
<file path=[Content_Types].xml><?xml version="1.0" encoding="utf-8"?>
<Types xmlns="http://schemas.openxmlformats.org/package/2006/content-types">
  <Override PartName="/xl/worksheets/sheet9.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drawings/drawing4.xml" ContentType="application/vnd.openxmlformats-officedocument.drawing+xml"/>
  <Override PartName="/xl/drawings/drawing5.xml" ContentType="application/vnd.openxmlformats-officedocument.drawing+xml"/>
  <Override PartName="/xl/comments6.xml" ContentType="application/vnd.openxmlformats-officedocument.spreadsheetml.comments+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Default Extension="bin" ContentType="application/vnd.openxmlformats-officedocument.spreadsheetml.printerSettings"/>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 yWindow="-30" windowWidth="28800" windowHeight="12165" tabRatio="891" activeTab="3"/>
  </bookViews>
  <sheets>
    <sheet name="027-21-CAPA" sheetId="4" r:id="rId1"/>
    <sheet name="027.01-21-ORÇ." sheetId="18" r:id="rId2"/>
    <sheet name="027-21-CCU's" sheetId="31" r:id="rId3"/>
    <sheet name="CCA" sheetId="38" r:id="rId4"/>
    <sheet name="VERIFICAÇÃO " sheetId="30" r:id="rId5"/>
    <sheet name="ENCARGOS" sheetId="36" r:id="rId6"/>
    <sheet name="BDI OBRA" sheetId="37" r:id="rId7"/>
    <sheet name="INSUMOS" sheetId="33" state="hidden" r:id="rId8"/>
    <sheet name="SERVIÇOS" sheetId="32" state="hidden" r:id="rId9"/>
    <sheet name="Reajustamento INCC" sheetId="34" state="hidden" r:id="rId10"/>
    <sheet name="Reajustamento INCC-DI" sheetId="35"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______a70000">#REF!</definedName>
    <definedName name="______a100000">#REF!</definedName>
    <definedName name="______a70000">#REF!</definedName>
    <definedName name="_____a100000">#REF!</definedName>
    <definedName name="_____a70000">#REF!</definedName>
    <definedName name="____a100000">#REF!</definedName>
    <definedName name="____a70000">#REF!</definedName>
    <definedName name="___a100000">#REF!</definedName>
    <definedName name="___a70000">#REF!</definedName>
    <definedName name="___SM10">#REF!</definedName>
    <definedName name="__a100000">#REF!</definedName>
    <definedName name="__a70000">#REF!</definedName>
    <definedName name="__SM1" localSheetId="0">#REF!</definedName>
    <definedName name="__SM1" localSheetId="2">#REF!</definedName>
    <definedName name="__SM1" localSheetId="3">#REF!</definedName>
    <definedName name="__SM1" localSheetId="4">#REF!</definedName>
    <definedName name="__SM1">#REF!</definedName>
    <definedName name="__SM10" localSheetId="0">#REF!</definedName>
    <definedName name="__SM10" localSheetId="4">#REF!</definedName>
    <definedName name="__SM10">#REF!</definedName>
    <definedName name="__SM11" localSheetId="0">#REF!</definedName>
    <definedName name="__SM11" localSheetId="4">#REF!</definedName>
    <definedName name="__SM11">#REF!</definedName>
    <definedName name="__SM12" localSheetId="4">#REF!</definedName>
    <definedName name="__SM12">#REF!</definedName>
    <definedName name="__sm13" localSheetId="4">#REF!</definedName>
    <definedName name="__sm13">#REF!</definedName>
    <definedName name="__SM2" localSheetId="4">#REF!</definedName>
    <definedName name="__SM2">#REF!</definedName>
    <definedName name="__SM3" localSheetId="4">#REF!</definedName>
    <definedName name="__SM3">#REF!</definedName>
    <definedName name="__SM4" localSheetId="4">#REF!</definedName>
    <definedName name="__SM4">#REF!</definedName>
    <definedName name="__SM5" localSheetId="4">#REF!</definedName>
    <definedName name="__SM5">#REF!</definedName>
    <definedName name="__SM6" localSheetId="4">#REF!</definedName>
    <definedName name="__SM6">#REF!</definedName>
    <definedName name="__SM7" localSheetId="4">#REF!</definedName>
    <definedName name="__SM7">#REF!</definedName>
    <definedName name="__SM8" localSheetId="4">#REF!</definedName>
    <definedName name="__SM8">#REF!</definedName>
    <definedName name="__SM9" localSheetId="4">#REF!</definedName>
    <definedName name="__SM9">#REF!</definedName>
    <definedName name="_1Excel_BuiltIn_Print_Area_1_1">#REF!</definedName>
    <definedName name="_Fill" hidden="1">#REF!</definedName>
    <definedName name="_xlnm._FilterDatabase" localSheetId="2" hidden="1">'027-21-CCU''s'!$B$8:$H$155</definedName>
    <definedName name="_xlnm._FilterDatabase" localSheetId="3" hidden="1">CCA!$A$3:$H$77</definedName>
    <definedName name="_xlnm._FilterDatabase" localSheetId="7" hidden="1">INSUMOS!$C$1:$C$5189</definedName>
    <definedName name="_xlnm._FilterDatabase" localSheetId="8" hidden="1">SERVIÇOS!$A$6:$E$7201</definedName>
    <definedName name="_xlnm._FilterDatabase" localSheetId="4" hidden="1">'VERIFICAÇÃO '!$A$8:$I$110</definedName>
    <definedName name="_Key1" hidden="1">#REF!</definedName>
    <definedName name="_Key2" hidden="1">#REF!</definedName>
    <definedName name="_Order1" hidden="1">255</definedName>
    <definedName name="_Order2" hidden="1">255</definedName>
    <definedName name="_SM1" localSheetId="0">#REF!</definedName>
    <definedName name="_SM1" localSheetId="2">#REF!</definedName>
    <definedName name="_SM1" localSheetId="3">#REF!</definedName>
    <definedName name="_SM1" localSheetId="9">#REF!</definedName>
    <definedName name="_SM1" localSheetId="4">#REF!</definedName>
    <definedName name="_SM1">#REF!</definedName>
    <definedName name="_SM10" localSheetId="0">#REF!</definedName>
    <definedName name="_SM10" localSheetId="9">#REF!</definedName>
    <definedName name="_SM10" localSheetId="4">#REF!</definedName>
    <definedName name="_SM10">#REF!</definedName>
    <definedName name="_SM11" localSheetId="9">#REF!</definedName>
    <definedName name="_SM11" localSheetId="4">#REF!</definedName>
    <definedName name="_SM11">#REF!</definedName>
    <definedName name="_SM12" localSheetId="9">#REF!</definedName>
    <definedName name="_SM12" localSheetId="4">#REF!</definedName>
    <definedName name="_SM12">#REF!</definedName>
    <definedName name="_sm13" localSheetId="9">#REF!</definedName>
    <definedName name="_sm13" localSheetId="4">#REF!</definedName>
    <definedName name="_sm13">#REF!</definedName>
    <definedName name="_SM2" localSheetId="9">#REF!</definedName>
    <definedName name="_SM2" localSheetId="4">#REF!</definedName>
    <definedName name="_SM2">#REF!</definedName>
    <definedName name="_SM3" localSheetId="9">#REF!</definedName>
    <definedName name="_SM3" localSheetId="4">#REF!</definedName>
    <definedName name="_SM3">#REF!</definedName>
    <definedName name="_SM35">#REF!</definedName>
    <definedName name="_SM4" localSheetId="9">#REF!</definedName>
    <definedName name="_SM4" localSheetId="4">#REF!</definedName>
    <definedName name="_SM4">#REF!</definedName>
    <definedName name="_SM5" localSheetId="9">#REF!</definedName>
    <definedName name="_SM5" localSheetId="4">#REF!</definedName>
    <definedName name="_SM5">#REF!</definedName>
    <definedName name="_SM6" localSheetId="9">#REF!</definedName>
    <definedName name="_SM6" localSheetId="4">#REF!</definedName>
    <definedName name="_SM6">#REF!</definedName>
    <definedName name="_SM66">#REF!</definedName>
    <definedName name="_SM7" localSheetId="9">#REF!</definedName>
    <definedName name="_SM7" localSheetId="4">#REF!</definedName>
    <definedName name="_SM7">#REF!</definedName>
    <definedName name="_SM8" localSheetId="9">#REF!</definedName>
    <definedName name="_SM8" localSheetId="4">#REF!</definedName>
    <definedName name="_SM8">#REF!</definedName>
    <definedName name="_SM9" localSheetId="9">#REF!</definedName>
    <definedName name="_SM9" localSheetId="4">#REF!</definedName>
    <definedName name="_SM9">#REF!</definedName>
    <definedName name="_Sort" hidden="1">#REF!</definedName>
    <definedName name="_sss" localSheetId="4">#REF!</definedName>
    <definedName name="_sss">#REF!</definedName>
    <definedName name="aaaa" localSheetId="4">#REF!</definedName>
    <definedName name="aaaa">#REF!</definedName>
    <definedName name="aaaaaaaa">#REF!</definedName>
    <definedName name="aaaaaaaaaaa" localSheetId="4">#REF!</definedName>
    <definedName name="aaaaaaaaaaa">#REF!</definedName>
    <definedName name="ACRE" hidden="1">#REF!</definedName>
    <definedName name="ademir" hidden="1">{#N/A,#N/A,FALSE,"Cronograma";#N/A,#N/A,FALSE,"Cronogr. 2"}</definedName>
    <definedName name="Administração">#REF!</definedName>
    <definedName name="_xlnm.Print_Area" localSheetId="1">'027.01-21-ORÇ.'!$B$1:$I$36</definedName>
    <definedName name="_xlnm.Print_Area" localSheetId="0">'027-21-CAPA'!$A$3:$E$34</definedName>
    <definedName name="_xlnm.Print_Area" localSheetId="2">'027-21-CCU''s'!$B$1:$H$158</definedName>
    <definedName name="_xlnm.Print_Area" localSheetId="6">'BDI OBRA'!$A$1:$I$39</definedName>
    <definedName name="_xlnm.Print_Area" localSheetId="3">CCA!$B$1:$H$81</definedName>
    <definedName name="_xlnm.Print_Area" localSheetId="9">'Reajustamento INCC'!$A$1:$H$45</definedName>
    <definedName name="_xlnm.Print_Area" localSheetId="10">'Reajustamento INCC-DI'!$A$1:$E$344</definedName>
    <definedName name="_xlnm.Print_Area" localSheetId="4">'VERIFICAÇÃO '!$A$1:$I$112</definedName>
    <definedName name="_xlnm.Database" localSheetId="0">#REF!</definedName>
    <definedName name="_xlnm.Database" localSheetId="2">#REF!</definedName>
    <definedName name="_xlnm.Database" localSheetId="3">#REF!</definedName>
    <definedName name="_xlnm.Database" localSheetId="9">#REF!</definedName>
    <definedName name="_xlnm.Database" localSheetId="4">#REF!</definedName>
    <definedName name="_xlnm.Database">#REF!</definedName>
    <definedName name="BDI_1" localSheetId="2">[1]ORÇAMENTO!#REF!</definedName>
    <definedName name="BDI_1" localSheetId="3">[2]ORÇAMENTO!#REF!</definedName>
    <definedName name="BDI_1" localSheetId="9">[1]ORÇAMENTO!#REF!</definedName>
    <definedName name="BDI_1" localSheetId="4">[1]ORÇAMENTO!#REF!</definedName>
    <definedName name="BDI_1">[1]ORÇAMENTO!#REF!</definedName>
    <definedName name="BDI_10" localSheetId="2">#REF!</definedName>
    <definedName name="BDI_10" localSheetId="9">#REF!</definedName>
    <definedName name="BDI_10" localSheetId="4">#REF!</definedName>
    <definedName name="BDI_10">#REF!</definedName>
    <definedName name="BDI_11" localSheetId="9">#REF!</definedName>
    <definedName name="BDI_11" localSheetId="4">#REF!</definedName>
    <definedName name="BDI_11">#REF!</definedName>
    <definedName name="BDI_2" localSheetId="9">#REF!</definedName>
    <definedName name="BDI_2" localSheetId="4">#REF!</definedName>
    <definedName name="BDI_2">#REF!</definedName>
    <definedName name="BDI_3" localSheetId="4">#REF!</definedName>
    <definedName name="BDI_3">#REF!</definedName>
    <definedName name="BDI_4" localSheetId="4">#REF!</definedName>
    <definedName name="BDI_4">#REF!</definedName>
    <definedName name="BDI_5" localSheetId="4">#REF!</definedName>
    <definedName name="BDI_5">#REF!</definedName>
    <definedName name="BDI_6" localSheetId="4">#REF!</definedName>
    <definedName name="BDI_6">#REF!</definedName>
    <definedName name="BDI_7" localSheetId="4">#REF!</definedName>
    <definedName name="BDI_7">#REF!</definedName>
    <definedName name="BDI_8" localSheetId="4">#REF!</definedName>
    <definedName name="BDI_8">#REF!</definedName>
    <definedName name="BDI_9" localSheetId="4">#REF!</definedName>
    <definedName name="BDI_9">#REF!</definedName>
    <definedName name="Betune" localSheetId="0">#REF!</definedName>
    <definedName name="Betune" localSheetId="4">#REF!</definedName>
    <definedName name="Betune">#REF!</definedName>
    <definedName name="bosta" hidden="1">{#N/A,#N/A,FALSE,"Cronograma";#N/A,#N/A,FALSE,"Cronogr. 2"}</definedName>
    <definedName name="CA´L" hidden="1">{#N/A,#N/A,FALSE,"Cronograma";#N/A,#N/A,FALSE,"Cronogr. 2"}</definedName>
    <definedName name="COLETA">'[3]111-17-COTAÇÃO'!$A$9:$D$1215</definedName>
    <definedName name="comp2" localSheetId="0">[4]PLANILHA!#REF!</definedName>
    <definedName name="comp2" localSheetId="3">[4]PLANILHA!#REF!</definedName>
    <definedName name="comp2" localSheetId="9">[4]PLANILHA!#REF!</definedName>
    <definedName name="comp2" localSheetId="4">[4]PLANILHA!#REF!</definedName>
    <definedName name="comp2">[4]PLANILHA!#REF!</definedName>
    <definedName name="compinst." localSheetId="0">[5]PLANILHA!#REF!</definedName>
    <definedName name="compinst." localSheetId="9">[5]PLANILHA!#REF!</definedName>
    <definedName name="compinst." localSheetId="4">[5]PLANILHA!#REF!</definedName>
    <definedName name="compinst.">[5]PLANILHA!#REF!</definedName>
    <definedName name="concorrentes" hidden="1">{#N/A,#N/A,FALSE,"Cronograma";#N/A,#N/A,FALSE,"Cronogr. 2"}</definedName>
    <definedName name="_xlnm.Criteria" localSheetId="3">#REF!</definedName>
    <definedName name="_xlnm.Criteria" localSheetId="9">#REF!</definedName>
    <definedName name="_xlnm.Criteria">#REF!</definedName>
    <definedName name="crogr" localSheetId="0">[6]PLANILHA!#REF!</definedName>
    <definedName name="crogr" localSheetId="9">[6]PLANILHA!#REF!</definedName>
    <definedName name="crogr" localSheetId="4">[6]PLANILHA!#REF!</definedName>
    <definedName name="crogr">[6]PLANILHA!#REF!</definedName>
    <definedName name="ddddddd" localSheetId="0">#REF!</definedName>
    <definedName name="ddddddd" localSheetId="2">#REF!</definedName>
    <definedName name="ddddddd" localSheetId="3">#REF!</definedName>
    <definedName name="ddddddd" localSheetId="9">#REF!</definedName>
    <definedName name="ddddddd" localSheetId="4">#REF!</definedName>
    <definedName name="ddddddd">#REF!</definedName>
    <definedName name="dk">'[7]unit arq'!$L$5</definedName>
    <definedName name="Excel_BuiltIn__FilterDatabase_2_1">NA()</definedName>
    <definedName name="Excel_BuiltIn_Print_Area_1" localSheetId="9">#REF!</definedName>
    <definedName name="Excel_BuiltIn_Print_Area_1">#REF!</definedName>
    <definedName name="Excel_BuiltIn_Print_Area_1_1" localSheetId="9">#REF!</definedName>
    <definedName name="Excel_BuiltIn_Print_Area_1_1">#REF!</definedName>
    <definedName name="Excel_BuiltIn_Print_Area_1_1_1_1">NA()</definedName>
    <definedName name="Excel_BuiltIn_Print_Area_1_1_1_1_1" localSheetId="9">#REF!</definedName>
    <definedName name="Excel_BuiltIn_Print_Area_1_1_1_1_1">#REF!</definedName>
    <definedName name="Excel_BuiltIn_Print_Area_1_1_1_1_1_1" localSheetId="3">#REF!</definedName>
    <definedName name="Excel_BuiltIn_Print_Area_1_1_1_1_1_1">#REF!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3">#REF!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2">[1]ORÇAMENTO!#REF!</definedName>
    <definedName name="FATOR_K1" localSheetId="3">[2]ORÇAMENTO!#REF!</definedName>
    <definedName name="FATOR_K1" localSheetId="9">[1]ORÇAMENTO!#REF!</definedName>
    <definedName name="FATOR_K1" localSheetId="4">[1]ORÇAMENTO!#REF!</definedName>
    <definedName name="FATOR_K1">[1]ORÇAMENTO!#REF!</definedName>
    <definedName name="FATOR_K10" localSheetId="2">#REF!</definedName>
    <definedName name="FATOR_K10" localSheetId="9">#REF!</definedName>
    <definedName name="FATOR_K10" localSheetId="4">#REF!</definedName>
    <definedName name="FATOR_K10">#REF!</definedName>
    <definedName name="FATOR_K11" localSheetId="9">#REF!</definedName>
    <definedName name="FATOR_K11" localSheetId="4">#REF!</definedName>
    <definedName name="FATOR_K11">#REF!</definedName>
    <definedName name="FATOR_K2" localSheetId="9">#REF!</definedName>
    <definedName name="FATOR_K2" localSheetId="4">#REF!</definedName>
    <definedName name="FATOR_K2">#REF!</definedName>
    <definedName name="FATOR_K3" localSheetId="4">#REF!</definedName>
    <definedName name="FATOR_K3">#REF!</definedName>
    <definedName name="FATOR_K4" localSheetId="4">#REF!</definedName>
    <definedName name="FATOR_K4">#REF!</definedName>
    <definedName name="FATOR_K5" localSheetId="4">#REF!</definedName>
    <definedName name="FATOR_K5">#REF!</definedName>
    <definedName name="FATOR_K6" localSheetId="4">#REF!</definedName>
    <definedName name="FATOR_K6">#REF!</definedName>
    <definedName name="FATOR_K7" localSheetId="4">#REF!</definedName>
    <definedName name="FATOR_K7">#REF!</definedName>
    <definedName name="FATOR_K8" localSheetId="4">#REF!</definedName>
    <definedName name="FATOR_K8">#REF!</definedName>
    <definedName name="FATOR_K9" localSheetId="4">#REF!</definedName>
    <definedName name="FATOR_K9">#REF!</definedName>
    <definedName name="g">#REF!</definedName>
    <definedName name="h">#REF!</definedName>
    <definedName name="hr">#REF!</definedName>
    <definedName name="HRC">#REF!</definedName>
    <definedName name="HRG">#REF!</definedName>
    <definedName name="INSUMO_TAG" localSheetId="3">[8]INSUMO!$B$2:$B$475</definedName>
    <definedName name="INSUMO_TAG" localSheetId="9">[8]INSUMO!$B$2:$B$475</definedName>
    <definedName name="INSUMO_TAG">[9]INSUMO!$B$2:$B$475</definedName>
    <definedName name="k">[7]Eletrica!$L$5</definedName>
    <definedName name="kle">'[7]unit arq'!$L$4</definedName>
    <definedName name="kmo">[7]Eletrica!$L$6</definedName>
    <definedName name="l.sociais" localSheetId="0">[6]PLANILHA!#REF!</definedName>
    <definedName name="l.sociais" localSheetId="2">[6]PLANILHA!#REF!</definedName>
    <definedName name="l.sociais" localSheetId="3">[6]PLANILHA!#REF!</definedName>
    <definedName name="l.sociais" localSheetId="9">[6]PLANILHA!#REF!</definedName>
    <definedName name="l.sociais" localSheetId="4">[6]PLANILHA!#REF!</definedName>
    <definedName name="l.sociais">[6]PLANILHA!#REF!</definedName>
    <definedName name="m" localSheetId="3">#REF!</definedName>
    <definedName name="m">#REF!</definedName>
    <definedName name="M.O." localSheetId="3">#REF!</definedName>
    <definedName name="M.O." localSheetId="9">#REF!</definedName>
    <definedName name="M.O.">#REF!</definedName>
    <definedName name="MISTA">#REF!</definedName>
    <definedName name="nao" localSheetId="0">#REF!</definedName>
    <definedName name="nao" localSheetId="2">#REF!</definedName>
    <definedName name="nao" localSheetId="3">#REF!</definedName>
    <definedName name="nao" localSheetId="9">#REF!</definedName>
    <definedName name="nao" localSheetId="4">#REF!</definedName>
    <definedName name="nao">#REF!</definedName>
    <definedName name="popspkasdjhlasdbhasfknb" localSheetId="0">#REF!</definedName>
    <definedName name="popspkasdjhlasdbhasfknb" localSheetId="4">#REF!</definedName>
    <definedName name="popspkasdjhlasdbhasfknb">#REF!</definedName>
    <definedName name="Popular" hidden="1">{#N/A,#N/A,FALSE,"Cronograma";#N/A,#N/A,FALSE,"Cronogr. 2"}</definedName>
    <definedName name="RESUMO2" localSheetId="3">#REF!</definedName>
    <definedName name="RESUMO2" localSheetId="9">#REF!</definedName>
    <definedName name="RESUMO2">#REF!</definedName>
    <definedName name="rio" hidden="1">{#N/A,#N/A,FALSE,"Cronograma";#N/A,#N/A,FALSE,"Cronogr. 2"}</definedName>
    <definedName name="SINAPI_AC" hidden="1">#REF!</definedName>
    <definedName name="ss" hidden="1">{#N/A,#N/A,FALSE,"Cronograma";#N/A,#N/A,FALSE,"Cronogr. 2"}</definedName>
    <definedName name="ssss" localSheetId="0">#REF!</definedName>
    <definedName name="ssss" localSheetId="4">#REF!</definedName>
    <definedName name="ssss">#REF!</definedName>
    <definedName name="TESTA" localSheetId="4">#REF!</definedName>
    <definedName name="TESTA">#REF!</definedName>
    <definedName name="_xlnm.Print_Titles" localSheetId="1">'027.01-21-ORÇ.'!$1:$10</definedName>
    <definedName name="_xlnm.Print_Titles" localSheetId="2">'027-21-CCU''s'!$1:$8</definedName>
    <definedName name="_xlnm.Print_Titles" localSheetId="3">CCA!#REF!</definedName>
    <definedName name="_xlnm.Print_Titles" localSheetId="4">'VERIFICAÇÃO '!$1:$8</definedName>
    <definedName name="Total_ReaterroComAreia">[10]Planilha!$DH$1:$DH$65536</definedName>
    <definedName name="Total_ReaterroMecanicoComControleGrauCompactacao">[10]Planilha!$DG$1:$DG$65536</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25725"/>
</workbook>
</file>

<file path=xl/calcChain.xml><?xml version="1.0" encoding="utf-8"?>
<calcChain xmlns="http://schemas.openxmlformats.org/spreadsheetml/2006/main">
  <c r="B49" i="37"/>
  <c r="B48"/>
  <c r="B47"/>
  <c r="B46"/>
  <c r="B45"/>
  <c r="H21"/>
  <c r="H20"/>
  <c r="H17"/>
  <c r="H16"/>
  <c r="H18" s="1"/>
  <c r="H11"/>
  <c r="H10"/>
  <c r="H9"/>
  <c r="H22" s="1"/>
  <c r="H8"/>
  <c r="H12" s="1"/>
  <c r="A340" i="35" l="1"/>
  <c r="L358" l="1"/>
  <c r="L357"/>
  <c r="L356"/>
  <c r="L355"/>
  <c r="L354"/>
  <c r="L353"/>
  <c r="L352"/>
  <c r="L351"/>
  <c r="L350"/>
  <c r="L349"/>
  <c r="L348"/>
  <c r="L359"/>
  <c r="H333"/>
  <c r="G333"/>
  <c r="F333"/>
  <c r="H332"/>
  <c r="G332"/>
  <c r="F332"/>
  <c r="H331"/>
  <c r="G331"/>
  <c r="F331"/>
  <c r="H330"/>
  <c r="G330"/>
  <c r="F330"/>
  <c r="H329"/>
  <c r="G329"/>
  <c r="F329"/>
  <c r="H328"/>
  <c r="G328"/>
  <c r="F328"/>
  <c r="H327"/>
  <c r="G327"/>
  <c r="F327"/>
  <c r="H326"/>
  <c r="G326"/>
  <c r="F326"/>
  <c r="H325"/>
  <c r="G325"/>
  <c r="F325"/>
  <c r="H324"/>
  <c r="G324"/>
  <c r="F324"/>
  <c r="H323"/>
  <c r="G323"/>
  <c r="F323"/>
  <c r="H322"/>
  <c r="G322"/>
  <c r="F322"/>
  <c r="H321"/>
  <c r="G321"/>
  <c r="F321"/>
  <c r="C7" i="31"/>
  <c r="B5" i="30"/>
  <c r="C5" i="31"/>
  <c r="E343" i="35" l="1"/>
  <c r="I5" i="18"/>
  <c r="H5" i="31" s="1"/>
  <c r="C20" i="4"/>
  <c r="I43" i="34"/>
  <c r="G41"/>
  <c r="E37"/>
  <c r="E34"/>
  <c r="G30"/>
  <c r="E30"/>
  <c r="D30"/>
  <c r="C105" i="30"/>
  <c r="C98"/>
  <c r="C91"/>
  <c r="C84"/>
  <c r="C77"/>
  <c r="C70"/>
  <c r="G65"/>
  <c r="E65"/>
  <c r="C63"/>
  <c r="C56"/>
  <c r="C49"/>
  <c r="C42"/>
  <c r="C35"/>
  <c r="C31"/>
  <c r="I26"/>
  <c r="F26"/>
  <c r="E26"/>
  <c r="C24" s="1"/>
  <c r="C17"/>
  <c r="C10"/>
  <c r="P29" i="31" l="1"/>
  <c r="I30" i="18" l="1"/>
  <c r="O17" l="1"/>
  <c r="G14" l="1"/>
  <c r="G16" l="1"/>
  <c r="I16" s="1"/>
  <c r="G19"/>
  <c r="I19" s="1"/>
  <c r="I14"/>
  <c r="G15"/>
  <c r="G17"/>
  <c r="G13"/>
  <c r="I13" l="1"/>
  <c r="I15"/>
  <c r="I17"/>
  <c r="G18"/>
  <c r="Q17"/>
  <c r="G21"/>
  <c r="G26"/>
  <c r="G24"/>
  <c r="I24" s="1"/>
  <c r="G22"/>
  <c r="G23"/>
  <c r="G25"/>
  <c r="I26" l="1"/>
  <c r="I25"/>
  <c r="I23"/>
  <c r="I22"/>
  <c r="I21"/>
  <c r="G20"/>
  <c r="I20" s="1"/>
  <c r="I18"/>
  <c r="I32" l="1"/>
  <c r="I33" s="1"/>
  <c r="J68" i="38" l="1"/>
  <c r="J39"/>
  <c r="J12"/>
  <c r="J3"/>
  <c r="J59"/>
  <c r="J50"/>
  <c r="J21"/>
  <c r="J30"/>
</calcChain>
</file>

<file path=xl/comments1.xml><?xml version="1.0" encoding="utf-8"?>
<comments xmlns="http://schemas.openxmlformats.org/spreadsheetml/2006/main">
  <authors>
    <author>thelma.parada</author>
    <author>ivanr</author>
  </authors>
  <commentList>
    <comment ref="C14" authorId="0">
      <text>
        <r>
          <rPr>
            <sz val="9"/>
            <color indexed="81"/>
            <rFont val="Tahoma"/>
            <family val="2"/>
          </rPr>
          <t xml:space="preserve">NÚMERO DA ESTIMATIVA PRINCIPAL DE ACORDO COM O CONTROLE DA SEORÇA
</t>
        </r>
      </text>
    </comment>
    <comment ref="C15"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6"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1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8" authorId="1">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C19" authorId="1">
      <text>
        <r>
          <rPr>
            <sz val="9"/>
            <color indexed="81"/>
            <rFont val="Tahoma"/>
            <family val="2"/>
          </rPr>
          <t>Prazo definido pelo orçamentista consultando também o chefe do DETEC</t>
        </r>
      </text>
    </comment>
    <comment ref="C20" authorId="1">
      <text>
        <r>
          <rPr>
            <sz val="9"/>
            <color indexed="81"/>
            <rFont val="Tahoma"/>
            <family val="2"/>
          </rPr>
          <t xml:space="preserve">Data da conclusão da estimativa
</t>
        </r>
      </text>
    </comment>
    <comment ref="C21"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C22" authorId="0">
      <text>
        <r>
          <rPr>
            <sz val="9"/>
            <color indexed="81"/>
            <rFont val="Tahoma"/>
            <family val="2"/>
          </rPr>
          <t>Caso a demanda ainda não tenha processo informar o número do Memorando, ou Ofício, ou Carta,
com SISPROT que solicitou o orçamento.</t>
        </r>
      </text>
    </comment>
    <comment ref="C23" authorId="0">
      <text>
        <r>
          <rPr>
            <sz val="9"/>
            <color indexed="81"/>
            <rFont val="Tahoma"/>
            <family val="2"/>
          </rPr>
          <t>número do processo da licitação a que se refere a estimativa</t>
        </r>
      </text>
    </comment>
    <comment ref="C24" authorId="1">
      <text>
        <r>
          <rPr>
            <sz val="9"/>
            <color indexed="81"/>
            <rFont val="Tahoma"/>
            <family val="2"/>
          </rPr>
          <t xml:space="preserve">Tabela de referência em vigor aprovada pela Diretoria colegiada da NOVACAP
</t>
        </r>
      </text>
    </comment>
    <comment ref="C25"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C26" authorId="1">
      <text>
        <r>
          <rPr>
            <sz val="9"/>
            <color indexed="81"/>
            <rFont val="Tahoma"/>
            <family val="2"/>
          </rPr>
          <t xml:space="preserve">Neste campo o orçamentista poderá informar o que julgar necessário
</t>
        </r>
      </text>
    </comment>
    <comment ref="C27" authorId="0">
      <text>
        <r>
          <rPr>
            <sz val="9"/>
            <color indexed="81"/>
            <rFont val="Tahoma"/>
            <family val="2"/>
          </rPr>
          <t>Inserir o nome do profissional responsável pela capa, o CREA ou CAU e o nº da ART ou RRT.</t>
        </r>
      </text>
    </comment>
    <comment ref="B30" authorId="1">
      <text>
        <r>
          <rPr>
            <sz val="9"/>
            <color indexed="81"/>
            <rFont val="Tahoma"/>
            <family val="2"/>
          </rPr>
          <t>Inserir o número da estimativa parcial e o nome da mesma.</t>
        </r>
      </text>
    </comment>
  </commentList>
</comments>
</file>

<file path=xl/comments2.xml><?xml version="1.0" encoding="utf-8"?>
<comments xmlns="http://schemas.openxmlformats.org/spreadsheetml/2006/main">
  <authors>
    <author>ivanr</author>
    <author>thelma.parada</author>
  </authors>
  <commentList>
    <comment ref="D5" authorId="0">
      <text>
        <r>
          <rPr>
            <sz val="9"/>
            <color indexed="81"/>
            <rFont val="Tahoma"/>
            <family val="2"/>
          </rPr>
          <t>Número da estimativa parcial de acordo com o controle da SEORÇA</t>
        </r>
      </text>
    </comment>
    <comment ref="I5" authorId="0">
      <text>
        <r>
          <rPr>
            <sz val="9"/>
            <color indexed="81"/>
            <rFont val="Tahoma"/>
            <family val="2"/>
          </rPr>
          <t>Data da conclusão da estimativa</t>
        </r>
      </text>
    </comment>
    <comment ref="D6" authorId="0">
      <text>
        <r>
          <rPr>
            <sz val="9"/>
            <color indexed="81"/>
            <rFont val="Tahoma"/>
            <family val="2"/>
          </rPr>
          <t>Nome dado a esta planilha estimativa parcial</t>
        </r>
      </text>
    </comment>
    <comment ref="I6"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7" authorId="0">
      <text>
        <r>
          <rPr>
            <sz val="9"/>
            <color indexed="81"/>
            <rFont val="Tahoma"/>
            <family val="2"/>
          </rPr>
          <t xml:space="preserve">Endereço completo desta planilha estimativa parcial
</t>
        </r>
      </text>
    </comment>
    <comment ref="I7"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8" authorId="0">
      <text>
        <r>
          <rPr>
            <sz val="9"/>
            <color indexed="81"/>
            <rFont val="Tahoma"/>
            <family val="2"/>
          </rPr>
          <t>Encargos trabalhistas da tabela SINAPI em vigor aprovada pela Diretoria colegiada da NOVACAP</t>
        </r>
      </text>
    </comment>
    <comment ref="F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I8" authorId="0">
      <text>
        <r>
          <rPr>
            <sz val="9"/>
            <color indexed="81"/>
            <rFont val="Tahoma"/>
            <family val="2"/>
          </rPr>
          <t>Tabela de referência em vigor aprovada pela Diretoria colegiada da NOVACAP</t>
        </r>
      </text>
    </comment>
    <comment ref="B3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3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3.xml><?xml version="1.0" encoding="utf-8"?>
<comments xmlns="http://schemas.openxmlformats.org/spreadsheetml/2006/main">
  <authors>
    <author>ivanr</author>
    <author>thelma.parada</author>
  </authors>
  <commentList>
    <comment ref="B4"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5" authorId="0">
      <text>
        <r>
          <rPr>
            <sz val="9"/>
            <color indexed="81"/>
            <rFont val="Tahoma"/>
            <family val="2"/>
          </rPr>
          <t xml:space="preserve">Número da estimativa principal, de acordo com o controle da SEORÇA. </t>
        </r>
      </text>
    </comment>
    <comment ref="H5" authorId="0">
      <text>
        <r>
          <rPr>
            <sz val="9"/>
            <color indexed="81"/>
            <rFont val="Tahoma"/>
            <family val="2"/>
          </rPr>
          <t>Data da conclusão da estimativa</t>
        </r>
      </text>
    </comment>
    <comment ref="C6" authorId="0">
      <text>
        <r>
          <rPr>
            <sz val="9"/>
            <color indexed="81"/>
            <rFont val="Tahoma"/>
            <family val="2"/>
          </rPr>
          <t>Nome dado a esta planilha estimativa parcial</t>
        </r>
      </text>
    </comment>
    <comment ref="H6"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7" authorId="0">
      <text>
        <r>
          <rPr>
            <sz val="9"/>
            <color indexed="81"/>
            <rFont val="Tahoma"/>
            <family val="2"/>
          </rPr>
          <t>Encargos trabalhistas da tabela SINAPI em vigor aprovada pela Diretoria colegiada da NOVACAP</t>
        </r>
      </text>
    </comment>
    <comment ref="E7"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7" authorId="0">
      <text>
        <r>
          <rPr>
            <sz val="9"/>
            <color indexed="81"/>
            <rFont val="Tahoma"/>
            <family val="2"/>
          </rPr>
          <t>Tabela de referência em vigor aprovada pela Diretoria colegiada da NOVACAP</t>
        </r>
      </text>
    </comment>
    <comment ref="B15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15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4.xml><?xml version="1.0" encoding="utf-8"?>
<comments xmlns="http://schemas.openxmlformats.org/spreadsheetml/2006/main">
  <authors>
    <author>ivanr</author>
  </authors>
  <commentList>
    <comment ref="U1" authorId="0">
      <text>
        <r>
          <rPr>
            <sz val="9"/>
            <color indexed="81"/>
            <rFont val="Tahoma"/>
            <family val="2"/>
          </rPr>
          <t>Tabela de referência em vigor aprovada pela Diretoria colegiada da NOVACAP</t>
        </r>
      </text>
    </comment>
    <comment ref="B80"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81"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5.xml><?xml version="1.0" encoding="utf-8"?>
<comments xmlns="http://schemas.openxmlformats.org/spreadsheetml/2006/main">
  <authors>
    <author>ivanr</author>
  </authors>
  <commentList>
    <comment ref="B5" authorId="0">
      <text>
        <r>
          <rPr>
            <sz val="9"/>
            <color indexed="81"/>
            <rFont val="Tahoma"/>
            <family val="2"/>
          </rPr>
          <t>Número da estimativa parcial de acordo com o controle da SEORÇA</t>
        </r>
      </text>
    </comment>
    <comment ref="B6" authorId="0">
      <text>
        <r>
          <rPr>
            <sz val="9"/>
            <color indexed="81"/>
            <rFont val="Tahoma"/>
            <family val="2"/>
          </rPr>
          <t>Nome dado a esta planilha estimativa parcial</t>
        </r>
      </text>
    </comment>
    <comment ref="B111"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112"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6.xml><?xml version="1.0" encoding="utf-8"?>
<comments xmlns="http://schemas.openxmlformats.org/spreadsheetml/2006/main">
  <authors>
    <author>alvaro.santos</author>
  </authors>
  <commentList>
    <comment ref="A38" authorId="0">
      <text>
        <r>
          <rPr>
            <b/>
            <sz val="9"/>
            <color indexed="81"/>
            <rFont val="Tahoma"/>
            <family val="2"/>
          </rPr>
          <t>PÁGINA 06 DO PDF</t>
        </r>
      </text>
    </comment>
    <comment ref="C38" authorId="0">
      <text>
        <r>
          <rPr>
            <b/>
            <sz val="9"/>
            <color indexed="81"/>
            <rFont val="Tahoma"/>
            <family val="2"/>
          </rPr>
          <t xml:space="preserve">PÁGINA 06 DO PDF
</t>
        </r>
      </text>
    </comment>
    <comment ref="E38" authorId="0">
      <text>
        <r>
          <rPr>
            <b/>
            <sz val="9"/>
            <color indexed="81"/>
            <rFont val="Tahoma"/>
            <family val="2"/>
          </rPr>
          <t>PÁGINA 06 DO PDF</t>
        </r>
      </text>
    </comment>
    <comment ref="G38" authorId="0">
      <text>
        <r>
          <rPr>
            <b/>
            <sz val="9"/>
            <color indexed="81"/>
            <rFont val="Tahoma"/>
            <family val="2"/>
          </rPr>
          <t xml:space="preserve">PÁGINA 06 DO PDF
</t>
        </r>
      </text>
    </comment>
  </commentList>
</comments>
</file>

<file path=xl/sharedStrings.xml><?xml version="1.0" encoding="utf-8"?>
<sst xmlns="http://schemas.openxmlformats.org/spreadsheetml/2006/main" count="51187" uniqueCount="21648">
  <si>
    <t>CÓDIGO</t>
  </si>
  <si>
    <t>DESCRIÇÃO</t>
  </si>
  <si>
    <t>QUANT.</t>
  </si>
  <si>
    <t>PREÇO(R$)</t>
  </si>
  <si>
    <t>PREÇO TOTAL (R$)</t>
  </si>
  <si>
    <t>DATA</t>
  </si>
  <si>
    <t>TELEFONE</t>
  </si>
  <si>
    <t>CNPJ</t>
  </si>
  <si>
    <t>PREÇO</t>
  </si>
  <si>
    <t xml:space="preserve">UN </t>
  </si>
  <si>
    <t xml:space="preserve">EMPRESA </t>
  </si>
  <si>
    <t>MATERIAL</t>
  </si>
  <si>
    <t>COTAÇÃO</t>
  </si>
  <si>
    <t>TÍTULO:</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</si>
  <si>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</si>
  <si>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</si>
  <si>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(Conforme Lei 8.666/93, artigo 40, parágrafo  2º, inciso II)</t>
  </si>
  <si>
    <t>Nº PROJETO:</t>
  </si>
  <si>
    <t>NOME  PROJETO:</t>
  </si>
  <si>
    <t>ENDEREÇO:</t>
  </si>
  <si>
    <t>PRAZO:</t>
  </si>
  <si>
    <t xml:space="preserve">DATA:            </t>
  </si>
  <si>
    <t>ORÇAMENTISTA(S):</t>
  </si>
  <si>
    <t>DOCUMENTO E SISPROT:</t>
  </si>
  <si>
    <t>PROCESSO:</t>
  </si>
  <si>
    <t>TABELA REFERÊNCIA:</t>
  </si>
  <si>
    <t>SISOBRAS:</t>
  </si>
  <si>
    <t>OBSERVAÇÕES:</t>
  </si>
  <si>
    <t>RESP. CAPA:</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</si>
  <si>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</si>
  <si>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</si>
  <si>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</si>
  <si>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Nº ESTIMATIVA PARCIAL:</t>
  </si>
  <si>
    <t>DATA:</t>
  </si>
  <si>
    <t>NOME ESTIMATIVA PARCIAL:</t>
  </si>
  <si>
    <t>EQNP 16/20 AE, Lotes  E,F e G - CEILÂNDIA - DF</t>
  </si>
  <si>
    <t>ÁREA:</t>
  </si>
  <si>
    <r>
      <t xml:space="preserve">ENCARGOS </t>
    </r>
    <r>
      <rPr>
        <b/>
        <sz val="10"/>
        <rFont val="Calibri"/>
        <family val="2"/>
      </rPr>
      <t>TRABALHISTAS:</t>
    </r>
  </si>
  <si>
    <t>TAB. REF.:</t>
  </si>
  <si>
    <t>SUBTOTAL (Divisão):</t>
  </si>
  <si>
    <t xml:space="preserve">TOTAL GERAL: </t>
  </si>
  <si>
    <t>ITEM</t>
  </si>
  <si>
    <t xml:space="preserve">01.00.000 </t>
  </si>
  <si>
    <t xml:space="preserve">01.08.000 </t>
  </si>
  <si>
    <t>DESPESAS LEGAIS</t>
  </si>
  <si>
    <t xml:space="preserve">01.08.100 </t>
  </si>
  <si>
    <t>TAXAS</t>
  </si>
  <si>
    <t>01.08.100.1</t>
  </si>
  <si>
    <t>Nº ESTIMATIVA PRINCIPAL:</t>
  </si>
  <si>
    <t>KG</t>
  </si>
  <si>
    <t>UN</t>
  </si>
  <si>
    <t>SERVIÇOS TÉCNICO-PROFISSIONAIS</t>
  </si>
  <si>
    <t xml:space="preserve">CREA-DF </t>
  </si>
  <si>
    <t>UNID.</t>
  </si>
  <si>
    <t>M2</t>
  </si>
  <si>
    <t>UND</t>
  </si>
  <si>
    <t>COTAÇÕES</t>
  </si>
  <si>
    <t>MAT.</t>
  </si>
  <si>
    <t>-</t>
  </si>
  <si>
    <t>VALOR ADOTADO</t>
  </si>
  <si>
    <t>CONTATO</t>
  </si>
  <si>
    <r>
      <t xml:space="preserve">VALOR ESTIMADO </t>
    </r>
    <r>
      <rPr>
        <sz val="12"/>
        <rFont val="Calibri"/>
        <family val="2"/>
      </rPr>
      <t>.........................................................................................................................</t>
    </r>
  </si>
  <si>
    <t>JANELA EM VENEZIANA METÁLICA FIXA PARA VENTILAÇÃO PERMANENTE</t>
  </si>
  <si>
    <t>Gravia</t>
  </si>
  <si>
    <t>3403-0444</t>
  </si>
  <si>
    <t xml:space="preserve">P I N H E I R O                                                                                                              </t>
  </si>
  <si>
    <t>MAQUINAS TERRA</t>
  </si>
  <si>
    <t>FAUSTO</t>
  </si>
  <si>
    <t>RUSSEL</t>
  </si>
  <si>
    <t>VINICIUS</t>
  </si>
  <si>
    <t>00.002.329/0001-91</t>
  </si>
  <si>
    <t>26.487.744/0003-38</t>
  </si>
  <si>
    <t>26.429.167/0001/66</t>
  </si>
  <si>
    <t>3012-8181</t>
  </si>
  <si>
    <t>3585-2595</t>
  </si>
  <si>
    <t>GOVERNO DO DISTRITO FEDERAL</t>
  </si>
  <si>
    <t>SECRETARIA DE ESTADO DE INFRAESTRUTURA E SERVIÇOS PÚBLICOS</t>
  </si>
  <si>
    <t>COMPANHIA URBANIZADORA DA NOVA CAPITAL DO BRASIL</t>
  </si>
  <si>
    <t xml:space="preserve">COMPANHIA URBANIZADORA DA NOVA CAPITAL DO BRASIL </t>
  </si>
  <si>
    <t>PLANILHA ESTIMATIVA PRINCIPAL</t>
  </si>
  <si>
    <t>(61) 3333-7083</t>
  </si>
  <si>
    <t>VITRALY PORTÕES</t>
  </si>
  <si>
    <t>SERRALHERIA RAUL</t>
  </si>
  <si>
    <t>(61) 3434-2792</t>
  </si>
  <si>
    <t>serralheriaraul@bol.com.br</t>
  </si>
  <si>
    <t>JW METAL</t>
  </si>
  <si>
    <t xml:space="preserve"> (61) 9 9250-9097</t>
  </si>
  <si>
    <t>jwmetalserralheria@gmail.com</t>
  </si>
  <si>
    <t>contato@vitralyportoes.com.br</t>
  </si>
  <si>
    <t>PERFIL QUADRADO 50X50#2,00MM</t>
  </si>
  <si>
    <t>COTAÇÃO-0001</t>
  </si>
  <si>
    <t>COTAÇÃO-0002</t>
  </si>
  <si>
    <t>COTAÇÃO-0003</t>
  </si>
  <si>
    <t>PERFIL "Z" 50X25MM#2,00MM</t>
  </si>
  <si>
    <t>COTAÇÃO-0004</t>
  </si>
  <si>
    <t>QUADRO DE DISTRIBUIÇÃO METÁLICO DENOMINADO (QDFL-1), TIPO MODULAR, CONFORME NORMA NBR 60439-1/2003 (TIPO TTA)</t>
  </si>
  <si>
    <t>COTAÇÃO-0005</t>
  </si>
  <si>
    <t>QUADRO DE DISTRIBUIÇÃO METÁLICO DENOMINADO (QDFL-2), TIPO MODULAR, CONFORME NORMA NBR 60439-1/2003 (TIPO TTA)</t>
  </si>
  <si>
    <t>COTAÇÃO-0006</t>
  </si>
  <si>
    <t xml:space="preserve">QUADRO DE DISTRIBUIÇÃO METÁLICO DENOMINADO (QPDEN-1), TIPO MODULAR, CONFORME NORMA NBR 60439-1/2003 (TIPO TTA) </t>
  </si>
  <si>
    <t>COTAÇÃO-0007</t>
  </si>
  <si>
    <t xml:space="preserve">QUADRO DE DISTRIBUIÇÃO METÁLICO DENOMINADO (QDEF-1), TIPO MODULAR, CONFORME NORMA NBR 60439-1/2003 (TIPO TTA) </t>
  </si>
  <si>
    <t xml:space="preserve">QUADRO DE DISTRIBUIÇÃO METÁLICO DENOMINADO (QPDEN-2), TIPO MODULAR, CONFORME NORMA NBR 60439-1/2003 (TIPO TTA) </t>
  </si>
  <si>
    <t>COTAÇÃO-0008</t>
  </si>
  <si>
    <t>COTAÇÃO-0010</t>
  </si>
  <si>
    <t xml:space="preserve">QUADRO DE DISTRIBUIÇÃO METÁLICO DENOMINADO (QSDEN-PAINEL 6), TIPO MODULAR, CONFORME NORMA NBR 60439-1/2003 (TIPO TTA) </t>
  </si>
  <si>
    <t>COTAÇÃO-0011</t>
  </si>
  <si>
    <t>COTAÇÃO-0012</t>
  </si>
  <si>
    <t xml:space="preserve">QUADRO DE DISTRIBUIÇÃO METÁLICO DENOMINADO (QPG), TIPO MODULAR, CONFORME NORMA NBR 60439-1/2003 (TIPO TTA) </t>
  </si>
  <si>
    <t>COTAÇÃO-0013</t>
  </si>
  <si>
    <t xml:space="preserve">QUADRO DE DISTRIBUIÇÃO METÁLICO DENOMINADO (QGDEE), TIPO MODULAR, CONFORME NORMA NBR 60439-1/2003 (TIPO TTA) </t>
  </si>
  <si>
    <t>COTAÇÃO-0014</t>
  </si>
  <si>
    <t xml:space="preserve">QUADRO DE DISTRIBUIÇÃO METÁLICO DENOMINADO (QSDEE), TIPO MODULAR, CONFORME NORMA NBR 60439-1/2003 (TIPO TTA) </t>
  </si>
  <si>
    <t>COTAÇÃO-0015</t>
  </si>
  <si>
    <t>QUADRO DE DISTRIBUIÇÃO METÁLICO DENOMINADO (QGD-NB), TIPO MODULAR, CONFORME NORMA NBR 60439-1/2003 (TIPO TTA)</t>
  </si>
  <si>
    <t>MP PROJETOS</t>
  </si>
  <si>
    <t>3427-3309</t>
  </si>
  <si>
    <t>M&amp;M TECNOLOGIA</t>
  </si>
  <si>
    <t>MARCELO TADEU</t>
  </si>
  <si>
    <t>FERNANDO BALBINO</t>
  </si>
  <si>
    <t>20.042.234/001-09</t>
  </si>
  <si>
    <t>ARS ENGENHARIA</t>
  </si>
  <si>
    <t>PAULO HENRIQUE</t>
  </si>
  <si>
    <t>3037-8952</t>
  </si>
  <si>
    <t xml:space="preserve">QUADRO DE DISTRIBUIÇÃO METÁLICO DENOMINADO (QDAC-PAINEL 5), TIPO MODULAR, CONFORME NORMA NBR 60439-1/2003 (TIPO TTA) </t>
  </si>
  <si>
    <t>01.01.000</t>
  </si>
  <si>
    <t>TOPOGRAFIA</t>
  </si>
  <si>
    <t>COTAÇÃO-001</t>
  </si>
  <si>
    <t>ENG. TIAGO DE SOUZA OLIVEIRA
CREA 249352/D-DF
ART: 0720190011830</t>
  </si>
  <si>
    <t>ENG. TIAGO DE SOUZA OLIVEIRA
CREA 249352/D-DF
ART: 07201900118303</t>
  </si>
  <si>
    <t>01.01.001</t>
  </si>
  <si>
    <t>Levantamento topográfico planialtimétrico cadastral, com requisitos equivalentes a CLASSE II PAC</t>
  </si>
  <si>
    <t>HÁ</t>
  </si>
  <si>
    <t>Levantamento topográfico planialtimétrico, com requisitos equivalentes a CLASSE VI PA</t>
  </si>
  <si>
    <t>Levantamento planimétrico de Poligonal, com requisitos equivalentes a CLASSE III P</t>
  </si>
  <si>
    <t>KM</t>
  </si>
  <si>
    <t>Nivelamento Geométrico, com requisitos equivalentes a CLASSE II N</t>
  </si>
  <si>
    <t>Implantação de par de marcos com utilização de receptores GPS de dupla frequência L1/L2</t>
  </si>
  <si>
    <t>PRC – Rede de Referencia Cadastral - Poligonal</t>
  </si>
  <si>
    <t>Fornecimento de equipe de topografia composta de 1(um) técnico, 2 (dois) auxiliares, 1 (uma) estação total classe 2 (dois), 1 (um) nível classe 2 (dois), trena, demais acessórios, inclusive cálculo e desenho executados pelas equipes na obra</t>
  </si>
  <si>
    <t>DIA</t>
  </si>
  <si>
    <t>Mobilização e desmobilização de equipes/equipamentos para realização de serviços de topografia a qualquer distancia, dentro do âmbito do Distrito Federal.</t>
  </si>
  <si>
    <t>Projetos/Relatórios fotográficos/Memoriais descritivos/Cadernetas de campo/Arquivos digitais</t>
  </si>
  <si>
    <r>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t>
    </r>
    <r>
      <rPr>
        <b/>
        <sz val="11"/>
        <color rgb="FF000000"/>
        <rFont val="Arial"/>
        <family val="2"/>
      </rPr>
      <t>Áreas até 2.000 m²</t>
    </r>
  </si>
  <si>
    <t>COTAÇÃO 001</t>
  </si>
  <si>
    <r>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t>
    </r>
    <r>
      <rPr>
        <b/>
        <sz val="11"/>
        <color rgb="FF000000"/>
        <rFont val="Arial"/>
        <family val="2"/>
      </rPr>
      <t>Áreas de 2.001 m² até 5000 m²</t>
    </r>
  </si>
  <si>
    <r>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t>
    </r>
    <r>
      <rPr>
        <b/>
        <sz val="11"/>
        <color rgb="FF000000"/>
        <rFont val="Arial"/>
        <family val="2"/>
      </rPr>
      <t>Áreas de 5.001 m² até 10.000 m²</t>
    </r>
  </si>
  <si>
    <r>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t>
    </r>
    <r>
      <rPr>
        <b/>
        <sz val="11"/>
        <color rgb="FF000000"/>
        <rFont val="Arial"/>
        <family val="2"/>
      </rPr>
      <t>Áreas de 10.001 m² até 50.000 m²</t>
    </r>
  </si>
  <si>
    <r>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t>
    </r>
    <r>
      <rPr>
        <b/>
        <sz val="11"/>
        <color rgb="FF000000"/>
        <rFont val="Arial"/>
        <family val="2"/>
      </rPr>
      <t>Áreas de 50.000 m² até 100.000 m²</t>
    </r>
  </si>
  <si>
    <t>01.01.002</t>
  </si>
  <si>
    <t>01.01.003</t>
  </si>
  <si>
    <t>01.01.004</t>
  </si>
  <si>
    <t>01.01.005</t>
  </si>
  <si>
    <t>01.01.006</t>
  </si>
  <si>
    <t>01.01.007</t>
  </si>
  <si>
    <t>01.01.008</t>
  </si>
  <si>
    <t>01.01.009</t>
  </si>
  <si>
    <t>01.01.010</t>
  </si>
  <si>
    <t>01.01.011</t>
  </si>
  <si>
    <t>01.01.012</t>
  </si>
  <si>
    <t>01.01.013</t>
  </si>
  <si>
    <t>01.01.014</t>
  </si>
  <si>
    <t>Diversos locais do DISTRITO FEDERAL</t>
  </si>
  <si>
    <t>CONTRATAÇÃO DE SERVIÇOS COMUNS DE ENGENHARIA PARA EXECUÇÃO DE LEVANTAMETOS PLANIALTIMETRICOS CADASTRAL GEORREFENCIADO, EM DIVERSOS LOCAIS DO DISTRITO FEDERAL.</t>
  </si>
  <si>
    <t xml:space="preserve">ART de serviços topográficos </t>
  </si>
  <si>
    <t>Execução de levantamentos topográficos planialtimétricos cadastral georreferenciado, em diversos locais do Distrito Federal.</t>
  </si>
  <si>
    <t>PROJ-DE-017-21</t>
  </si>
  <si>
    <t>00112-00003238/2021-90</t>
  </si>
  <si>
    <t>PLANILHA DE COMPOSIÇÕES</t>
  </si>
  <si>
    <t>CONTRATAÇÃO DE SERVIÇOS COMUNS DE ENGENHARIA PARA EXECUÇÃO DE SONDAGEM (À PERCUSSÃO E MISTA) E SERVIÇOS AUXILIARES DE TOPOGRAFIA EM DIVERSOS LOCAIS DO DISTRITO FEDERAL.</t>
  </si>
  <si>
    <r>
      <t>ENCARGOS</t>
    </r>
    <r>
      <rPr>
        <b/>
        <sz val="10"/>
        <rFont val="Calibri"/>
        <family val="2"/>
      </rPr>
      <t xml:space="preserve"> TRABALHISTAS:</t>
    </r>
  </si>
  <si>
    <t xml:space="preserve"> B.D.I. :</t>
  </si>
  <si>
    <t>CCU - 001</t>
  </si>
  <si>
    <t xml:space="preserve">SER.CG </t>
  </si>
  <si>
    <t>SERVIÇO</t>
  </si>
  <si>
    <t>Observação:</t>
  </si>
  <si>
    <t>CCU - 002</t>
  </si>
  <si>
    <t>M3</t>
  </si>
  <si>
    <t>CCU - 003</t>
  </si>
  <si>
    <t>CODIGO  DA COMPOSICAO</t>
  </si>
  <si>
    <t>DESCRICAO DA COMPOSICAO</t>
  </si>
  <si>
    <t>UNIDADE</t>
  </si>
  <si>
    <t>CUSTO TOTAL</t>
  </si>
  <si>
    <t>CLASSE</t>
  </si>
  <si>
    <t>ASSENTAMENTO DE TUBO DE FERRO FUNDIDO PARA REDE DE ÁGUA, DN 80 MM, JUNTA ELÁSTICA, INSTALADO EM LOCAL COM NÍVEL ALTO DE INTERFERÊNCIAS (NÃO INCLUI FORNECIMENTO). AF_11/2017</t>
  </si>
  <si>
    <t>M</t>
  </si>
  <si>
    <t>SER.CG</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</si>
  <si>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</si>
  <si>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</si>
  <si>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</si>
  <si>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</si>
  <si>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</si>
  <si>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</si>
  <si>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</si>
  <si>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</si>
  <si>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</si>
  <si>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</si>
  <si>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</si>
  <si>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</si>
  <si>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</si>
  <si>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</si>
  <si>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</si>
  <si>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</si>
  <si>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</si>
  <si>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</si>
  <si>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</si>
  <si>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</si>
  <si>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</si>
  <si>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</si>
  <si>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</si>
  <si>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</si>
  <si>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</si>
  <si>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</si>
  <si>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</si>
  <si>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</si>
  <si>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</si>
  <si>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</si>
  <si>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</si>
  <si>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</si>
  <si>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</si>
  <si>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</si>
  <si>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</si>
  <si>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</si>
  <si>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</si>
  <si>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</si>
  <si>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</si>
  <si>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</si>
  <si>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</si>
  <si>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</si>
  <si>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</si>
  <si>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</si>
  <si>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</si>
  <si>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</si>
  <si>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</si>
  <si>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</si>
  <si>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</si>
  <si>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</si>
  <si>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</si>
  <si>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</si>
  <si>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</si>
  <si>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</si>
  <si>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</si>
  <si>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</si>
  <si>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</si>
  <si>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</si>
  <si>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</si>
  <si>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</si>
  <si>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</si>
  <si>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</si>
  <si>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</si>
  <si>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</si>
  <si>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</si>
  <si>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</si>
  <si>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</si>
  <si>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</si>
  <si>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</si>
  <si>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</si>
  <si>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</si>
  <si>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</si>
  <si>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</si>
  <si>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</si>
  <si>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</si>
  <si>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</si>
  <si>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</si>
  <si>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</si>
  <si>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</si>
  <si>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</si>
  <si>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</si>
  <si>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</si>
  <si>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</si>
  <si>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</si>
  <si>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</si>
  <si>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</si>
  <si>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</si>
  <si>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</si>
  <si>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</si>
  <si>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</si>
  <si>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</si>
  <si>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</si>
  <si>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</si>
  <si>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</si>
  <si>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</si>
  <si>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</si>
  <si>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</si>
  <si>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</si>
  <si>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</si>
  <si>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</si>
  <si>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</si>
  <si>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</si>
  <si>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</si>
  <si>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</si>
  <si>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</si>
  <si>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</si>
  <si>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</si>
  <si>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</si>
  <si>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</si>
  <si>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</si>
  <si>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</si>
  <si>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</si>
  <si>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</si>
  <si>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</si>
  <si>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</si>
  <si>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</si>
  <si>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</si>
  <si>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</si>
  <si>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</si>
  <si>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</si>
  <si>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</si>
  <si>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</si>
  <si>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</si>
  <si>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</si>
  <si>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</si>
  <si>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</si>
  <si>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</si>
  <si>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</si>
  <si>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</si>
  <si>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</si>
  <si>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</si>
  <si>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</si>
  <si>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</si>
  <si>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</si>
  <si>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</si>
  <si>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</si>
  <si>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</si>
  <si>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</si>
  <si>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</si>
  <si>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</si>
  <si>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</si>
  <si>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</si>
  <si>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</si>
  <si>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</si>
  <si>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</si>
  <si>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</si>
  <si>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</si>
  <si>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</si>
  <si>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</si>
  <si>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</si>
  <si>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</si>
  <si>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</si>
  <si>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</si>
  <si>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</si>
  <si>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</si>
  <si>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</si>
  <si>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</si>
  <si>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</si>
  <si>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</si>
  <si>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</si>
  <si>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</si>
  <si>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</si>
  <si>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</si>
  <si>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</si>
  <si>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</si>
  <si>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</si>
  <si>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</si>
  <si>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</si>
  <si>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</si>
  <si>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</si>
  <si>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</si>
  <si>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</si>
  <si>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</si>
  <si>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</si>
  <si>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</si>
  <si>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</si>
  <si>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</si>
  <si>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</si>
  <si>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</si>
  <si>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</si>
  <si>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</si>
  <si>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</si>
  <si>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</si>
  <si>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</si>
  <si>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</si>
  <si>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</si>
  <si>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</si>
  <si>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</si>
  <si>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</si>
  <si>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</si>
  <si>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</si>
  <si>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</si>
  <si>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</si>
  <si>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</si>
  <si>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</si>
  <si>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</si>
  <si>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</si>
  <si>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</si>
  <si>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</si>
  <si>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</si>
  <si>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</si>
  <si>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</si>
  <si>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</si>
  <si>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</si>
  <si>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</si>
  <si>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</si>
  <si>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</si>
  <si>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</si>
  <si>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</si>
  <si>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</si>
  <si>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</si>
  <si>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</si>
  <si>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</si>
  <si>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</si>
  <si>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</si>
  <si>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</si>
  <si>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</si>
  <si>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</si>
  <si>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</si>
  <si>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</si>
  <si>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</si>
  <si>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</si>
  <si>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</si>
  <si>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</si>
  <si>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</si>
  <si>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</si>
  <si>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</si>
  <si>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</si>
  <si>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</si>
  <si>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</si>
  <si>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</si>
  <si>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</si>
  <si>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</si>
  <si>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</si>
  <si>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</si>
  <si>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</si>
  <si>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</si>
  <si>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</si>
  <si>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</si>
  <si>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</si>
  <si>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</si>
  <si>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CHP</t>
  </si>
  <si>
    <t>EQUIP.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</si>
  <si>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</si>
  <si>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</si>
  <si>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</si>
  <si>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</si>
  <si>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</si>
  <si>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</si>
  <si>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</si>
  <si>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</si>
  <si>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</si>
  <si>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</si>
  <si>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</si>
  <si>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</si>
  <si>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</si>
  <si>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</si>
  <si>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</si>
  <si>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</si>
  <si>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</si>
  <si>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</si>
  <si>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</si>
  <si>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</si>
  <si>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</si>
  <si>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</si>
  <si>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</si>
  <si>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</si>
  <si>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</si>
  <si>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</si>
  <si>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</si>
  <si>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</si>
  <si>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</si>
  <si>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</si>
  <si>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</si>
  <si>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</si>
  <si>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</si>
  <si>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</si>
  <si>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</si>
  <si>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</si>
  <si>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</si>
  <si>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</si>
  <si>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</si>
  <si>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</si>
  <si>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</si>
  <si>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</si>
  <si>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</si>
  <si>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</si>
  <si>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</si>
  <si>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</si>
  <si>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</si>
  <si>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</si>
  <si>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</si>
  <si>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</si>
  <si>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</si>
  <si>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</si>
  <si>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</si>
  <si>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</si>
  <si>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</si>
  <si>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</si>
  <si>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</si>
  <si>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</si>
  <si>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</si>
  <si>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</si>
  <si>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</si>
  <si>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</si>
  <si>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</si>
  <si>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</si>
  <si>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</si>
  <si>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</si>
  <si>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</si>
  <si>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</si>
  <si>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</si>
  <si>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</si>
  <si>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</si>
  <si>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</si>
  <si>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</si>
  <si>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</si>
  <si>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</si>
  <si>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</si>
  <si>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</si>
  <si>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</si>
  <si>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</si>
  <si>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</si>
  <si>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</si>
  <si>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</si>
  <si>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</si>
  <si>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</si>
  <si>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</si>
  <si>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</si>
  <si>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</si>
  <si>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</si>
  <si>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</si>
  <si>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</si>
  <si>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</si>
  <si>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</si>
  <si>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</si>
  <si>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</si>
  <si>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</si>
  <si>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</si>
  <si>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</si>
  <si>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</si>
  <si>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</si>
  <si>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</si>
  <si>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</si>
  <si>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</si>
  <si>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</si>
  <si>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</si>
  <si>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</si>
  <si>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</si>
  <si>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</si>
  <si>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</si>
  <si>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</si>
  <si>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</si>
  <si>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</si>
  <si>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</si>
  <si>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</si>
  <si>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</si>
  <si>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</si>
  <si>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</si>
  <si>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</si>
  <si>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</si>
  <si>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</si>
  <si>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</si>
  <si>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</si>
  <si>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</si>
  <si>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</si>
  <si>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</si>
  <si>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</si>
  <si>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</si>
  <si>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</si>
  <si>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</si>
  <si>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</si>
  <si>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</si>
  <si>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</si>
  <si>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</si>
  <si>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</si>
  <si>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</si>
  <si>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</si>
  <si>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</si>
  <si>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</si>
  <si>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</si>
  <si>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</si>
  <si>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</si>
  <si>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</si>
  <si>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</si>
  <si>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</si>
  <si>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</si>
  <si>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</si>
  <si>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</si>
  <si>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</si>
  <si>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</si>
  <si>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</si>
  <si>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</si>
  <si>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</si>
  <si>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</si>
  <si>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</si>
  <si>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</si>
  <si>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</si>
  <si>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</si>
  <si>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</si>
  <si>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</si>
  <si>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</si>
  <si>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</si>
  <si>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</si>
  <si>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</si>
  <si>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</si>
  <si>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</si>
  <si>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</si>
  <si>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</si>
  <si>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</si>
  <si>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</si>
  <si>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</si>
  <si>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</si>
  <si>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</si>
  <si>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</si>
  <si>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</si>
  <si>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</si>
  <si>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</si>
  <si>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</si>
  <si>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</si>
  <si>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</si>
  <si>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</si>
  <si>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</si>
  <si>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</si>
  <si>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</si>
  <si>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</si>
  <si>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</si>
  <si>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</si>
  <si>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</si>
  <si>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</si>
  <si>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</si>
  <si>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</si>
  <si>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</si>
  <si>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</si>
  <si>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</si>
  <si>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</si>
  <si>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</si>
  <si>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</si>
  <si>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</si>
  <si>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</si>
  <si>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</si>
  <si>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</si>
  <si>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</si>
  <si>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</si>
  <si>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</si>
  <si>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</si>
  <si>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</si>
  <si>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</si>
  <si>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</si>
  <si>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</si>
  <si>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</si>
  <si>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</si>
  <si>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</si>
  <si>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</si>
  <si>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</si>
  <si>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</si>
  <si>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</si>
  <si>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</si>
  <si>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</si>
  <si>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</si>
  <si>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</si>
  <si>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</si>
  <si>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</si>
  <si>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</si>
  <si>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</si>
  <si>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</si>
  <si>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</si>
  <si>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</si>
  <si>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</si>
  <si>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</si>
  <si>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</si>
  <si>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</si>
  <si>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</si>
  <si>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</si>
  <si>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</si>
  <si>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</si>
  <si>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</si>
  <si>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</si>
  <si>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</si>
  <si>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</si>
  <si>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</si>
  <si>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</si>
  <si>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</si>
  <si>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</si>
  <si>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</si>
  <si>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</si>
  <si>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</si>
  <si>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</si>
  <si>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</si>
  <si>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</si>
  <si>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</si>
  <si>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</si>
  <si>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</si>
  <si>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</si>
  <si>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</si>
  <si>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</si>
  <si>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</si>
  <si>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</si>
  <si>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</si>
  <si>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</si>
  <si>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</si>
  <si>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</si>
  <si>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</si>
  <si>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</si>
  <si>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</si>
  <si>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</si>
  <si>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</si>
  <si>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</si>
  <si>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</si>
  <si>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</si>
  <si>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</si>
  <si>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</si>
  <si>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</si>
  <si>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</si>
  <si>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</si>
  <si>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</si>
  <si>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</si>
  <si>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</si>
  <si>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</si>
  <si>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</si>
  <si>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</si>
  <si>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</si>
  <si>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</si>
  <si>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</si>
  <si>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</si>
  <si>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</si>
  <si>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</si>
  <si>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</si>
  <si>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</si>
  <si>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</si>
  <si>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</si>
  <si>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</si>
  <si>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</si>
  <si>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</si>
  <si>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</si>
  <si>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</si>
  <si>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</si>
  <si>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</si>
  <si>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</si>
  <si>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</si>
  <si>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</si>
  <si>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</si>
  <si>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</si>
  <si>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</si>
  <si>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</si>
  <si>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</si>
  <si>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</si>
  <si>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</si>
  <si>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</si>
  <si>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</si>
  <si>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</si>
  <si>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</si>
  <si>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</si>
  <si>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</si>
  <si>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</si>
  <si>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</si>
  <si>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</si>
  <si>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</si>
  <si>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</si>
  <si>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</si>
  <si>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</si>
  <si>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</si>
  <si>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</si>
  <si>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</si>
  <si>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</si>
  <si>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</si>
  <si>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</si>
  <si>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</si>
  <si>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</si>
  <si>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</si>
  <si>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</si>
  <si>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</si>
  <si>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</si>
  <si>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</si>
  <si>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</si>
  <si>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</si>
  <si>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</si>
  <si>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</si>
  <si>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</si>
  <si>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</si>
  <si>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</si>
  <si>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</si>
  <si>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</si>
  <si>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</si>
  <si>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</si>
  <si>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</si>
  <si>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</si>
  <si>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</si>
  <si>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</si>
  <si>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</si>
  <si>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</si>
  <si>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</si>
  <si>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</si>
  <si>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</si>
  <si>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</si>
  <si>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</si>
  <si>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</si>
  <si>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</si>
  <si>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</si>
  <si>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</si>
  <si>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</si>
  <si>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</si>
  <si>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</si>
  <si>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</si>
  <si>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</si>
  <si>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</si>
  <si>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</si>
  <si>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</si>
  <si>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</si>
  <si>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</si>
  <si>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</si>
  <si>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</si>
  <si>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</si>
  <si>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</si>
  <si>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</si>
  <si>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</si>
  <si>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</si>
  <si>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</si>
  <si>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</si>
  <si>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</si>
  <si>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</si>
  <si>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</si>
  <si>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</si>
  <si>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</si>
  <si>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</si>
  <si>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</si>
  <si>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</si>
  <si>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</si>
  <si>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</si>
  <si>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</si>
  <si>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</si>
  <si>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</si>
  <si>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</si>
  <si>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</si>
  <si>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</si>
  <si>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</si>
  <si>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</si>
  <si>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</si>
  <si>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</si>
  <si>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</si>
  <si>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</si>
  <si>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</si>
  <si>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</si>
  <si>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</si>
  <si>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</si>
  <si>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</si>
  <si>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</si>
  <si>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</si>
  <si>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</si>
  <si>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</si>
  <si>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</si>
  <si>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</si>
  <si>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</si>
  <si>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</si>
  <si>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</si>
  <si>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</si>
  <si>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</si>
  <si>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</si>
  <si>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</si>
  <si>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</si>
  <si>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</si>
  <si>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</si>
  <si>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</si>
  <si>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</si>
  <si>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</si>
  <si>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</si>
  <si>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</si>
  <si>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</si>
  <si>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</si>
  <si>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</si>
  <si>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</si>
  <si>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</si>
  <si>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</si>
  <si>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</si>
  <si>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</si>
  <si>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</si>
  <si>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</si>
  <si>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</si>
  <si>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</si>
  <si>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</si>
  <si>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</si>
  <si>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</si>
  <si>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</si>
  <si>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</si>
  <si>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</si>
  <si>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</si>
  <si>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</si>
  <si>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</si>
  <si>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</si>
  <si>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</si>
  <si>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</si>
  <si>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</si>
  <si>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</si>
  <si>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</si>
  <si>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</si>
  <si>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</si>
  <si>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</si>
  <si>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</si>
  <si>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</si>
  <si>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</si>
  <si>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</si>
  <si>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</si>
  <si>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</si>
  <si>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</si>
  <si>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</si>
  <si>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</si>
  <si>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</si>
  <si>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</si>
  <si>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</si>
  <si>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</si>
  <si>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</si>
  <si>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</si>
  <si>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</si>
  <si>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</si>
  <si>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</si>
  <si>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</si>
  <si>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</si>
  <si>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</si>
  <si>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</si>
  <si>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</si>
  <si>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</si>
  <si>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</si>
  <si>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</si>
  <si>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</si>
  <si>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</si>
  <si>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</si>
  <si>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</si>
  <si>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</si>
  <si>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</si>
  <si>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</si>
  <si>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</si>
  <si>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</si>
  <si>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</si>
  <si>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</si>
  <si>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</si>
  <si>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</si>
  <si>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</si>
  <si>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</si>
  <si>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</si>
  <si>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</si>
  <si>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</si>
  <si>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</si>
  <si>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</si>
  <si>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</si>
  <si>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</si>
  <si>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</si>
  <si>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</si>
  <si>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</si>
  <si>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</si>
  <si>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</si>
  <si>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</si>
  <si>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</si>
  <si>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</si>
  <si>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</si>
  <si>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</si>
  <si>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</si>
  <si>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</si>
  <si>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</si>
  <si>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</si>
  <si>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</si>
  <si>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</si>
  <si>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</si>
  <si>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</si>
  <si>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</si>
  <si>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</si>
  <si>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</si>
  <si>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</si>
  <si>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</si>
  <si>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</si>
  <si>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</si>
  <si>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</si>
  <si>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</si>
  <si>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</si>
  <si>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</si>
  <si>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</si>
  <si>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</si>
  <si>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</si>
  <si>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</si>
  <si>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</si>
  <si>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</si>
  <si>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</si>
  <si>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</si>
  <si>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</si>
  <si>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</si>
  <si>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</si>
  <si>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</si>
  <si>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</si>
  <si>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</si>
  <si>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</si>
  <si>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</si>
  <si>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</si>
  <si>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</si>
  <si>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</si>
  <si>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</si>
  <si>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</si>
  <si>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</si>
  <si>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</si>
  <si>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</si>
  <si>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</si>
  <si>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</si>
  <si>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</si>
  <si>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</si>
  <si>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</si>
  <si>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</si>
  <si>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</si>
  <si>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</si>
  <si>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</si>
  <si>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</si>
  <si>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</si>
  <si>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</si>
  <si>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</si>
  <si>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</si>
  <si>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</si>
  <si>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</si>
  <si>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</si>
  <si>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</si>
  <si>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</si>
  <si>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</si>
  <si>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</si>
  <si>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</si>
  <si>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</si>
  <si>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</si>
  <si>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</si>
  <si>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</si>
  <si>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</si>
  <si>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</si>
  <si>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</si>
  <si>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</si>
  <si>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</si>
  <si>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</si>
  <si>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</si>
  <si>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</si>
  <si>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</si>
  <si>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</si>
  <si>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</si>
  <si>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</si>
  <si>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</si>
  <si>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</si>
  <si>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</si>
  <si>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</si>
  <si>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</si>
  <si>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</si>
  <si>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</si>
  <si>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</si>
  <si>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</si>
  <si>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</si>
  <si>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</si>
  <si>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</si>
  <si>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</si>
  <si>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</si>
  <si>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</si>
  <si>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</si>
  <si>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</si>
  <si>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</si>
  <si>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</si>
  <si>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</si>
  <si>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</si>
  <si>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</si>
  <si>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</si>
  <si>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</si>
  <si>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</si>
  <si>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</si>
  <si>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</si>
  <si>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</si>
  <si>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</si>
  <si>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</si>
  <si>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</si>
  <si>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</si>
  <si>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</si>
  <si>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</si>
  <si>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</si>
  <si>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</si>
  <si>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</si>
  <si>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</si>
  <si>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</si>
  <si>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</si>
  <si>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</si>
  <si>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</si>
  <si>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</si>
  <si>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</si>
  <si>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</si>
  <si>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</si>
  <si>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</si>
  <si>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</si>
  <si>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</si>
  <si>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</si>
  <si>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</si>
  <si>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</si>
  <si>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</si>
  <si>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</si>
  <si>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</si>
  <si>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</si>
  <si>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</si>
  <si>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</si>
  <si>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</si>
  <si>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</si>
  <si>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</si>
  <si>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</si>
  <si>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</si>
  <si>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</si>
  <si>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</si>
  <si>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</si>
  <si>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</si>
  <si>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</si>
  <si>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</si>
  <si>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</si>
  <si>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</si>
  <si>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</si>
  <si>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</si>
  <si>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</si>
  <si>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</si>
  <si>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</si>
  <si>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</si>
  <si>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</si>
  <si>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</si>
  <si>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</si>
  <si>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</si>
  <si>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</si>
  <si>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</si>
  <si>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</si>
  <si>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</si>
  <si>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</si>
  <si>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</si>
  <si>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</si>
  <si>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</si>
  <si>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</si>
  <si>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</si>
  <si>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</si>
  <si>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</si>
  <si>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</si>
  <si>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</si>
  <si>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</si>
  <si>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</si>
  <si>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</si>
  <si>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</si>
  <si>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</si>
  <si>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</si>
  <si>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</si>
  <si>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</si>
  <si>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</si>
  <si>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</si>
  <si>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</si>
  <si>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</si>
  <si>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</si>
  <si>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</si>
  <si>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</si>
  <si>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</si>
  <si>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</si>
  <si>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</si>
  <si>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</si>
  <si>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</si>
  <si>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</si>
  <si>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</si>
  <si>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</si>
  <si>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</si>
  <si>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</si>
  <si>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</si>
  <si>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</si>
  <si>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</si>
  <si>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</si>
  <si>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</si>
  <si>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</si>
  <si>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</si>
  <si>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</si>
  <si>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</si>
  <si>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</si>
  <si>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</si>
  <si>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</si>
  <si>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</si>
  <si>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</si>
  <si>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</si>
  <si>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</si>
  <si>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</si>
  <si>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</si>
  <si>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</si>
  <si>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</si>
  <si>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</si>
  <si>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</si>
  <si>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</si>
  <si>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</si>
  <si>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</si>
  <si>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</si>
  <si>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</si>
  <si>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</si>
  <si>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</si>
  <si>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</si>
  <si>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</si>
  <si>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</si>
  <si>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</si>
  <si>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</si>
  <si>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</si>
  <si>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</si>
  <si>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</si>
  <si>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</si>
  <si>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</si>
  <si>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</si>
  <si>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</si>
  <si>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</si>
  <si>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</si>
  <si>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</si>
  <si>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</si>
  <si>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</si>
  <si>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</si>
  <si>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</si>
  <si>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</si>
  <si>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</si>
  <si>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</si>
  <si>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</si>
  <si>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</si>
  <si>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</si>
  <si>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</si>
  <si>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</si>
  <si>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</si>
  <si>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</si>
  <si>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</si>
  <si>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</si>
  <si>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</si>
  <si>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</si>
  <si>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</si>
  <si>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</si>
  <si>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</si>
  <si>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</si>
  <si>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</si>
  <si>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</si>
  <si>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</si>
  <si>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</si>
  <si>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</si>
  <si>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</si>
  <si>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</si>
  <si>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</si>
  <si>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</si>
  <si>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</si>
  <si>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</si>
  <si>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</si>
  <si>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</si>
  <si>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</si>
  <si>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</si>
  <si>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</si>
  <si>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</si>
  <si>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</si>
  <si>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</si>
  <si>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</si>
  <si>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</si>
  <si>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</si>
  <si>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</si>
  <si>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</si>
  <si>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</si>
  <si>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</si>
  <si>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</si>
  <si>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</si>
  <si>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</si>
  <si>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</si>
  <si>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</si>
  <si>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</si>
  <si>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</si>
  <si>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</si>
  <si>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</si>
  <si>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</si>
  <si>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</si>
  <si>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</si>
  <si>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</si>
  <si>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</si>
  <si>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</si>
  <si>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</si>
  <si>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</si>
  <si>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</si>
  <si>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</si>
  <si>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</si>
  <si>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</si>
  <si>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</si>
  <si>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</si>
  <si>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</si>
  <si>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</si>
  <si>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</si>
  <si>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</si>
  <si>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</si>
  <si>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</si>
  <si>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</si>
  <si>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</si>
  <si>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</si>
  <si>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</si>
  <si>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</si>
  <si>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</si>
  <si>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</si>
  <si>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</si>
  <si>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</si>
  <si>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</si>
  <si>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</si>
  <si>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</si>
  <si>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</si>
  <si>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</si>
  <si>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</si>
  <si>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</si>
  <si>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</si>
  <si>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</si>
  <si>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</si>
  <si>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</si>
  <si>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</si>
  <si>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</si>
  <si>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</si>
  <si>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</si>
  <si>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</si>
  <si>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</si>
  <si>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</si>
  <si>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</si>
  <si>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</si>
  <si>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</si>
  <si>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</si>
  <si>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</si>
  <si>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</si>
  <si>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</si>
  <si>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</si>
  <si>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</si>
  <si>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</si>
  <si>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</si>
  <si>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</si>
  <si>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</si>
  <si>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</si>
  <si>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</si>
  <si>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</si>
  <si>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</si>
  <si>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</si>
  <si>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</si>
  <si>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</si>
  <si>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</si>
  <si>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</si>
  <si>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</si>
  <si>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</si>
  <si>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</si>
  <si>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</si>
  <si>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</si>
  <si>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</si>
  <si>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</si>
  <si>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</si>
  <si>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</si>
  <si>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</si>
  <si>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</si>
  <si>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</si>
  <si>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</si>
  <si>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</si>
  <si>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</si>
  <si>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</si>
  <si>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</si>
  <si>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</si>
  <si>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</si>
  <si>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</si>
  <si>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</si>
  <si>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</si>
  <si>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</si>
  <si>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</si>
  <si>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</si>
  <si>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</si>
  <si>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</si>
  <si>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</si>
  <si>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</si>
  <si>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</si>
  <si>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</si>
  <si>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</si>
  <si>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</si>
  <si>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</si>
  <si>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</si>
  <si>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</si>
  <si>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</si>
  <si>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</si>
  <si>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</si>
  <si>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</si>
  <si>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</si>
  <si>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</si>
  <si>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</si>
  <si>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</si>
  <si>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</si>
  <si>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</si>
  <si>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</si>
  <si>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</si>
  <si>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</si>
  <si>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</si>
  <si>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</si>
  <si>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</si>
  <si>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</si>
  <si>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</si>
  <si>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</si>
  <si>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</si>
  <si>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</si>
  <si>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</si>
  <si>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</si>
  <si>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</si>
  <si>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</si>
  <si>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</si>
  <si>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</si>
  <si>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</si>
  <si>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</si>
  <si>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</si>
  <si>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</si>
  <si>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</si>
  <si>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</si>
  <si>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</si>
  <si>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</si>
  <si>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</si>
  <si>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</si>
  <si>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</si>
  <si>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</si>
  <si>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</si>
  <si>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</si>
  <si>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</si>
  <si>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</si>
  <si>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</si>
  <si>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</si>
  <si>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</si>
  <si>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</si>
  <si>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</si>
  <si>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</si>
  <si>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</si>
  <si>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</si>
  <si>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</si>
  <si>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</si>
  <si>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</si>
  <si>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</si>
  <si>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</si>
  <si>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</si>
  <si>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</si>
  <si>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</si>
  <si>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</si>
  <si>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</si>
  <si>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</si>
  <si>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</si>
  <si>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</si>
  <si>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</si>
  <si>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</si>
  <si>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</si>
  <si>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</si>
  <si>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</si>
  <si>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</si>
  <si>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</si>
  <si>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</si>
  <si>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</si>
  <si>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</si>
  <si>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</si>
  <si>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</si>
  <si>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</si>
  <si>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</si>
  <si>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</si>
  <si>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</si>
  <si>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</si>
  <si>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</si>
  <si>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</si>
  <si>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</si>
  <si>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</si>
  <si>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</si>
  <si>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</si>
  <si>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</si>
  <si>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</si>
  <si>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</si>
  <si>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</si>
  <si>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</si>
  <si>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</si>
  <si>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</si>
  <si>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</si>
  <si>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</si>
  <si>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</si>
  <si>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</si>
  <si>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</si>
  <si>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</si>
  <si>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</si>
  <si>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</si>
  <si>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</si>
  <si>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</si>
  <si>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</si>
  <si>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</si>
  <si>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</si>
  <si>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</si>
  <si>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</si>
  <si>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</si>
  <si>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</si>
  <si>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</si>
  <si>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</si>
  <si>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</si>
  <si>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</si>
  <si>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</si>
  <si>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</si>
  <si>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</si>
  <si>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</si>
  <si>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</si>
  <si>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</si>
  <si>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</si>
  <si>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</si>
  <si>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</si>
  <si>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</si>
  <si>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</si>
  <si>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</si>
  <si>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</si>
  <si>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</si>
  <si>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</si>
  <si>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</si>
  <si>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</si>
  <si>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</si>
  <si>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</si>
  <si>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</si>
  <si>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</si>
  <si>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</si>
  <si>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</si>
  <si>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</si>
  <si>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</si>
  <si>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</si>
  <si>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</si>
  <si>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</si>
  <si>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</si>
  <si>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</si>
  <si>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</si>
  <si>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</si>
  <si>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</si>
  <si>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</si>
  <si>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</si>
  <si>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</si>
  <si>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</si>
  <si>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</si>
  <si>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</si>
  <si>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</si>
  <si>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</si>
  <si>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</si>
  <si>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</si>
  <si>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</si>
  <si>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</si>
  <si>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</si>
  <si>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</si>
  <si>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</si>
  <si>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</si>
  <si>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</si>
  <si>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</si>
  <si>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</si>
  <si>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</si>
  <si>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</si>
  <si>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</si>
  <si>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</si>
  <si>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</si>
  <si>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</si>
  <si>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</si>
  <si>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</si>
  <si>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</si>
  <si>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</si>
  <si>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</si>
  <si>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</si>
  <si>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</si>
  <si>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</si>
  <si>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</si>
  <si>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</si>
  <si>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</si>
  <si>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</si>
  <si>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</si>
  <si>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</si>
  <si>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</si>
  <si>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</si>
  <si>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</si>
  <si>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</si>
  <si>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</si>
  <si>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</si>
  <si>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</si>
  <si>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</si>
  <si>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</si>
  <si>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</si>
  <si>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</si>
  <si>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</si>
  <si>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</si>
  <si>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</si>
  <si>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</si>
  <si>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</si>
  <si>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</si>
  <si>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</si>
  <si>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</si>
  <si>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</si>
  <si>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</si>
  <si>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</si>
  <si>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</si>
  <si>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</si>
  <si>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</si>
  <si>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</si>
  <si>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</si>
  <si>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</si>
  <si>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</si>
  <si>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</si>
  <si>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</si>
  <si>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</si>
  <si>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</si>
  <si>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</si>
  <si>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</si>
  <si>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</si>
  <si>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</si>
  <si>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</si>
  <si>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</si>
  <si>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</si>
  <si>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</si>
  <si>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</si>
  <si>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</si>
  <si>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</si>
  <si>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</si>
  <si>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</si>
  <si>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</si>
  <si>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</si>
  <si>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</si>
  <si>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</si>
  <si>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</si>
  <si>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</si>
  <si>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</si>
  <si>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</si>
  <si>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</si>
  <si>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</si>
  <si>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</si>
  <si>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</si>
  <si>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</si>
  <si>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</si>
  <si>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</si>
  <si>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</si>
  <si>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</si>
  <si>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</si>
  <si>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</si>
  <si>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</si>
  <si>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</si>
  <si>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</si>
  <si>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</si>
  <si>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</si>
  <si>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</si>
  <si>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</si>
  <si>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</si>
  <si>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</si>
  <si>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</si>
  <si>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</si>
  <si>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</si>
  <si>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</si>
  <si>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</si>
  <si>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</si>
  <si>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</si>
  <si>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</si>
  <si>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</si>
  <si>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</si>
  <si>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</si>
  <si>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</si>
  <si>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</si>
  <si>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</si>
  <si>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</si>
  <si>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</si>
  <si>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</si>
  <si>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</si>
  <si>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</si>
  <si>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</si>
  <si>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</si>
  <si>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</si>
  <si>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</si>
  <si>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</si>
  <si>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</si>
  <si>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</si>
  <si>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</si>
  <si>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</si>
  <si>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</si>
  <si>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</si>
  <si>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</si>
  <si>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</si>
  <si>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</si>
  <si>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</si>
  <si>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</si>
  <si>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</si>
  <si>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</si>
  <si>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</si>
  <si>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</si>
  <si>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</si>
  <si>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</si>
  <si>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</si>
  <si>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</si>
  <si>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</si>
  <si>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</si>
  <si>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</si>
  <si>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</si>
  <si>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</si>
  <si>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</si>
  <si>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</si>
  <si>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</si>
  <si>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</si>
  <si>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</si>
  <si>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</si>
  <si>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</si>
  <si>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</si>
  <si>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</si>
  <si>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</si>
  <si>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</si>
  <si>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</si>
  <si>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</si>
  <si>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</si>
  <si>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</si>
  <si>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</si>
  <si>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</si>
  <si>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</si>
  <si>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</si>
  <si>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</si>
  <si>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</si>
  <si>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</si>
  <si>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</si>
  <si>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</si>
  <si>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</si>
  <si>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</si>
  <si>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</si>
  <si>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</si>
  <si>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</si>
  <si>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</si>
  <si>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</si>
  <si>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</si>
  <si>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</si>
  <si>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</si>
  <si>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</si>
  <si>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</si>
  <si>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</si>
  <si>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</si>
  <si>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</si>
  <si>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</si>
  <si>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</si>
  <si>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</si>
  <si>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</si>
  <si>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</si>
  <si>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</si>
  <si>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</si>
  <si>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</si>
  <si>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</si>
  <si>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</si>
  <si>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</si>
  <si>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</si>
  <si>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</si>
  <si>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</si>
  <si>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</si>
  <si>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</si>
  <si>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</si>
  <si>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</si>
  <si>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</si>
  <si>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</si>
  <si>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</si>
  <si>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</si>
  <si>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</si>
  <si>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</si>
  <si>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</si>
  <si>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</si>
  <si>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</si>
  <si>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</si>
  <si>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</si>
  <si>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BASE PARA POÇO DE VISITA CIRCULAR PARA DRENAGEM, EM CONCRETO PRÉ-MOLDADO, DIÂMETRO INTERNO = 1,2 M, PROFUNDIDADE = 1,45 M, EXCLUINDO TAMPÃO. AF_05/2021</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</si>
  <si>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</si>
  <si>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</si>
  <si>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</si>
  <si>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</si>
  <si>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</si>
  <si>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</si>
  <si>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</si>
  <si>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</si>
  <si>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</si>
  <si>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</si>
  <si>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</si>
  <si>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</si>
  <si>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</si>
  <si>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</si>
  <si>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</si>
  <si>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</si>
  <si>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</si>
  <si>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</si>
  <si>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</si>
  <si>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</si>
  <si>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</si>
  <si>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</si>
  <si>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</si>
  <si>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</si>
  <si>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</si>
  <si>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</si>
  <si>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</si>
  <si>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</si>
  <si>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</si>
  <si>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</si>
  <si>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</si>
  <si>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</si>
  <si>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</si>
  <si>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</si>
  <si>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</si>
  <si>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</si>
  <si>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</si>
  <si>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</si>
  <si>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</si>
  <si>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</si>
  <si>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</si>
  <si>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</si>
  <si>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</si>
  <si>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</si>
  <si>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</si>
  <si>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</si>
  <si>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</si>
  <si>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</si>
  <si>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</si>
  <si>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</si>
  <si>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</si>
  <si>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</si>
  <si>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</si>
  <si>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</si>
  <si>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</si>
  <si>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</si>
  <si>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</si>
  <si>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</si>
  <si>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</si>
  <si>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</si>
  <si>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</si>
  <si>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</si>
  <si>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</si>
  <si>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</si>
  <si>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</si>
  <si>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</si>
  <si>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</si>
  <si>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</si>
  <si>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</si>
  <si>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</si>
  <si>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</si>
  <si>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</si>
  <si>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</si>
  <si>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</si>
  <si>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</si>
  <si>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</si>
  <si>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</si>
  <si>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</si>
  <si>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</si>
  <si>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</si>
  <si>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</si>
  <si>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</si>
  <si>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</si>
  <si>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</si>
  <si>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</si>
  <si>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</si>
  <si>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</si>
  <si>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</si>
  <si>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</si>
  <si>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</si>
  <si>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</si>
  <si>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</si>
  <si>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</si>
  <si>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</si>
  <si>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</si>
  <si>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</si>
  <si>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</si>
  <si>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</si>
  <si>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</si>
  <si>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</si>
  <si>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</si>
  <si>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</si>
  <si>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</si>
  <si>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</si>
  <si>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</si>
  <si>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</si>
  <si>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</si>
  <si>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</si>
  <si>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</si>
  <si>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</si>
  <si>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</si>
  <si>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</si>
  <si>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</si>
  <si>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</si>
  <si>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</si>
  <si>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</si>
  <si>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</si>
  <si>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</si>
  <si>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</si>
  <si>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</si>
  <si>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</si>
  <si>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</si>
  <si>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</si>
  <si>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</si>
  <si>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</si>
  <si>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</si>
  <si>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</si>
  <si>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</si>
  <si>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</si>
  <si>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</si>
  <si>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</si>
  <si>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</si>
  <si>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</si>
  <si>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</si>
  <si>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</si>
  <si>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</si>
  <si>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</si>
  <si>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</si>
  <si>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</si>
  <si>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</si>
  <si>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</si>
  <si>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</si>
  <si>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</si>
  <si>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</si>
  <si>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</si>
  <si>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</si>
  <si>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</si>
  <si>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</si>
  <si>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</si>
  <si>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</si>
  <si>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</si>
  <si>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</si>
  <si>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</si>
  <si>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</si>
  <si>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</si>
  <si>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</si>
  <si>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</si>
  <si>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</si>
  <si>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</si>
  <si>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</si>
  <si>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</si>
  <si>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</si>
  <si>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</si>
  <si>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</si>
  <si>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</si>
  <si>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</si>
  <si>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</si>
  <si>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</si>
  <si>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</si>
  <si>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</si>
  <si>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</si>
  <si>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</si>
  <si>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</si>
  <si>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</si>
  <si>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</si>
  <si>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</si>
  <si>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</si>
  <si>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</si>
  <si>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</si>
  <si>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</si>
  <si>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</si>
  <si>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</si>
  <si>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</si>
  <si>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</si>
  <si>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</si>
  <si>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</si>
  <si>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</si>
  <si>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</si>
  <si>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</si>
  <si>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</si>
  <si>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</si>
  <si>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</si>
  <si>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</si>
  <si>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</si>
  <si>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</si>
  <si>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</si>
  <si>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</si>
  <si>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</si>
  <si>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</si>
  <si>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</si>
  <si>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</si>
  <si>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</si>
  <si>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</si>
  <si>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</si>
  <si>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</si>
  <si>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</si>
  <si>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</si>
  <si>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</si>
  <si>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</si>
  <si>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</si>
  <si>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</si>
  <si>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</si>
  <si>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</si>
  <si>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</si>
  <si>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</si>
  <si>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</si>
  <si>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</si>
  <si>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</si>
  <si>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</si>
  <si>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</si>
  <si>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</si>
  <si>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</si>
  <si>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</si>
  <si>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</si>
  <si>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</si>
  <si>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</si>
  <si>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</si>
  <si>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</si>
  <si>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</si>
  <si>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</si>
  <si>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</si>
  <si>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</si>
  <si>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</si>
  <si>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</si>
  <si>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</si>
  <si>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</si>
  <si>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</si>
  <si>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</si>
  <si>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</si>
  <si>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</si>
  <si>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</si>
  <si>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</si>
  <si>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</si>
  <si>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</si>
  <si>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</si>
  <si>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</si>
  <si>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</si>
  <si>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</si>
  <si>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</si>
  <si>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</si>
  <si>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</si>
  <si>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</si>
  <si>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</si>
  <si>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</si>
  <si>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</si>
  <si>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</si>
  <si>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</si>
  <si>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</si>
  <si>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</si>
  <si>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</si>
  <si>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</si>
  <si>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</si>
  <si>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</si>
  <si>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</si>
  <si>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</si>
  <si>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</si>
  <si>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</si>
  <si>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</si>
  <si>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</si>
  <si>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</si>
  <si>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</si>
  <si>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</si>
  <si>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</si>
  <si>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</si>
  <si>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</si>
  <si>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</si>
  <si>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</si>
  <si>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</si>
  <si>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</si>
  <si>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</si>
  <si>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</si>
  <si>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</si>
  <si>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</si>
  <si>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</si>
  <si>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</si>
  <si>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</si>
  <si>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</si>
  <si>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</si>
  <si>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</si>
  <si>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</si>
  <si>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</si>
  <si>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</si>
  <si>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</si>
  <si>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</si>
  <si>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</si>
  <si>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</si>
  <si>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</si>
  <si>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</si>
  <si>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</si>
  <si>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</si>
  <si>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</si>
  <si>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</si>
  <si>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</si>
  <si>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</si>
  <si>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</si>
  <si>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</si>
  <si>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</si>
  <si>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</si>
  <si>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</si>
  <si>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</si>
  <si>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</si>
  <si>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</si>
  <si>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</si>
  <si>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</si>
  <si>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</si>
  <si>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</si>
  <si>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</si>
  <si>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</si>
  <si>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</si>
  <si>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</si>
  <si>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</si>
  <si>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</si>
  <si>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</si>
  <si>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</si>
  <si>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</si>
  <si>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</si>
  <si>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</si>
  <si>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</si>
  <si>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</si>
  <si>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</si>
  <si>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</si>
  <si>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</si>
  <si>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</si>
  <si>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</si>
  <si>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</si>
  <si>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</si>
  <si>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</si>
  <si>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</si>
  <si>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</si>
  <si>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</si>
  <si>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</si>
  <si>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</si>
  <si>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</si>
  <si>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</si>
  <si>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</si>
  <si>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</si>
  <si>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</si>
  <si>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</si>
  <si>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</si>
  <si>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</si>
  <si>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</si>
  <si>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</si>
  <si>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</si>
  <si>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</si>
  <si>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</si>
  <si>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</si>
  <si>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</si>
  <si>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</si>
  <si>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</si>
  <si>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</si>
  <si>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</si>
  <si>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</si>
  <si>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</si>
  <si>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</si>
  <si>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</si>
  <si>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</si>
  <si>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</si>
  <si>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</si>
  <si>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</si>
  <si>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</si>
  <si>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</si>
  <si>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</si>
  <si>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</si>
  <si>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</si>
  <si>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</si>
  <si>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</si>
  <si>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</si>
  <si>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</si>
  <si>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</si>
  <si>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</si>
  <si>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</si>
  <si>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</si>
  <si>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</si>
  <si>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</si>
  <si>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</si>
  <si>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</si>
  <si>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</si>
  <si>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</si>
  <si>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</si>
  <si>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</si>
  <si>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</si>
  <si>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</si>
  <si>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</si>
  <si>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</si>
  <si>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</si>
  <si>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</si>
  <si>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</si>
  <si>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</si>
  <si>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</si>
  <si>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</si>
  <si>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</si>
  <si>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</si>
  <si>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</si>
  <si>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</si>
  <si>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</si>
  <si>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</si>
  <si>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</si>
  <si>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</si>
  <si>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</si>
  <si>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</si>
  <si>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</si>
  <si>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</si>
  <si>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</si>
  <si>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</si>
  <si>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</si>
  <si>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</si>
  <si>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</si>
  <si>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</si>
  <si>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</si>
  <si>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</si>
  <si>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</si>
  <si>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</si>
  <si>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</si>
  <si>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</si>
  <si>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</si>
  <si>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</si>
  <si>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</si>
  <si>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</si>
  <si>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</si>
  <si>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</si>
  <si>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</si>
  <si>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</si>
  <si>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</si>
  <si>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</si>
  <si>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</si>
  <si>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</si>
  <si>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</si>
  <si>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</si>
  <si>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</si>
  <si>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</si>
  <si>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</si>
  <si>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</si>
  <si>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</si>
  <si>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</si>
  <si>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</si>
  <si>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</si>
  <si>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</si>
  <si>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</si>
  <si>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</si>
  <si>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</si>
  <si>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</si>
  <si>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</si>
  <si>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</si>
  <si>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</si>
  <si>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</si>
  <si>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</si>
  <si>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</si>
  <si>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</si>
  <si>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</si>
  <si>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</si>
  <si>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</si>
  <si>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</si>
  <si>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</si>
  <si>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</si>
  <si>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</si>
  <si>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</si>
  <si>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</si>
  <si>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</si>
  <si>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</si>
  <si>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</si>
  <si>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</si>
  <si>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</si>
  <si>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</si>
  <si>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</si>
  <si>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</si>
  <si>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</si>
  <si>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</si>
  <si>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</si>
  <si>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</si>
  <si>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</si>
  <si>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</si>
  <si>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</si>
  <si>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</si>
  <si>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</si>
  <si>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</si>
  <si>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</si>
  <si>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</si>
  <si>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</si>
  <si>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</si>
  <si>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</si>
  <si>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</si>
  <si>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</si>
  <si>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</si>
  <si>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</si>
  <si>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</si>
  <si>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</si>
  <si>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</si>
  <si>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</si>
  <si>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</si>
  <si>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</si>
  <si>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</si>
  <si>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</si>
  <si>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</si>
  <si>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</si>
  <si>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</si>
  <si>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</si>
  <si>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</si>
  <si>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</si>
  <si>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</si>
  <si>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</si>
  <si>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</si>
  <si>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</si>
  <si>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</si>
  <si>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</si>
  <si>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</si>
  <si>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</si>
  <si>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</si>
  <si>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</si>
  <si>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</si>
  <si>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</si>
  <si>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</si>
  <si>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</si>
  <si>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</si>
  <si>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</si>
  <si>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</si>
  <si>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</si>
  <si>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</si>
  <si>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</si>
  <si>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</si>
  <si>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</si>
  <si>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</si>
  <si>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</si>
  <si>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</si>
  <si>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</si>
  <si>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</si>
  <si>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</si>
  <si>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</si>
  <si>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</si>
  <si>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</si>
  <si>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</si>
  <si>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</si>
  <si>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</si>
  <si>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</si>
  <si>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</si>
  <si>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</si>
  <si>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</si>
  <si>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</si>
  <si>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</si>
  <si>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</si>
  <si>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</si>
  <si>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</si>
  <si>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</si>
  <si>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</si>
  <si>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</si>
  <si>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</si>
  <si>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</si>
  <si>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</si>
  <si>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</si>
  <si>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</si>
  <si>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</si>
  <si>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</si>
  <si>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</si>
  <si>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</si>
  <si>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</si>
  <si>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</si>
  <si>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</si>
  <si>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</si>
  <si>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</si>
  <si>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</si>
  <si>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</si>
  <si>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</si>
  <si>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</si>
  <si>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</si>
  <si>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</si>
  <si>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</si>
  <si>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</si>
  <si>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</si>
  <si>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</si>
  <si>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</si>
  <si>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</si>
  <si>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</si>
  <si>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</si>
  <si>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</si>
  <si>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</si>
  <si>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</si>
  <si>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</si>
  <si>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</si>
  <si>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</si>
  <si>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</si>
  <si>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</si>
  <si>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</si>
  <si>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CA-50, DIÂMERO DE 32 MM, UTILIZADO EM ESTRUTURAS DIVERSAS, EXCETO LAJE. AF_10/2016</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</si>
  <si>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</si>
  <si>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</si>
  <si>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</si>
  <si>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</si>
  <si>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</si>
  <si>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</si>
  <si>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</si>
  <si>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</si>
  <si>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</si>
  <si>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</si>
  <si>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</si>
  <si>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</si>
  <si>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</si>
  <si>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</si>
  <si>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</si>
  <si>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</si>
  <si>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</si>
  <si>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</si>
  <si>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</si>
  <si>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</si>
  <si>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</si>
  <si>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</si>
  <si>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</si>
  <si>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</si>
  <si>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</si>
  <si>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</si>
  <si>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</si>
  <si>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</si>
  <si>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</si>
  <si>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</si>
  <si>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</si>
  <si>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</si>
  <si>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</si>
  <si>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</si>
  <si>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</si>
  <si>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</si>
  <si>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</si>
  <si>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</si>
  <si>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</si>
  <si>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</si>
  <si>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</si>
  <si>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</si>
  <si>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</si>
  <si>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</si>
  <si>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</si>
  <si>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</si>
  <si>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</si>
  <si>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</si>
  <si>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</si>
  <si>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</si>
  <si>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</si>
  <si>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</si>
  <si>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</si>
  <si>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</si>
  <si>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</si>
  <si>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</si>
  <si>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</si>
  <si>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</si>
  <si>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</si>
  <si>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</si>
  <si>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</si>
  <si>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</si>
  <si>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</si>
  <si>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</si>
  <si>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</si>
  <si>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</si>
  <si>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</si>
  <si>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</si>
  <si>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</si>
  <si>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</si>
  <si>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</si>
  <si>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</si>
  <si>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</si>
  <si>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</si>
  <si>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</si>
  <si>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</si>
  <si>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</si>
  <si>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</si>
  <si>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</si>
  <si>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</si>
  <si>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</si>
  <si>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</si>
  <si>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</si>
  <si>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</si>
  <si>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</si>
  <si>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</si>
  <si>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</si>
  <si>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</si>
  <si>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</si>
  <si>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</si>
  <si>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</si>
  <si>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</si>
  <si>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</si>
  <si>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</si>
  <si>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</si>
  <si>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</si>
  <si>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</si>
  <si>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</si>
  <si>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</si>
  <si>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</si>
  <si>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</si>
  <si>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</si>
  <si>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</si>
  <si>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</si>
  <si>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</si>
  <si>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</si>
  <si>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</si>
  <si>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</si>
  <si>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</si>
  <si>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</si>
  <si>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</si>
  <si>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</si>
  <si>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</si>
  <si>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</si>
  <si>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</si>
  <si>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</si>
  <si>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</si>
  <si>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</si>
  <si>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</si>
  <si>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</si>
  <si>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</si>
  <si>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</si>
  <si>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</si>
  <si>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</si>
  <si>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</si>
  <si>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</si>
  <si>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</si>
  <si>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</si>
  <si>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</si>
  <si>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</si>
  <si>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</si>
  <si>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</si>
  <si>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</si>
  <si>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</si>
  <si>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</si>
  <si>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</si>
  <si>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</si>
  <si>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</si>
  <si>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</si>
  <si>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</si>
  <si>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</si>
  <si>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</si>
  <si>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</si>
  <si>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</si>
  <si>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</si>
  <si>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</si>
  <si>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</si>
  <si>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</si>
  <si>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</si>
  <si>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</si>
  <si>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</si>
  <si>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</si>
  <si>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</si>
  <si>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</si>
  <si>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</si>
  <si>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</si>
  <si>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</si>
  <si>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</si>
  <si>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</si>
  <si>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</si>
  <si>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</si>
  <si>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</si>
  <si>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</si>
  <si>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</si>
  <si>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</si>
  <si>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</si>
  <si>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</si>
  <si>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</si>
  <si>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</si>
  <si>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</si>
  <si>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</si>
  <si>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</si>
  <si>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</si>
  <si>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</si>
  <si>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</si>
  <si>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</si>
  <si>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</si>
  <si>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</si>
  <si>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</si>
  <si>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</si>
  <si>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</si>
  <si>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</si>
  <si>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</si>
  <si>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</si>
  <si>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</si>
  <si>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</si>
  <si>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</si>
  <si>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</si>
  <si>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</si>
  <si>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</si>
  <si>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</si>
  <si>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</si>
  <si>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</si>
  <si>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</si>
  <si>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</si>
  <si>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</si>
  <si>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</si>
  <si>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</si>
  <si>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</si>
  <si>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</si>
  <si>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</si>
  <si>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</si>
  <si>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</si>
  <si>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</si>
  <si>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</si>
  <si>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</si>
  <si>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</si>
  <si>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</si>
  <si>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</si>
  <si>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</si>
  <si>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</si>
  <si>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</si>
  <si>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</si>
  <si>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</si>
  <si>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</si>
  <si>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</si>
  <si>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</si>
  <si>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</si>
  <si>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</si>
  <si>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</si>
  <si>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</si>
  <si>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</si>
  <si>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</si>
  <si>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</si>
  <si>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</si>
  <si>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</si>
  <si>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</si>
  <si>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</si>
  <si>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</si>
  <si>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</si>
  <si>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</si>
  <si>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</si>
  <si>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</si>
  <si>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</si>
  <si>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</si>
  <si>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</si>
  <si>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</si>
  <si>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</si>
  <si>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</si>
  <si>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</si>
  <si>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</si>
  <si>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</si>
  <si>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</si>
  <si>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</si>
  <si>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</si>
  <si>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</si>
  <si>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</si>
  <si>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</si>
  <si>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</si>
  <si>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</si>
  <si>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</si>
  <si>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</si>
  <si>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</si>
  <si>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</si>
  <si>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</si>
  <si>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</si>
  <si>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</si>
  <si>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</si>
  <si>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</si>
  <si>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</si>
  <si>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</si>
  <si>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</si>
  <si>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</si>
  <si>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</si>
  <si>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</si>
  <si>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</si>
  <si>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</si>
  <si>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</si>
  <si>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</si>
  <si>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</si>
  <si>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</si>
  <si>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</si>
  <si>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</si>
  <si>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</si>
  <si>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</si>
  <si>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</si>
  <si>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</si>
  <si>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</si>
  <si>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</si>
  <si>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</si>
  <si>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</si>
  <si>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</si>
  <si>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</si>
  <si>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</si>
  <si>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</si>
  <si>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</si>
  <si>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</si>
  <si>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</si>
  <si>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</si>
  <si>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</si>
  <si>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</si>
  <si>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</si>
  <si>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</si>
  <si>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</si>
  <si>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</si>
  <si>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</si>
  <si>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</si>
  <si>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</si>
  <si>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</si>
  <si>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</si>
  <si>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</si>
  <si>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</si>
  <si>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</si>
  <si>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</si>
  <si>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</si>
  <si>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</si>
  <si>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</si>
  <si>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</si>
  <si>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</si>
  <si>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</si>
  <si>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</si>
  <si>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</si>
  <si>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</si>
  <si>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</si>
  <si>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</si>
  <si>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</si>
  <si>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</si>
  <si>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</si>
  <si>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</si>
  <si>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</si>
  <si>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</si>
  <si>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</si>
  <si>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</si>
  <si>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</si>
  <si>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</si>
  <si>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</si>
  <si>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</si>
  <si>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</si>
  <si>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</si>
  <si>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</si>
  <si>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</si>
  <si>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</si>
  <si>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</si>
  <si>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</si>
  <si>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</si>
  <si>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</si>
  <si>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</si>
  <si>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</si>
  <si>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</si>
  <si>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</si>
  <si>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</si>
  <si>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</si>
  <si>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</si>
  <si>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</si>
  <si>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</si>
  <si>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</si>
  <si>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</si>
  <si>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</si>
  <si>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</si>
  <si>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</si>
  <si>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</si>
  <si>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</si>
  <si>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</si>
  <si>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</si>
  <si>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</si>
  <si>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</si>
  <si>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</si>
  <si>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</si>
  <si>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</si>
  <si>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</si>
  <si>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</si>
  <si>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</si>
  <si>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</si>
  <si>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</si>
  <si>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</si>
  <si>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</si>
  <si>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</si>
  <si>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</si>
  <si>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</si>
  <si>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</si>
  <si>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</si>
  <si>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</si>
  <si>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</si>
  <si>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</si>
  <si>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</si>
  <si>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</si>
  <si>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</si>
  <si>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</si>
  <si>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</si>
  <si>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</si>
  <si>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</si>
  <si>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</si>
  <si>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</si>
  <si>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</si>
  <si>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</si>
  <si>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</si>
  <si>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</si>
  <si>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</si>
  <si>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</si>
  <si>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</si>
  <si>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</si>
  <si>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</si>
  <si>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</si>
  <si>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</si>
  <si>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</si>
  <si>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</si>
  <si>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</si>
  <si>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</si>
  <si>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</si>
  <si>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</si>
  <si>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</si>
  <si>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</si>
  <si>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</si>
  <si>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</si>
  <si>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</si>
  <si>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</si>
  <si>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</si>
  <si>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</si>
  <si>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</si>
  <si>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</si>
  <si>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</si>
  <si>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</si>
  <si>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</si>
  <si>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</si>
  <si>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</si>
  <si>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</si>
  <si>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</si>
  <si>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</si>
  <si>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</si>
  <si>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</si>
  <si>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</si>
  <si>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</si>
  <si>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</si>
  <si>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</si>
  <si>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</si>
  <si>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</si>
  <si>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</si>
  <si>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</si>
  <si>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</si>
  <si>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</si>
  <si>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</si>
  <si>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</si>
  <si>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</si>
  <si>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</si>
  <si>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</si>
  <si>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</si>
  <si>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</si>
  <si>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</si>
  <si>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</si>
  <si>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</si>
  <si>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</si>
  <si>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</si>
  <si>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</si>
  <si>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</si>
  <si>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</si>
  <si>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</si>
  <si>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</si>
  <si>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</si>
  <si>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</si>
  <si>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</si>
  <si>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</si>
  <si>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</si>
  <si>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</si>
  <si>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</si>
  <si>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</si>
  <si>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</si>
  <si>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</si>
  <si>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</si>
  <si>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</si>
  <si>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</si>
  <si>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</si>
  <si>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</si>
  <si>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</si>
  <si>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</si>
  <si>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</si>
  <si>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</si>
  <si>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</si>
  <si>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</si>
  <si>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</si>
  <si>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</si>
  <si>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</si>
  <si>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</si>
  <si>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</si>
  <si>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</si>
  <si>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</si>
  <si>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</si>
  <si>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</si>
  <si>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</si>
  <si>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</si>
  <si>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</si>
  <si>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</si>
  <si>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</si>
  <si>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</si>
  <si>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</si>
  <si>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</si>
  <si>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</si>
  <si>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</si>
  <si>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</si>
  <si>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</si>
  <si>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</si>
  <si>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</si>
  <si>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</si>
  <si>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</si>
  <si>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</si>
  <si>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</si>
  <si>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</si>
  <si>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</si>
  <si>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</si>
  <si>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</si>
  <si>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</si>
  <si>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</si>
  <si>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</si>
  <si>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</si>
  <si>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</si>
  <si>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</si>
  <si>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</si>
  <si>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</si>
  <si>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</si>
  <si>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</si>
  <si>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</si>
  <si>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</si>
  <si>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</si>
  <si>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</si>
  <si>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</si>
  <si>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</si>
  <si>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</si>
  <si>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</si>
  <si>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</si>
  <si>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</si>
  <si>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</si>
  <si>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</si>
  <si>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</si>
  <si>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</si>
  <si>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</si>
  <si>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</si>
  <si>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</si>
  <si>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</si>
  <si>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</si>
  <si>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</si>
  <si>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</si>
  <si>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</si>
  <si>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</si>
  <si>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</si>
  <si>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</si>
  <si>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</si>
  <si>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</si>
  <si>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</si>
  <si>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</si>
  <si>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</si>
  <si>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</si>
  <si>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</si>
  <si>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</si>
  <si>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</si>
  <si>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</si>
  <si>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</si>
  <si>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</si>
  <si>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</si>
  <si>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</si>
  <si>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</si>
  <si>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</si>
  <si>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</si>
  <si>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</si>
  <si>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</si>
  <si>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</si>
  <si>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</si>
  <si>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</si>
  <si>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</si>
  <si>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</si>
  <si>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</si>
  <si>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</si>
  <si>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</si>
  <si>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</si>
  <si>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</si>
  <si>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</si>
  <si>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</si>
  <si>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</si>
  <si>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</si>
  <si>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</si>
  <si>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</si>
  <si>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</si>
  <si>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</si>
  <si>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</si>
  <si>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</si>
  <si>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</si>
  <si>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</si>
  <si>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</si>
  <si>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</si>
  <si>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</si>
  <si>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</si>
  <si>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</si>
  <si>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</si>
  <si>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</si>
  <si>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</si>
  <si>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</si>
  <si>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</si>
  <si>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</si>
  <si>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</si>
  <si>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</si>
  <si>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</si>
  <si>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</si>
  <si>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</si>
  <si>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</si>
  <si>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</si>
  <si>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</si>
  <si>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</si>
  <si>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</si>
  <si>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</si>
  <si>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</si>
  <si>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</si>
  <si>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</si>
  <si>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</si>
  <si>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</si>
  <si>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</si>
  <si>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</si>
  <si>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</si>
  <si>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</si>
  <si>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</si>
  <si>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</si>
  <si>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</si>
  <si>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</si>
  <si>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</si>
  <si>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</si>
  <si>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</si>
  <si>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</si>
  <si>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</si>
  <si>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</si>
  <si>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</si>
  <si>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</si>
  <si>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</si>
  <si>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</si>
  <si>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</si>
  <si>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</si>
  <si>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</si>
  <si>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</si>
  <si>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</si>
  <si>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</si>
  <si>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</si>
  <si>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</si>
  <si>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</si>
  <si>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</si>
  <si>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</si>
  <si>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</si>
  <si>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</si>
  <si>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</si>
  <si>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</si>
  <si>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</si>
  <si>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</si>
  <si>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</si>
  <si>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</si>
  <si>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</si>
  <si>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</si>
  <si>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</si>
  <si>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</si>
  <si>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</si>
  <si>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</si>
  <si>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</si>
  <si>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</si>
  <si>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</si>
  <si>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</si>
  <si>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</si>
  <si>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</si>
  <si>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</si>
  <si>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</si>
  <si>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</si>
  <si>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</si>
  <si>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</si>
  <si>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</si>
  <si>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</si>
  <si>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</si>
  <si>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</si>
  <si>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</si>
  <si>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</si>
  <si>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</si>
  <si>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</si>
  <si>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</si>
  <si>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</si>
  <si>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</si>
  <si>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</si>
  <si>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</si>
  <si>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</si>
  <si>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</si>
  <si>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</si>
  <si>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</si>
  <si>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</si>
  <si>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</si>
  <si>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</si>
  <si>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</si>
  <si>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</si>
  <si>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</si>
  <si>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</si>
  <si>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</si>
  <si>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</si>
  <si>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</si>
  <si>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</si>
  <si>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</si>
  <si>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</si>
  <si>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</si>
  <si>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</si>
  <si>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</si>
  <si>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</si>
  <si>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</si>
  <si>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</si>
  <si>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</si>
  <si>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</si>
  <si>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</si>
  <si>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</si>
  <si>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</si>
  <si>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</si>
  <si>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</si>
  <si>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</si>
  <si>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</si>
  <si>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</si>
  <si>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</si>
  <si>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</si>
  <si>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</si>
  <si>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</si>
  <si>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</si>
  <si>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</si>
  <si>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</si>
  <si>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</si>
  <si>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</si>
  <si>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</si>
  <si>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</si>
  <si>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</si>
  <si>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</si>
  <si>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</si>
  <si>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</si>
  <si>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</si>
  <si>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</si>
  <si>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</si>
  <si>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</si>
  <si>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</si>
  <si>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</si>
  <si>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</si>
  <si>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</si>
  <si>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</si>
  <si>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</si>
  <si>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</si>
  <si>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</si>
  <si>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</si>
  <si>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</si>
  <si>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</si>
  <si>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</si>
  <si>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</si>
  <si>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</si>
  <si>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</si>
  <si>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</si>
  <si>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</si>
  <si>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</si>
  <si>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</si>
  <si>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</si>
  <si>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</si>
  <si>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</si>
  <si>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</si>
  <si>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</si>
  <si>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</si>
  <si>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</si>
  <si>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</si>
  <si>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</si>
  <si>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</si>
  <si>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</si>
  <si>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</si>
  <si>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</si>
  <si>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</si>
  <si>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</si>
  <si>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</si>
  <si>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</si>
  <si>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</si>
  <si>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</si>
  <si>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</si>
  <si>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</si>
  <si>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</si>
  <si>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</si>
  <si>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</si>
  <si>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</si>
  <si>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</si>
  <si>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</si>
  <si>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</si>
  <si>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</si>
  <si>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</si>
  <si>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</si>
  <si>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</si>
  <si>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</si>
  <si>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</si>
  <si>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</si>
  <si>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</si>
  <si>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</si>
  <si>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</si>
  <si>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</si>
  <si>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</si>
  <si>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</si>
  <si>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</si>
  <si>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</si>
  <si>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</si>
  <si>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</si>
  <si>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</si>
  <si>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</si>
  <si>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</si>
  <si>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</si>
  <si>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</si>
  <si>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</si>
  <si>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</si>
  <si>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</si>
  <si>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</si>
  <si>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</si>
  <si>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</si>
  <si>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</si>
  <si>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</si>
  <si>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</si>
  <si>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</si>
  <si>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</si>
  <si>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</si>
  <si>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</si>
  <si>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</si>
  <si>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</si>
  <si>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</si>
  <si>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</si>
  <si>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</si>
  <si>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</si>
  <si>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</si>
  <si>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</si>
  <si>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</si>
  <si>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</si>
  <si>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</si>
  <si>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</si>
  <si>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</si>
  <si>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</si>
  <si>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</si>
  <si>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</si>
  <si>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</si>
  <si>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</si>
  <si>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</si>
  <si>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</si>
  <si>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</si>
  <si>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</si>
  <si>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</si>
  <si>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</si>
  <si>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</si>
  <si>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</si>
  <si>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</si>
  <si>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</si>
  <si>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</si>
  <si>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</si>
  <si>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</si>
  <si>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</si>
  <si>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</si>
  <si>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</si>
  <si>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</si>
  <si>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</si>
  <si>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</si>
  <si>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</si>
  <si>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</si>
  <si>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</si>
  <si>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</si>
  <si>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</si>
  <si>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</si>
  <si>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</si>
  <si>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</si>
  <si>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</si>
  <si>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</si>
  <si>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</si>
  <si>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</si>
  <si>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</si>
  <si>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</si>
  <si>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</si>
  <si>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</si>
  <si>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</si>
  <si>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</si>
  <si>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</si>
  <si>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</si>
  <si>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</si>
  <si>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</si>
  <si>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</si>
  <si>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</si>
  <si>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</si>
  <si>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</si>
  <si>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</si>
  <si>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</si>
  <si>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</si>
  <si>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</si>
  <si>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</si>
  <si>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</si>
  <si>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</si>
  <si>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</si>
  <si>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</si>
  <si>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</si>
  <si>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</si>
  <si>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</si>
  <si>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</si>
  <si>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</si>
  <si>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</si>
  <si>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</si>
  <si>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</si>
  <si>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</si>
  <si>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</si>
  <si>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</si>
  <si>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</si>
  <si>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</si>
  <si>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</si>
  <si>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</si>
  <si>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</si>
  <si>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</si>
  <si>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</si>
  <si>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</si>
  <si>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</si>
  <si>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</si>
  <si>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</si>
  <si>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</si>
  <si>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</si>
  <si>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</si>
  <si>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</si>
  <si>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</si>
  <si>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</si>
  <si>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</si>
  <si>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</si>
  <si>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</si>
  <si>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</si>
  <si>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</si>
  <si>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</si>
  <si>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</si>
  <si>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</si>
  <si>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</si>
  <si>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</si>
  <si>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</si>
  <si>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</si>
  <si>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</si>
  <si>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</si>
  <si>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</si>
  <si>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</si>
  <si>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</si>
  <si>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</si>
  <si>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</si>
  <si>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</si>
  <si>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</si>
  <si>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</si>
  <si>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</si>
  <si>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</si>
  <si>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</si>
  <si>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</si>
  <si>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</si>
  <si>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</si>
  <si>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</si>
  <si>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</si>
  <si>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</si>
  <si>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</si>
  <si>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</si>
  <si>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</si>
  <si>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</si>
  <si>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</si>
  <si>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</si>
  <si>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</si>
  <si>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</si>
  <si>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</si>
  <si>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</si>
  <si>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</si>
  <si>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</si>
  <si>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</si>
  <si>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</si>
  <si>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</si>
  <si>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</si>
  <si>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</si>
  <si>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</si>
  <si>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</si>
  <si>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</si>
  <si>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</si>
  <si>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</si>
  <si>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</si>
  <si>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</si>
  <si>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</si>
  <si>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</si>
  <si>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</si>
  <si>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</si>
  <si>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</si>
  <si>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</si>
  <si>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</si>
  <si>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</si>
  <si>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</si>
  <si>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</si>
  <si>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</si>
  <si>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</si>
  <si>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</si>
  <si>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</si>
  <si>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</si>
  <si>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</si>
  <si>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</si>
  <si>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</si>
  <si>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</si>
  <si>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</si>
  <si>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</si>
  <si>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</si>
  <si>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</si>
  <si>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</si>
  <si>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</si>
  <si>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</si>
  <si>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</si>
  <si>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</si>
  <si>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</si>
  <si>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</si>
  <si>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</si>
  <si>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</si>
  <si>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</si>
  <si>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</si>
  <si>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</si>
  <si>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</si>
  <si>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</si>
  <si>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</si>
  <si>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</si>
  <si>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</si>
  <si>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</si>
  <si>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</si>
  <si>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</si>
  <si>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</si>
  <si>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</si>
  <si>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</si>
  <si>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</si>
  <si>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</si>
  <si>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</si>
  <si>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</si>
  <si>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</si>
  <si>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</si>
  <si>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</si>
  <si>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</si>
  <si>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</si>
  <si>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</si>
  <si>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</si>
  <si>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</si>
  <si>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</si>
  <si>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</si>
  <si>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</si>
  <si>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</si>
  <si>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</si>
  <si>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</si>
  <si>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</si>
  <si>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</si>
  <si>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</si>
  <si>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</si>
  <si>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</si>
  <si>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</si>
  <si>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</si>
  <si>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</si>
  <si>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</si>
  <si>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</si>
  <si>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</si>
  <si>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</si>
  <si>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</si>
  <si>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</si>
  <si>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</si>
  <si>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</si>
  <si>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</si>
  <si>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</si>
  <si>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</si>
  <si>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</si>
  <si>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</si>
  <si>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</si>
  <si>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</si>
  <si>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</si>
  <si>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</si>
  <si>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</si>
  <si>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</si>
  <si>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</si>
  <si>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</si>
  <si>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</si>
  <si>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</si>
  <si>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</si>
  <si>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</si>
  <si>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</si>
  <si>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</si>
  <si>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</si>
  <si>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</si>
  <si>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</si>
  <si>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</si>
  <si>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</si>
  <si>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</si>
  <si>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</si>
  <si>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</si>
  <si>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</si>
  <si>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</si>
  <si>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</si>
  <si>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</si>
  <si>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</si>
  <si>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</si>
  <si>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</si>
  <si>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</si>
  <si>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</si>
  <si>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</si>
  <si>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</si>
  <si>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</si>
  <si>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</si>
  <si>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</si>
  <si>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</si>
  <si>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</si>
  <si>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</si>
  <si>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</si>
  <si>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</si>
  <si>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</si>
  <si>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</si>
  <si>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</si>
  <si>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</si>
  <si>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</si>
  <si>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</si>
  <si>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</si>
  <si>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</si>
  <si>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</si>
  <si>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</si>
  <si>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</si>
  <si>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</si>
  <si>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</si>
  <si>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</si>
  <si>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</si>
  <si>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</si>
  <si>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</si>
  <si>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</si>
  <si>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</si>
  <si>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</si>
  <si>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</si>
  <si>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</si>
  <si>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</si>
  <si>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</si>
  <si>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</si>
  <si>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</si>
  <si>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</si>
  <si>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</si>
  <si>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</si>
  <si>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</si>
  <si>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</si>
  <si>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</si>
  <si>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</si>
  <si>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</si>
  <si>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</si>
  <si>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</si>
  <si>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</si>
  <si>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</si>
  <si>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</si>
  <si>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</si>
  <si>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</si>
  <si>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</si>
  <si>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</si>
  <si>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</si>
  <si>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</si>
  <si>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</si>
  <si>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</si>
  <si>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</si>
  <si>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</si>
  <si>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</si>
  <si>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</si>
  <si>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</si>
  <si>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</si>
  <si>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</si>
  <si>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</si>
  <si>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</si>
  <si>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</si>
  <si>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</si>
  <si>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</si>
  <si>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</si>
  <si>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</si>
  <si>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</si>
  <si>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</si>
  <si>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</si>
  <si>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</si>
  <si>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</si>
  <si>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</si>
  <si>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</si>
  <si>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</si>
  <si>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</si>
  <si>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</si>
  <si>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</si>
  <si>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</si>
  <si>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</si>
  <si>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</si>
  <si>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</si>
  <si>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</si>
  <si>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</si>
  <si>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</si>
  <si>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</si>
  <si>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</si>
  <si>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</si>
  <si>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</si>
  <si>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</si>
  <si>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</si>
  <si>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</si>
  <si>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</si>
  <si>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</si>
  <si>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</si>
  <si>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</si>
  <si>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</si>
  <si>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</si>
  <si>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</si>
  <si>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</si>
  <si>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</si>
  <si>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</si>
  <si>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</si>
  <si>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</si>
  <si>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</si>
  <si>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</si>
  <si>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</si>
  <si>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</si>
  <si>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</si>
  <si>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</si>
  <si>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</si>
  <si>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</si>
  <si>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</si>
  <si>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</si>
  <si>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</si>
  <si>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</si>
  <si>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</si>
  <si>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</si>
  <si>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</si>
  <si>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</si>
  <si>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</si>
  <si>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</si>
  <si>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</si>
  <si>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CURVAR 45 GRAUS, PVC, SERIE R, ÁGUA PLUVIAL, DN 100 MM, JUNTA ELÁSTICA, FORNECIDO E INSTALADO EM RAMAL DE ENCAMINHAMENTO.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</si>
  <si>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</si>
  <si>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</si>
  <si>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</si>
  <si>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</si>
  <si>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</si>
  <si>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</si>
  <si>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</si>
  <si>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</si>
  <si>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</si>
  <si>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</si>
  <si>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</si>
  <si>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</si>
  <si>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</si>
  <si>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</si>
  <si>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</si>
  <si>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</si>
  <si>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</si>
  <si>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</si>
  <si>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</si>
  <si>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</si>
  <si>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</si>
  <si>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</si>
  <si>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</si>
  <si>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</si>
  <si>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</si>
  <si>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</si>
  <si>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</si>
  <si>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</si>
  <si>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</si>
  <si>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</si>
  <si>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</si>
  <si>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</si>
  <si>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</si>
  <si>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</si>
  <si>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</si>
  <si>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</si>
  <si>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</si>
  <si>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</si>
  <si>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</si>
  <si>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</si>
  <si>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</si>
  <si>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</si>
  <si>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</si>
  <si>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CURVAR 45 GRAUS,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</si>
  <si>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</si>
  <si>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</si>
  <si>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</si>
  <si>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</si>
  <si>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</si>
  <si>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</si>
  <si>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</si>
  <si>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</si>
  <si>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</si>
  <si>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</si>
  <si>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</si>
  <si>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</si>
  <si>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</si>
  <si>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</si>
  <si>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</si>
  <si>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</si>
  <si>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</si>
  <si>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</si>
  <si>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</si>
  <si>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</si>
  <si>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</si>
  <si>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</si>
  <si>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</si>
  <si>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</si>
  <si>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</si>
  <si>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</si>
  <si>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</si>
  <si>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</si>
  <si>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</si>
  <si>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</si>
  <si>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</si>
  <si>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</si>
  <si>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</si>
  <si>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</si>
  <si>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</si>
  <si>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</si>
  <si>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</si>
  <si>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</si>
  <si>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</si>
  <si>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</si>
  <si>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</si>
  <si>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</si>
  <si>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</si>
  <si>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</si>
  <si>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</si>
  <si>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</si>
  <si>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</si>
  <si>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</si>
  <si>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</si>
  <si>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</si>
  <si>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</si>
  <si>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</si>
  <si>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</si>
  <si>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</si>
  <si>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</si>
  <si>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</si>
  <si>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</si>
  <si>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</si>
  <si>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</si>
  <si>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</si>
  <si>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</si>
  <si>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</si>
  <si>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</si>
  <si>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</si>
  <si>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</si>
  <si>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</si>
  <si>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</si>
  <si>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</si>
  <si>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</si>
  <si>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</si>
  <si>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</si>
  <si>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</si>
  <si>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</si>
  <si>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</si>
  <si>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</si>
  <si>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</si>
  <si>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</si>
  <si>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</si>
  <si>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</si>
  <si>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</si>
  <si>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</si>
  <si>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</si>
  <si>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TÊ DE INSPEÇÃO, PVC, SERIE R, ÁGUA PLUVIAL, DN 150 X 100 MM, JUNTA ELÁSTICA, FORNECIDO E INSTALADO EM CONDUTORES VERTICAIS DE ÁGUAS PLUVIAIS.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</si>
  <si>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</si>
  <si>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</si>
  <si>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</si>
  <si>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</si>
  <si>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</si>
  <si>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</si>
  <si>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</si>
  <si>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</si>
  <si>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</si>
  <si>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</si>
  <si>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</si>
  <si>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</si>
  <si>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</si>
  <si>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</si>
  <si>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</si>
  <si>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</si>
  <si>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</si>
  <si>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</si>
  <si>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</si>
  <si>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</si>
  <si>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</si>
  <si>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</si>
  <si>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</si>
  <si>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</si>
  <si>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</si>
  <si>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</si>
  <si>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</si>
  <si>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</si>
  <si>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</si>
  <si>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</si>
  <si>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</si>
  <si>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</si>
  <si>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</si>
  <si>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</si>
  <si>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</si>
  <si>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</si>
  <si>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</si>
  <si>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</si>
  <si>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</si>
  <si>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</si>
  <si>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</si>
  <si>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</si>
  <si>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</si>
  <si>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</si>
  <si>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</si>
  <si>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</si>
  <si>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</si>
  <si>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</si>
  <si>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</si>
  <si>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</si>
  <si>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</si>
  <si>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</si>
  <si>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</si>
  <si>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</si>
  <si>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</si>
  <si>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</si>
  <si>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</si>
  <si>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</si>
  <si>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</si>
  <si>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</si>
  <si>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</si>
  <si>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</si>
  <si>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</si>
  <si>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</si>
  <si>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</si>
  <si>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</si>
  <si>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</si>
  <si>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</si>
  <si>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</si>
  <si>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</si>
  <si>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</si>
  <si>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</si>
  <si>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</si>
  <si>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</si>
  <si>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</si>
  <si>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</si>
  <si>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</si>
  <si>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</si>
  <si>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</si>
  <si>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</si>
  <si>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</si>
  <si>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</si>
  <si>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</si>
  <si>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</si>
  <si>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</si>
  <si>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</si>
  <si>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</si>
  <si>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</si>
  <si>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</si>
  <si>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</si>
  <si>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</si>
  <si>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</si>
  <si>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</si>
  <si>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</si>
  <si>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</si>
  <si>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</si>
  <si>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</si>
  <si>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</si>
  <si>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</si>
  <si>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</si>
  <si>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</si>
  <si>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</si>
  <si>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</si>
  <si>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</si>
  <si>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</si>
  <si>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</si>
  <si>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</si>
  <si>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</si>
  <si>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</si>
  <si>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</si>
  <si>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</si>
  <si>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</si>
  <si>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</si>
  <si>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</si>
  <si>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</si>
  <si>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</si>
  <si>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</si>
  <si>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</si>
  <si>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</si>
  <si>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</si>
  <si>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</si>
  <si>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</si>
  <si>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</si>
  <si>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</si>
  <si>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</si>
  <si>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</si>
  <si>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</si>
  <si>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</si>
  <si>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</si>
  <si>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</si>
  <si>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</si>
  <si>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</si>
  <si>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</si>
  <si>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</si>
  <si>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</si>
  <si>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</si>
  <si>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</si>
  <si>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</si>
  <si>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</si>
  <si>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</si>
  <si>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</si>
  <si>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</si>
  <si>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</si>
  <si>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</si>
  <si>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</si>
  <si>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</si>
  <si>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</si>
  <si>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</si>
  <si>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</si>
  <si>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</si>
  <si>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</si>
  <si>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</si>
  <si>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</si>
  <si>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</si>
  <si>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</si>
  <si>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</si>
  <si>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</si>
  <si>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</si>
  <si>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</si>
  <si>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</si>
  <si>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</si>
  <si>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</si>
  <si>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</si>
  <si>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</si>
  <si>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</si>
  <si>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</si>
  <si>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</si>
  <si>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</si>
  <si>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</si>
  <si>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</si>
  <si>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</si>
  <si>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</si>
  <si>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</si>
  <si>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</si>
  <si>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</si>
  <si>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</si>
  <si>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</si>
  <si>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</si>
  <si>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</si>
  <si>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</si>
  <si>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</si>
  <si>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</si>
  <si>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</si>
  <si>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</si>
  <si>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</si>
  <si>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</si>
  <si>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</si>
  <si>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</si>
  <si>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</si>
  <si>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</si>
  <si>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</si>
  <si>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</si>
  <si>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</si>
  <si>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</si>
  <si>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</si>
  <si>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</si>
  <si>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</si>
  <si>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</si>
  <si>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</si>
  <si>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</si>
  <si>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</si>
  <si>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</si>
  <si>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</si>
  <si>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</si>
  <si>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</si>
  <si>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</si>
  <si>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</si>
  <si>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</si>
  <si>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</si>
  <si>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</si>
  <si>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</si>
  <si>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</si>
  <si>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</si>
  <si>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</si>
  <si>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</si>
  <si>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</si>
  <si>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</si>
  <si>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</si>
  <si>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</si>
  <si>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</si>
  <si>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</si>
  <si>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</si>
  <si>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</si>
  <si>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</si>
  <si>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</si>
  <si>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</si>
  <si>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</si>
  <si>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</si>
  <si>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</si>
  <si>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</si>
  <si>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</si>
  <si>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</si>
  <si>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</si>
  <si>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</si>
  <si>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</si>
  <si>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</si>
  <si>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</si>
  <si>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</si>
  <si>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</si>
  <si>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</si>
  <si>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</si>
  <si>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</si>
  <si>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</si>
  <si>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</si>
  <si>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</si>
  <si>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</si>
  <si>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</si>
  <si>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</si>
  <si>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</si>
  <si>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</si>
  <si>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</si>
  <si>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</si>
  <si>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</si>
  <si>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</si>
  <si>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</si>
  <si>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</si>
  <si>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</si>
  <si>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</si>
  <si>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</si>
  <si>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</si>
  <si>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</si>
  <si>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</si>
  <si>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</si>
  <si>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</si>
  <si>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</si>
  <si>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</si>
  <si>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</si>
  <si>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</si>
  <si>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</si>
  <si>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</si>
  <si>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</si>
  <si>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</si>
  <si>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</si>
  <si>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</si>
  <si>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</si>
  <si>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</si>
  <si>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</si>
  <si>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</si>
  <si>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</si>
  <si>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</si>
  <si>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</si>
  <si>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</si>
  <si>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</si>
  <si>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</si>
  <si>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</si>
  <si>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</si>
  <si>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</si>
  <si>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</si>
  <si>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</si>
  <si>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</si>
  <si>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</si>
  <si>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</si>
  <si>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</si>
  <si>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</si>
  <si>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</si>
  <si>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</si>
  <si>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</si>
  <si>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</si>
  <si>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</si>
  <si>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</si>
  <si>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</si>
  <si>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</si>
  <si>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</si>
  <si>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</si>
  <si>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</si>
  <si>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</si>
  <si>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</si>
  <si>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</si>
  <si>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</si>
  <si>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</si>
  <si>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</si>
  <si>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</si>
  <si>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</si>
  <si>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</si>
  <si>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</si>
  <si>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</si>
  <si>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</si>
  <si>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</si>
  <si>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</si>
  <si>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</si>
  <si>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</si>
  <si>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</si>
  <si>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</si>
  <si>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</si>
  <si>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</si>
  <si>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</si>
  <si>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</si>
  <si>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</si>
  <si>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</si>
  <si>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</si>
  <si>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</si>
  <si>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</si>
  <si>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</si>
  <si>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</si>
  <si>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</si>
  <si>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</si>
  <si>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</si>
  <si>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</si>
  <si>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</si>
  <si>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</si>
  <si>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</si>
  <si>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</si>
  <si>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</si>
  <si>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</si>
  <si>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</si>
  <si>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</si>
  <si>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</si>
  <si>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</si>
  <si>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</si>
  <si>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</si>
  <si>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</si>
  <si>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</si>
  <si>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</si>
  <si>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</si>
  <si>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</si>
  <si>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</si>
  <si>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</si>
  <si>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</si>
  <si>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</si>
  <si>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</si>
  <si>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</si>
  <si>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</si>
  <si>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</si>
  <si>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</si>
  <si>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</si>
  <si>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</si>
  <si>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</si>
  <si>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</si>
  <si>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</si>
  <si>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</si>
  <si>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</si>
  <si>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</si>
  <si>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</si>
  <si>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</si>
  <si>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</si>
  <si>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</si>
  <si>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</si>
  <si>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</si>
  <si>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</si>
  <si>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</si>
  <si>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</si>
  <si>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</si>
  <si>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</si>
  <si>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</si>
  <si>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</si>
  <si>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</si>
  <si>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</si>
  <si>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</si>
  <si>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</si>
  <si>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</si>
  <si>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</si>
  <si>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</si>
  <si>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</si>
  <si>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</si>
  <si>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</si>
  <si>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</si>
  <si>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</si>
  <si>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</si>
  <si>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</si>
  <si>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</si>
  <si>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</si>
  <si>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</si>
  <si>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</si>
  <si>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</si>
  <si>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</si>
  <si>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</si>
  <si>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</si>
  <si>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</si>
  <si>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</si>
  <si>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</si>
  <si>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</si>
  <si>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</si>
  <si>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</si>
  <si>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</si>
  <si>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</si>
  <si>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</si>
  <si>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</si>
  <si>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</si>
  <si>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</si>
  <si>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</si>
  <si>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</si>
  <si>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</si>
  <si>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</si>
  <si>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</si>
  <si>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</si>
  <si>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</si>
  <si>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</si>
  <si>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</si>
  <si>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</si>
  <si>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</si>
  <si>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</si>
  <si>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</si>
  <si>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</si>
  <si>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</si>
  <si>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</si>
  <si>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</si>
  <si>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</si>
  <si>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</si>
  <si>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</si>
  <si>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</si>
  <si>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</si>
  <si>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</si>
  <si>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</si>
  <si>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</si>
  <si>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</si>
  <si>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</si>
  <si>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</si>
  <si>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</si>
  <si>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</si>
  <si>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</si>
  <si>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</si>
  <si>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</si>
  <si>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</si>
  <si>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</si>
  <si>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</si>
  <si>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</si>
  <si>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</si>
  <si>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</si>
  <si>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</si>
  <si>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</si>
  <si>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</si>
  <si>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</si>
  <si>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</si>
  <si>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</si>
  <si>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</si>
  <si>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</si>
  <si>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</si>
  <si>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</si>
  <si>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</si>
  <si>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</si>
  <si>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</si>
  <si>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</si>
  <si>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</si>
  <si>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</si>
  <si>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</si>
  <si>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</si>
  <si>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</si>
  <si>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</si>
  <si>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</si>
  <si>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</si>
  <si>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</si>
  <si>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</si>
  <si>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</si>
  <si>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</si>
  <si>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</si>
  <si>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</si>
  <si>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</si>
  <si>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</si>
  <si>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</si>
  <si>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</si>
  <si>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</si>
  <si>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</si>
  <si>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</si>
  <si>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</si>
  <si>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</si>
  <si>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</si>
  <si>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</si>
  <si>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</si>
  <si>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</si>
  <si>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</si>
  <si>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</si>
  <si>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</si>
  <si>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</si>
  <si>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</si>
  <si>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</si>
  <si>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</si>
  <si>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</si>
  <si>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</si>
  <si>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</si>
  <si>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</si>
  <si>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</si>
  <si>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</si>
  <si>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</si>
  <si>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</si>
  <si>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</si>
  <si>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</si>
  <si>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</si>
  <si>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</si>
  <si>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</si>
  <si>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</si>
  <si>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</si>
  <si>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</si>
  <si>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</si>
  <si>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</si>
  <si>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</si>
  <si>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</si>
  <si>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</si>
  <si>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</si>
  <si>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</si>
  <si>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</si>
  <si>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</si>
  <si>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</si>
  <si>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</si>
  <si>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</si>
  <si>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</si>
  <si>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</si>
  <si>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</si>
  <si>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</si>
  <si>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</si>
  <si>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</si>
  <si>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</si>
  <si>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</si>
  <si>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</si>
  <si>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</si>
  <si>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</si>
  <si>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</si>
  <si>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</si>
  <si>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</si>
  <si>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</si>
  <si>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</si>
  <si>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</si>
  <si>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</si>
  <si>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</si>
  <si>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</si>
  <si>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</si>
  <si>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</si>
  <si>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SPRINKLER TIPO PENDENTE, 68 °C, UNIÃO POR ROSCA DN 15 (1/2") - FORNECIMENTO E INSTALAÇÃO. AF_10/2020</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</si>
  <si>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</si>
  <si>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</si>
  <si>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</si>
  <si>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</si>
  <si>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</si>
  <si>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</si>
  <si>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</si>
  <si>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</si>
  <si>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</si>
  <si>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</si>
  <si>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</si>
  <si>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</si>
  <si>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</si>
  <si>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</si>
  <si>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</si>
  <si>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</si>
  <si>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</si>
  <si>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</si>
  <si>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</si>
  <si>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</si>
  <si>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</si>
  <si>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</si>
  <si>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</si>
  <si>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</si>
  <si>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</si>
  <si>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</si>
  <si>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</si>
  <si>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</si>
  <si>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</si>
  <si>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</si>
  <si>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</si>
  <si>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</si>
  <si>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</si>
  <si>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</si>
  <si>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</si>
  <si>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</si>
  <si>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</si>
  <si>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</si>
  <si>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</si>
  <si>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</si>
  <si>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</si>
  <si>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</si>
  <si>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</si>
  <si>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</si>
  <si>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</si>
  <si>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</si>
  <si>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</si>
  <si>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</si>
  <si>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</si>
  <si>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</si>
  <si>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</si>
  <si>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</si>
  <si>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</si>
  <si>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</si>
  <si>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</si>
  <si>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</si>
  <si>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</si>
  <si>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</si>
  <si>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</si>
  <si>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</si>
  <si>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</si>
  <si>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</si>
  <si>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</si>
  <si>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</si>
  <si>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</si>
  <si>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</si>
  <si>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</si>
  <si>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</si>
  <si>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</si>
  <si>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</si>
  <si>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</si>
  <si>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</si>
  <si>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</si>
  <si>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</si>
  <si>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</si>
  <si>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</si>
  <si>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</si>
  <si>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</si>
  <si>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</si>
  <si>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</si>
  <si>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</si>
  <si>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</si>
  <si>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</si>
  <si>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</si>
  <si>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</si>
  <si>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</si>
  <si>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</si>
  <si>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</si>
  <si>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</si>
  <si>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</si>
  <si>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</si>
  <si>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</si>
  <si>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</si>
  <si>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</si>
  <si>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</si>
  <si>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</si>
  <si>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</si>
  <si>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</si>
  <si>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</si>
  <si>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</si>
  <si>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</si>
  <si>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</si>
  <si>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</si>
  <si>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</si>
  <si>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</si>
  <si>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</si>
  <si>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</si>
  <si>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</si>
  <si>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</si>
  <si>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</si>
  <si>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</si>
  <si>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</si>
  <si>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</si>
  <si>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</si>
  <si>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</si>
  <si>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</si>
  <si>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</si>
  <si>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</si>
  <si>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</si>
  <si>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</si>
  <si>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</si>
  <si>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</si>
  <si>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</si>
  <si>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</si>
  <si>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</si>
  <si>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</si>
  <si>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</si>
  <si>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</si>
  <si>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</si>
  <si>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</si>
  <si>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</si>
  <si>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</si>
  <si>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</si>
  <si>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</si>
  <si>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</si>
  <si>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</si>
  <si>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</si>
  <si>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</si>
  <si>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</si>
  <si>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</si>
  <si>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</si>
  <si>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</si>
  <si>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</si>
  <si>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</si>
  <si>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</si>
  <si>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</si>
  <si>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</si>
  <si>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</si>
  <si>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</si>
  <si>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</si>
  <si>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</si>
  <si>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</si>
  <si>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</si>
  <si>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</si>
  <si>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</si>
  <si>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</si>
  <si>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</si>
  <si>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</si>
  <si>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</si>
  <si>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</si>
  <si>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</si>
  <si>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</si>
  <si>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</si>
  <si>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</si>
  <si>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</si>
  <si>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</si>
  <si>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</si>
  <si>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</si>
  <si>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</si>
  <si>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</si>
  <si>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</si>
  <si>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</si>
  <si>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</si>
  <si>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</si>
  <si>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</si>
  <si>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</si>
  <si>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</si>
  <si>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</si>
  <si>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</si>
  <si>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</si>
  <si>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</si>
  <si>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</si>
  <si>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</si>
  <si>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</si>
  <si>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</si>
  <si>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</si>
  <si>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</si>
  <si>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</si>
  <si>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</si>
  <si>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</si>
  <si>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</si>
  <si>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</si>
  <si>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</si>
  <si>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</si>
  <si>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</si>
  <si>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</si>
  <si>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</si>
  <si>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</si>
  <si>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</si>
  <si>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</si>
  <si>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</si>
  <si>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</si>
  <si>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</si>
  <si>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</si>
  <si>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</si>
  <si>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</si>
  <si>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</si>
  <si>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</si>
  <si>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</si>
  <si>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</si>
  <si>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</si>
  <si>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</si>
  <si>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</si>
  <si>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</si>
  <si>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</si>
  <si>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</si>
  <si>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</si>
  <si>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</si>
  <si>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</si>
  <si>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</si>
  <si>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</si>
  <si>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</si>
  <si>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</si>
  <si>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</si>
  <si>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</si>
  <si>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</si>
  <si>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</si>
  <si>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</si>
  <si>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</si>
  <si>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</si>
  <si>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</si>
  <si>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</si>
  <si>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</si>
  <si>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</si>
  <si>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</si>
  <si>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</si>
  <si>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</si>
  <si>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</si>
  <si>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</si>
  <si>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</si>
  <si>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</si>
  <si>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</si>
  <si>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</si>
  <si>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</si>
  <si>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</si>
  <si>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</si>
  <si>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</si>
  <si>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</si>
  <si>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</si>
  <si>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</si>
  <si>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</si>
  <si>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</si>
  <si>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</si>
  <si>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</si>
  <si>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</si>
  <si>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</si>
  <si>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</si>
  <si>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</si>
  <si>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</si>
  <si>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</si>
  <si>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</si>
  <si>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</si>
  <si>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</si>
  <si>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</si>
  <si>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</si>
  <si>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</si>
  <si>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</si>
  <si>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</si>
  <si>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</si>
  <si>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</si>
  <si>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</si>
  <si>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</si>
  <si>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</si>
  <si>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</si>
  <si>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 FORNECIMENTO E INSTALAÇÃO. AF_01/2016</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</si>
  <si>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</si>
  <si>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</si>
  <si>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</si>
  <si>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</si>
  <si>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</si>
  <si>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</si>
  <si>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</si>
  <si>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</si>
  <si>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</si>
  <si>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</si>
  <si>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</si>
  <si>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</si>
  <si>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</si>
  <si>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</si>
  <si>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</si>
  <si>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</si>
  <si>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</si>
  <si>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</si>
  <si>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</si>
  <si>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</si>
  <si>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</si>
  <si>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</si>
  <si>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</si>
  <si>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</si>
  <si>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</si>
  <si>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</si>
  <si>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</si>
  <si>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</si>
  <si>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</si>
  <si>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</si>
  <si>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</si>
  <si>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</si>
  <si>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</si>
  <si>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</si>
  <si>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</si>
  <si>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</si>
  <si>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</si>
  <si>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</si>
  <si>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</si>
  <si>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</si>
  <si>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</si>
  <si>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</si>
  <si>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</si>
  <si>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</si>
  <si>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</si>
  <si>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</si>
  <si>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</si>
  <si>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</si>
  <si>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</si>
  <si>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</si>
  <si>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</si>
  <si>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</si>
  <si>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</si>
  <si>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</si>
  <si>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</si>
  <si>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</si>
  <si>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</si>
  <si>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</si>
  <si>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</si>
  <si>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</si>
  <si>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</si>
  <si>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</si>
  <si>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</si>
  <si>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</si>
  <si>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</si>
  <si>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</si>
  <si>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</si>
  <si>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</si>
  <si>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</si>
  <si>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</si>
  <si>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</si>
  <si>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</si>
  <si>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</si>
  <si>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</si>
  <si>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</si>
  <si>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</si>
  <si>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</si>
  <si>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</si>
  <si>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</si>
  <si>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</si>
  <si>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</si>
  <si>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</si>
  <si>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</si>
  <si>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</si>
  <si>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</si>
  <si>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</si>
  <si>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</si>
  <si>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</si>
  <si>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</si>
  <si>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</si>
  <si>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</si>
  <si>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</si>
  <si>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</si>
  <si>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</si>
  <si>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</si>
  <si>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</si>
  <si>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</si>
  <si>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</si>
  <si>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</si>
  <si>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</si>
  <si>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</si>
  <si>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</si>
  <si>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</si>
  <si>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</si>
  <si>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</si>
  <si>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</si>
  <si>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</si>
  <si>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</si>
  <si>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</si>
  <si>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</si>
  <si>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</si>
  <si>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</si>
  <si>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</si>
  <si>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</si>
  <si>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</si>
  <si>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</si>
  <si>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</si>
  <si>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</si>
  <si>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</si>
  <si>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</si>
  <si>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</si>
  <si>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</si>
  <si>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</si>
  <si>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</si>
  <si>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</si>
  <si>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</si>
  <si>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</si>
  <si>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</si>
  <si>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</si>
  <si>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</si>
  <si>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</si>
  <si>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</si>
  <si>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</si>
  <si>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</si>
  <si>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</si>
  <si>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</si>
  <si>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</si>
  <si>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</si>
  <si>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</si>
  <si>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</si>
  <si>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</si>
  <si>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</si>
  <si>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</si>
  <si>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</si>
  <si>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</si>
  <si>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</si>
  <si>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</si>
  <si>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</si>
  <si>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</si>
  <si>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</si>
  <si>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</si>
  <si>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</si>
  <si>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</si>
  <si>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</si>
  <si>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</si>
  <si>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</si>
  <si>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</si>
  <si>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</si>
  <si>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</si>
  <si>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</si>
  <si>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</si>
  <si>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</si>
  <si>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</si>
  <si>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</si>
  <si>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</si>
  <si>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</si>
  <si>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</si>
  <si>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</si>
  <si>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</si>
  <si>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</si>
  <si>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</si>
  <si>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</si>
  <si>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</si>
  <si>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</si>
  <si>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</si>
  <si>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</si>
  <si>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</si>
  <si>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</si>
  <si>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</si>
  <si>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</si>
  <si>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</si>
  <si>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</si>
  <si>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</si>
  <si>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</si>
  <si>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</si>
  <si>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</si>
  <si>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</si>
  <si>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</si>
  <si>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</si>
  <si>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</si>
  <si>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</si>
  <si>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</si>
  <si>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</si>
  <si>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</si>
  <si>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</si>
  <si>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</si>
  <si>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</si>
  <si>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</si>
  <si>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</si>
  <si>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</si>
  <si>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</si>
  <si>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</si>
  <si>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</si>
  <si>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</si>
  <si>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</si>
  <si>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</si>
  <si>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</si>
  <si>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</si>
  <si>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</si>
  <si>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</si>
  <si>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</si>
  <si>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</si>
  <si>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</si>
  <si>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</si>
  <si>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</si>
  <si>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</si>
  <si>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</si>
  <si>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</si>
  <si>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</si>
  <si>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</si>
  <si>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</si>
  <si>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</si>
  <si>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</si>
  <si>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</si>
  <si>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</si>
  <si>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</si>
  <si>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</si>
  <si>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</si>
  <si>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</si>
  <si>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</si>
  <si>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</si>
  <si>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</si>
  <si>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</si>
  <si>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</si>
  <si>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</si>
  <si>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</si>
  <si>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</si>
  <si>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</si>
  <si>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</si>
  <si>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</si>
  <si>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</si>
  <si>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</si>
  <si>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</si>
  <si>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</si>
  <si>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</si>
  <si>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</si>
  <si>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</si>
  <si>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</si>
  <si>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</si>
  <si>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</si>
  <si>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</si>
  <si>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</si>
  <si>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</si>
  <si>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</si>
  <si>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</si>
  <si>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</si>
  <si>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</si>
  <si>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</si>
  <si>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</si>
  <si>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</si>
  <si>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</si>
  <si>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</si>
  <si>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</si>
  <si>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</si>
  <si>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</si>
  <si>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</si>
  <si>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</si>
  <si>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</si>
  <si>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</si>
  <si>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</si>
  <si>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</si>
  <si>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</si>
  <si>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</si>
  <si>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</si>
  <si>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</si>
  <si>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</si>
  <si>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</si>
  <si>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</si>
  <si>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</si>
  <si>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</si>
  <si>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</si>
  <si>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</si>
  <si>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</si>
  <si>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</si>
  <si>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</si>
  <si>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</si>
  <si>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</si>
  <si>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</si>
  <si>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</si>
  <si>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</si>
  <si>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</si>
  <si>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</si>
  <si>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</si>
  <si>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</si>
  <si>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</si>
  <si>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</si>
  <si>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</si>
  <si>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</si>
  <si>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</si>
  <si>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</si>
  <si>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</si>
  <si>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</si>
  <si>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</si>
  <si>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</si>
  <si>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</si>
  <si>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</si>
  <si>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</si>
  <si>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</si>
  <si>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</si>
  <si>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</si>
  <si>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</si>
  <si>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</si>
  <si>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</si>
  <si>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</si>
  <si>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</si>
  <si>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</si>
  <si>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</si>
  <si>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</si>
  <si>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</si>
  <si>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</si>
  <si>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</si>
  <si>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</si>
  <si>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</si>
  <si>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</si>
  <si>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</si>
  <si>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</si>
  <si>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</si>
  <si>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</si>
  <si>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</si>
  <si>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</si>
  <si>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</si>
  <si>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</si>
  <si>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</si>
  <si>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</si>
  <si>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</si>
  <si>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</si>
  <si>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</si>
  <si>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</si>
  <si>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</si>
  <si>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</si>
  <si>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</si>
  <si>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</si>
  <si>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</si>
  <si>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</si>
  <si>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</si>
  <si>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</si>
  <si>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</si>
  <si>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</si>
  <si>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</si>
  <si>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</si>
  <si>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</si>
  <si>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</si>
  <si>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</si>
  <si>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</si>
  <si>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</si>
  <si>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</si>
  <si>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</si>
  <si>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</si>
  <si>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</si>
  <si>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</si>
  <si>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</si>
  <si>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</si>
  <si>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</si>
  <si>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</si>
  <si>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</si>
  <si>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</si>
  <si>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</si>
  <si>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</si>
  <si>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</si>
  <si>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</si>
  <si>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</si>
  <si>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</si>
  <si>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</si>
  <si>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</si>
  <si>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</si>
  <si>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</si>
  <si>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</si>
  <si>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</si>
  <si>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</si>
  <si>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</si>
  <si>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</si>
  <si>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</si>
  <si>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</si>
  <si>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</si>
  <si>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</si>
  <si>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</si>
  <si>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</si>
  <si>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</si>
  <si>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</si>
  <si>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</si>
  <si>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</si>
  <si>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</si>
  <si>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</si>
  <si>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</si>
  <si>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</si>
  <si>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</si>
  <si>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</si>
  <si>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</si>
  <si>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</si>
  <si>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</si>
  <si>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</si>
  <si>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</si>
  <si>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</si>
  <si>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</si>
  <si>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</si>
  <si>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</si>
  <si>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</si>
  <si>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</si>
  <si>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</si>
  <si>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</si>
  <si>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</si>
  <si>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</si>
  <si>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</si>
  <si>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</si>
  <si>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</si>
  <si>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</si>
  <si>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</si>
  <si>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</si>
  <si>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</si>
  <si>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</si>
  <si>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</si>
  <si>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</si>
  <si>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</si>
  <si>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MANUAL DE VALA COM PROFUNDIDADE MENOR OU IGUAL A 1,30 M. AF_02/2021</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</si>
  <si>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</si>
  <si>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</si>
  <si>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</si>
  <si>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</si>
  <si>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</si>
  <si>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</si>
  <si>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</si>
  <si>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</si>
  <si>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</si>
  <si>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</si>
  <si>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</si>
  <si>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</si>
  <si>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</si>
  <si>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</si>
  <si>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</si>
  <si>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</si>
  <si>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</si>
  <si>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</si>
  <si>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</si>
  <si>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</si>
  <si>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</si>
  <si>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</si>
  <si>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</si>
  <si>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</si>
  <si>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</si>
  <si>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</si>
  <si>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</si>
  <si>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</si>
  <si>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</si>
  <si>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</si>
  <si>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</si>
  <si>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</si>
  <si>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</si>
  <si>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</si>
  <si>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</si>
  <si>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</si>
  <si>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</si>
  <si>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</si>
  <si>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</si>
  <si>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</si>
  <si>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</si>
  <si>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</si>
  <si>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</si>
  <si>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</si>
  <si>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</si>
  <si>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</si>
  <si>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</si>
  <si>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</si>
  <si>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</si>
  <si>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</si>
  <si>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</si>
  <si>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</si>
  <si>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</si>
  <si>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</si>
  <si>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</si>
  <si>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</si>
  <si>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</si>
  <si>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</si>
  <si>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</si>
  <si>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</si>
  <si>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</si>
  <si>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</si>
  <si>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</si>
  <si>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</si>
  <si>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</si>
  <si>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UMIDIFICAÇÃO DE MATERIAL PARA VALAS COM CAMINHÃO PIPA 10000L. AF_11/2016</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</si>
  <si>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</si>
  <si>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</si>
  <si>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</si>
  <si>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</si>
  <si>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</si>
  <si>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</si>
  <si>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</si>
  <si>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</si>
  <si>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</si>
  <si>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</si>
  <si>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</si>
  <si>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</si>
  <si>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</si>
  <si>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</si>
  <si>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</si>
  <si>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</si>
  <si>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</si>
  <si>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</si>
  <si>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</si>
  <si>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</si>
  <si>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</si>
  <si>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</si>
  <si>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</si>
  <si>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</si>
  <si>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</si>
  <si>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</si>
  <si>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</si>
  <si>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</si>
  <si>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</si>
  <si>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</si>
  <si>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</si>
  <si>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</si>
  <si>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</si>
  <si>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</si>
  <si>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</si>
  <si>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</si>
  <si>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</si>
  <si>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</si>
  <si>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</si>
  <si>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</si>
  <si>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</si>
  <si>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</si>
  <si>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</si>
  <si>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</si>
  <si>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</si>
  <si>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</si>
  <si>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</si>
  <si>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</si>
  <si>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</si>
  <si>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</si>
  <si>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</si>
  <si>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</si>
  <si>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</si>
  <si>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</si>
  <si>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</si>
  <si>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</si>
  <si>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</si>
  <si>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</si>
  <si>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</si>
  <si>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</si>
  <si>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</si>
  <si>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</si>
  <si>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</si>
  <si>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</si>
  <si>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</si>
  <si>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</si>
  <si>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</si>
  <si>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</si>
  <si>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</si>
  <si>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</si>
  <si>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</si>
  <si>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</si>
  <si>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</si>
  <si>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</si>
  <si>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</si>
  <si>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</si>
  <si>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</si>
  <si>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</si>
  <si>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</si>
  <si>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</si>
  <si>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</si>
  <si>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</si>
  <si>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</si>
  <si>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</si>
  <si>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</si>
  <si>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</si>
  <si>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</si>
  <si>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</si>
  <si>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</si>
  <si>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</si>
  <si>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</si>
  <si>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</si>
  <si>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</si>
  <si>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</si>
  <si>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</si>
  <si>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</si>
  <si>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</si>
  <si>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</si>
  <si>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</si>
  <si>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</si>
  <si>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</si>
  <si>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</si>
  <si>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</si>
  <si>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</si>
  <si>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</si>
  <si>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</si>
  <si>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</si>
  <si>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</si>
  <si>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</si>
  <si>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</si>
  <si>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</si>
  <si>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</si>
  <si>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</si>
  <si>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</si>
  <si>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</si>
  <si>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</si>
  <si>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</si>
  <si>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</si>
  <si>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</si>
  <si>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</si>
  <si>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</si>
  <si>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</si>
  <si>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</si>
  <si>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</si>
  <si>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</si>
  <si>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</si>
  <si>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</si>
  <si>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</si>
  <si>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</si>
  <si>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</si>
  <si>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</si>
  <si>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</si>
  <si>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</si>
  <si>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</si>
  <si>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</si>
  <si>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</si>
  <si>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</si>
  <si>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</si>
  <si>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</si>
  <si>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</si>
  <si>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</si>
  <si>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</si>
  <si>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</si>
  <si>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</si>
  <si>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</si>
  <si>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</si>
  <si>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</si>
  <si>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</si>
  <si>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</si>
  <si>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</si>
  <si>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</si>
  <si>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EXECUÇÃO DE TAPA BURACO COM APLICAÇÃO DE CONCRETO ASFÁLTICO (AQUISIÇÃO EM USINA) E PINTURA DE LIGAÇÃO. AF_12/2020</t>
  </si>
  <si>
    <t>RECOMPOSIÇÃO DE REVESTIMENTO EM CONCRETO ASFÁLTICO (AQUISIÇÃO EM USINA), PARA O FECHAMENTO DE VALAS - INCLUSO DEMOLIÇÃO DO PAVIMENTO. AF_12/2020</t>
  </si>
  <si>
    <t>EXECUÇÃO DE PINTURA DE LIGAÇÃO COM EMULSÃO ASFÁLTICA RR-2C, PARA O FECHAMENTO DE VALAS.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</si>
  <si>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</si>
  <si>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</si>
  <si>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</si>
  <si>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</si>
  <si>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</si>
  <si>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</si>
  <si>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</si>
  <si>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</si>
  <si>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</si>
  <si>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</si>
  <si>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</si>
  <si>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</si>
  <si>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</si>
  <si>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</si>
  <si>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</si>
  <si>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</si>
  <si>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</si>
  <si>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</si>
  <si>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</si>
  <si>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</si>
  <si>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</si>
  <si>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</si>
  <si>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</si>
  <si>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</si>
  <si>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</si>
  <si>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</si>
  <si>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</si>
  <si>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</si>
  <si>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</si>
  <si>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</si>
  <si>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</si>
  <si>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</si>
  <si>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</si>
  <si>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</si>
  <si>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</si>
  <si>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</si>
  <si>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</si>
  <si>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</si>
  <si>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</si>
  <si>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</si>
  <si>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</si>
  <si>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</si>
  <si>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</si>
  <si>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</si>
  <si>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</si>
  <si>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</si>
  <si>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</si>
  <si>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</si>
  <si>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</si>
  <si>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</si>
  <si>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</si>
  <si>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</si>
  <si>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</si>
  <si>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</si>
  <si>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</si>
  <si>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</si>
  <si>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</si>
  <si>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</si>
  <si>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EXECUÇÃO DE JUNTAS DE CONTRAÇÃO PARA PAVIMENTOS DE CONCRETO. AF_11/2017</t>
  </si>
  <si>
    <t>APLICAÇÃO DE GRAXA EM BARRAS DE TRANSFERÊNCIA PARA EXECUÇÃO DE PAVIMENTO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</si>
  <si>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</si>
  <si>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</si>
  <si>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</si>
  <si>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</si>
  <si>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</si>
  <si>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</si>
  <si>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</si>
  <si>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</si>
  <si>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</si>
  <si>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</si>
  <si>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</si>
  <si>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</si>
  <si>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</si>
  <si>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</si>
  <si>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</si>
  <si>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</si>
  <si>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</si>
  <si>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</si>
  <si>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</si>
  <si>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</si>
  <si>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</si>
  <si>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</si>
  <si>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</si>
  <si>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</si>
  <si>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</si>
  <si>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</si>
  <si>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</si>
  <si>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</si>
  <si>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T</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</si>
  <si>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</si>
  <si>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</si>
  <si>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</si>
  <si>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</si>
  <si>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</si>
  <si>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</si>
  <si>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</si>
  <si>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</si>
  <si>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</si>
  <si>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</si>
  <si>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</si>
  <si>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</si>
  <si>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</si>
  <si>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</si>
  <si>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</si>
  <si>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</si>
  <si>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</si>
  <si>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</si>
  <si>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</si>
  <si>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</si>
  <si>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</si>
  <si>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</si>
  <si>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</si>
  <si>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</si>
  <si>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</si>
  <si>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</si>
  <si>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</si>
  <si>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</si>
  <si>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</si>
  <si>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</si>
  <si>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</si>
  <si>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</si>
  <si>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</si>
  <si>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</si>
  <si>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</si>
  <si>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</si>
  <si>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</si>
  <si>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</si>
  <si>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</si>
  <si>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</si>
  <si>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</si>
  <si>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</si>
  <si>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</si>
  <si>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</si>
  <si>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</si>
  <si>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</si>
  <si>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</si>
  <si>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</si>
  <si>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</si>
  <si>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</si>
  <si>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</si>
  <si>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</si>
  <si>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</si>
  <si>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</si>
  <si>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</si>
  <si>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</si>
  <si>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</si>
  <si>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</si>
  <si>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</si>
  <si>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</si>
  <si>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</si>
  <si>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</si>
  <si>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</si>
  <si>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</si>
  <si>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</si>
  <si>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</si>
  <si>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</si>
  <si>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</si>
  <si>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</si>
  <si>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</si>
  <si>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</si>
  <si>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</si>
  <si>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</si>
  <si>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</si>
  <si>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</si>
  <si>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</si>
  <si>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</si>
  <si>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</si>
  <si>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</si>
  <si>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</si>
  <si>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</si>
  <si>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</si>
  <si>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</si>
  <si>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</si>
  <si>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</si>
  <si>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</si>
  <si>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t>
  </si>
  <si>
    <t>PINTURA COM TINTA EPOXÍDICA DE FUNDO APLICADA A ROLO OU PINCEL SOBRE PERFIL METÁLICO EXECUTADO EM FÁBRICA (POR DEMÃO). AF_01/2020</t>
  </si>
  <si>
    <t>PINTURA COM TINTA EPOXÍDICA DE ACABAMENTO PULVERIZADA SOBRE PERFIL METÁLICO EXECUTADO EM FÁBRICA (POR DEMÃO). AF_01/2020_P</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</si>
  <si>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</si>
  <si>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</si>
  <si>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</si>
  <si>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</si>
  <si>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</si>
  <si>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</si>
  <si>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</si>
  <si>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</si>
  <si>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</si>
  <si>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</si>
  <si>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</si>
  <si>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</si>
  <si>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</si>
  <si>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</si>
  <si>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</si>
  <si>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</si>
  <si>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</si>
  <si>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</si>
  <si>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</si>
  <si>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</si>
  <si>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</si>
  <si>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</si>
  <si>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</si>
  <si>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</si>
  <si>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</si>
  <si>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</si>
  <si>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</si>
  <si>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</si>
  <si>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</si>
  <si>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</si>
  <si>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</si>
  <si>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</si>
  <si>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</si>
  <si>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</si>
  <si>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</si>
  <si>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</si>
  <si>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</si>
  <si>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</si>
  <si>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</si>
  <si>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</si>
  <si>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</si>
  <si>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</si>
  <si>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</si>
  <si>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</si>
  <si>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</si>
  <si>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</si>
  <si>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</si>
  <si>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</si>
  <si>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</si>
  <si>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</si>
  <si>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</si>
  <si>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</si>
  <si>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</si>
  <si>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</si>
  <si>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</si>
  <si>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</si>
  <si>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</si>
  <si>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</si>
  <si>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</si>
  <si>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</si>
  <si>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</si>
  <si>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</si>
  <si>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</si>
  <si>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</si>
  <si>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</si>
  <si>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</si>
  <si>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</si>
  <si>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</si>
  <si>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</si>
  <si>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</si>
  <si>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</si>
  <si>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</si>
  <si>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</si>
  <si>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</si>
  <si>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</si>
  <si>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</si>
  <si>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</si>
  <si>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</si>
  <si>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</si>
  <si>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</si>
  <si>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</si>
  <si>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</si>
  <si>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</si>
  <si>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</si>
  <si>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</si>
  <si>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</si>
  <si>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</si>
  <si>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</si>
  <si>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</si>
  <si>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</si>
  <si>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</si>
  <si>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</si>
  <si>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</si>
  <si>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</si>
  <si>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</si>
  <si>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</si>
  <si>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</si>
  <si>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</si>
  <si>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</si>
  <si>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</si>
  <si>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</si>
  <si>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</si>
  <si>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</si>
  <si>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</si>
  <si>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</si>
  <si>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</si>
  <si>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</si>
  <si>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RODAPÉ EM ARDÓSIA ALTURA 10CM. AF_09/2020</t>
  </si>
  <si>
    <t>RODAPÉ EM MARMORITE, ALTURA 10CM. AF_09/2020</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</si>
  <si>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</si>
  <si>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</si>
  <si>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</si>
  <si>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</si>
  <si>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</si>
  <si>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</si>
  <si>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</si>
  <si>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</si>
  <si>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</si>
  <si>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</si>
  <si>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PISO EM CONCRETO 20 MPA PREPARO MECÂNICO, ESPESSURA 7CM. AF_09/2020</t>
  </si>
  <si>
    <t>PISO TÊXTIL (CARPETE) EM PLACA. AF_09/2020</t>
  </si>
  <si>
    <t>PISO TÊXTIL (CARPETE) EM MANTA (ROLO) E = 6 A 7 MM. AF_09/2020</t>
  </si>
  <si>
    <t>PISO TÊXTIL (CARPETE) EM MANTA (ROLO) E = 9 A 10 MM. AF_09/2020</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</si>
  <si>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</si>
  <si>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</si>
  <si>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RODAPÉ BORRACHA LISO, ALTURA = 7CM, ESPESSURA = 2 MM, PARA ARGAMASSA. AF_09/2020</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</si>
  <si>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</si>
  <si>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</si>
  <si>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</si>
  <si>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</si>
  <si>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</si>
  <si>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</si>
  <si>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</si>
  <si>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</si>
  <si>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</si>
  <si>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</si>
  <si>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</si>
  <si>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</si>
  <si>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</si>
  <si>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</si>
  <si>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</si>
  <si>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</si>
  <si>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</si>
  <si>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</si>
  <si>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</si>
  <si>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</si>
  <si>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</si>
  <si>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</si>
  <si>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</si>
  <si>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</si>
  <si>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</si>
  <si>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</si>
  <si>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</si>
  <si>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</si>
  <si>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</si>
  <si>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</si>
  <si>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</si>
  <si>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</si>
  <si>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</si>
  <si>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</si>
  <si>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</si>
  <si>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</si>
  <si>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</si>
  <si>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</si>
  <si>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</si>
  <si>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</si>
  <si>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</si>
  <si>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</si>
  <si>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</si>
  <si>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</si>
  <si>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</si>
  <si>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</si>
  <si>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</si>
  <si>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</si>
  <si>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</si>
  <si>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</si>
  <si>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</si>
  <si>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</si>
  <si>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</si>
  <si>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</si>
  <si>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</si>
  <si>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</si>
  <si>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</si>
  <si>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</si>
  <si>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</si>
  <si>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</si>
  <si>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</si>
  <si>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</si>
  <si>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</si>
  <si>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</si>
  <si>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</si>
  <si>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</si>
  <si>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</si>
  <si>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</si>
  <si>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</si>
  <si>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</si>
  <si>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</si>
  <si>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</si>
  <si>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</si>
  <si>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</si>
  <si>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</si>
  <si>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</si>
  <si>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</si>
  <si>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</si>
  <si>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</si>
  <si>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</si>
  <si>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</si>
  <si>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</si>
  <si>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</si>
  <si>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</si>
  <si>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</si>
  <si>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</si>
  <si>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</si>
  <si>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</si>
  <si>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</si>
  <si>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</si>
  <si>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</si>
  <si>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</si>
  <si>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</si>
  <si>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</si>
  <si>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</si>
  <si>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</si>
  <si>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</si>
  <si>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</si>
  <si>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</si>
  <si>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</si>
  <si>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</si>
  <si>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</si>
  <si>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</si>
  <si>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</si>
  <si>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</si>
  <si>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</si>
  <si>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</si>
  <si>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</si>
  <si>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</si>
  <si>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</si>
  <si>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</si>
  <si>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</si>
  <si>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</si>
  <si>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</si>
  <si>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</si>
  <si>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</si>
  <si>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</si>
  <si>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</si>
  <si>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</si>
  <si>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</si>
  <si>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</si>
  <si>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</si>
  <si>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</si>
  <si>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</si>
  <si>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</si>
  <si>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</si>
  <si>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</si>
  <si>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</si>
  <si>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</si>
  <si>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</si>
  <si>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</si>
  <si>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</si>
  <si>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</si>
  <si>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</si>
  <si>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</si>
  <si>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</si>
  <si>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</si>
  <si>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</si>
  <si>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</si>
  <si>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</si>
  <si>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</si>
  <si>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</si>
  <si>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</si>
  <si>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</si>
  <si>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</si>
  <si>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</si>
  <si>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</si>
  <si>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</si>
  <si>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</si>
  <si>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</si>
  <si>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</si>
  <si>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</si>
  <si>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</si>
  <si>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</si>
  <si>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</si>
  <si>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</si>
  <si>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</si>
  <si>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</si>
  <si>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</si>
  <si>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</si>
  <si>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</si>
  <si>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</si>
  <si>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</si>
  <si>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</si>
  <si>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</si>
  <si>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</si>
  <si>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</si>
  <si>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</si>
  <si>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</si>
  <si>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</si>
  <si>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</si>
  <si>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</si>
  <si>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</si>
  <si>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</si>
  <si>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</si>
  <si>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</si>
  <si>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</si>
  <si>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</si>
  <si>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</si>
  <si>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</si>
  <si>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</si>
  <si>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</si>
  <si>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</si>
  <si>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ESMALTADA EXTRA, DIMENSÕES 20X20 CM, PARA EDIFICAÇÃO HABITACIONAL MULTIFAMILIAR (PRÉDIO).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</si>
  <si>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</si>
  <si>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</si>
  <si>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</si>
  <si>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</si>
  <si>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</si>
  <si>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</si>
  <si>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</si>
  <si>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</si>
  <si>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</si>
  <si>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</si>
  <si>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</si>
  <si>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</si>
  <si>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</si>
  <si>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</si>
  <si>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</si>
  <si>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</si>
  <si>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</si>
  <si>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</si>
  <si>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</si>
  <si>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</si>
  <si>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</si>
  <si>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</si>
  <si>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</si>
  <si>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</si>
  <si>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</si>
  <si>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</si>
  <si>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</si>
  <si>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</si>
  <si>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</si>
  <si>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</si>
  <si>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</si>
  <si>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</si>
  <si>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</si>
  <si>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</si>
  <si>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</si>
  <si>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</si>
  <si>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</si>
  <si>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</si>
  <si>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</si>
  <si>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</si>
  <si>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</si>
  <si>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</si>
  <si>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</si>
  <si>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</si>
  <si>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</si>
  <si>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</si>
  <si>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</si>
  <si>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</si>
  <si>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</si>
  <si>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</si>
  <si>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</si>
  <si>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</si>
  <si>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</si>
  <si>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</si>
  <si>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</si>
  <si>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</si>
  <si>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</si>
  <si>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</si>
  <si>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</si>
  <si>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</si>
  <si>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</si>
  <si>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</si>
  <si>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</si>
  <si>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</si>
  <si>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</si>
  <si>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</si>
  <si>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</si>
  <si>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</si>
  <si>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</si>
  <si>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</si>
  <si>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</si>
  <si>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</si>
  <si>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</si>
  <si>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</si>
  <si>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</si>
  <si>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</si>
  <si>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</si>
  <si>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</si>
  <si>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</si>
  <si>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</si>
  <si>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</si>
  <si>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</si>
  <si>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</si>
  <si>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</si>
  <si>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</si>
  <si>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</si>
  <si>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</si>
  <si>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</si>
  <si>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</si>
  <si>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</si>
  <si>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</si>
  <si>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</si>
  <si>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</si>
  <si>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</si>
  <si>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</si>
  <si>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</si>
  <si>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</si>
  <si>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</si>
  <si>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</si>
  <si>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</si>
  <si>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</si>
  <si>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</si>
  <si>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</si>
  <si>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</si>
  <si>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</si>
  <si>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</si>
  <si>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</si>
  <si>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</si>
  <si>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</si>
  <si>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</si>
  <si>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</si>
  <si>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</si>
  <si>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</si>
  <si>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</si>
  <si>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</si>
  <si>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</si>
  <si>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</si>
  <si>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</si>
  <si>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</si>
  <si>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</si>
  <si>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</si>
  <si>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</si>
  <si>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</si>
  <si>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</si>
  <si>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</si>
  <si>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</si>
  <si>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</si>
  <si>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</si>
  <si>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</si>
  <si>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</si>
  <si>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</si>
  <si>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</si>
  <si>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</si>
  <si>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</si>
  <si>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</si>
  <si>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</si>
  <si>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</si>
  <si>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</si>
  <si>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</si>
  <si>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</si>
  <si>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</si>
  <si>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</si>
  <si>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</si>
  <si>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</si>
  <si>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</si>
  <si>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</si>
  <si>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</si>
  <si>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</si>
  <si>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</si>
  <si>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</si>
  <si>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</si>
  <si>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</si>
  <si>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</si>
  <si>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</si>
  <si>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</si>
  <si>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</si>
  <si>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</si>
  <si>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</si>
  <si>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</si>
  <si>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</si>
  <si>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</si>
  <si>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</si>
  <si>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</si>
  <si>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</si>
  <si>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</si>
  <si>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</si>
  <si>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</si>
  <si>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</si>
  <si>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</si>
  <si>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</si>
  <si>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</si>
  <si>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</si>
  <si>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</si>
  <si>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</si>
  <si>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</si>
  <si>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</si>
  <si>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</si>
  <si>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</si>
  <si>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</si>
  <si>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</si>
  <si>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</si>
  <si>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</si>
  <si>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</si>
  <si>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</si>
  <si>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</si>
  <si>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</si>
  <si>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</si>
  <si>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</si>
  <si>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</si>
  <si>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</si>
  <si>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</si>
  <si>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</si>
  <si>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</si>
  <si>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</si>
  <si>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</si>
  <si>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</si>
  <si>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</si>
  <si>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</si>
  <si>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</si>
  <si>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</si>
  <si>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</si>
  <si>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</si>
  <si>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</si>
  <si>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</si>
  <si>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</si>
  <si>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</si>
  <si>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</si>
  <si>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</si>
  <si>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</si>
  <si>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</si>
  <si>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</si>
  <si>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</si>
  <si>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</si>
  <si>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</si>
  <si>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</si>
  <si>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</si>
  <si>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</si>
  <si>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</si>
  <si>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</si>
  <si>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</si>
  <si>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</si>
  <si>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</si>
  <si>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</si>
  <si>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</si>
  <si>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</si>
  <si>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</si>
  <si>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</si>
  <si>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</si>
  <si>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</si>
  <si>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</si>
  <si>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</si>
  <si>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</si>
  <si>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</si>
  <si>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</si>
  <si>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</si>
  <si>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</si>
  <si>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</si>
  <si>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</si>
  <si>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</si>
  <si>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</si>
  <si>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</si>
  <si>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</si>
  <si>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</si>
  <si>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</si>
  <si>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</si>
  <si>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</si>
  <si>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</si>
  <si>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</si>
  <si>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</si>
  <si>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</si>
  <si>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</si>
  <si>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</si>
  <si>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</si>
  <si>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</si>
  <si>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</si>
  <si>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</si>
  <si>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</si>
  <si>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</si>
  <si>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</si>
  <si>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</si>
  <si>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</si>
  <si>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</si>
  <si>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</si>
  <si>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</si>
  <si>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</si>
  <si>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</si>
  <si>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</si>
  <si>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</si>
  <si>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</si>
  <si>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</si>
  <si>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</si>
  <si>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</si>
  <si>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</si>
  <si>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</si>
  <si>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</si>
  <si>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</si>
  <si>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</si>
  <si>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</si>
  <si>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</si>
  <si>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</si>
  <si>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</si>
  <si>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</si>
  <si>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</si>
  <si>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</si>
  <si>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</si>
  <si>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</si>
  <si>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</si>
  <si>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</si>
  <si>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</si>
  <si>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</si>
  <si>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</si>
  <si>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</si>
  <si>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</si>
  <si>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</si>
  <si>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</si>
  <si>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</si>
  <si>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</si>
  <si>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</si>
  <si>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</si>
  <si>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</si>
  <si>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</si>
  <si>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</si>
  <si>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</si>
  <si>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</si>
  <si>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</si>
  <si>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</si>
  <si>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</si>
  <si>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</si>
  <si>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</si>
  <si>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</si>
  <si>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</si>
  <si>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</si>
  <si>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</si>
  <si>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</si>
  <si>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</si>
  <si>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</si>
  <si>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</si>
  <si>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</si>
  <si>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</si>
  <si>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</si>
  <si>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</si>
  <si>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</si>
  <si>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</si>
  <si>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</si>
  <si>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</si>
  <si>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</si>
  <si>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</si>
  <si>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</si>
  <si>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</si>
  <si>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</si>
  <si>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</si>
  <si>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</si>
  <si>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</si>
  <si>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</si>
  <si>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</si>
  <si>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</si>
  <si>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</si>
  <si>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</si>
  <si>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</si>
  <si>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</si>
  <si>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</si>
  <si>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</si>
  <si>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</si>
  <si>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</si>
  <si>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</si>
  <si>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</si>
  <si>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</si>
  <si>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</si>
  <si>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</si>
  <si>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</si>
  <si>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</si>
  <si>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</si>
  <si>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</si>
  <si>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</si>
  <si>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</si>
  <si>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</si>
  <si>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</si>
  <si>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</si>
  <si>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</si>
  <si>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</si>
  <si>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</si>
  <si>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</si>
  <si>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</si>
  <si>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M.O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</si>
  <si>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</si>
  <si>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</si>
  <si>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</si>
  <si>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</si>
  <si>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</si>
  <si>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</si>
  <si>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</si>
  <si>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</si>
  <si>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</si>
  <si>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</si>
  <si>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</si>
  <si>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</si>
  <si>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</si>
  <si>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</si>
  <si>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</si>
  <si>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</si>
  <si>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</si>
  <si>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</si>
  <si>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</si>
  <si>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</si>
  <si>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</si>
  <si>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</si>
  <si>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</si>
  <si>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</si>
  <si>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</si>
  <si>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</si>
  <si>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</si>
  <si>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</si>
  <si>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</si>
  <si>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</si>
  <si>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</si>
  <si>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</si>
  <si>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</si>
  <si>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</si>
  <si>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</si>
  <si>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</si>
  <si>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</si>
  <si>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</si>
  <si>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</si>
  <si>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</si>
  <si>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</si>
  <si>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</si>
  <si>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</si>
  <si>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</si>
  <si>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</si>
  <si>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</si>
  <si>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</si>
  <si>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</si>
  <si>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</si>
  <si>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</si>
  <si>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</si>
  <si>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</si>
  <si>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</si>
  <si>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</si>
  <si>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</si>
  <si>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</si>
  <si>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</si>
  <si>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</si>
  <si>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</si>
  <si>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</si>
  <si>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</si>
  <si>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</si>
  <si>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</si>
  <si>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</si>
  <si>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</si>
  <si>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</si>
  <si>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</si>
  <si>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</si>
  <si>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</si>
  <si>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</si>
  <si>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</si>
  <si>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</si>
  <si>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</si>
  <si>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</si>
  <si>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</si>
  <si>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</si>
  <si>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</si>
  <si>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</si>
  <si>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</si>
  <si>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</si>
  <si>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</si>
  <si>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</si>
  <si>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</si>
  <si>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</si>
  <si>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</si>
  <si>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</si>
  <si>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</si>
  <si>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</si>
  <si>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</si>
  <si>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</si>
  <si>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</si>
  <si>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</si>
  <si>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</si>
  <si>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</si>
  <si>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</si>
  <si>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</si>
  <si>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</si>
  <si>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</si>
  <si>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</si>
  <si>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</si>
  <si>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</si>
  <si>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</si>
  <si>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</si>
  <si>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</si>
  <si>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</si>
  <si>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</si>
  <si>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</si>
  <si>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</si>
  <si>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</si>
  <si>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</si>
  <si>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</si>
  <si>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</si>
  <si>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</si>
  <si>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</si>
  <si>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</si>
  <si>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</si>
  <si>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</si>
  <si>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</si>
  <si>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</si>
  <si>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</si>
  <si>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</si>
  <si>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</si>
  <si>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</si>
  <si>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</si>
  <si>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</si>
  <si>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</si>
  <si>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</si>
  <si>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</si>
  <si>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</si>
  <si>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</si>
  <si>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</si>
  <si>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</si>
  <si>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</si>
  <si>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</si>
  <si>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</si>
  <si>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</si>
  <si>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</si>
  <si>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</si>
  <si>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</si>
  <si>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</si>
  <si>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</si>
  <si>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</si>
  <si>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</si>
  <si>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</si>
  <si>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</si>
  <si>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</si>
  <si>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</si>
  <si>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</si>
  <si>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</si>
  <si>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</si>
  <si>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</si>
  <si>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</si>
  <si>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</si>
  <si>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</si>
  <si>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</si>
  <si>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</si>
  <si>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</si>
  <si>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</si>
  <si>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</si>
  <si>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</si>
  <si>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</si>
  <si>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</si>
  <si>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</si>
  <si>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</si>
  <si>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</si>
  <si>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</si>
  <si>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</si>
  <si>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</si>
  <si>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</si>
  <si>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</si>
  <si>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</si>
  <si>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</si>
  <si>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</si>
  <si>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</si>
  <si>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</si>
  <si>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</si>
  <si>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</si>
  <si>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</si>
  <si>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</si>
  <si>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</si>
  <si>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</si>
  <si>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</si>
  <si>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</si>
  <si>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</si>
  <si>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</si>
  <si>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</si>
  <si>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</si>
  <si>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</si>
  <si>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</si>
  <si>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</si>
  <si>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</si>
  <si>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</si>
  <si>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</si>
  <si>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</si>
  <si>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</si>
  <si>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</si>
  <si>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</si>
  <si>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</si>
  <si>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</si>
  <si>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</si>
  <si>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</si>
  <si>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</si>
  <si>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</si>
  <si>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</si>
  <si>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</si>
  <si>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</si>
  <si>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</si>
  <si>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</si>
  <si>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</si>
  <si>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</si>
  <si>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</si>
  <si>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</si>
  <si>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</si>
  <si>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</si>
  <si>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</si>
  <si>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</si>
  <si>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</si>
  <si>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</si>
  <si>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</si>
  <si>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</si>
  <si>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</si>
  <si>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</si>
  <si>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</si>
  <si>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</si>
  <si>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</si>
  <si>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</si>
  <si>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</si>
  <si>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</si>
  <si>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</si>
  <si>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</si>
  <si>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</si>
  <si>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</si>
  <si>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</si>
  <si>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</si>
  <si>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</si>
  <si>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</si>
  <si>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</si>
  <si>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</si>
  <si>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</si>
  <si>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</si>
  <si>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</si>
  <si>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</si>
  <si>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</si>
  <si>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</si>
  <si>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</si>
  <si>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</si>
  <si>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</si>
  <si>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</si>
  <si>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</si>
  <si>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</si>
  <si>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</si>
  <si>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</si>
  <si>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</si>
  <si>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</si>
  <si>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</si>
  <si>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</si>
  <si>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</si>
  <si>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</si>
  <si>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</si>
  <si>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</si>
  <si>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</si>
  <si>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</si>
  <si>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</si>
  <si>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</si>
  <si>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</si>
  <si>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</si>
  <si>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</si>
  <si>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</si>
  <si>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</si>
  <si>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</si>
  <si>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</si>
  <si>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</si>
  <si>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</si>
  <si>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</si>
  <si>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</si>
  <si>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</si>
  <si>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</si>
  <si>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</si>
  <si>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</si>
  <si>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</si>
  <si>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</si>
  <si>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</si>
  <si>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</si>
  <si>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</si>
  <si>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</si>
  <si>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</si>
  <si>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</si>
  <si>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</si>
  <si>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</si>
  <si>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</si>
  <si>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</si>
  <si>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</si>
  <si>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</si>
  <si>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</si>
  <si>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</si>
  <si>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</si>
  <si>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</si>
  <si>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</si>
  <si>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</si>
  <si>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</si>
  <si>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</si>
  <si>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</si>
  <si>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</si>
  <si>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</si>
  <si>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</si>
  <si>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</si>
  <si>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</si>
  <si>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</si>
  <si>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</si>
  <si>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</si>
  <si>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</si>
  <si>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</si>
  <si>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</si>
  <si>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</si>
  <si>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</si>
  <si>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</si>
  <si>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</si>
  <si>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</si>
  <si>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</si>
  <si>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</si>
  <si>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</si>
  <si>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</si>
  <si>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</si>
  <si>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</si>
  <si>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</si>
  <si>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</si>
  <si>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</si>
  <si>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</si>
  <si>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</si>
  <si>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</si>
  <si>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</si>
  <si>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</si>
  <si>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</si>
  <si>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</si>
  <si>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</si>
  <si>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</si>
  <si>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</si>
  <si>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</si>
  <si>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</si>
  <si>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</si>
  <si>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</si>
  <si>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</si>
  <si>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</si>
  <si>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</si>
  <si>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</si>
  <si>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</si>
  <si>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</si>
  <si>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</si>
  <si>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</si>
  <si>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</si>
  <si>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</si>
  <si>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</si>
  <si>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</si>
  <si>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</si>
  <si>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</si>
  <si>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</si>
  <si>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</si>
  <si>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</si>
  <si>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</si>
  <si>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</si>
  <si>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</si>
  <si>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</si>
  <si>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</si>
  <si>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</si>
  <si>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</si>
  <si>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</si>
  <si>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</si>
  <si>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</si>
  <si>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</si>
  <si>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</si>
  <si>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</si>
  <si>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</si>
  <si>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</si>
  <si>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</si>
  <si>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</si>
  <si>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</si>
  <si>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</si>
  <si>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</si>
  <si>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</si>
  <si>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</si>
  <si>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</si>
  <si>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</si>
  <si>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</si>
  <si>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</si>
  <si>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</si>
  <si>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</si>
  <si>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</si>
  <si>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</si>
  <si>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</si>
  <si>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</si>
  <si>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</si>
  <si>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</si>
  <si>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</si>
  <si>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</si>
  <si>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</si>
  <si>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</si>
  <si>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</si>
  <si>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</si>
  <si>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</si>
  <si>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</si>
  <si>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</si>
  <si>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</si>
  <si>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</si>
  <si>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</si>
  <si>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</si>
  <si>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</si>
  <si>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</si>
  <si>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</si>
  <si>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</si>
  <si>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</si>
  <si>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</si>
  <si>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</si>
  <si>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</si>
  <si>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</si>
  <si>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</si>
  <si>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</si>
  <si>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</si>
  <si>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</si>
  <si>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</si>
  <si>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</si>
  <si>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</si>
  <si>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</si>
  <si>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</si>
  <si>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</si>
  <si>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</si>
  <si>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</si>
  <si>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</si>
  <si>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</si>
  <si>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</si>
  <si>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</si>
  <si>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</si>
  <si>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</si>
  <si>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</si>
  <si>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</si>
  <si>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</si>
  <si>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</si>
  <si>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</si>
  <si>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</si>
  <si>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</si>
  <si>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</si>
  <si>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</si>
  <si>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</si>
  <si>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</si>
  <si>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</si>
  <si>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</si>
  <si>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</si>
  <si>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</si>
  <si>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</si>
  <si>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</si>
  <si>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</si>
  <si>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</si>
  <si>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</si>
  <si>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</si>
  <si>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</si>
  <si>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</si>
  <si>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</si>
  <si>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</si>
  <si>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</si>
  <si>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</si>
  <si>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</si>
  <si>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</si>
  <si>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</si>
  <si>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</si>
  <si>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</si>
  <si>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</si>
  <si>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</si>
  <si>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</si>
  <si>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</si>
  <si>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</si>
  <si>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</si>
  <si>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</si>
  <si>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</si>
  <si>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</si>
  <si>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</si>
  <si>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</si>
  <si>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</si>
  <si>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</si>
  <si>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</si>
  <si>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</si>
  <si>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</si>
  <si>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</si>
  <si>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</si>
  <si>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</si>
  <si>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</si>
  <si>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</si>
  <si>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</si>
  <si>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</si>
  <si>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</si>
  <si>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</si>
  <si>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</si>
  <si>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</si>
  <si>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</si>
  <si>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</si>
  <si>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</si>
  <si>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</si>
  <si>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</si>
  <si>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</si>
  <si>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</si>
  <si>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</si>
  <si>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</si>
  <si>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</si>
  <si>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</si>
  <si>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</si>
  <si>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</si>
  <si>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</si>
  <si>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</si>
  <si>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</si>
  <si>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</si>
  <si>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</si>
  <si>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</si>
  <si>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</si>
  <si>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</si>
  <si>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</si>
  <si>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</si>
  <si>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</si>
  <si>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</si>
  <si>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</si>
  <si>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</si>
  <si>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</si>
  <si>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</si>
  <si>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</si>
  <si>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</si>
  <si>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</si>
  <si>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</si>
  <si>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</si>
  <si>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</si>
  <si>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</si>
  <si>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</si>
  <si>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</si>
  <si>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</si>
  <si>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</si>
  <si>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</si>
  <si>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</si>
  <si>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</si>
  <si>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</si>
  <si>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</si>
  <si>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</si>
  <si>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</si>
  <si>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</si>
  <si>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</si>
  <si>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</si>
  <si>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</si>
  <si>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</si>
  <si>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</si>
  <si>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</si>
  <si>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</si>
  <si>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</si>
  <si>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</si>
  <si>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</si>
  <si>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</si>
  <si>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</si>
  <si>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</si>
  <si>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</si>
  <si>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</si>
  <si>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</si>
  <si>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</si>
  <si>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</si>
  <si>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</si>
  <si>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</si>
  <si>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</si>
  <si>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</si>
  <si>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</si>
  <si>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        PRECOS DE INSUMOS</t>
  </si>
  <si>
    <t/>
  </si>
  <si>
    <t>LOCALIDADE: 4495 - BRASILIA</t>
  </si>
  <si>
    <t xml:space="preserve">CODIGO  </t>
  </si>
  <si>
    <t>DESCRICAO DO INSUMO</t>
  </si>
  <si>
    <t xml:space="preserve">  PRECO MEDIANO R$</t>
  </si>
  <si>
    <t xml:space="preserve">M2    </t>
  </si>
  <si>
    <t xml:space="preserve">UN    </t>
  </si>
  <si>
    <t>!EM PROCESSO DE DESATIVACAO! DOBRADICA EM ACO/FERRO, 3" X 2 1/2", E= 1,2 A 1,8 MM, SEM ANEL,  CROMADO OU ZINCADO, TAMPA BOLA, COM PARAFUSOS</t>
  </si>
  <si>
    <t xml:space="preserve">GL    </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</si>
  <si>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</si>
  <si>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</si>
  <si>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</si>
  <si>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</si>
  <si>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</si>
  <si>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LUMINARIA FECHADA P/ ILUMINACAO PUBLICA, TIPO ABL 50/F OU EQUIV, P/ LAMPADA A VAPOR DE MERCURIO 400W</t>
  </si>
  <si>
    <t xml:space="preserve">L     </t>
  </si>
  <si>
    <t>!EM PROCESSO DE DESATIVACAO!JANELA DE CORRER, ACO, BATENTE/REQUADRO DE 6 A 14 CM,  COM DIVISAO HORIZ , PINT ANTICORROSIVA, SEM VIDRO, BANDEIRA COM BASCULA, 4 FLS, 120  X 150 CM (A X L)</t>
  </si>
  <si>
    <t>!EM PROCESSO DESATIVACAO! ELETRODUTO EM ACO GALVANIZADO ELETROLITICO, LEVE, DIAMETRO 1", PAREDE DE 0,90 MM</t>
  </si>
  <si>
    <t xml:space="preserve">M     </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</si>
  <si>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</si>
  <si>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</si>
  <si>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</si>
  <si>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</si>
  <si>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</si>
  <si>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</si>
  <si>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</si>
  <si>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</si>
  <si>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</si>
  <si>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</si>
  <si>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</si>
  <si>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</si>
  <si>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</si>
  <si>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</si>
  <si>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</si>
  <si>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</si>
  <si>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</si>
  <si>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</si>
  <si>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</si>
  <si>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</si>
  <si>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</si>
  <si>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</si>
  <si>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</si>
  <si>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</si>
  <si>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</si>
  <si>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</si>
  <si>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</si>
  <si>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</si>
  <si>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</si>
  <si>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</si>
  <si>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</si>
  <si>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</si>
  <si>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</si>
  <si>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</si>
  <si>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</si>
  <si>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</si>
  <si>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</si>
  <si>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</si>
  <si>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</si>
  <si>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</si>
  <si>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</si>
  <si>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</si>
  <si>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</si>
  <si>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</si>
  <si>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</si>
  <si>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</si>
  <si>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</si>
  <si>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</si>
  <si>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</si>
  <si>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 xml:space="preserve">KG    </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</si>
  <si>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</si>
  <si>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</si>
  <si>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</si>
  <si>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</si>
  <si>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</si>
  <si>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</si>
  <si>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</si>
  <si>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</si>
  <si>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</si>
  <si>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</si>
  <si>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</si>
  <si>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</si>
  <si>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</si>
  <si>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</si>
  <si>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</si>
  <si>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</si>
  <si>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</si>
  <si>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</si>
  <si>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</si>
  <si>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</si>
  <si>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</si>
  <si>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</si>
  <si>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</si>
  <si>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</si>
  <si>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</si>
  <si>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</si>
  <si>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</si>
  <si>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</si>
  <si>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</si>
  <si>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</si>
  <si>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</si>
  <si>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</si>
  <si>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</si>
  <si>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</si>
  <si>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</si>
  <si>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</si>
  <si>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</si>
  <si>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</si>
  <si>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</si>
  <si>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</si>
  <si>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</si>
  <si>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</si>
  <si>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</si>
  <si>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</si>
  <si>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</si>
  <si>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</si>
  <si>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</si>
  <si>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</si>
  <si>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</si>
  <si>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</si>
  <si>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</si>
  <si>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</si>
  <si>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</si>
  <si>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</si>
  <si>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</si>
  <si>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</si>
  <si>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</si>
  <si>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</si>
  <si>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</si>
  <si>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</si>
  <si>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</si>
  <si>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</si>
  <si>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</si>
  <si>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</si>
  <si>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</si>
  <si>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</si>
  <si>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</si>
  <si>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</si>
  <si>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</si>
  <si>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</si>
  <si>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</si>
  <si>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</si>
  <si>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</si>
  <si>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</si>
  <si>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</si>
  <si>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</si>
  <si>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</si>
  <si>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</si>
  <si>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</si>
  <si>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</si>
  <si>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</si>
  <si>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</si>
  <si>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</si>
  <si>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</si>
  <si>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</si>
  <si>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</si>
  <si>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</si>
  <si>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</si>
  <si>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175 GR</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</si>
  <si>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</si>
  <si>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</si>
  <si>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</si>
  <si>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</si>
  <si>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</si>
  <si>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</si>
  <si>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</si>
  <si>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</si>
  <si>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</si>
  <si>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</si>
  <si>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</si>
  <si>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</si>
  <si>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</si>
  <si>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</si>
  <si>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</si>
  <si>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</si>
  <si>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 xml:space="preserve">M3    </t>
  </si>
  <si>
    <t xml:space="preserve">H     </t>
  </si>
  <si>
    <t>AJUDANTE DE ARMADOR (MENSALISTA)</t>
  </si>
  <si>
    <t xml:space="preserve">MES   </t>
  </si>
  <si>
    <t>AJUDANTE DE ELETRICISTA</t>
  </si>
  <si>
    <t>AJUDANTE DE ELETRICISTA (MENSALISTA)</t>
  </si>
  <si>
    <t>AJUDANTE DE ESTRUTURAS METALICAS (MENSALISTA)</t>
  </si>
  <si>
    <t>AJUDANTE DE OPERACAO EM GERAL (MENSALISTA)</t>
  </si>
  <si>
    <t>AJUDANTE DE PINTOR</t>
  </si>
  <si>
    <t>AJUDANTE DE PINTOR (MENSALISTA)</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</si>
  <si>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</si>
  <si>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</si>
  <si>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</si>
  <si>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</si>
  <si>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</si>
  <si>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</si>
  <si>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</si>
  <si>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</si>
  <si>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</si>
  <si>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</si>
  <si>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</si>
  <si>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</si>
  <si>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</si>
  <si>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</si>
  <si>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</si>
  <si>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</si>
  <si>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ALIMENTACAO - MENSALISTA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</si>
  <si>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</si>
  <si>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</si>
  <si>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</si>
  <si>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</si>
  <si>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</si>
  <si>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PARA TUBO ESGOTO PREDIAL, DN 100 MM (NBR 5688)</t>
  </si>
  <si>
    <t>ANEL BORRACHA, DN 150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</si>
  <si>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</si>
  <si>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</si>
  <si>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</si>
  <si>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</si>
  <si>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</si>
  <si>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</si>
  <si>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</si>
  <si>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</si>
  <si>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</si>
  <si>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</si>
  <si>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</si>
  <si>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</si>
  <si>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</si>
  <si>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</si>
  <si>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</si>
  <si>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</si>
  <si>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</si>
  <si>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</si>
  <si>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</si>
  <si>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</si>
  <si>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</si>
  <si>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</si>
  <si>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</si>
  <si>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</si>
  <si>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</si>
  <si>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</si>
  <si>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</si>
  <si>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</si>
  <si>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</si>
  <si>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</si>
  <si>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</si>
  <si>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</si>
  <si>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</si>
  <si>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</si>
  <si>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</si>
  <si>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</si>
  <si>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</si>
  <si>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</si>
  <si>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</si>
  <si>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</si>
  <si>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</si>
  <si>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</si>
  <si>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</si>
  <si>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</si>
  <si>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</si>
  <si>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</si>
  <si>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</si>
  <si>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</si>
  <si>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</si>
  <si>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</si>
  <si>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</si>
  <si>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</si>
  <si>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</si>
  <si>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</si>
  <si>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</si>
  <si>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</si>
  <si>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</si>
  <si>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</si>
  <si>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</si>
  <si>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</si>
  <si>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</si>
  <si>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</si>
  <si>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</si>
  <si>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</si>
  <si>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</si>
  <si>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</si>
  <si>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</si>
  <si>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</si>
  <si>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</si>
  <si>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</si>
  <si>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</si>
  <si>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</si>
  <si>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</si>
  <si>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</si>
  <si>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</si>
  <si>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</si>
  <si>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</si>
  <si>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</si>
  <si>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</si>
  <si>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</si>
  <si>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</si>
  <si>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</si>
  <si>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</si>
  <si>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</si>
  <si>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</si>
  <si>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</si>
  <si>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</si>
  <si>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</si>
  <si>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</si>
  <si>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</si>
  <si>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</si>
  <si>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</si>
  <si>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</si>
  <si>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</si>
  <si>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</si>
  <si>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</si>
  <si>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</si>
  <si>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</si>
  <si>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</si>
  <si>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</si>
  <si>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</si>
  <si>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</si>
  <si>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</si>
  <si>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</si>
  <si>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</si>
  <si>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</si>
  <si>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</si>
  <si>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</si>
  <si>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</si>
  <si>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</si>
  <si>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</si>
  <si>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</si>
  <si>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</si>
  <si>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</si>
  <si>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</si>
  <si>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</si>
  <si>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</si>
  <si>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</si>
  <si>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</si>
  <si>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</si>
  <si>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</si>
  <si>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</si>
  <si>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</si>
  <si>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</si>
  <si>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</si>
  <si>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</si>
  <si>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</si>
  <si>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</si>
  <si>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</si>
  <si>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</si>
  <si>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</si>
  <si>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</si>
  <si>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</si>
  <si>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</si>
  <si>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</si>
  <si>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</si>
  <si>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</si>
  <si>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</si>
  <si>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</si>
  <si>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</si>
  <si>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</si>
  <si>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</si>
  <si>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</si>
  <si>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</si>
  <si>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</si>
  <si>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</si>
  <si>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</si>
  <si>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</si>
  <si>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</si>
  <si>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</si>
  <si>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</si>
  <si>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</si>
  <si>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</si>
  <si>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</si>
  <si>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</si>
  <si>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</si>
  <si>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</si>
  <si>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</si>
  <si>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</si>
  <si>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</si>
  <si>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</si>
  <si>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</si>
  <si>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</si>
  <si>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</si>
  <si>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</si>
  <si>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</si>
  <si>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</si>
  <si>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</si>
  <si>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</si>
  <si>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</si>
  <si>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</si>
  <si>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</si>
  <si>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</si>
  <si>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t>
  </si>
  <si>
    <t>AUXILIAR DE LABORATORISTA DE SOLOS E DE CONCRETO (MENSALISTA)</t>
  </si>
  <si>
    <t>AUXILIAR DE MECANICO</t>
  </si>
  <si>
    <t>AUXILIAR DE MECANICO (MENSALISTA)</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</si>
  <si>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</si>
  <si>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</si>
  <si>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</si>
  <si>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</si>
  <si>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</si>
  <si>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</si>
  <si>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</si>
  <si>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</si>
  <si>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 (MENSALISTA)</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</si>
  <si>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</si>
  <si>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</si>
  <si>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</si>
  <si>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</si>
  <si>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</si>
  <si>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</si>
  <si>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</si>
  <si>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</si>
  <si>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</si>
  <si>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</si>
  <si>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</si>
  <si>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</si>
  <si>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</si>
  <si>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</si>
  <si>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</si>
  <si>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</si>
  <si>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</si>
  <si>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</si>
  <si>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</si>
  <si>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</si>
  <si>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</si>
  <si>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</si>
  <si>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</si>
  <si>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</si>
  <si>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</si>
  <si>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</si>
  <si>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</si>
  <si>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</si>
  <si>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</si>
  <si>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</si>
  <si>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</si>
  <si>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</si>
  <si>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</si>
  <si>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</si>
  <si>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</si>
  <si>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</si>
  <si>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</si>
  <si>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</si>
  <si>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</si>
  <si>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</si>
  <si>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</si>
  <si>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</si>
  <si>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</si>
  <si>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</si>
  <si>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</si>
  <si>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</si>
  <si>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</si>
  <si>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</si>
  <si>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</si>
  <si>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</si>
  <si>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</si>
  <si>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</si>
  <si>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</si>
  <si>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 xml:space="preserve">JG    </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</si>
  <si>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</si>
  <si>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</si>
  <si>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</si>
  <si>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</si>
  <si>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</si>
  <si>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</si>
  <si>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</si>
  <si>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</si>
  <si>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</si>
  <si>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 xml:space="preserve">MIL   </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</si>
  <si>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</si>
  <si>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</si>
  <si>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</si>
  <si>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</si>
  <si>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</si>
  <si>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</si>
  <si>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</si>
  <si>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</si>
  <si>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</si>
  <si>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</si>
  <si>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</si>
  <si>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</si>
  <si>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</si>
  <si>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</si>
  <si>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</si>
  <si>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</si>
  <si>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</si>
  <si>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</si>
  <si>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</si>
  <si>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</si>
  <si>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</si>
  <si>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</si>
  <si>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</si>
  <si>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</si>
  <si>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</si>
  <si>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</si>
  <si>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</si>
  <si>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</si>
  <si>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</si>
  <si>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</si>
  <si>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</si>
  <si>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</si>
  <si>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</si>
  <si>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</si>
  <si>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</si>
  <si>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</si>
  <si>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</si>
  <si>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</si>
  <si>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</si>
  <si>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</si>
  <si>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</si>
  <si>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</si>
  <si>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</si>
  <si>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</si>
  <si>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</si>
  <si>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</si>
  <si>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</si>
  <si>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</si>
  <si>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</si>
  <si>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</si>
  <si>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</si>
  <si>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</si>
  <si>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</si>
  <si>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</si>
  <si>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</si>
  <si>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</si>
  <si>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</si>
  <si>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</si>
  <si>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</si>
  <si>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</si>
  <si>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</si>
  <si>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</si>
  <si>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</si>
  <si>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</si>
  <si>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</si>
  <si>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</si>
  <si>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</si>
  <si>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</si>
  <si>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</si>
  <si>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</si>
  <si>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</si>
  <si>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</si>
  <si>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</si>
  <si>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</si>
  <si>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</si>
  <si>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</si>
  <si>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</si>
  <si>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</si>
  <si>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</si>
  <si>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</si>
  <si>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</si>
  <si>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</si>
  <si>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</si>
  <si>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</si>
  <si>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</si>
  <si>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</si>
  <si>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</si>
  <si>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</si>
  <si>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</si>
  <si>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</si>
  <si>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</si>
  <si>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</si>
  <si>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</si>
  <si>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</si>
  <si>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</si>
  <si>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</si>
  <si>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</si>
  <si>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</si>
  <si>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</si>
  <si>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</si>
  <si>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</si>
  <si>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</si>
  <si>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</si>
  <si>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</si>
  <si>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</si>
  <si>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</si>
  <si>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</si>
  <si>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</si>
  <si>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</si>
  <si>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</si>
  <si>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</si>
  <si>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</si>
  <si>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</si>
  <si>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</si>
  <si>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</si>
  <si>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</si>
  <si>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</si>
  <si>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</si>
  <si>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</si>
  <si>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</si>
  <si>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</si>
  <si>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</si>
  <si>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</si>
  <si>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</si>
  <si>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</si>
  <si>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</si>
  <si>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</si>
  <si>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</si>
  <si>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</si>
  <si>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</si>
  <si>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</si>
  <si>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</si>
  <si>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</si>
  <si>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</si>
  <si>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</si>
  <si>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</si>
  <si>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</si>
  <si>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</si>
  <si>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</si>
  <si>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</si>
  <si>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</si>
  <si>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</si>
  <si>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</si>
  <si>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</si>
  <si>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</si>
  <si>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</si>
  <si>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</si>
  <si>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</si>
  <si>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</si>
  <si>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</si>
  <si>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</si>
  <si>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</si>
  <si>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</si>
  <si>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</si>
  <si>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</si>
  <si>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</si>
  <si>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</si>
  <si>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</si>
  <si>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</si>
  <si>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</si>
  <si>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</si>
  <si>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</si>
  <si>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</si>
  <si>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</si>
  <si>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</si>
  <si>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</si>
  <si>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</si>
  <si>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</si>
  <si>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</si>
  <si>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</si>
  <si>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</si>
  <si>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</si>
  <si>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</si>
  <si>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</si>
  <si>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</si>
  <si>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</si>
  <si>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</si>
  <si>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</si>
  <si>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</si>
  <si>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</si>
  <si>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</si>
  <si>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</si>
  <si>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</si>
  <si>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</si>
  <si>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</si>
  <si>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</si>
  <si>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</si>
  <si>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</si>
  <si>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</si>
  <si>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</si>
  <si>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</si>
  <si>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</si>
  <si>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</si>
  <si>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</si>
  <si>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</si>
  <si>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</si>
  <si>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</si>
  <si>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</si>
  <si>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</si>
  <si>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</si>
  <si>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</si>
  <si>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</si>
  <si>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</si>
  <si>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</si>
  <si>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</si>
  <si>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</si>
  <si>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</si>
  <si>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</si>
  <si>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</si>
  <si>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</si>
  <si>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</si>
  <si>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</si>
  <si>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</si>
  <si>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</si>
  <si>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</si>
  <si>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</si>
  <si>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</si>
  <si>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</si>
  <si>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</si>
  <si>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</si>
  <si>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</si>
  <si>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</si>
  <si>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</si>
  <si>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</si>
  <si>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</si>
  <si>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</si>
  <si>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</si>
  <si>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</si>
  <si>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</si>
  <si>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</si>
  <si>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</si>
  <si>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</si>
  <si>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</si>
  <si>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</si>
  <si>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</si>
  <si>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</si>
  <si>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</si>
  <si>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</si>
  <si>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</si>
  <si>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</si>
  <si>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</si>
  <si>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</si>
  <si>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</si>
  <si>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</si>
  <si>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</si>
  <si>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</si>
  <si>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</si>
  <si>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</si>
  <si>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</si>
  <si>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</si>
  <si>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</si>
  <si>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</si>
  <si>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</si>
  <si>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</si>
  <si>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</si>
  <si>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</si>
  <si>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</si>
  <si>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</si>
  <si>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</si>
  <si>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</si>
  <si>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</si>
  <si>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</si>
  <si>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</si>
  <si>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</si>
  <si>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</si>
  <si>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</si>
  <si>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</si>
  <si>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</si>
  <si>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</si>
  <si>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</si>
  <si>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</si>
  <si>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</si>
  <si>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</si>
  <si>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</si>
  <si>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</si>
  <si>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</si>
  <si>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</si>
  <si>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</si>
  <si>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</si>
  <si>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</si>
  <si>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</si>
  <si>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</si>
  <si>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</si>
  <si>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</si>
  <si>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</si>
  <si>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</si>
  <si>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</si>
  <si>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</si>
  <si>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</si>
  <si>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</si>
  <si>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</si>
  <si>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</si>
  <si>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</si>
  <si>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</si>
  <si>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</si>
  <si>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</si>
  <si>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</si>
  <si>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</si>
  <si>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</si>
  <si>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</si>
  <si>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</si>
  <si>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</si>
  <si>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</si>
  <si>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</si>
  <si>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</si>
  <si>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</si>
  <si>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</si>
  <si>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</si>
  <si>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</si>
  <si>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</si>
  <si>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</si>
  <si>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</si>
  <si>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</si>
  <si>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</si>
  <si>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</si>
  <si>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</si>
  <si>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</si>
  <si>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</si>
  <si>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</si>
  <si>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</si>
  <si>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</si>
  <si>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</si>
  <si>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</si>
  <si>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</si>
  <si>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</si>
  <si>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</si>
  <si>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</si>
  <si>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</si>
  <si>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</si>
  <si>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</si>
  <si>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</si>
  <si>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</si>
  <si>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</si>
  <si>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</si>
  <si>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</si>
  <si>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</si>
  <si>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</si>
  <si>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</si>
  <si>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</si>
  <si>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</si>
  <si>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</si>
  <si>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</si>
  <si>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</si>
  <si>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</si>
  <si>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</si>
  <si>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</si>
  <si>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</si>
  <si>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</si>
  <si>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</si>
  <si>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</si>
  <si>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</si>
  <si>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</si>
  <si>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</si>
  <si>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</si>
  <si>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</si>
  <si>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</si>
  <si>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</si>
  <si>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</si>
  <si>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</si>
  <si>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</si>
  <si>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</si>
  <si>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</si>
  <si>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</si>
  <si>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</si>
  <si>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</si>
  <si>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</si>
  <si>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</si>
  <si>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</si>
  <si>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</si>
  <si>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</si>
  <si>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</si>
  <si>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</si>
  <si>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</si>
  <si>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</si>
  <si>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</si>
  <si>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</si>
  <si>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</si>
  <si>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</si>
  <si>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</si>
  <si>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</si>
  <si>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</si>
  <si>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</si>
  <si>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</si>
  <si>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</si>
  <si>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</si>
  <si>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</si>
  <si>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</si>
  <si>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</si>
  <si>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</si>
  <si>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</si>
  <si>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</si>
  <si>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</si>
  <si>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</si>
  <si>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</si>
  <si>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</si>
  <si>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</si>
  <si>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</si>
  <si>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</si>
  <si>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</si>
  <si>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</si>
  <si>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</si>
  <si>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</si>
  <si>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</si>
  <si>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</si>
  <si>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</si>
  <si>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</si>
  <si>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</si>
  <si>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</si>
  <si>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</si>
  <si>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</si>
  <si>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</si>
  <si>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</si>
  <si>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</si>
  <si>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</si>
  <si>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</si>
  <si>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</si>
  <si>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</si>
  <si>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</si>
  <si>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</si>
  <si>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</si>
  <si>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</si>
  <si>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</si>
  <si>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</si>
  <si>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</si>
  <si>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</si>
  <si>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</si>
  <si>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</si>
  <si>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</si>
  <si>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</si>
  <si>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</si>
  <si>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</si>
  <si>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</si>
  <si>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</si>
  <si>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</si>
  <si>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</si>
  <si>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</si>
  <si>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</si>
  <si>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</si>
  <si>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</si>
  <si>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</si>
  <si>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</si>
  <si>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</si>
  <si>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</si>
  <si>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</si>
  <si>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</si>
  <si>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</si>
  <si>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</si>
  <si>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</si>
  <si>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</si>
  <si>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</si>
  <si>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</si>
  <si>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</si>
  <si>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</si>
  <si>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</si>
  <si>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</si>
  <si>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</si>
  <si>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</si>
  <si>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</si>
  <si>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</si>
  <si>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</si>
  <si>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</si>
  <si>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</si>
  <si>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</si>
  <si>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</si>
  <si>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</si>
  <si>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</si>
  <si>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</si>
  <si>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CAL HIDRATADA CH-I PARA ARGAMASSAS</t>
  </si>
  <si>
    <t>CAL HIDRATADA PARA PINTURA</t>
  </si>
  <si>
    <t>CAL VIRGEM COMUM PARA ARGAMASSAS (NBR 6453)</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</si>
  <si>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</si>
  <si>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</si>
  <si>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</si>
  <si>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</si>
  <si>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</si>
  <si>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</si>
  <si>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</si>
  <si>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</si>
  <si>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</si>
  <si>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</si>
  <si>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</si>
  <si>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</si>
  <si>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</si>
  <si>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</si>
  <si>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</si>
  <si>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</si>
  <si>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</si>
  <si>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</si>
  <si>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</si>
  <si>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</si>
  <si>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</si>
  <si>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</si>
  <si>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</si>
  <si>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</si>
  <si>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</si>
  <si>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</si>
  <si>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</si>
  <si>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</si>
  <si>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</si>
  <si>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</si>
  <si>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</si>
  <si>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</si>
  <si>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</si>
  <si>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</si>
  <si>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</si>
  <si>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</si>
  <si>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</si>
  <si>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</si>
  <si>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</si>
  <si>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</si>
  <si>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</si>
  <si>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</si>
  <si>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</si>
  <si>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</si>
  <si>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</si>
  <si>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</si>
  <si>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</si>
  <si>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</si>
  <si>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</si>
  <si>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</si>
  <si>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</si>
  <si>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</si>
  <si>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</si>
  <si>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</si>
  <si>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</si>
  <si>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</si>
  <si>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</si>
  <si>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</si>
  <si>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</si>
  <si>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</si>
  <si>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</si>
  <si>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</si>
  <si>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</si>
  <si>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</si>
  <si>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</si>
  <si>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</si>
  <si>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</si>
  <si>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</si>
  <si>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</si>
  <si>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</si>
  <si>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</si>
  <si>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</si>
  <si>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</si>
  <si>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</si>
  <si>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</si>
  <si>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</si>
  <si>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</si>
  <si>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</si>
  <si>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</si>
  <si>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</si>
  <si>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</si>
  <si>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</si>
  <si>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</si>
  <si>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</si>
  <si>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</si>
  <si>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</si>
  <si>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</si>
  <si>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</si>
  <si>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</si>
  <si>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</si>
  <si>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</si>
  <si>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</si>
  <si>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</si>
  <si>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</si>
  <si>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</si>
  <si>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</si>
  <si>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</si>
  <si>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</si>
  <si>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</si>
  <si>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</si>
  <si>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</si>
  <si>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</si>
  <si>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</si>
  <si>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</si>
  <si>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</si>
  <si>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</si>
  <si>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</si>
  <si>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</si>
  <si>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</si>
  <si>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</si>
  <si>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</si>
  <si>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</si>
  <si>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</si>
  <si>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</si>
  <si>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</si>
  <si>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</si>
  <si>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</si>
  <si>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</si>
  <si>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</si>
  <si>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</si>
  <si>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</si>
  <si>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</si>
  <si>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</si>
  <si>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</si>
  <si>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</si>
  <si>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</si>
  <si>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</si>
  <si>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</si>
  <si>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</si>
  <si>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</si>
  <si>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</si>
  <si>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</si>
  <si>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</si>
  <si>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</si>
  <si>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</si>
  <si>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</si>
  <si>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</si>
  <si>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</si>
  <si>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</si>
  <si>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</si>
  <si>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</si>
  <si>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</si>
  <si>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</si>
  <si>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</si>
  <si>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</si>
  <si>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</si>
  <si>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</si>
  <si>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</si>
  <si>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</si>
  <si>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</si>
  <si>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</si>
  <si>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</si>
  <si>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</si>
  <si>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</si>
  <si>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</si>
  <si>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</si>
  <si>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</si>
  <si>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</si>
  <si>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</si>
  <si>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</si>
  <si>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</si>
  <si>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</si>
  <si>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</si>
  <si>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</si>
  <si>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</si>
  <si>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</si>
  <si>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</si>
  <si>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</si>
  <si>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</si>
  <si>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</si>
  <si>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</si>
  <si>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</si>
  <si>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</si>
  <si>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</si>
  <si>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</si>
  <si>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</si>
  <si>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</si>
  <si>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</si>
  <si>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</si>
  <si>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</si>
  <si>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</si>
  <si>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</si>
  <si>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</si>
  <si>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</si>
  <si>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</si>
  <si>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</si>
  <si>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</si>
  <si>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</si>
  <si>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</si>
  <si>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</si>
  <si>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</si>
  <si>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</si>
  <si>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</si>
  <si>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</si>
  <si>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</si>
  <si>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</si>
  <si>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</si>
  <si>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</si>
  <si>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</si>
  <si>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</si>
  <si>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</si>
  <si>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</si>
  <si>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</si>
  <si>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</si>
  <si>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</si>
  <si>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</si>
  <si>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</si>
  <si>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</si>
  <si>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</si>
  <si>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</si>
  <si>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</si>
  <si>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</si>
  <si>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</si>
  <si>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</si>
  <si>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</si>
  <si>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</si>
  <si>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</si>
  <si>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</si>
  <si>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</si>
  <si>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</si>
  <si>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</si>
  <si>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</si>
  <si>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</si>
  <si>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</si>
  <si>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</si>
  <si>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</si>
  <si>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CIMENTO ASFALTICO DE PETROLEO A GRANEL (CAP) 50/70 (COLETADO CAIXA NA ANP ACRESCIDO DE ICMS)</t>
  </si>
  <si>
    <t>CIMENTO BRANCO</t>
  </si>
  <si>
    <t>CIMENTO IMPERMEABILIZANTE DE PEGA ULTRARRAPIDA PARA TAMPONAMENTOS</t>
  </si>
  <si>
    <t>CIMENTO PORTLAND COMPOSTO CP II-32</t>
  </si>
  <si>
    <t>CIMENTO PORTLAND DE ALTO FORNO (AF) CP III-40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</si>
  <si>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</si>
  <si>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</si>
  <si>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</si>
  <si>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</si>
  <si>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</si>
  <si>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</si>
  <si>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</si>
  <si>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</si>
  <si>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</si>
  <si>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</si>
  <si>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</si>
  <si>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</si>
  <si>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</si>
  <si>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</si>
  <si>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</si>
  <si>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</si>
  <si>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</si>
  <si>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</si>
  <si>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</si>
  <si>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</si>
  <si>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</si>
  <si>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</si>
  <si>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</si>
  <si>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</si>
  <si>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</si>
  <si>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</si>
  <si>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</si>
  <si>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</si>
  <si>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</si>
  <si>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</si>
  <si>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</si>
  <si>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</si>
  <si>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</si>
  <si>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</si>
  <si>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</si>
  <si>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</si>
  <si>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</si>
  <si>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</si>
  <si>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</si>
  <si>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</si>
  <si>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</si>
  <si>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</si>
  <si>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</si>
  <si>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</si>
  <si>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</si>
  <si>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</si>
  <si>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</si>
  <si>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</si>
  <si>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</si>
  <si>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</si>
  <si>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</si>
  <si>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</si>
  <si>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</si>
  <si>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</si>
  <si>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</si>
  <si>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</si>
  <si>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</si>
  <si>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</si>
  <si>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</si>
  <si>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</si>
  <si>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</si>
  <si>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</si>
  <si>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</si>
  <si>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</si>
  <si>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</si>
  <si>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</si>
  <si>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</si>
  <si>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</si>
  <si>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</si>
  <si>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</si>
  <si>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</si>
  <si>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</si>
  <si>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</si>
  <si>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</si>
  <si>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</si>
  <si>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</si>
  <si>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</si>
  <si>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</si>
  <si>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</si>
  <si>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</si>
  <si>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</si>
  <si>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</si>
  <si>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</si>
  <si>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</si>
  <si>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</si>
  <si>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</si>
  <si>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</si>
  <si>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</si>
  <si>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</si>
  <si>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</si>
  <si>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</si>
  <si>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</si>
  <si>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</si>
  <si>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</si>
  <si>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</si>
  <si>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</si>
  <si>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</si>
  <si>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</si>
  <si>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</si>
  <si>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</si>
  <si>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</si>
  <si>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</si>
  <si>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</si>
  <si>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</si>
  <si>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</si>
  <si>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</si>
  <si>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</si>
  <si>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</si>
  <si>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</si>
  <si>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</si>
  <si>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</si>
  <si>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</si>
  <si>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</si>
  <si>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</si>
  <si>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</si>
  <si>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</si>
  <si>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</si>
  <si>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</si>
  <si>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</si>
  <si>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</si>
  <si>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</si>
  <si>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</si>
  <si>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</si>
  <si>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</si>
  <si>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</si>
  <si>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</si>
  <si>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</si>
  <si>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</si>
  <si>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</si>
  <si>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</si>
  <si>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</si>
  <si>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</si>
  <si>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</si>
  <si>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</si>
  <si>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</si>
  <si>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</si>
  <si>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</si>
  <si>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</si>
  <si>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</si>
  <si>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</si>
  <si>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</si>
  <si>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</si>
  <si>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</si>
  <si>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</si>
  <si>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</si>
  <si>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</si>
  <si>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</si>
  <si>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</si>
  <si>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</si>
  <si>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</si>
  <si>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</si>
  <si>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</si>
  <si>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</si>
  <si>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</si>
  <si>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</si>
  <si>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</si>
  <si>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</si>
  <si>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</si>
  <si>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</si>
  <si>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</si>
  <si>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</si>
  <si>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</si>
  <si>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</si>
  <si>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</si>
  <si>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</si>
  <si>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</si>
  <si>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</si>
  <si>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</si>
  <si>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</si>
  <si>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</si>
  <si>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</si>
  <si>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</si>
  <si>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</si>
  <si>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</si>
  <si>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</si>
  <si>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</si>
  <si>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</si>
  <si>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</si>
  <si>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</si>
  <si>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</si>
  <si>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</si>
  <si>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</si>
  <si>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</si>
  <si>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</si>
  <si>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</si>
  <si>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</si>
  <si>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</si>
  <si>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</si>
  <si>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</si>
  <si>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</si>
  <si>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</si>
  <si>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</si>
  <si>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</si>
  <si>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</si>
  <si>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</si>
  <si>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</si>
  <si>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</si>
  <si>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</si>
  <si>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</si>
  <si>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</si>
  <si>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</si>
  <si>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</si>
  <si>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</si>
  <si>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</si>
  <si>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</si>
  <si>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</si>
  <si>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</si>
  <si>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</si>
  <si>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</si>
  <si>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</si>
  <si>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</si>
  <si>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</si>
  <si>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</si>
  <si>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</si>
  <si>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</si>
  <si>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</si>
  <si>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</si>
  <si>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</si>
  <si>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</si>
  <si>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</si>
  <si>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</si>
  <si>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</si>
  <si>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</si>
  <si>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</si>
  <si>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</si>
  <si>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</si>
  <si>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</si>
  <si>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</si>
  <si>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</si>
  <si>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</si>
  <si>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</si>
  <si>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</si>
  <si>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</si>
  <si>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</si>
  <si>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</si>
  <si>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</si>
  <si>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</si>
  <si>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</si>
  <si>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</si>
  <si>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</si>
  <si>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</si>
  <si>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</si>
  <si>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</si>
  <si>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</si>
  <si>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</si>
  <si>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</si>
  <si>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</si>
  <si>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</si>
  <si>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</si>
  <si>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</si>
  <si>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</si>
  <si>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</si>
  <si>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</si>
  <si>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</si>
  <si>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</si>
  <si>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</si>
  <si>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</si>
  <si>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</si>
  <si>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</si>
  <si>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</si>
  <si>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</si>
  <si>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</si>
  <si>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</si>
  <si>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</si>
  <si>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</si>
  <si>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</si>
  <si>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</si>
  <si>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</si>
  <si>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</si>
  <si>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</si>
  <si>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</si>
  <si>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</si>
  <si>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</si>
  <si>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</si>
  <si>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</si>
  <si>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</si>
  <si>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</si>
  <si>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</si>
  <si>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</si>
  <si>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</si>
  <si>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</si>
  <si>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</si>
  <si>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</si>
  <si>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</si>
  <si>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</si>
  <si>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</si>
  <si>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</si>
  <si>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</si>
  <si>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</si>
  <si>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</si>
  <si>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</si>
  <si>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</si>
  <si>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</si>
  <si>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</si>
  <si>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</si>
  <si>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</si>
  <si>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</si>
  <si>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</si>
  <si>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</si>
  <si>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</si>
  <si>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</si>
  <si>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</si>
  <si>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</si>
  <si>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</si>
  <si>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</si>
  <si>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</si>
  <si>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</si>
  <si>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</si>
  <si>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</si>
  <si>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</si>
  <si>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</si>
  <si>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</si>
  <si>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</si>
  <si>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</si>
  <si>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</si>
  <si>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</si>
  <si>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</si>
  <si>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</si>
  <si>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</si>
  <si>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</si>
  <si>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</si>
  <si>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</si>
  <si>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</si>
  <si>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</si>
  <si>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</si>
  <si>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</si>
  <si>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</si>
  <si>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</si>
  <si>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</si>
  <si>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</si>
  <si>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</si>
  <si>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</si>
  <si>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</si>
  <si>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</si>
  <si>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</si>
  <si>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</si>
  <si>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</si>
  <si>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</si>
  <si>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</si>
  <si>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</si>
  <si>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</si>
  <si>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</si>
  <si>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</si>
  <si>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</si>
  <si>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</si>
  <si>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</si>
  <si>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</si>
  <si>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</si>
  <si>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</si>
  <si>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</si>
  <si>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</si>
  <si>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</si>
  <si>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</si>
  <si>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</si>
  <si>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</si>
  <si>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</si>
  <si>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</si>
  <si>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</si>
  <si>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</si>
  <si>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</si>
  <si>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</si>
  <si>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</si>
  <si>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</si>
  <si>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</si>
  <si>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</si>
  <si>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</si>
  <si>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</si>
  <si>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</si>
  <si>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</si>
  <si>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</si>
  <si>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</si>
  <si>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</si>
  <si>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</si>
  <si>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</si>
  <si>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</si>
  <si>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</si>
  <si>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</si>
  <si>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</si>
  <si>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</si>
  <si>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</si>
  <si>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</si>
  <si>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</si>
  <si>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</si>
  <si>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</si>
  <si>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</si>
  <si>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</si>
  <si>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</si>
  <si>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</si>
  <si>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</si>
  <si>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</si>
  <si>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</si>
  <si>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</si>
  <si>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</si>
  <si>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</si>
  <si>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</si>
  <si>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</si>
  <si>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</si>
  <si>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</si>
  <si>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</si>
  <si>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</si>
  <si>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</si>
  <si>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</si>
  <si>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</si>
  <si>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</si>
  <si>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</si>
  <si>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</si>
  <si>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</si>
  <si>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</si>
  <si>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</si>
  <si>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</si>
  <si>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</si>
  <si>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</si>
  <si>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</si>
  <si>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</si>
  <si>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</si>
  <si>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</si>
  <si>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</si>
  <si>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</si>
  <si>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</si>
  <si>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</si>
  <si>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</si>
  <si>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</si>
  <si>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</si>
  <si>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</si>
  <si>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</si>
  <si>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</si>
  <si>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</si>
  <si>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</si>
  <si>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</si>
  <si>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</si>
  <si>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</si>
  <si>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</si>
  <si>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</si>
  <si>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</si>
  <si>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</si>
  <si>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</si>
  <si>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</si>
  <si>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</si>
  <si>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</si>
  <si>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</si>
  <si>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</si>
  <si>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</si>
  <si>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</si>
  <si>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</si>
  <si>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</si>
  <si>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</si>
  <si>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</si>
  <si>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</si>
  <si>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</si>
  <si>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</si>
  <si>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</si>
  <si>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</si>
  <si>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</si>
  <si>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</si>
  <si>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</si>
  <si>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</si>
  <si>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</si>
  <si>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</si>
  <si>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</si>
  <si>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</si>
  <si>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</si>
  <si>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</si>
  <si>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</si>
  <si>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</si>
  <si>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</si>
  <si>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</si>
  <si>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</si>
  <si>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</si>
  <si>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</si>
  <si>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</si>
  <si>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</si>
  <si>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</si>
  <si>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</si>
  <si>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</si>
  <si>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</si>
  <si>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</si>
  <si>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</si>
  <si>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</si>
  <si>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</si>
  <si>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</si>
  <si>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</si>
  <si>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</si>
  <si>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</si>
  <si>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</si>
  <si>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</si>
  <si>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</si>
  <si>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</si>
  <si>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</si>
  <si>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</si>
  <si>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</si>
  <si>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</si>
  <si>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</si>
  <si>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</si>
  <si>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</si>
  <si>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</si>
  <si>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</si>
  <si>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</si>
  <si>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</si>
  <si>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</si>
  <si>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</si>
  <si>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</si>
  <si>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</si>
  <si>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</si>
  <si>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</si>
  <si>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</si>
  <si>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</si>
  <si>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</si>
  <si>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</si>
  <si>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</si>
  <si>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</si>
  <si>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</si>
  <si>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</si>
  <si>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</si>
  <si>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</si>
  <si>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</si>
  <si>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</si>
  <si>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</si>
  <si>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</si>
  <si>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</si>
  <si>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</si>
  <si>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</si>
  <si>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</si>
  <si>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</si>
  <si>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</si>
  <si>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</si>
  <si>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</si>
  <si>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</si>
  <si>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</si>
  <si>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</si>
  <si>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</si>
  <si>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</si>
  <si>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</si>
  <si>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</si>
  <si>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</si>
  <si>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</si>
  <si>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</si>
  <si>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</si>
  <si>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</si>
  <si>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</si>
  <si>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</si>
  <si>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</si>
  <si>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</si>
  <si>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</si>
  <si>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</si>
  <si>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</si>
  <si>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</si>
  <si>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</si>
  <si>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</si>
  <si>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</si>
  <si>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</si>
  <si>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</si>
  <si>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</si>
  <si>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</si>
  <si>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</si>
  <si>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</si>
  <si>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CORTE DIAMANTADO SEGMENTADO PARA CONCRETO, DIAMETRO DE 110 MM, FURO DE 20 MM</t>
  </si>
  <si>
    <t>DISCO DE CORTE DIAMANTADO SEGMENTADO PARA CONCRETO, DIAMETRO DE 350 MM, FURO DE 1 " (14 X 1 ")</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</si>
  <si>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</si>
  <si>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</si>
  <si>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</si>
  <si>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</si>
  <si>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</si>
  <si>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</si>
  <si>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</si>
  <si>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</si>
  <si>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</si>
  <si>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</si>
  <si>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</si>
  <si>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</si>
  <si>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</si>
  <si>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</si>
  <si>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</si>
  <si>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</si>
  <si>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</si>
  <si>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</si>
  <si>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</si>
  <si>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</si>
  <si>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</si>
  <si>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</si>
  <si>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</si>
  <si>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</si>
  <si>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</si>
  <si>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</si>
  <si>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</si>
  <si>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</si>
  <si>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</si>
  <si>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</si>
  <si>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</si>
  <si>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</si>
  <si>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</si>
  <si>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</si>
  <si>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</si>
  <si>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</si>
  <si>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</si>
  <si>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</si>
  <si>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</si>
  <si>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</si>
  <si>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</si>
  <si>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</si>
  <si>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</si>
  <si>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</si>
  <si>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</si>
  <si>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</si>
  <si>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</si>
  <si>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</si>
  <si>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</si>
  <si>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</si>
  <si>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</si>
  <si>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</si>
  <si>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</si>
  <si>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</si>
  <si>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</si>
  <si>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</si>
  <si>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</si>
  <si>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</si>
  <si>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</si>
  <si>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</si>
  <si>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</si>
  <si>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</si>
  <si>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</si>
  <si>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</si>
  <si>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</si>
  <si>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</si>
  <si>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</si>
  <si>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</si>
  <si>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</si>
  <si>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</si>
  <si>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</si>
  <si>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</si>
  <si>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</si>
  <si>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</si>
  <si>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</si>
  <si>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</si>
  <si>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</si>
  <si>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</si>
  <si>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</si>
  <si>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</si>
  <si>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</si>
  <si>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</si>
  <si>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</si>
  <si>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</si>
  <si>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</si>
  <si>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</si>
  <si>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</si>
  <si>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DUMPER COM CAPACIDADE DE CARGA DE 1700 KG, PARTIDA ELETRICA, MOTOR DIESEL COM POTENCIA DE 16 CV</t>
  </si>
  <si>
    <t>ELEMENTO VAZADO CERAMICO DIAGONAL (TIPO FLOR/QUADRADO/XIS) 25 X 18 X 7 CM</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</si>
  <si>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</si>
  <si>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</si>
  <si>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</si>
  <si>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</si>
  <si>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</si>
  <si>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</si>
  <si>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</si>
  <si>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</si>
  <si>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</si>
  <si>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</si>
  <si>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</si>
  <si>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</si>
  <si>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</si>
  <si>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</si>
  <si>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</si>
  <si>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</si>
  <si>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</si>
  <si>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</si>
  <si>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</si>
  <si>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</si>
  <si>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</si>
  <si>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</si>
  <si>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</si>
  <si>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</si>
  <si>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</si>
  <si>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</si>
  <si>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</si>
  <si>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</si>
  <si>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</si>
  <si>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</si>
  <si>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</si>
  <si>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</si>
  <si>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</si>
  <si>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</si>
  <si>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</si>
  <si>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</si>
  <si>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</si>
  <si>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</si>
  <si>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</si>
  <si>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</si>
  <si>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</si>
  <si>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</si>
  <si>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</si>
  <si>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</si>
  <si>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</si>
  <si>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</si>
  <si>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</si>
  <si>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</si>
  <si>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</si>
  <si>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</si>
  <si>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</si>
  <si>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</si>
  <si>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</si>
  <si>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</si>
  <si>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</si>
  <si>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</si>
  <si>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</si>
  <si>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</si>
  <si>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</si>
  <si>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</si>
  <si>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</si>
  <si>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</si>
  <si>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</si>
  <si>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</si>
  <si>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</si>
  <si>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</si>
  <si>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</si>
  <si>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</si>
  <si>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EMULSAO ASFALTICA ANIONICA</t>
  </si>
  <si>
    <t>EMULSAO ASFALTICA CATIONICA RL-1C PARA USO EM PAVIMENTACAO ASFALTICA (COLETADO CAIXA NA ANP ACRESCIDO DE ICMS)</t>
  </si>
  <si>
    <t>EMULSAO ASFALTICA CATIONICA RR-2C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</si>
  <si>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</si>
  <si>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</si>
  <si>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</si>
  <si>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</si>
  <si>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</si>
  <si>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</si>
  <si>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</si>
  <si>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</si>
  <si>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</si>
  <si>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</si>
  <si>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</si>
  <si>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ENERGIA ELETRICA ATE 2000 KWH INDUSTRIAL, SEM DEMANDA</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</si>
  <si>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</si>
  <si>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</si>
  <si>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</si>
  <si>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</si>
  <si>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</si>
  <si>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</si>
  <si>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</si>
  <si>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</si>
  <si>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</si>
  <si>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</si>
  <si>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</si>
  <si>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</si>
  <si>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</si>
  <si>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</si>
  <si>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</si>
  <si>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</si>
  <si>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</si>
  <si>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</si>
  <si>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</si>
  <si>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</si>
  <si>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</si>
  <si>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</si>
  <si>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</si>
  <si>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</si>
  <si>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E.P.I</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</si>
  <si>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</si>
  <si>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</si>
  <si>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</si>
  <si>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</si>
  <si>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</si>
  <si>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</si>
  <si>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</si>
  <si>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</si>
  <si>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</si>
  <si>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</si>
  <si>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</si>
  <si>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</si>
  <si>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</si>
  <si>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</si>
  <si>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</si>
  <si>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</si>
  <si>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</si>
  <si>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</si>
  <si>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</si>
  <si>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</si>
  <si>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</si>
  <si>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</si>
  <si>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</si>
  <si>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</si>
  <si>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</si>
  <si>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</si>
  <si>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</si>
  <si>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</si>
  <si>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</si>
  <si>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</si>
  <si>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</si>
  <si>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</si>
  <si>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</si>
  <si>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</si>
  <si>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</si>
  <si>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</si>
  <si>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</si>
  <si>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</si>
  <si>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</si>
  <si>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</si>
  <si>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</si>
  <si>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</si>
  <si>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</si>
  <si>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</si>
  <si>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</si>
  <si>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</si>
  <si>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</si>
  <si>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</si>
  <si>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</si>
  <si>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</si>
  <si>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</si>
  <si>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</si>
  <si>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</si>
  <si>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</si>
  <si>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</si>
  <si>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</si>
  <si>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</si>
  <si>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</si>
  <si>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</si>
  <si>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</si>
  <si>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</si>
  <si>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</si>
  <si>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</si>
  <si>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</si>
  <si>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</si>
  <si>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</si>
  <si>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</si>
  <si>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</si>
  <si>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</si>
  <si>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</si>
  <si>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</si>
  <si>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</si>
  <si>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</si>
  <si>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</si>
  <si>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</si>
  <si>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</si>
  <si>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</si>
  <si>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</si>
  <si>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</si>
  <si>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</si>
  <si>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</si>
  <si>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</si>
  <si>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</si>
  <si>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</si>
  <si>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</si>
  <si>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</si>
  <si>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</si>
  <si>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t>
  </si>
  <si>
    <t>EXAMES - MENSALISTA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</si>
  <si>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</si>
  <si>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</si>
  <si>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</si>
  <si>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</si>
  <si>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</si>
  <si>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</si>
  <si>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</si>
  <si>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</si>
  <si>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</si>
  <si>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</si>
  <si>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</si>
  <si>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</si>
  <si>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</si>
  <si>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</si>
  <si>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</si>
  <si>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</si>
  <si>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</si>
  <si>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</si>
  <si>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</si>
  <si>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</si>
  <si>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</si>
  <si>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</si>
  <si>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</si>
  <si>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</si>
  <si>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</si>
  <si>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</si>
  <si>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</si>
  <si>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</si>
  <si>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</si>
  <si>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</si>
  <si>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</si>
  <si>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</si>
  <si>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</si>
  <si>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</si>
  <si>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</si>
  <si>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</si>
  <si>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</si>
  <si>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</si>
  <si>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</si>
  <si>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</si>
  <si>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</si>
  <si>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</si>
  <si>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</si>
  <si>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</si>
  <si>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</si>
  <si>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</si>
  <si>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</si>
  <si>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</si>
  <si>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</si>
  <si>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</si>
  <si>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</si>
  <si>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</si>
  <si>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</si>
  <si>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</si>
  <si>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</si>
  <si>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</si>
  <si>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</si>
  <si>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</si>
  <si>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</si>
  <si>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</si>
  <si>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</si>
  <si>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</si>
  <si>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</si>
  <si>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</si>
  <si>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</si>
  <si>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</si>
  <si>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</si>
  <si>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</si>
  <si>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</si>
  <si>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</si>
  <si>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</si>
  <si>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</si>
  <si>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</si>
  <si>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</si>
  <si>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</si>
  <si>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</si>
  <si>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</si>
  <si>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</si>
  <si>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</si>
  <si>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</si>
  <si>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</si>
  <si>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</si>
  <si>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</si>
  <si>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</si>
  <si>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</si>
  <si>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</si>
  <si>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</si>
  <si>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</si>
  <si>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</si>
  <si>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</si>
  <si>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</si>
  <si>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</si>
  <si>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</si>
  <si>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</si>
  <si>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</si>
  <si>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</si>
  <si>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</si>
  <si>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</si>
  <si>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</si>
  <si>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</si>
  <si>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</si>
  <si>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</si>
  <si>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</si>
  <si>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</si>
  <si>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</si>
  <si>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</si>
  <si>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</si>
  <si>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</si>
  <si>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</si>
  <si>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</si>
  <si>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</si>
  <si>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</si>
  <si>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</si>
  <si>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</si>
  <si>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</si>
  <si>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</si>
  <si>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</si>
  <si>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</si>
  <si>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</si>
  <si>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</si>
  <si>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</si>
  <si>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</si>
  <si>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</si>
  <si>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</si>
  <si>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</si>
  <si>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</si>
  <si>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</si>
  <si>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</si>
  <si>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</si>
  <si>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</si>
  <si>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</si>
  <si>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</si>
  <si>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</si>
  <si>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</si>
  <si>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</si>
  <si>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</si>
  <si>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</si>
  <si>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</si>
  <si>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</si>
  <si>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</si>
  <si>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</si>
  <si>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</si>
  <si>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</si>
  <si>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</si>
  <si>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</si>
  <si>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</si>
  <si>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</si>
  <si>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</si>
  <si>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</si>
  <si>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</si>
  <si>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</si>
  <si>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</si>
  <si>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</si>
  <si>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</si>
  <si>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</si>
  <si>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</si>
  <si>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</si>
  <si>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</si>
  <si>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</si>
  <si>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</si>
  <si>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</si>
  <si>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</si>
  <si>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</si>
  <si>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</si>
  <si>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</si>
  <si>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</si>
  <si>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</si>
  <si>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</si>
  <si>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</si>
  <si>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</si>
  <si>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</si>
  <si>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</si>
  <si>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</si>
  <si>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</si>
  <si>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</si>
  <si>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</si>
  <si>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</si>
  <si>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</si>
  <si>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</si>
  <si>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</si>
  <si>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</si>
  <si>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</si>
  <si>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</si>
  <si>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</si>
  <si>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</si>
  <si>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</si>
  <si>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</si>
  <si>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</si>
  <si>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</si>
  <si>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</si>
  <si>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</si>
  <si>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</si>
  <si>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</si>
  <si>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</si>
  <si>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</si>
  <si>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</si>
  <si>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</si>
  <si>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</si>
  <si>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</si>
  <si>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</si>
  <si>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</si>
  <si>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</si>
  <si>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</si>
  <si>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</si>
  <si>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</si>
  <si>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</si>
  <si>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</si>
  <si>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</si>
  <si>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(MENSALISTA)</t>
  </si>
  <si>
    <t>GESSO EM PO PARA REVESTIMENTOS/MOLDURAS/SANCAS E USO GERAL</t>
  </si>
  <si>
    <t>GESSO PROJETADO</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</si>
  <si>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</si>
  <si>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</si>
  <si>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</si>
  <si>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</si>
  <si>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</si>
  <si>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</si>
  <si>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</si>
  <si>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</si>
  <si>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</si>
  <si>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</si>
  <si>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</si>
  <si>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</si>
  <si>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</si>
  <si>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</si>
  <si>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</si>
  <si>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</si>
  <si>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</si>
  <si>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</si>
  <si>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</si>
  <si>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</si>
  <si>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</si>
  <si>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</si>
  <si>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</si>
  <si>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</si>
  <si>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</si>
  <si>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</si>
  <si>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</si>
  <si>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</si>
  <si>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</si>
  <si>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</si>
  <si>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</si>
  <si>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</si>
  <si>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</si>
  <si>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</si>
  <si>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</si>
  <si>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</si>
  <si>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</si>
  <si>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</si>
  <si>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</si>
  <si>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</si>
  <si>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</si>
  <si>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</si>
  <si>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</si>
  <si>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</si>
  <si>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</si>
  <si>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</si>
  <si>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</si>
  <si>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</si>
  <si>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</si>
  <si>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</si>
  <si>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</si>
  <si>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</si>
  <si>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</si>
  <si>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</si>
  <si>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</si>
  <si>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</si>
  <si>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</si>
  <si>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</si>
  <si>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</si>
  <si>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</si>
  <si>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</si>
  <si>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</si>
  <si>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</si>
  <si>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</si>
  <si>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</si>
  <si>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</si>
  <si>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</si>
  <si>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</si>
  <si>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</si>
  <si>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</si>
  <si>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</si>
  <si>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</si>
  <si>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</si>
  <si>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</si>
  <si>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</si>
  <si>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</si>
  <si>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</si>
  <si>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</si>
  <si>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</si>
  <si>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</si>
  <si>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</si>
  <si>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</si>
  <si>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 (MENSALISTA)</t>
  </si>
  <si>
    <t>IMPERMEABILIZANTE FLEXIVEL BRANCO DE BASE ACRILICA PARA COBERTURAS</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</si>
  <si>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</si>
  <si>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</si>
  <si>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</si>
  <si>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</si>
  <si>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</si>
  <si>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</si>
  <si>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</si>
  <si>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</si>
  <si>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</si>
  <si>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</si>
  <si>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</si>
  <si>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</si>
  <si>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</si>
  <si>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</si>
  <si>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</si>
  <si>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</si>
  <si>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</si>
  <si>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</si>
  <si>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</si>
  <si>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</si>
  <si>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</si>
  <si>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</si>
  <si>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</si>
  <si>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</si>
  <si>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</si>
  <si>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</si>
  <si>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</si>
  <si>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</si>
  <si>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</si>
  <si>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</si>
  <si>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</si>
  <si>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</si>
  <si>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</si>
  <si>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</si>
  <si>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</si>
  <si>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</si>
  <si>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</si>
  <si>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</si>
  <si>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</si>
  <si>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</si>
  <si>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</si>
  <si>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</si>
  <si>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</si>
  <si>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</si>
  <si>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</si>
  <si>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</si>
  <si>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</si>
  <si>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</si>
  <si>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</si>
  <si>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</si>
  <si>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</si>
  <si>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</si>
  <si>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</si>
  <si>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</si>
  <si>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</si>
  <si>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</si>
  <si>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</si>
  <si>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</si>
  <si>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</si>
  <si>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</si>
  <si>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</si>
  <si>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</si>
  <si>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</si>
  <si>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</si>
  <si>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</si>
  <si>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</si>
  <si>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</si>
  <si>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</si>
  <si>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</si>
  <si>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</si>
  <si>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</si>
  <si>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</si>
  <si>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</si>
  <si>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</si>
  <si>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</si>
  <si>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</si>
  <si>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</si>
  <si>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</si>
  <si>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</si>
  <si>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</si>
  <si>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</si>
  <si>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</si>
  <si>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</si>
  <si>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</si>
  <si>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</si>
  <si>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</si>
  <si>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</si>
  <si>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</si>
  <si>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</si>
  <si>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</si>
  <si>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</si>
  <si>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</si>
  <si>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</si>
  <si>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</si>
  <si>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</si>
  <si>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</si>
  <si>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</si>
  <si>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</si>
  <si>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</si>
  <si>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</si>
  <si>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</si>
  <si>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</si>
  <si>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</si>
  <si>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</si>
  <si>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</si>
  <si>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</si>
  <si>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</si>
  <si>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</si>
  <si>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</si>
  <si>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</si>
  <si>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</si>
  <si>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</si>
  <si>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</si>
  <si>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</si>
  <si>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</si>
  <si>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</si>
  <si>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</si>
  <si>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</si>
  <si>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</si>
  <si>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</si>
  <si>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</si>
  <si>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</si>
  <si>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</si>
  <si>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</si>
  <si>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</si>
  <si>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</si>
  <si>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</si>
  <si>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</si>
  <si>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</si>
  <si>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</si>
  <si>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</si>
  <si>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</si>
  <si>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</si>
  <si>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</si>
  <si>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</si>
  <si>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</si>
  <si>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</si>
  <si>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</si>
  <si>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</si>
  <si>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</si>
  <si>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</si>
  <si>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</si>
  <si>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</si>
  <si>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</si>
  <si>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</si>
  <si>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</si>
  <si>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</si>
  <si>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</si>
  <si>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</si>
  <si>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</si>
  <si>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</si>
  <si>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</si>
  <si>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</si>
  <si>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</si>
  <si>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</si>
  <si>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</si>
  <si>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</si>
  <si>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</si>
  <si>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</si>
  <si>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</si>
  <si>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</si>
  <si>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</si>
  <si>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</si>
  <si>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</si>
  <si>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</si>
  <si>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</si>
  <si>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</si>
  <si>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</si>
  <si>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</si>
  <si>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</si>
  <si>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</si>
  <si>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</si>
  <si>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</si>
  <si>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</si>
  <si>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</si>
  <si>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</si>
  <si>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</si>
  <si>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</si>
  <si>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</si>
  <si>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</si>
  <si>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</si>
  <si>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</si>
  <si>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</si>
  <si>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</si>
  <si>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</si>
  <si>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</si>
  <si>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</si>
  <si>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</si>
  <si>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</si>
  <si>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</si>
  <si>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</si>
  <si>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</si>
  <si>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</si>
  <si>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</si>
  <si>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</si>
  <si>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</si>
  <si>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</si>
  <si>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</si>
  <si>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</si>
  <si>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</si>
  <si>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</si>
  <si>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</si>
  <si>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</si>
  <si>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</si>
  <si>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</si>
  <si>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</si>
  <si>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</si>
  <si>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</si>
  <si>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</si>
  <si>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</si>
  <si>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</si>
  <si>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</si>
  <si>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</si>
  <si>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</si>
  <si>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</si>
  <si>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</si>
  <si>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</si>
  <si>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</si>
  <si>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</si>
  <si>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</si>
  <si>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</si>
  <si>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</si>
  <si>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</si>
  <si>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</si>
  <si>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</si>
  <si>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</si>
  <si>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</si>
  <si>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</si>
  <si>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</si>
  <si>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</si>
  <si>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</si>
  <si>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</si>
  <si>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</si>
  <si>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</si>
  <si>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</si>
  <si>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</si>
  <si>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</si>
  <si>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</si>
  <si>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</si>
  <si>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</si>
  <si>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</si>
  <si>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</si>
  <si>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</si>
  <si>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</si>
  <si>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</si>
  <si>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</si>
  <si>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</si>
  <si>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</si>
  <si>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</si>
  <si>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</si>
  <si>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</si>
  <si>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</si>
  <si>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</si>
  <si>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</si>
  <si>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</si>
  <si>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</si>
  <si>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</si>
  <si>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</si>
  <si>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</si>
  <si>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</si>
  <si>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</si>
  <si>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</si>
  <si>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</si>
  <si>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</si>
  <si>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</si>
  <si>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</si>
  <si>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</si>
  <si>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</si>
  <si>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</si>
  <si>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</si>
  <si>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</si>
  <si>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</si>
  <si>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</si>
  <si>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</si>
  <si>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</si>
  <si>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</si>
  <si>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</si>
  <si>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</si>
  <si>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</si>
  <si>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</si>
  <si>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</si>
  <si>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</si>
  <si>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</si>
  <si>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</si>
  <si>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</si>
  <si>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</si>
  <si>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</si>
  <si>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</si>
  <si>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</si>
  <si>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</si>
  <si>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</si>
  <si>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</si>
  <si>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</si>
  <si>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</si>
  <si>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</si>
  <si>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</si>
  <si>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</si>
  <si>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</si>
  <si>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</si>
  <si>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</si>
  <si>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</si>
  <si>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</si>
  <si>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</si>
  <si>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</si>
  <si>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</si>
  <si>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</si>
  <si>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</si>
  <si>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</si>
  <si>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</si>
  <si>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</si>
  <si>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</si>
  <si>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</si>
  <si>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</si>
  <si>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</si>
  <si>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 - JATO) PARA AGUA FRIA, PRESSAO DE OPERACAO ENTRE 1400 E 1900 LIB/POL2, VAZAO MAXIMA ENTRE  400 E 700 L/H, POTENCIA DE OPERACAO ENTRE 2,50 E 3,00 CV</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</si>
  <si>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</si>
  <si>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</si>
  <si>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</si>
  <si>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</si>
  <si>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</si>
  <si>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</si>
  <si>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</si>
  <si>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</si>
  <si>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</si>
  <si>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</si>
  <si>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</si>
  <si>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</si>
  <si>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</si>
  <si>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</si>
  <si>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</si>
  <si>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</si>
  <si>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</si>
  <si>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</si>
  <si>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</si>
  <si>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</si>
  <si>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</si>
  <si>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</si>
  <si>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</si>
  <si>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</si>
  <si>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</si>
  <si>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</si>
  <si>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</si>
  <si>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</si>
  <si>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</si>
  <si>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</si>
  <si>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</si>
  <si>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</si>
  <si>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</si>
  <si>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</si>
  <si>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</si>
  <si>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</si>
  <si>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</si>
  <si>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</si>
  <si>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</si>
  <si>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</si>
  <si>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</si>
  <si>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</si>
  <si>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</si>
  <si>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</si>
  <si>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</si>
  <si>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</si>
  <si>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</si>
  <si>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</si>
  <si>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</si>
  <si>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</si>
  <si>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</si>
  <si>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</si>
  <si>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</si>
  <si>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</si>
  <si>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</si>
  <si>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</si>
  <si>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</si>
  <si>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</si>
  <si>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</si>
  <si>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</si>
  <si>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</si>
  <si>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</si>
  <si>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</si>
  <si>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</si>
  <si>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</si>
  <si>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</si>
  <si>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</si>
  <si>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</si>
  <si>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</si>
  <si>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</si>
  <si>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</si>
  <si>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</si>
  <si>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</si>
  <si>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</si>
  <si>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</si>
  <si>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</si>
  <si>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</si>
  <si>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</si>
  <si>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</si>
  <si>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</si>
  <si>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</si>
  <si>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</si>
  <si>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</si>
  <si>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</si>
  <si>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</si>
  <si>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</si>
  <si>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</si>
  <si>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</si>
  <si>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</si>
  <si>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</si>
  <si>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</si>
  <si>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</si>
  <si>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</si>
  <si>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</si>
  <si>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</si>
  <si>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</si>
  <si>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</si>
  <si>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</si>
  <si>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</si>
  <si>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</si>
  <si>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</si>
  <si>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</si>
  <si>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</si>
  <si>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</si>
  <si>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</si>
  <si>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</si>
  <si>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</si>
  <si>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</si>
  <si>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</si>
  <si>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</si>
  <si>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</si>
  <si>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</si>
  <si>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</si>
  <si>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</si>
  <si>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</si>
  <si>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</si>
  <si>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</si>
  <si>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</si>
  <si>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</si>
  <si>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</si>
  <si>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</si>
  <si>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</si>
  <si>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</si>
  <si>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</si>
  <si>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</si>
  <si>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</si>
  <si>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</si>
  <si>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</si>
  <si>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</si>
  <si>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</si>
  <si>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</si>
  <si>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</si>
  <si>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</si>
  <si>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</si>
  <si>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</si>
  <si>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</si>
  <si>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</si>
  <si>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</si>
  <si>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</si>
  <si>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</si>
  <si>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</si>
  <si>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</si>
  <si>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</si>
  <si>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</si>
  <si>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</si>
  <si>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</si>
  <si>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</si>
  <si>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</si>
  <si>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</si>
  <si>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</si>
  <si>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</si>
  <si>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</si>
  <si>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</si>
  <si>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</si>
  <si>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</si>
  <si>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</si>
  <si>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</si>
  <si>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</si>
  <si>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</si>
  <si>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</si>
  <si>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</si>
  <si>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</si>
  <si>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</si>
  <si>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</si>
  <si>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</si>
  <si>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</si>
  <si>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</si>
  <si>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</si>
  <si>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</si>
  <si>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</si>
  <si>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</si>
  <si>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</si>
  <si>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</si>
  <si>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</si>
  <si>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</si>
  <si>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</si>
  <si>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</si>
  <si>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</si>
  <si>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</si>
  <si>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</si>
  <si>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</si>
  <si>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</si>
  <si>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</si>
  <si>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</si>
  <si>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</si>
  <si>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</si>
  <si>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</si>
  <si>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</si>
  <si>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</si>
  <si>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</si>
  <si>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</si>
  <si>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</si>
  <si>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</si>
  <si>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</si>
  <si>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</si>
  <si>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</si>
  <si>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</si>
  <si>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</si>
  <si>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</si>
  <si>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</si>
  <si>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</si>
  <si>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</si>
  <si>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</si>
  <si>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</si>
  <si>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</si>
  <si>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</si>
  <si>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</si>
  <si>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</si>
  <si>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</si>
  <si>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</si>
  <si>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</si>
  <si>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</si>
  <si>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</si>
  <si>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</si>
  <si>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</si>
  <si>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</si>
  <si>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</si>
  <si>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</si>
  <si>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</si>
  <si>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</si>
  <si>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</si>
  <si>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</si>
  <si>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</si>
  <si>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</si>
  <si>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</si>
  <si>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</si>
  <si>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</si>
  <si>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</si>
  <si>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</si>
  <si>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</si>
  <si>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</si>
  <si>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</si>
  <si>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</si>
  <si>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</si>
  <si>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</si>
  <si>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</si>
  <si>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</si>
  <si>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</si>
  <si>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</si>
  <si>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</si>
  <si>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</si>
  <si>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</si>
  <si>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</si>
  <si>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</si>
  <si>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</si>
  <si>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</si>
  <si>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</si>
  <si>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</si>
  <si>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</si>
  <si>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</si>
  <si>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</si>
  <si>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</si>
  <si>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</si>
  <si>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</si>
  <si>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</si>
  <si>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</si>
  <si>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</si>
  <si>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</si>
  <si>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</si>
  <si>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</si>
  <si>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</si>
  <si>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</si>
  <si>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</si>
  <si>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</si>
  <si>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</si>
  <si>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</si>
  <si>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</si>
  <si>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</si>
  <si>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</si>
  <si>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</si>
  <si>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</si>
  <si>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</si>
  <si>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</si>
  <si>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</si>
  <si>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</si>
  <si>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</si>
  <si>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</si>
  <si>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</si>
  <si>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</si>
  <si>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</si>
  <si>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</si>
  <si>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</si>
  <si>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</si>
  <si>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</si>
  <si>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</si>
  <si>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</si>
  <si>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</si>
  <si>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</si>
  <si>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</si>
  <si>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</si>
  <si>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</si>
  <si>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</si>
  <si>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</si>
  <si>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</si>
  <si>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</si>
  <si>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</si>
  <si>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</si>
  <si>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</si>
  <si>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</si>
  <si>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</si>
  <si>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</si>
  <si>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</si>
  <si>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</si>
  <si>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</si>
  <si>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</si>
  <si>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</si>
  <si>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</si>
  <si>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</si>
  <si>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</si>
  <si>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</si>
  <si>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</si>
  <si>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</si>
  <si>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</si>
  <si>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</si>
  <si>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</si>
  <si>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</si>
  <si>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</si>
  <si>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</si>
  <si>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</si>
  <si>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</si>
  <si>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</si>
  <si>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</si>
  <si>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</si>
  <si>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</si>
  <si>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</si>
  <si>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</si>
  <si>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</si>
  <si>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</si>
  <si>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</si>
  <si>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</si>
  <si>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</si>
  <si>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</si>
  <si>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</si>
  <si>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</si>
  <si>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</si>
  <si>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</si>
  <si>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</si>
  <si>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</si>
  <si>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</si>
  <si>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</si>
  <si>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</si>
  <si>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</si>
  <si>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</si>
  <si>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</si>
  <si>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</si>
  <si>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</si>
  <si>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</si>
  <si>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</si>
  <si>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</si>
  <si>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</si>
  <si>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</si>
  <si>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</si>
  <si>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</si>
  <si>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</si>
  <si>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</si>
  <si>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</si>
  <si>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</si>
  <si>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</si>
  <si>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</si>
  <si>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</si>
  <si>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</si>
  <si>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</si>
  <si>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</si>
  <si>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</si>
  <si>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</si>
  <si>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</si>
  <si>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</si>
  <si>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</si>
  <si>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</si>
  <si>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</si>
  <si>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</si>
  <si>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</si>
  <si>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</si>
  <si>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VIDRO</t>
  </si>
  <si>
    <t>MASSA PLASTICA PARA MARMORE/GRANITO</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</si>
  <si>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</si>
  <si>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</si>
  <si>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</si>
  <si>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</si>
  <si>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</si>
  <si>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</si>
  <si>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</si>
  <si>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</si>
  <si>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</si>
  <si>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</si>
  <si>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</si>
  <si>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</si>
  <si>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</si>
  <si>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</si>
  <si>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</si>
  <si>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</si>
  <si>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</si>
  <si>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</si>
  <si>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</si>
  <si>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</si>
  <si>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</si>
  <si>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</si>
  <si>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</si>
  <si>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 BLOCO ESTRUTURAL CERAMICO 14 X 19 X 19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</si>
  <si>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</si>
  <si>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</si>
  <si>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</si>
  <si>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</si>
  <si>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</si>
  <si>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</si>
  <si>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</si>
  <si>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</si>
  <si>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</si>
  <si>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</si>
  <si>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</si>
  <si>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</si>
  <si>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</si>
  <si>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</si>
  <si>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</si>
  <si>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</si>
  <si>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</si>
  <si>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MICTORIO COLETIVO ACO INOX (AISI 304), E = 0,8 MM, DE *100 X 40 X 30* CM (C X A X P)</t>
  </si>
  <si>
    <t>MICTORIO COLETIVO ACO INOX (AISI 304), E = 0,8 MM, DE *100 X 50 X 35* CM (C X A X P)</t>
  </si>
  <si>
    <t>MICTORIO INDIVIDUAL ACO INOX (AISI 304), E = 0,8 MM, DE *50  X 45  X 35* (C X A X P)</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</si>
  <si>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</si>
  <si>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</si>
  <si>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</si>
  <si>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</si>
  <si>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</si>
  <si>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</si>
  <si>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</si>
  <si>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</si>
  <si>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</si>
  <si>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DUPLO HORIZONTAL DE ALTA TURBULENCIA, CAPACIDADE / VOLUME 2 X 500 LITROS, MOTORES ELETRICOS MINIMO 5 CV CADA,  PARA NATA CIMENTO, ARGAMASSA E OUTROS</t>
  </si>
  <si>
    <t>MISTURADOR MANUAL DE TINTAS PARA FURADEIRA, HASTE METALICA *60* CM, COM HELICE  (MEXEDOR DE TINTA)</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</si>
  <si>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</si>
  <si>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</si>
  <si>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</si>
  <si>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</si>
  <si>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</si>
  <si>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</si>
  <si>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</si>
  <si>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</si>
  <si>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</si>
  <si>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</si>
  <si>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</si>
  <si>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</si>
  <si>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</si>
  <si>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</si>
  <si>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</si>
  <si>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</si>
  <si>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</si>
  <si>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</si>
  <si>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</si>
  <si>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</si>
  <si>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</si>
  <si>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</si>
  <si>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</si>
  <si>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</si>
  <si>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</si>
  <si>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</si>
  <si>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</si>
  <si>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</si>
  <si>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</si>
  <si>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</si>
  <si>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</si>
  <si>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</si>
  <si>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</si>
  <si>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</si>
  <si>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</si>
  <si>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</si>
  <si>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</si>
  <si>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</si>
  <si>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</si>
  <si>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</si>
  <si>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</si>
  <si>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</si>
  <si>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</si>
  <si>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</si>
  <si>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</si>
  <si>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</si>
  <si>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</si>
  <si>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</si>
  <si>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</si>
  <si>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</si>
  <si>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</si>
  <si>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</si>
  <si>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</si>
  <si>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</si>
  <si>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</si>
  <si>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</si>
  <si>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</si>
  <si>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</si>
  <si>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</si>
  <si>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</si>
  <si>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</si>
  <si>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</si>
  <si>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</si>
  <si>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</si>
  <si>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</si>
  <si>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</si>
  <si>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</si>
  <si>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</si>
  <si>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</si>
  <si>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</si>
  <si>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</si>
  <si>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</si>
  <si>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</si>
  <si>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</si>
  <si>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</si>
  <si>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</si>
  <si>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</si>
  <si>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</si>
  <si>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</si>
  <si>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</si>
  <si>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</si>
  <si>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</si>
  <si>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</si>
  <si>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</si>
  <si>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</si>
  <si>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</si>
  <si>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</si>
  <si>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</si>
  <si>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</si>
  <si>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</si>
  <si>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</si>
  <si>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</si>
  <si>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</si>
  <si>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</si>
  <si>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</si>
  <si>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</si>
  <si>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</si>
  <si>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</si>
  <si>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</si>
  <si>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</si>
  <si>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</si>
  <si>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</si>
  <si>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</si>
  <si>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</si>
  <si>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</si>
  <si>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</si>
  <si>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</si>
  <si>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</si>
  <si>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</si>
  <si>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</si>
  <si>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</si>
  <si>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</si>
  <si>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</si>
  <si>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</si>
  <si>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</si>
  <si>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</si>
  <si>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</si>
  <si>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</si>
  <si>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</si>
  <si>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</si>
  <si>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</si>
  <si>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</si>
  <si>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</si>
  <si>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</si>
  <si>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</si>
  <si>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</si>
  <si>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</si>
  <si>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</si>
  <si>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</si>
  <si>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</si>
  <si>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</si>
  <si>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</si>
  <si>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</si>
  <si>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</si>
  <si>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</si>
  <si>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</si>
  <si>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</si>
  <si>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</si>
  <si>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</si>
  <si>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</si>
  <si>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</si>
  <si>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</si>
  <si>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</si>
  <si>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</si>
  <si>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</si>
  <si>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</si>
  <si>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</si>
  <si>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</si>
  <si>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</si>
  <si>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</si>
  <si>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</si>
  <si>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</si>
  <si>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</si>
  <si>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</si>
  <si>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</si>
  <si>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</si>
  <si>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</si>
  <si>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</si>
  <si>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</si>
  <si>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</si>
  <si>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</si>
  <si>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</si>
  <si>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</si>
  <si>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</si>
  <si>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</si>
  <si>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</si>
  <si>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</si>
  <si>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</si>
  <si>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</si>
  <si>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</si>
  <si>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</si>
  <si>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</si>
  <si>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</si>
  <si>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</si>
  <si>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</si>
  <si>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</si>
  <si>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</si>
  <si>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</si>
  <si>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</si>
  <si>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</si>
  <si>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</si>
  <si>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</si>
  <si>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</si>
  <si>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</si>
  <si>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</si>
  <si>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</si>
  <si>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</si>
  <si>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</si>
  <si>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</si>
  <si>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</si>
  <si>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</si>
  <si>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</si>
  <si>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</si>
  <si>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</si>
  <si>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</si>
  <si>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</si>
  <si>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</si>
  <si>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</si>
  <si>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</si>
  <si>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</si>
  <si>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</si>
  <si>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</si>
  <si>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</si>
  <si>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</si>
  <si>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</si>
  <si>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</si>
  <si>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</si>
  <si>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</si>
  <si>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</si>
  <si>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</si>
  <si>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</si>
  <si>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</si>
  <si>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</si>
  <si>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</si>
  <si>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</si>
  <si>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</si>
  <si>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</si>
  <si>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</si>
  <si>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</si>
  <si>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</si>
  <si>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</si>
  <si>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</si>
  <si>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</si>
  <si>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</si>
  <si>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</si>
  <si>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</si>
  <si>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</si>
  <si>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</si>
  <si>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</si>
  <si>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</si>
  <si>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PARA SOLDA DE TUBOS E CONEXOES DE COBRE (EMBALAGEM COM 250 G)</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</si>
  <si>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</si>
  <si>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</si>
  <si>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</si>
  <si>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</si>
  <si>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</si>
  <si>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</si>
  <si>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</si>
  <si>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</si>
  <si>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</si>
  <si>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</si>
  <si>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</si>
  <si>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</si>
  <si>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</si>
  <si>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</si>
  <si>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</si>
  <si>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</si>
  <si>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</si>
  <si>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</si>
  <si>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</si>
  <si>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</si>
  <si>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</si>
  <si>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</si>
  <si>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</si>
  <si>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</si>
  <si>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</si>
  <si>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</si>
  <si>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</si>
  <si>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</si>
  <si>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</si>
  <si>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</si>
  <si>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</si>
  <si>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</si>
  <si>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</si>
  <si>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</si>
  <si>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</si>
  <si>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</si>
  <si>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</si>
  <si>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</si>
  <si>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</si>
  <si>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</si>
  <si>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</si>
  <si>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</si>
  <si>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</si>
  <si>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</si>
  <si>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</si>
  <si>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</si>
  <si>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</si>
  <si>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</si>
  <si>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</si>
  <si>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</si>
  <si>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</si>
  <si>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</si>
  <si>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</si>
  <si>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</si>
  <si>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</si>
  <si>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</si>
  <si>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</si>
  <si>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</si>
  <si>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</si>
  <si>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</si>
  <si>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</si>
  <si>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</si>
  <si>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</si>
  <si>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</si>
  <si>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</si>
  <si>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</si>
  <si>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</si>
  <si>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</si>
  <si>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</si>
  <si>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</si>
  <si>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</si>
  <si>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</si>
  <si>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</si>
  <si>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</si>
  <si>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</si>
  <si>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</si>
  <si>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</si>
  <si>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</si>
  <si>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</si>
  <si>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</si>
  <si>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</si>
  <si>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</si>
  <si>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</si>
  <si>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</si>
  <si>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</si>
  <si>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</si>
  <si>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</si>
  <si>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</si>
  <si>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</si>
  <si>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</si>
  <si>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</si>
  <si>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</si>
  <si>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</si>
  <si>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</si>
  <si>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</si>
  <si>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</si>
  <si>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</si>
  <si>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</si>
  <si>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</si>
  <si>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</si>
  <si>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</si>
  <si>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</si>
  <si>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</si>
  <si>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</si>
  <si>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</si>
  <si>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</si>
  <si>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</si>
  <si>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</si>
  <si>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</si>
  <si>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</si>
  <si>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</si>
  <si>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</si>
  <si>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</si>
  <si>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</si>
  <si>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</si>
  <si>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</si>
  <si>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</si>
  <si>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</si>
  <si>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</si>
  <si>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</si>
  <si>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</si>
  <si>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</si>
  <si>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</si>
  <si>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</si>
  <si>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</si>
  <si>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</si>
  <si>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</si>
  <si>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</si>
  <si>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</si>
  <si>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</si>
  <si>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</si>
  <si>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</si>
  <si>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</si>
  <si>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</si>
  <si>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</si>
  <si>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</si>
  <si>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</si>
  <si>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</si>
  <si>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</si>
  <si>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</si>
  <si>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</si>
  <si>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</si>
  <si>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</si>
  <si>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</si>
  <si>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</si>
  <si>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</si>
  <si>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</si>
  <si>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</si>
  <si>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</si>
  <si>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</si>
  <si>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</si>
  <si>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</si>
  <si>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</si>
  <si>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</si>
  <si>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</si>
  <si>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</si>
  <si>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</si>
  <si>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</si>
  <si>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</si>
  <si>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</si>
  <si>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</si>
  <si>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</si>
  <si>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</si>
  <si>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</si>
  <si>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</si>
  <si>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</si>
  <si>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</si>
  <si>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</si>
  <si>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</si>
  <si>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</si>
  <si>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</si>
  <si>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</si>
  <si>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</si>
  <si>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</si>
  <si>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</si>
  <si>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</si>
  <si>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</si>
  <si>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</si>
  <si>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</si>
  <si>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</si>
  <si>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</si>
  <si>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</si>
  <si>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</si>
  <si>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</si>
  <si>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</si>
  <si>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</si>
  <si>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</si>
  <si>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</si>
  <si>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</si>
  <si>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</si>
  <si>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</si>
  <si>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</si>
  <si>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</si>
  <si>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</si>
  <si>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</si>
  <si>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</si>
  <si>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</si>
  <si>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</si>
  <si>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</si>
  <si>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</si>
  <si>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</si>
  <si>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</si>
  <si>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</si>
  <si>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</si>
  <si>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</si>
  <si>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</si>
  <si>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</si>
  <si>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</si>
  <si>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</si>
  <si>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</si>
  <si>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</si>
  <si>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</si>
  <si>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</si>
  <si>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</si>
  <si>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</si>
  <si>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</si>
  <si>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</si>
  <si>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</si>
  <si>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</si>
  <si>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</si>
  <si>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</si>
  <si>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</si>
  <si>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</si>
  <si>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</si>
  <si>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</si>
  <si>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</si>
  <si>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</si>
  <si>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</si>
  <si>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</si>
  <si>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</si>
  <si>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</si>
  <si>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</si>
  <si>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</si>
  <si>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</si>
  <si>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</si>
  <si>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</si>
  <si>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</si>
  <si>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</si>
  <si>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</si>
  <si>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</si>
  <si>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</si>
  <si>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</si>
  <si>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</si>
  <si>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</si>
  <si>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</si>
  <si>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</si>
  <si>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</si>
  <si>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</si>
  <si>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</si>
  <si>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</si>
  <si>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</si>
  <si>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</si>
  <si>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</si>
  <si>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</si>
  <si>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</si>
  <si>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</si>
  <si>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</si>
  <si>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</si>
  <si>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</si>
  <si>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</si>
  <si>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</si>
  <si>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</si>
  <si>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</si>
  <si>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DECORATIVO PARA JARDIM EM ACO TUBULAR, SEM LUMINARIA, H = *2,5* M</t>
  </si>
  <si>
    <t>POSTE ROLICO DE MADEIRA TRATADA, D = 20 A 25 CM, H = 12,00 M, EM EUCALIPTO OU EQUIVALENTE DA REGIAO</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</si>
  <si>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</si>
  <si>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</si>
  <si>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</si>
  <si>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</si>
  <si>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</si>
  <si>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</si>
  <si>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</si>
  <si>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</si>
  <si>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</si>
  <si>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</si>
  <si>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</si>
  <si>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</si>
  <si>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</si>
  <si>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</si>
  <si>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</si>
  <si>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</si>
  <si>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</si>
  <si>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</si>
  <si>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</si>
  <si>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</si>
  <si>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</si>
  <si>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</si>
  <si>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</si>
  <si>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</si>
  <si>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</si>
  <si>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</si>
  <si>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</si>
  <si>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</si>
  <si>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</si>
  <si>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</si>
  <si>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</si>
  <si>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</si>
  <si>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</si>
  <si>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</si>
  <si>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</si>
  <si>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</si>
  <si>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</si>
  <si>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</si>
  <si>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</si>
  <si>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</si>
  <si>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</si>
  <si>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</si>
  <si>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</si>
  <si>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</si>
  <si>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</si>
  <si>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</si>
  <si>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</si>
  <si>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</si>
  <si>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</si>
  <si>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</si>
  <si>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</si>
  <si>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</si>
  <si>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</si>
  <si>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</si>
  <si>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</si>
  <si>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</si>
  <si>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</si>
  <si>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</si>
  <si>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</si>
  <si>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</si>
  <si>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</si>
  <si>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</si>
  <si>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</si>
  <si>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</si>
  <si>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</si>
  <si>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</si>
  <si>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</si>
  <si>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</si>
  <si>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</si>
  <si>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</si>
  <si>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</si>
  <si>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</si>
  <si>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</si>
  <si>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</si>
  <si>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</si>
  <si>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</si>
  <si>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</si>
  <si>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</si>
  <si>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</si>
  <si>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</si>
  <si>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</si>
  <si>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</si>
  <si>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</si>
  <si>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</si>
  <si>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</si>
  <si>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</si>
  <si>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</si>
  <si>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</si>
  <si>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</si>
  <si>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</si>
  <si>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</si>
  <si>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</si>
  <si>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</si>
  <si>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</si>
  <si>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</si>
  <si>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</si>
  <si>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</si>
  <si>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</si>
  <si>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</si>
  <si>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</si>
  <si>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</si>
  <si>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</si>
  <si>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</si>
  <si>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</si>
  <si>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</si>
  <si>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</si>
  <si>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</si>
  <si>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</si>
  <si>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</si>
  <si>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</si>
  <si>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</si>
  <si>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</si>
  <si>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</si>
  <si>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</si>
  <si>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</si>
  <si>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</si>
  <si>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</si>
  <si>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</si>
  <si>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</si>
  <si>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</si>
  <si>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</si>
  <si>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</si>
  <si>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</si>
  <si>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</si>
  <si>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</si>
  <si>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</si>
  <si>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</si>
  <si>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</si>
  <si>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</si>
  <si>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</si>
  <si>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</si>
  <si>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</si>
  <si>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</si>
  <si>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</si>
  <si>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</si>
  <si>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</si>
  <si>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</si>
  <si>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</si>
  <si>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</si>
  <si>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</si>
  <si>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</si>
  <si>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</si>
  <si>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</si>
  <si>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</si>
  <si>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</si>
  <si>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</si>
  <si>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</si>
  <si>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</si>
  <si>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</si>
  <si>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</si>
  <si>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</si>
  <si>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</si>
  <si>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</si>
  <si>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</si>
  <si>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</si>
  <si>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</si>
  <si>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</si>
  <si>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</si>
  <si>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</si>
  <si>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</si>
  <si>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</si>
  <si>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</si>
  <si>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</si>
  <si>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</si>
  <si>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</si>
  <si>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</si>
  <si>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</si>
  <si>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</si>
  <si>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</si>
  <si>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</si>
  <si>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</si>
  <si>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</si>
  <si>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</si>
  <si>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</si>
  <si>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</si>
  <si>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</si>
  <si>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</si>
  <si>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</si>
  <si>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</si>
  <si>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</si>
  <si>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</si>
  <si>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</si>
  <si>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</si>
  <si>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</si>
  <si>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</si>
  <si>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</si>
  <si>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</si>
  <si>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</si>
  <si>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</si>
  <si>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</si>
  <si>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</si>
  <si>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</si>
  <si>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</si>
  <si>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</si>
  <si>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</si>
  <si>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</si>
  <si>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</si>
  <si>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</si>
  <si>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</si>
  <si>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</si>
  <si>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</si>
  <si>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</si>
  <si>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</si>
  <si>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</si>
  <si>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</si>
  <si>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</si>
  <si>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</si>
  <si>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</si>
  <si>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</si>
  <si>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</si>
  <si>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</si>
  <si>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</si>
  <si>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</si>
  <si>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</si>
  <si>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</si>
  <si>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</si>
  <si>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</si>
  <si>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</si>
  <si>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</si>
  <si>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</si>
  <si>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</si>
  <si>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</si>
  <si>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</si>
  <si>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</si>
  <si>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</si>
  <si>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</si>
  <si>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</si>
  <si>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</si>
  <si>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</si>
  <si>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</si>
  <si>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</si>
  <si>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</si>
  <si>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</si>
  <si>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</si>
  <si>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</si>
  <si>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SEGURO - MENSALISTA (COLETADO CAIXA)</t>
  </si>
  <si>
    <t>SEIXO ROLADO PARA APLICACAO EM CONCRETO (POSTO PEDREIRA/FORNECEDOR, SEM FRETE)</t>
  </si>
  <si>
    <t>SELADOR HORIZONTAL PARA FITA DE ACO 1 "</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</si>
  <si>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</si>
  <si>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</si>
  <si>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</si>
  <si>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</si>
  <si>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</si>
  <si>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</si>
  <si>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</si>
  <si>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</si>
  <si>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</si>
  <si>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</si>
  <si>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</si>
  <si>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</si>
  <si>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</si>
  <si>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</si>
  <si>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</si>
  <si>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</si>
  <si>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</si>
  <si>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</si>
  <si>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</si>
  <si>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</si>
  <si>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</si>
  <si>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</si>
  <si>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(MENSALISTA)</t>
  </si>
  <si>
    <t>SERVENTE DE OBRAS</t>
  </si>
  <si>
    <t>SERVENTE DE OBRAS (MENSALISTA)</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</si>
  <si>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</si>
  <si>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</si>
  <si>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</si>
  <si>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</si>
  <si>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</si>
  <si>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</si>
  <si>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</si>
  <si>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</si>
  <si>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</si>
  <si>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</si>
  <si>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</si>
  <si>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</si>
  <si>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</si>
  <si>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</si>
  <si>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</si>
  <si>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</si>
  <si>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</si>
  <si>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</si>
  <si>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</si>
  <si>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</si>
  <si>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</si>
  <si>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</si>
  <si>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</si>
  <si>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</si>
  <si>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</si>
  <si>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</si>
  <si>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</si>
  <si>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</si>
  <si>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</si>
  <si>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</si>
  <si>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</si>
  <si>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</si>
  <si>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</si>
  <si>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</si>
  <si>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</si>
  <si>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</si>
  <si>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</si>
  <si>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</si>
  <si>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</si>
  <si>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</si>
  <si>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</si>
  <si>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</si>
  <si>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</si>
  <si>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</si>
  <si>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</si>
  <si>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</si>
  <si>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</si>
  <si>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</si>
  <si>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</si>
  <si>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</si>
  <si>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</si>
  <si>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</si>
  <si>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</si>
  <si>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</si>
  <si>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</si>
  <si>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</si>
  <si>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</si>
  <si>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</si>
  <si>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</si>
  <si>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</si>
  <si>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</si>
  <si>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</si>
  <si>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</si>
  <si>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</si>
  <si>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</si>
  <si>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</si>
  <si>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</si>
  <si>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</si>
  <si>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</si>
  <si>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</si>
  <si>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</si>
  <si>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</si>
  <si>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</si>
  <si>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</si>
  <si>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</si>
  <si>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</si>
  <si>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</si>
  <si>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</si>
  <si>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</si>
  <si>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</si>
  <si>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</si>
  <si>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</si>
  <si>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</si>
  <si>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</si>
  <si>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</si>
  <si>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</si>
  <si>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</si>
  <si>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</si>
  <si>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</si>
  <si>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</si>
  <si>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</si>
  <si>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</si>
  <si>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</si>
  <si>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</si>
  <si>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</si>
  <si>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</si>
  <si>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</si>
  <si>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</si>
  <si>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</si>
  <si>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</si>
  <si>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</si>
  <si>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</si>
  <si>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</si>
  <si>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</si>
  <si>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</si>
  <si>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</si>
  <si>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</si>
  <si>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</si>
  <si>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</si>
  <si>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</si>
  <si>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</si>
  <si>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</si>
  <si>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</si>
  <si>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</si>
  <si>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</si>
  <si>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</si>
  <si>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</si>
  <si>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</si>
  <si>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</si>
  <si>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</si>
  <si>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</si>
  <si>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</si>
  <si>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</si>
  <si>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</si>
  <si>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</si>
  <si>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</si>
  <si>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</si>
  <si>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</si>
  <si>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</si>
  <si>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</si>
  <si>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</si>
  <si>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</si>
  <si>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</si>
  <si>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</si>
  <si>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</si>
  <si>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</si>
  <si>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</si>
  <si>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</si>
  <si>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</si>
  <si>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</si>
  <si>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</si>
  <si>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</si>
  <si>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</si>
  <si>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</si>
  <si>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</si>
  <si>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</si>
  <si>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</si>
  <si>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</si>
  <si>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</si>
  <si>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</si>
  <si>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</si>
  <si>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</si>
  <si>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</si>
  <si>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</si>
  <si>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</si>
  <si>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</si>
  <si>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</si>
  <si>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</si>
  <si>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</si>
  <si>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</si>
  <si>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</si>
  <si>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</si>
  <si>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</si>
  <si>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</si>
  <si>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</si>
  <si>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</si>
  <si>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</si>
  <si>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</si>
  <si>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</si>
  <si>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</si>
  <si>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</si>
  <si>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</si>
  <si>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</si>
  <si>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</si>
  <si>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</si>
  <si>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</si>
  <si>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</si>
  <si>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</si>
  <si>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</si>
  <si>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</si>
  <si>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</si>
  <si>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</si>
  <si>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</si>
  <si>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</si>
  <si>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</si>
  <si>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</si>
  <si>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</si>
  <si>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</si>
  <si>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</si>
  <si>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</si>
  <si>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</si>
  <si>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</si>
  <si>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</si>
  <si>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</si>
  <si>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</si>
  <si>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</si>
  <si>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</si>
  <si>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</si>
  <si>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</si>
  <si>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</si>
  <si>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</si>
  <si>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</si>
  <si>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</si>
  <si>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</si>
  <si>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</si>
  <si>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</si>
  <si>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</si>
  <si>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</si>
  <si>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</si>
  <si>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</si>
  <si>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</si>
  <si>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</si>
  <si>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</si>
  <si>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</si>
  <si>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</si>
  <si>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</si>
  <si>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</si>
  <si>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</si>
  <si>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</si>
  <si>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</si>
  <si>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</si>
  <si>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</si>
  <si>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</si>
  <si>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</si>
  <si>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</si>
  <si>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</si>
  <si>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</si>
  <si>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</si>
  <si>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</si>
  <si>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</si>
  <si>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</si>
  <si>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</si>
  <si>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</si>
  <si>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</si>
  <si>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</si>
  <si>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</si>
  <si>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</si>
  <si>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</si>
  <si>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</si>
  <si>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</si>
  <si>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</si>
  <si>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</si>
  <si>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</si>
  <si>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</si>
  <si>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</si>
  <si>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</si>
  <si>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</si>
  <si>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</si>
  <si>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</si>
  <si>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</si>
  <si>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</si>
  <si>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</si>
  <si>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</si>
  <si>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</si>
  <si>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</si>
  <si>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</si>
  <si>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</si>
  <si>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</si>
  <si>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</si>
  <si>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</si>
  <si>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</si>
  <si>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</si>
  <si>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</si>
  <si>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</si>
  <si>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</si>
  <si>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</si>
  <si>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</si>
  <si>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</si>
  <si>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</si>
  <si>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</si>
  <si>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</si>
  <si>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</si>
  <si>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</si>
  <si>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</si>
  <si>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</si>
  <si>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</si>
  <si>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</si>
  <si>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</si>
  <si>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</si>
  <si>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</si>
  <si>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</si>
  <si>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</si>
  <si>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</si>
  <si>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</si>
  <si>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</si>
  <si>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</si>
  <si>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</si>
  <si>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</si>
  <si>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</si>
  <si>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</si>
  <si>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</si>
  <si>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</si>
  <si>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</si>
  <si>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</si>
  <si>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</si>
  <si>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</si>
  <si>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</si>
  <si>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</si>
  <si>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</si>
  <si>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</si>
  <si>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</si>
  <si>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</si>
  <si>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</si>
  <si>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</si>
  <si>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</si>
  <si>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</si>
  <si>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</si>
  <si>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</si>
  <si>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</si>
  <si>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</si>
  <si>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</si>
  <si>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</si>
  <si>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</si>
  <si>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</si>
  <si>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</si>
  <si>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</si>
  <si>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</si>
  <si>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</si>
  <si>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</si>
  <si>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</si>
  <si>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</si>
  <si>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</si>
  <si>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</si>
  <si>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</si>
  <si>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</si>
  <si>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</si>
  <si>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</si>
  <si>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</si>
  <si>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</si>
  <si>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</si>
  <si>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</si>
  <si>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</si>
  <si>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</si>
  <si>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</si>
  <si>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</si>
  <si>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</si>
  <si>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</si>
  <si>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</si>
  <si>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</si>
  <si>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</si>
  <si>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</si>
  <si>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</si>
  <si>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</si>
  <si>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</si>
  <si>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</si>
  <si>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</si>
  <si>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</si>
  <si>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</si>
  <si>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</si>
  <si>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</si>
  <si>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</si>
  <si>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</si>
  <si>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</si>
  <si>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</si>
  <si>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</si>
  <si>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</si>
  <si>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</si>
  <si>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</si>
  <si>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</si>
  <si>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</si>
  <si>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</si>
  <si>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</si>
  <si>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</si>
  <si>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</si>
  <si>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</si>
  <si>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</si>
  <si>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</si>
  <si>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</si>
  <si>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</si>
  <si>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</si>
  <si>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</si>
  <si>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</si>
  <si>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</si>
  <si>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</si>
  <si>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</si>
  <si>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</si>
  <si>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</si>
  <si>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</si>
  <si>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</si>
  <si>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</si>
  <si>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</si>
  <si>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</si>
  <si>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</si>
  <si>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</si>
  <si>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</si>
  <si>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</si>
  <si>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</si>
  <si>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</si>
  <si>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</si>
  <si>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</si>
  <si>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</si>
  <si>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</si>
  <si>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</si>
  <si>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</si>
  <si>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</si>
  <si>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</si>
  <si>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</si>
  <si>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</si>
  <si>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</si>
  <si>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</si>
  <si>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</si>
  <si>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</si>
  <si>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</si>
  <si>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</si>
  <si>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</si>
  <si>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</si>
  <si>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</si>
  <si>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</si>
  <si>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</si>
  <si>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</si>
  <si>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</si>
  <si>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</si>
  <si>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</si>
  <si>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</si>
  <si>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</si>
  <si>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</si>
  <si>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</si>
  <si>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</si>
  <si>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</si>
  <si>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</si>
  <si>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</si>
  <si>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</si>
  <si>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</si>
  <si>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</si>
  <si>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</si>
  <si>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</si>
  <si>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</si>
  <si>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</si>
  <si>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</si>
  <si>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</si>
  <si>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</si>
  <si>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</si>
  <si>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</si>
  <si>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</si>
  <si>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</si>
  <si>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</si>
  <si>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</si>
  <si>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</si>
  <si>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</si>
  <si>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</si>
  <si>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</si>
  <si>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</si>
  <si>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</si>
  <si>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</si>
  <si>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</si>
  <si>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</si>
  <si>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</si>
  <si>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</si>
  <si>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</si>
  <si>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</si>
  <si>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</si>
  <si>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</si>
  <si>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</si>
  <si>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</si>
  <si>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</si>
  <si>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</si>
  <si>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</si>
  <si>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</si>
  <si>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</si>
  <si>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</si>
  <si>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</si>
  <si>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</si>
  <si>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</si>
  <si>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</si>
  <si>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</si>
  <si>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</si>
  <si>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</si>
  <si>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</si>
  <si>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</si>
  <si>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</si>
  <si>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</si>
  <si>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</si>
  <si>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</si>
  <si>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</si>
  <si>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</si>
  <si>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</si>
  <si>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</si>
  <si>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</si>
  <si>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</si>
  <si>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</si>
  <si>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OLEO BRILHANTE, PARA MADEIRAS E METAIS</t>
  </si>
  <si>
    <t>TINTA ACRILICA PREMIUM PARA PISO</t>
  </si>
  <si>
    <t>TINTA ASFALTICA IMPERMEABILIZANTE DILUIDA EM SOLVENTE, PARA MATERIAIS CIMENTICIOS, METAL E MADEIRA</t>
  </si>
  <si>
    <t>TINTA ASFALTICA IMPERMEABILIZANTE DISPERSA EM AGUA, PARA MATERIAIS CIMENTICIOS</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</si>
  <si>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</si>
  <si>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</si>
  <si>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</si>
  <si>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</si>
  <si>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</si>
  <si>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</si>
  <si>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</si>
  <si>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</si>
  <si>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</si>
  <si>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</si>
  <si>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</si>
  <si>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</si>
  <si>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</si>
  <si>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</si>
  <si>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</si>
  <si>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</si>
  <si>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</si>
  <si>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</si>
  <si>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</si>
  <si>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</si>
  <si>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</si>
  <si>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</si>
  <si>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</si>
  <si>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</si>
  <si>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</si>
  <si>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</si>
  <si>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</si>
  <si>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</si>
  <si>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</si>
  <si>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</si>
  <si>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</si>
  <si>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</si>
  <si>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</si>
  <si>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ELETRICA DE PAREDE, BICA ALTA, PARA COZINHA, 5500 W (110/220 V)</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</si>
  <si>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</si>
  <si>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</si>
  <si>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</si>
  <si>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</si>
  <si>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</si>
  <si>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</si>
  <si>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</si>
  <si>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</si>
  <si>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</si>
  <si>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</si>
  <si>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</si>
  <si>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</si>
  <si>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</si>
  <si>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</si>
  <si>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</si>
  <si>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</si>
  <si>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TRANSPORTE - MENSALISTA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</si>
  <si>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</si>
  <si>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</si>
  <si>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</si>
  <si>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</si>
  <si>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</si>
  <si>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</si>
  <si>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</si>
  <si>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</si>
  <si>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</si>
  <si>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</si>
  <si>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</si>
  <si>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</si>
  <si>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</si>
  <si>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</si>
  <si>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</si>
  <si>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</si>
  <si>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</si>
  <si>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</si>
  <si>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</si>
  <si>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</si>
  <si>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</si>
  <si>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</si>
  <si>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</si>
  <si>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</si>
  <si>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</si>
  <si>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</si>
  <si>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</si>
  <si>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</si>
  <si>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</si>
  <si>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</si>
  <si>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</si>
  <si>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</si>
  <si>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</si>
  <si>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</si>
  <si>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</si>
  <si>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</si>
  <si>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</si>
  <si>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</si>
  <si>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</si>
  <si>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</si>
  <si>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</si>
  <si>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</si>
  <si>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</si>
  <si>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</si>
  <si>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</si>
  <si>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</si>
  <si>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</si>
  <si>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</si>
  <si>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</si>
  <si>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</si>
  <si>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</si>
  <si>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</si>
  <si>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</si>
  <si>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</si>
  <si>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</si>
  <si>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</si>
  <si>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</si>
  <si>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</si>
  <si>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</si>
  <si>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</si>
  <si>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</si>
  <si>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</si>
  <si>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</si>
  <si>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</si>
  <si>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</si>
  <si>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</si>
  <si>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</si>
  <si>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</si>
  <si>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</si>
  <si>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</si>
  <si>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</si>
  <si>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</si>
  <si>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</si>
  <si>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</si>
  <si>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</si>
  <si>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</si>
  <si>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</si>
  <si>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</si>
  <si>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</si>
  <si>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</si>
  <si>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</si>
  <si>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</si>
  <si>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</si>
  <si>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</si>
  <si>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</si>
  <si>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</si>
  <si>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</si>
  <si>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</si>
  <si>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</si>
  <si>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</si>
  <si>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</si>
  <si>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</si>
  <si>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</si>
  <si>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</si>
  <si>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</si>
  <si>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</si>
  <si>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</si>
  <si>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</si>
  <si>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</si>
  <si>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</si>
  <si>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</si>
  <si>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</si>
  <si>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</si>
  <si>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</si>
  <si>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</si>
  <si>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</si>
  <si>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</si>
  <si>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</si>
  <si>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</si>
  <si>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</si>
  <si>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</si>
  <si>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</si>
  <si>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</si>
  <si>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</si>
  <si>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</si>
  <si>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</si>
  <si>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</si>
  <si>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</si>
  <si>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</si>
  <si>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</si>
  <si>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</si>
  <si>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</si>
  <si>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</si>
  <si>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</si>
  <si>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</si>
  <si>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</si>
  <si>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</si>
  <si>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</si>
  <si>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</si>
  <si>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</si>
  <si>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</si>
  <si>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</si>
  <si>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</si>
  <si>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</si>
  <si>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</si>
  <si>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</si>
  <si>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</si>
  <si>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</si>
  <si>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</si>
  <si>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</si>
  <si>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</si>
  <si>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</si>
  <si>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</si>
  <si>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</si>
  <si>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</si>
  <si>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</si>
  <si>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</si>
  <si>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</si>
  <si>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</si>
  <si>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</si>
  <si>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</si>
  <si>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</si>
  <si>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</si>
  <si>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</si>
  <si>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</si>
  <si>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</si>
  <si>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</si>
  <si>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</si>
  <si>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</si>
  <si>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</si>
  <si>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</si>
  <si>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</si>
  <si>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</si>
  <si>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</si>
  <si>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</si>
  <si>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</si>
  <si>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</si>
  <si>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</si>
  <si>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</si>
  <si>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</si>
  <si>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</si>
  <si>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</si>
  <si>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</si>
  <si>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</si>
  <si>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</si>
  <si>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</si>
  <si>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</si>
  <si>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</si>
  <si>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</si>
  <si>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</si>
  <si>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</si>
  <si>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</si>
  <si>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</si>
  <si>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</si>
  <si>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</si>
  <si>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</si>
  <si>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</si>
  <si>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</si>
  <si>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</si>
  <si>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</si>
  <si>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</si>
  <si>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</si>
  <si>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</si>
  <si>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</si>
  <si>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</si>
  <si>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</si>
  <si>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</si>
  <si>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</si>
  <si>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</si>
  <si>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</si>
  <si>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</si>
  <si>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</si>
  <si>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</si>
  <si>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</si>
  <si>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</si>
  <si>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</si>
  <si>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</si>
  <si>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</si>
  <si>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</si>
  <si>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</si>
  <si>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</si>
  <si>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</si>
  <si>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</si>
  <si>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</si>
  <si>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</si>
  <si>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</si>
  <si>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</si>
  <si>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</si>
  <si>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</si>
  <si>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</si>
  <si>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</si>
  <si>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</si>
  <si>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</si>
  <si>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</si>
  <si>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</si>
  <si>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</si>
  <si>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</si>
  <si>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</si>
  <si>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</si>
  <si>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</si>
  <si>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</si>
  <si>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</si>
  <si>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</si>
  <si>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</si>
  <si>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</si>
  <si>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</si>
  <si>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</si>
  <si>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</si>
  <si>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</si>
  <si>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</si>
  <si>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</si>
  <si>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</si>
  <si>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</si>
  <si>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</si>
  <si>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</si>
  <si>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</si>
  <si>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</si>
  <si>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</si>
  <si>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</si>
  <si>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</si>
  <si>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</si>
  <si>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</si>
  <si>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</si>
  <si>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</si>
  <si>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</si>
  <si>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</si>
  <si>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</si>
  <si>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</si>
  <si>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</si>
  <si>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</si>
  <si>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</si>
  <si>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</si>
  <si>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</si>
  <si>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</si>
  <si>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</si>
  <si>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</si>
  <si>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</si>
  <si>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</si>
  <si>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</si>
  <si>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</si>
  <si>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</si>
  <si>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</si>
  <si>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</si>
  <si>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</si>
  <si>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</si>
  <si>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</si>
  <si>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</si>
  <si>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</si>
  <si>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</si>
  <si>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</si>
  <si>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</si>
  <si>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</si>
  <si>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</si>
  <si>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</si>
  <si>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</si>
  <si>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</si>
  <si>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</si>
  <si>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</si>
  <si>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</si>
  <si>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</si>
  <si>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</si>
  <si>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</si>
  <si>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</si>
  <si>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</si>
  <si>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</si>
  <si>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</si>
  <si>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</si>
  <si>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</si>
  <si>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</si>
  <si>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</si>
  <si>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</si>
  <si>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</si>
  <si>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</si>
  <si>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</si>
  <si>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</si>
  <si>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</si>
  <si>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</si>
  <si>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</si>
  <si>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</si>
  <si>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</si>
  <si>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</si>
  <si>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</si>
  <si>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</si>
  <si>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</si>
  <si>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</si>
  <si>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</si>
  <si>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</si>
  <si>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</si>
  <si>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</si>
  <si>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</si>
  <si>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</si>
  <si>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</si>
  <si>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</si>
  <si>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</si>
  <si>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</si>
  <si>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</si>
  <si>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</si>
  <si>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</si>
  <si>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</si>
  <si>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</si>
  <si>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</si>
  <si>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</si>
  <si>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</si>
  <si>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</si>
  <si>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</si>
  <si>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</si>
  <si>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</si>
  <si>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</si>
  <si>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</si>
  <si>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</si>
  <si>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</si>
  <si>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</si>
  <si>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</si>
  <si>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</si>
  <si>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</si>
  <si>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</si>
  <si>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</si>
  <si>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</si>
  <si>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</si>
  <si>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</si>
  <si>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</si>
  <si>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</si>
  <si>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</si>
  <si>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</si>
  <si>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</si>
  <si>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</si>
  <si>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</si>
  <si>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</si>
  <si>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</si>
  <si>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</si>
  <si>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</si>
  <si>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</si>
  <si>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</si>
  <si>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</si>
  <si>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</si>
  <si>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</si>
  <si>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</si>
  <si>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</si>
  <si>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</si>
  <si>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</si>
  <si>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</si>
  <si>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</si>
  <si>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</si>
  <si>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</si>
  <si>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</si>
  <si>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</si>
  <si>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</si>
  <si>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</si>
  <si>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</si>
  <si>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</si>
  <si>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</si>
  <si>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</si>
  <si>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</si>
  <si>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</si>
  <si>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</si>
  <si>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</si>
  <si>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</si>
  <si>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</si>
  <si>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</si>
  <si>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</si>
  <si>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</si>
  <si>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</si>
  <si>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</si>
  <si>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</si>
  <si>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</si>
  <si>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</si>
  <si>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</si>
  <si>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</si>
  <si>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</si>
  <si>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</si>
  <si>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</si>
  <si>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</si>
  <si>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</si>
  <si>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</si>
  <si>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</si>
  <si>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</si>
  <si>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</si>
  <si>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</si>
  <si>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</si>
  <si>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</si>
  <si>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</si>
  <si>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</si>
  <si>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</si>
  <si>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</si>
  <si>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</si>
  <si>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</si>
  <si>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</si>
  <si>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</si>
  <si>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</si>
  <si>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</si>
  <si>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</si>
  <si>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</si>
  <si>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</si>
  <si>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</si>
  <si>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</si>
  <si>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</si>
  <si>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</si>
  <si>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</si>
  <si>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</si>
  <si>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</si>
  <si>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</si>
  <si>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</si>
  <si>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</si>
  <si>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</si>
  <si>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</si>
  <si>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</si>
  <si>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</si>
  <si>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</si>
  <si>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</si>
  <si>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</si>
  <si>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</si>
  <si>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</si>
  <si>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</si>
  <si>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</si>
  <si>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</si>
  <si>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</si>
  <si>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</si>
  <si>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</si>
  <si>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</si>
  <si>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</si>
  <si>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</si>
  <si>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</si>
  <si>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</si>
  <si>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</si>
  <si>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</si>
  <si>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</si>
  <si>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</si>
  <si>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</si>
  <si>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</si>
  <si>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</si>
  <si>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</si>
  <si>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</si>
  <si>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</si>
  <si>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</si>
  <si>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</si>
  <si>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</si>
  <si>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</si>
  <si>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</si>
  <si>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</si>
  <si>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</si>
  <si>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</si>
  <si>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</si>
  <si>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</si>
  <si>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</si>
  <si>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</si>
  <si>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</si>
  <si>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</si>
  <si>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</si>
  <si>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</si>
  <si>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</si>
  <si>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</si>
  <si>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</si>
  <si>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</si>
  <si>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</si>
  <si>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</si>
  <si>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</si>
  <si>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</si>
  <si>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</si>
  <si>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</si>
  <si>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</si>
  <si>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</si>
  <si>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</si>
  <si>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</si>
  <si>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</si>
  <si>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</si>
  <si>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</si>
  <si>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</si>
  <si>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</si>
  <si>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</si>
  <si>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</si>
  <si>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</si>
  <si>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</si>
  <si>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</si>
  <si>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</si>
  <si>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</si>
  <si>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</si>
  <si>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</si>
  <si>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</si>
  <si>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</si>
  <si>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Campo</t>
  </si>
  <si>
    <t>Gabinete</t>
  </si>
  <si>
    <t>equipamento</t>
  </si>
  <si>
    <t>und</t>
  </si>
  <si>
    <t>Equipe F AETESP</t>
  </si>
  <si>
    <t>EQUIPE F</t>
  </si>
  <si>
    <t>Preço mensal</t>
  </si>
  <si>
    <t>Preço unit 18 dias mês</t>
  </si>
  <si>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 Áreas até 2.000 m²</t>
  </si>
  <si>
    <t xml:space="preserve">AETESP 4.5.17.1.1 </t>
  </si>
  <si>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 Áreas de 2.001 m² até 5000 m²</t>
  </si>
  <si>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 Áreas de 5.001 m² até 10.000 m²</t>
  </si>
  <si>
    <t>AETESP4.5.17.1.2-3.000 M2/DIA</t>
  </si>
  <si>
    <t>CCU - 004</t>
  </si>
  <si>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 Áreas de Áreas de 10.001 m² até 50.000 m²</t>
  </si>
  <si>
    <t>AETESP4.5.17.2.1</t>
  </si>
  <si>
    <t>AETESP4.5.17.2.1-2.000 M2/DIA</t>
  </si>
  <si>
    <t>CCU - 005</t>
  </si>
  <si>
    <t>Levantamento planialtimétrico cadastral georreferenciado de área urbana ou suburbana, destinado a projetos de edificações, urbanização e assemelhados, utilizando poligonal II PAC, compreendendo o
detalhamento de divisas de gleba principal, sistema viário, quadras, áreas livres e institucionais, lotes, edificações, postes, tampões com as respectivas identificações, guias, sarjetas, muros de arrimo, taludes - Desenho na escala variando de 1:500 a 1:100. Áreas de 50.001 m² até 100.000 m²</t>
  </si>
  <si>
    <t>AETESP4.5.17.1.3 4000 M2/DIA</t>
  </si>
  <si>
    <t>EQUIPE G</t>
  </si>
  <si>
    <t>CCU - 006</t>
  </si>
  <si>
    <t>Levantamento topográfico planialtimétrico cadastral, com requisitos equivalentes a
CLASSE II PAC</t>
  </si>
  <si>
    <t>HA</t>
  </si>
  <si>
    <t>AETESP 4.5.12  0,4 HA/DIA</t>
  </si>
  <si>
    <t>EQUIPE B</t>
  </si>
  <si>
    <t>CCU - 007</t>
  </si>
  <si>
    <t>AETESP 4.5.3  2 KM/DIA</t>
  </si>
  <si>
    <t>EQUIPE E</t>
  </si>
  <si>
    <t>Nível classe 3 - NA-2</t>
  </si>
  <si>
    <t>CCU - 008</t>
  </si>
  <si>
    <t xml:space="preserve">Nivelamento Geométrico, com requisitos equivalentes a CLASSE II N </t>
  </si>
  <si>
    <t>AETESP4.4.8  3 KM/DIA</t>
  </si>
  <si>
    <t>EQUIPE K</t>
  </si>
  <si>
    <t>Equipe K AETESP</t>
  </si>
  <si>
    <t>CCU - 009</t>
  </si>
  <si>
    <t>AETESP 4.5.30.3 2 KM/DIA</t>
  </si>
  <si>
    <t>BDI</t>
  </si>
  <si>
    <t>Estação total memória para 12000 registros (alcance: 2000 m /precisão angular:
2/precisão linear: 2 mm)</t>
  </si>
  <si>
    <t>loc/un/dia</t>
  </si>
  <si>
    <t>GPS geodésico para 12 canais, memória 2 Mb - sem operador</t>
  </si>
  <si>
    <t>H PROD</t>
  </si>
  <si>
    <t>LOCAÇÃO DE CARRO COMPACTO</t>
  </si>
  <si>
    <t>UNIDAS</t>
  </si>
  <si>
    <t>04.437.534/0001-30</t>
  </si>
  <si>
    <t>LOCALIZA</t>
  </si>
  <si>
    <t>16.670.085/0001-55</t>
  </si>
  <si>
    <t>CCU-001</t>
  </si>
  <si>
    <t>CCU-002</t>
  </si>
  <si>
    <t>CCU-003</t>
  </si>
  <si>
    <t>CCU-004</t>
  </si>
  <si>
    <t>CCU-005</t>
  </si>
  <si>
    <t>CCU-006</t>
  </si>
  <si>
    <t>CCU-007</t>
  </si>
  <si>
    <t>CCU-008</t>
  </si>
  <si>
    <t>CCU-009</t>
  </si>
  <si>
    <t>CCU-010</t>
  </si>
  <si>
    <t>CCU-011</t>
  </si>
  <si>
    <t>CCU-012</t>
  </si>
  <si>
    <t>CCU-013</t>
  </si>
  <si>
    <t>CCU-014</t>
  </si>
  <si>
    <t>CCU - 010</t>
  </si>
  <si>
    <t>UND.</t>
  </si>
  <si>
    <t>EQUIPE C</t>
  </si>
  <si>
    <t>Teodolito eletrônico digital , procedência japonesa (precisão: 20 )</t>
  </si>
  <si>
    <t>Equipe C AETESP</t>
  </si>
  <si>
    <t>CCU - 011</t>
  </si>
  <si>
    <t>AETESP 4.5.5 2,5 KM/DIA</t>
  </si>
  <si>
    <t>CCU - 012</t>
  </si>
  <si>
    <t>Fornecimento de equipe de topografia composta de 1(um) técnico, 2 (dois) auxiliares, 1 (uma) estação total classe 2 (dois), 1 (um) nível classe 2 (dois), trena, demais acessórios.</t>
  </si>
  <si>
    <t>CONFORME CADERNO DE ESPECIFICAÇÃO</t>
  </si>
  <si>
    <t>CCU - 013</t>
  </si>
  <si>
    <t>MOVIDA</t>
  </si>
  <si>
    <t>INSUMO</t>
  </si>
  <si>
    <t xml:space="preserve">Cálculo do reajustamento para adequação de preços </t>
  </si>
  <si>
    <t>ICC COLUNA-18=160981 TOTAL BRASÍLIA</t>
  </si>
  <si>
    <t>MÃO-DE-OBRA</t>
  </si>
  <si>
    <t>MAT EQUIP SERV</t>
  </si>
  <si>
    <t>TOTAL</t>
  </si>
  <si>
    <t>TOTAL EDIFICAÇÃO</t>
  </si>
  <si>
    <t>COL-20 161007</t>
  </si>
  <si>
    <t>COL-19 160991</t>
  </si>
  <si>
    <t>var.%acumul.material</t>
  </si>
  <si>
    <t>var.%acumul.total</t>
  </si>
  <si>
    <t>COL-18 160981</t>
  </si>
  <si>
    <t>COL-35 159428</t>
  </si>
  <si>
    <t>MAI-19</t>
  </si>
  <si>
    <t>JUN-19</t>
  </si>
  <si>
    <t>JUL-19</t>
  </si>
  <si>
    <t>AGO-19</t>
  </si>
  <si>
    <t>SET-19</t>
  </si>
  <si>
    <t>OUT-19</t>
  </si>
  <si>
    <t>NOV-19</t>
  </si>
  <si>
    <t>DEZ-19</t>
  </si>
  <si>
    <t>JAN-20</t>
  </si>
  <si>
    <t>FEV-20</t>
  </si>
  <si>
    <t>MAR-20</t>
  </si>
  <si>
    <t>ABR-20</t>
  </si>
  <si>
    <t>MAI-20</t>
  </si>
  <si>
    <t>JUN-20</t>
  </si>
  <si>
    <t>JUL-20</t>
  </si>
  <si>
    <t>AGO-20</t>
  </si>
  <si>
    <t>SET-20</t>
  </si>
  <si>
    <t>OUT-20</t>
  </si>
  <si>
    <t>NOV-20</t>
  </si>
  <si>
    <t>DEZ-20</t>
  </si>
  <si>
    <t>JAN-21</t>
  </si>
  <si>
    <t>FEV-21</t>
  </si>
  <si>
    <t>MAR-21</t>
  </si>
  <si>
    <t>ABR-21</t>
  </si>
  <si>
    <t>MAI-21</t>
  </si>
  <si>
    <t>multiplicador</t>
  </si>
  <si>
    <t>Variação acumulada</t>
  </si>
  <si>
    <r>
      <t xml:space="preserve">i </t>
    </r>
    <r>
      <rPr>
        <sz val="6"/>
        <color indexed="8"/>
        <rFont val="Arial"/>
        <family val="2"/>
      </rPr>
      <t>0</t>
    </r>
    <r>
      <rPr>
        <sz val="12"/>
        <color indexed="8"/>
        <rFont val="Arial"/>
        <family val="2"/>
      </rPr>
      <t xml:space="preserve">  /  i</t>
    </r>
    <r>
      <rPr>
        <sz val="6"/>
        <color indexed="8"/>
        <rFont val="Arial"/>
        <family val="2"/>
      </rPr>
      <t xml:space="preserve"> 1</t>
    </r>
  </si>
  <si>
    <t>Número do índice</t>
  </si>
  <si>
    <t>NAI19 A MAI21</t>
  </si>
  <si>
    <t>COL. 18 160981</t>
  </si>
  <si>
    <t>unidade</t>
  </si>
  <si>
    <t>Descrição do ítem</t>
  </si>
  <si>
    <t>valor atual</t>
  </si>
  <si>
    <t>valor reajustado</t>
  </si>
  <si>
    <t>CCU - 014</t>
  </si>
  <si>
    <t>AETESP  1,2 HA/DIA</t>
  </si>
  <si>
    <t xml:space="preserve">01-Ressaltamos que esta Anotação de Responsabilidade Técnica (ART) está exclusivamente vinculada aos preços/custos desta estimativa.
03-Os quantitativos são retirados do SEI/GDF 65094016, do processo 00112-00016661/2021-50
</t>
  </si>
  <si>
    <t>CONSIDERADO 50 KM DE RAIO E CONSUMO DO CARRO 13 KM/L, CONSIDERADO IDA E VOLTA.</t>
  </si>
  <si>
    <t>Item retirado do processo 00112-00028053/2018-92</t>
  </si>
  <si>
    <t>VERNIZ POLIURETANO BRILHANTE PARA MADEIRA, SEM FILTRO SOLAR, USO INTERNO E EXTERNO</t>
  </si>
  <si>
    <t>VIGA DE MADEIRA APARELHADA *6 X 12* CM, MACARANDUBA, ANGELIM OU EQUIVALENTE DA REGIAO</t>
  </si>
  <si>
    <t>VIGA DE MADEIRA APARELHADA *6 X 16* CM, MACARANDUBA, ANGELIM OU EQUIVALENTE DA REGIAO</t>
  </si>
  <si>
    <t>VIGA DE MADEIRA NAO APARELHADA *6 X 16* CM, MACARANDUBA, ANGELIM OU EQUIVALENTE DA REGIAO</t>
  </si>
  <si>
    <t>VIGA DE MADEIRA NAO APARELHADA *6 X 20* CM, MACARANDUBA, ANGELIM OU EQUIVALENTE DA REGIAO</t>
  </si>
  <si>
    <t>VIGA DE MADEIRA NAO APARELHADA *7,5 X 15 CM (3 X 6 ") PINUS, MISTA OU EQUIVALENTE DA REGIAO</t>
  </si>
  <si>
    <t>VIGA DE MADEIRA NAO APARELHADA 6 X 12 CM, MACARANDUBA, ANGELIM OU EQUIVALENTE DA REGIAO</t>
  </si>
  <si>
    <t>VIGA DE MADEIRA NAO APARELHADA 8 X 16 CM, MACARANDUBA, ANGELIM OU EQUIVALENTE DA REGIAO</t>
  </si>
  <si>
    <t>VIGOTA DE MADEIRA NAO APARELHADA *5 X 10* CM, MACARANDUBA, ANGELIM OU EQUIVALENTE DA REGIAO</t>
  </si>
  <si>
    <t>WASH PRIMER PARA TINTA AUTOMOTIVA</t>
  </si>
  <si>
    <t>365 dias (12 meses)</t>
  </si>
  <si>
    <t>07.976.147/0001-60</t>
  </si>
  <si>
    <t>www.movida.com.br</t>
  </si>
  <si>
    <t>0800 606 8686</t>
  </si>
  <si>
    <t>www.localiza.com</t>
  </si>
  <si>
    <t>0800 979 2020</t>
  </si>
  <si>
    <t>livre.unidas.com.br</t>
  </si>
  <si>
    <t>0800 999 5001</t>
  </si>
  <si>
    <t>E9552</t>
  </si>
  <si>
    <t>2202019100SCE9562</t>
  </si>
  <si>
    <t>8900103001SI7247</t>
  </si>
  <si>
    <t>ACIDO CLORIDRICO / ACIDO MURIATICO, DILUICAO 10% A 12% PARA USO EM LIMPEZA</t>
  </si>
  <si>
    <t>ADESIVO / COLA DE CONTATO LIQUIDO, A BASE DE RESINAS, PARA COLAGEM DE ESPUMA PARA ISOLAMENTO TERMICO FLEXIVEL</t>
  </si>
  <si>
    <t>ADESIVO / COLA PARA EPS (ISOPOR) E OUTROS MATERIAIS</t>
  </si>
  <si>
    <t>ADESIVO ACRILICO DE BASE AQUOSA / COLA DE CONTATO</t>
  </si>
  <si>
    <t>ADESIVO PLASTICO PARA PVC, FRASCO COM *850* GR</t>
  </si>
  <si>
    <t>AJUDANTE DE ESTRUTURAS METALICAS HORISTA</t>
  </si>
  <si>
    <t>ANEL BORRACHA PARA TUBO ESGOTO PREDIAL, DN 50 MM (NBR 5688)</t>
  </si>
  <si>
    <t>ANEL BORRACHA PARA TUBO ESGOTO PREDIAL, DN 75 MM (NBR 5688)</t>
  </si>
  <si>
    <t>ANEL BORRACHA, DN 100 MM, PARA TUBO SERIE REFORCADA ESGOTO PREDIAL</t>
  </si>
  <si>
    <t>ANEL BORRACHA, DN 75 MM, PARA TUBO SERIE REFORCADA ESGOTO PREDIAL</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</si>
  <si>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</si>
  <si>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</si>
  <si>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</si>
  <si>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</si>
  <si>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</si>
  <si>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</si>
  <si>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</si>
  <si>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</si>
  <si>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</si>
  <si>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</si>
  <si>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</si>
  <si>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</si>
  <si>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</si>
  <si>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 VEDACAO, PVC FLEXIVEL, 100 MM, PARA SAIDA DE BACIA / VASO SANITARIO</t>
  </si>
  <si>
    <t>APOIO DO PORTA DENTE PARA FRESADORA DE  ASFALTO</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</si>
  <si>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</si>
  <si>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</si>
  <si>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</si>
  <si>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</si>
  <si>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</si>
  <si>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</si>
  <si>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</si>
  <si>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</si>
  <si>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</si>
  <si>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</si>
  <si>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</si>
  <si>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</si>
  <si>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</si>
  <si>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BASE DE MISTURADOR MONOCOMANDO PARA CHUVEIRO, DE PAREDE (NAO INCLUI ACABAMENTOS)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</si>
  <si>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</si>
  <si>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</si>
  <si>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</si>
  <si>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</si>
  <si>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BETONEIRA CAPACIDADE NOMINAL 600 L, CAPACIDADE DE MISTURA 440 L, MOTOR A GASOLINA POTENCIA 10 HP, COM  CARREGADOR</t>
  </si>
  <si>
    <t>BLOCO / TIJOLO DE VIDRO INCOLOR, CANELADO / ONDULADO, *19 X 19 X 8* CM (A X L X E)</t>
  </si>
  <si>
    <t>BLOCO / TIJOLO DE VIDRO INCOLOR, XADREZ, *20 X 20 X 10* CM (A X L X E)</t>
  </si>
  <si>
    <t>BLOCO CERAMICO / TIJOLO VAZADO PARA ALVENARIA DE VEDACAO, FUROS NA HORIZONTAL, 11,5 X 19 X 19 CM (NBR 15270)</t>
  </si>
  <si>
    <t>BLOCO CERAMICO / TIJOLO VAZADO PARA ALVENARIA DE VEDACAO, FUROS NA VERTICAL, 14 X 19 X 39 CM (NBR 15270)</t>
  </si>
  <si>
    <t>BLOCO CERAMICO / TIJOLO VAZADO PARA ALVENARIA DE VEDACAO, FUROS NA VERTICAL, 19 X 19 X 39 CM (NBR 15270)</t>
  </si>
  <si>
    <t>BLOCO CERAMICO / TIJOLO VAZADO PARA ALVENARIA DE VEDACAO, FUROS NA VERTICAL,, 9 X 19 X 39 CM (NBR 15270)</t>
  </si>
  <si>
    <t>BLOCO CERAMICO / TIJOLO VAZADO PARA ALVENARIA DE VEDACAO, 4 FUROS NA HORIZONTAL, DE 9 X 9 X 19 CM (L X A X C)</t>
  </si>
  <si>
    <t>BLOCO CERAMICO / TIJOLO VAZADO PARA ALVENARIA DE VEDACAO, 6 FUROS NA HORIZONTAL, 9 X 14 X 19 CM (L X A X C)</t>
  </si>
  <si>
    <t>BLOCO CERAMICO / TIJOLO VAZADO PARA ALVENARIA DE VEDACAO, 8 FUROS NA HORIZONTAL, DE 9 X 19 X 19 CM (L XA X C)</t>
  </si>
  <si>
    <t>BLOCO CERAMICO / TIJOLO VAZADO PARA ALVENARIA DE VEDACAO, 8 FUROS NA HORIZONTAL, 9 X 19 X 19 CM (L X A X C)</t>
  </si>
  <si>
    <t>BLOCO CERAMICO / TIJOLO VAZADO PARA ALVENARIA DE VEDACAO, 8 FUROS NA HORIZONTAL, 9 X 19 X 29 CM (L X A X C)</t>
  </si>
  <si>
    <t>BLOCO DE VIDRO / ELEMENTO VAZADO, INCOLOR, VENEZIANA, *20 X 20 X 6* CM (A X L X E)</t>
  </si>
  <si>
    <t>BLOCO DE VIDRO / ELEMENTO VAZADO, INCOLOR, VENEZIANA, DE *20 X 10 X 8* CM (A X L X E)</t>
  </si>
  <si>
    <t>BOMBA TRIPLEX COM MOTOR A DIESEL, NACIONAL, DIAMETRO DE SUCCAO DE 2  1/2''</t>
  </si>
  <si>
    <t>BRACO OU HASTE RETA COM CANOPLA PLASTICA, 1/2 ", PARA CHUVEIRO ELETRICO</t>
  </si>
  <si>
    <t>CAIXA DE GORDURA EM PVC, DIAMETRO MINIMO 300 MM, DIAMETRO DE SAIDA 100 MM, CAPACIDADE  APROXIMADA 18 LITROS, COM TAMPA E CESTO</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</si>
  <si>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</si>
  <si>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</si>
  <si>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</si>
  <si>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</si>
  <si>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</si>
  <si>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</si>
  <si>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</si>
  <si>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</si>
  <si>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</si>
  <si>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</si>
  <si>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CALCARIO DOLOMITICO A (POSTO PEDREIRA/FORNECEDOR,  SEM FRETE)</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</si>
  <si>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</si>
  <si>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</si>
  <si>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</si>
  <si>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</si>
  <si>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CERA LIQUIDA INCOLOR MULTIPISO</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</si>
  <si>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</si>
  <si>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</si>
  <si>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</si>
  <si>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</si>
  <si>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</si>
  <si>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</si>
  <si>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</si>
  <si>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</si>
  <si>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8 A 12 MM</t>
  </si>
  <si>
    <t>CHAPA/PAINEL DE MADEIRA COMPENSADA RESINADA (MADEIRITE RESINADO ROSA) PARA FORMA DE CONCRETO, DE 2200 X 1100 MM, E = 20 MM</t>
  </si>
  <si>
    <t>CHAPA/PAINEL DE MADEIRA COMPENSADA RESINADA (MADEIRITE RESINADO ROSA) PARA FORMA DE CONCRETO, DE 2200 X 1100 MM, E = 6 MM</t>
  </si>
  <si>
    <t>CIMENTO PORTLAND ESTRUTURAL BRANCO  CPB-32</t>
  </si>
  <si>
    <t>COLA PARA TUBOS E MANTAS ELASTOMERICAS, A BASE DE SOLVENTE</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</si>
  <si>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</si>
  <si>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</si>
  <si>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</si>
  <si>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</si>
  <si>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</si>
  <si>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</si>
  <si>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</si>
  <si>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</si>
  <si>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CONTRAMARCO DE ALUMINIO (PERFIL 25) PARA ESQUADRIAS, TIPO CONVENCIONAL / CADEIRINHA, 60 MM (CM-060), INCLUSO CONEXOES, GRAPAS E TRAVAMENTOS</t>
  </si>
  <si>
    <t>DENTE PARA  FRESADORA</t>
  </si>
  <si>
    <t>DESINFETANTE PRONTO USO</t>
  </si>
  <si>
    <t>DETERGENTE NEUTRO USO GERAL, CONCENTRADO</t>
  </si>
  <si>
    <t>DILUENTE AGUARRAS</t>
  </si>
  <si>
    <t>DISCO DE BORRACHA PARA LIXADEIRA RIGIDO 7 " COM ARRUELA  CENTRAL</t>
  </si>
  <si>
    <t>DISCO DE CORTE DIAMANTADO SEGMENTADO DIAMETRO DE 180 MM PARA ESMERILHADEIRA  7 "</t>
  </si>
  <si>
    <t>DISCO DE CORTE PARA METAL COM DUAS TELAS 12 X 1/8 X 3/4 "  (300 X 3,2 X 19,05 MM)</t>
  </si>
  <si>
    <t>DISCO DE DESBASTE PARA METAL FERROSO EM GERAL, COM TRES TELAS,  9 X 1/4 X 7/8 " ( 228,6 X 6,4 X 22,2 MM)</t>
  </si>
  <si>
    <t>DISCO DE LIXA PARA METAL, DIAMETRO = 180 MM, GRAO  120</t>
  </si>
  <si>
    <t>DIVISORIA EM GRANITO, COM DUAS FACES POLIDAS, TIPO ANDORINHA/ QUARTZ/ CASTELO/ CORUMBA OU OUTROS EQUIVALENTES DA REGIAO, E=  *3,0*  CM</t>
  </si>
  <si>
    <t>DUCHA / CHUVEIRO METALICO, DE PAREDE, ARTICULAVEL, COM BRACO/CANO, SEM DESVIADOR</t>
  </si>
  <si>
    <t>DUCHA / CHUVEIRO METALICO, DE PAREDE, ARTICULAVEL, COM DESVIADOR E DUCHA MANUAL</t>
  </si>
  <si>
    <t>DUCHA / CHUVEIRO PLASTICO SIMPLES, 5 '', BRANCO, PARA ACOPLAR EM HASTE 1/2 ", AGUA FRIA</t>
  </si>
  <si>
    <t>ELEMENTO VAZADO CERAMICO QUADRADO (TIPO RETO OU REDONDO), *7 A 9 X 20 X 20* CM (L X A X C)</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</si>
  <si>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</si>
  <si>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</si>
  <si>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</si>
  <si>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ESCOVA CIRCULAR EM ACO LATONADO, 6 X 1 " (DIAMETRO X ESPESSURA), FURO DE 1 1/4 ", FIO ONDULADO *0,30*  MM</t>
  </si>
  <si>
    <t>FECHADURA AUXILIAR DE SEGURANCA PARA PORTA EXTERNA, EM ACO INOX, BROCA DE 45 A 55 MM, LINGUETA COM 3 AVANCOS, INCLUINDO 2 CHAVES TIPO CILINDRO</t>
  </si>
  <si>
    <t>FECHADURA ESPELHO PARA PORTA DE BANHEIRO, EM ACO INOX (MAQUINA, TESTA E CONTRA-TESTA) E EM ZAMAC (MACANETA, LINGUETA E TRINCOS) COM ACABAMENTO CROMADO, MAQUINA DE 55 MM, INCLUINDO CHAVE TIPO TRANQUETA  (CONJUNTO DE FECHADURAS)</t>
  </si>
  <si>
    <t>FECHADURA ROSETA REDONDA PARA PORTA INTERNA, EM ACO INOX (MAQUINA, TESTA E CONTRA-TESTA) E EM ZAMAC (MACANETA, LINGUETA E TRINCOS) COM ACABAMENTO CROMADO, MAQUINA DE 40 MM, INCLUINDO CHAVE TIPO INTERNA (CONJUNTO DE FECHADURAS)</t>
  </si>
  <si>
    <t>FERTILIZANTE NPK -  10:10:10</t>
  </si>
  <si>
    <t>FITA / CINTA AUTOADESIVA ELASTOMERICA PARA VEDACAO, L= 50 MM, E = 3 MM</t>
  </si>
  <si>
    <t>FUNDO SINTETICO NIVELADOR BRANCO FOSCO PARA MADEIRA</t>
  </si>
  <si>
    <t>GESSO COLA, EM PO, PARA FIXACAO DE MOLDURAS, SANCAS E BLOCOS DE GESSO</t>
  </si>
  <si>
    <t>GONZO DE EMBUTIR, EM LATAO / ZAMAC, *20 X 48* MM, PARA JANELA BASCULANTE / PIVOTANTE, JOGO COM 4 PECAS (PAR)  - INCLUI PARAFUSOS</t>
  </si>
  <si>
    <t>GRANALHA DE ACO, ESFERICA (SHOT), PARA JATEAMENTO, PENEIRA 1,19 A 1,00 MM  (SAE S390)</t>
  </si>
  <si>
    <t>GRELHA FIXA, EM PVC BRANCA, QUADRADA, 150 X 150 MM, PARA RALOS E CAIXAS</t>
  </si>
  <si>
    <t>GRELHA FIXA, PVC CROMADA, REDONDA, 150 MM, PARA RALOS E CAIXAS</t>
  </si>
  <si>
    <t>GRUPO GERADOR ESTACIONARIO SILENCIADO, POTENCIA 50 KVA, MOTOR  DIESEL</t>
  </si>
  <si>
    <t>GRUPO GERADOR ESTACIONARIO, SILENCIADO, POTENCIA 180 KVA, MOTOR  DIESEL</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</si>
  <si>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</si>
  <si>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</si>
  <si>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</si>
  <si>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</si>
  <si>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</si>
  <si>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</si>
  <si>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</si>
  <si>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</si>
  <si>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</si>
  <si>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IMPERMEABILIZANTE INCOLOR,  BASE SILICONE, PARA TRATAMENTO DE FACHADAS, TELHAS, PEDRAS E OUTRAS SUPERFICIES</t>
  </si>
  <si>
    <t>JANELA BASCULANTE, EM ALUMINIO PERFIL 20, 80 X 60 CM (A X L), 4 FLS (1 FIXA E 3 MOVEIS), ACABAMENTO BRANCO OU BRILHANTE, BATENTE DE 3 A 4 CM, COM VIDRO, SEM GUARNICAO</t>
  </si>
  <si>
    <t>JANELA DE CORRER,  EM ALUMINIO PERFIL 25, 120 X 150 CM (A X L), 4 FLS, BANDEIRA COM BASCULA,  ACABAMENTO BRANCO OU BRILHANTE, BATENTE/REQUADRO DE 6 A 14 CM, COM VIDRO, SEM GUARNICAO/ALIZAR</t>
  </si>
  <si>
    <t>JANELA DE CORRER, EM ALUMINIO PEFIL 25, 100 X 200 CM (A X L), 4 FLS, SEM BANDEIRA, ACABAMENTO BRANCO OU BRILHANTE, BATENTE DE 6 A 7 CM, COM VIDRO, SEM GUARNICAO/ALIZAR</t>
  </si>
  <si>
    <t>JANELA DE CORRER, EM ALUMINIO PERFIL 25, 100 X 120 CM (A X L), 2 FLS MOVEIS,  SEM BANDEIRA, ACABAMENTO BRANCO OU BRILHANTE, BATENTE DE 6 A 7 CM, COM VIDRO, SEM GUARNICAO</t>
  </si>
  <si>
    <t>JANELA DE CORRER, EM ALUMINIO PERFIL 25, 100 X 150 CM (A X L), 2 FLS MOVEIS,  SEM BANDEIRA, ACABAMENTO BRANCO OU BRILHANTE, BATENTE DE 6 A 7 CM, COM VIDRO, SEM GUARNICAO</t>
  </si>
  <si>
    <t>JANELA DE CORRER, EM ALUMINIO PERFIL 25, 100 X 150 CM (A X L), 4 FLS MOVEIS, SEM BANDEIRA, ACABAMENTO BRANCO OU BRILHANTE, BATENTE DE 6 A 7 CM, COM VIDRO, SEM GUARNICAO/ALIZAR</t>
  </si>
  <si>
    <t>JANELA FIXA, EM ALUMINIO PERFIL 20, 60  X 80 CM (A X L), BATENTE/REQUADRO DE 3 A 14 CM, COM VIDRO 4 MM, SEM GUARNICAO/ALIZAR, ACABAMENTO ALUM BRANCO OU BRILHANTE</t>
  </si>
  <si>
    <t>JANELA INTEGRADA VENEZIANA EM ALUMINIO  PERFIL 25, 120 X 120 CM (A X L), 2 FLS ( 2 VIDROS) E VENEZIANA COM ACIONAMENTO MANUAL, SEM BANDEIRA, ACABAMENTO BRILHANTE, BATENTE DE 11,50 A 12,50 CM, COM VIDRO, INCLUSO GUARNICAO</t>
  </si>
  <si>
    <t>JANELA MAXIM AR, EM ALUMINIO PERFIL 25, 60 X 80 CM (A X L), ACABAMENTO BRANCO OU BRILHANTE, BATENTE DE 4 A 5 CM, COM VIDRO, SEM GUARNICAO/ALIZAR</t>
  </si>
  <si>
    <t>JANELA VENEZIANA DE CORRER, EM ALUMINIO PERFIL 25, 100 X 120 CM (A X L), 3 FLS (2 VENEZIANAS E 1 VIDRO), SEM BANDEIRA, ACABAMENTO BRANCO OU BRILHANTE, BATENTE DE 8 A 9 CM, COM VIDRO, SEM GUARNICAO/ALIZAR</t>
  </si>
  <si>
    <t>JANELA VENEZIANA DE CORRER, EM ALUMINIO PERFIL 25, 100 X 150 CM (A X L), 6 FLS (4 VENEZIANAS E 2 VIDROS), SEM BANDEIRA, ACABAMENTO BRANCO OU BRILHANTE, BATENTE DE 8 A 9 CM, COM VIDRO, SEM GUARNICAO / ALIZAR</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</si>
  <si>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</si>
  <si>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</si>
  <si>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</si>
  <si>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</si>
  <si>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</si>
  <si>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</si>
  <si>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</si>
  <si>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</si>
  <si>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</si>
  <si>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</si>
  <si>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</si>
  <si>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LIMPA VIDROS COM PULVERIZADOR</t>
  </si>
  <si>
    <t>LIXA EM FOLHA PARA PAREDE OU MADEIRA, NUMERO 120, COR VERMELHA</t>
  </si>
  <si>
    <t>MANTA TERMOPLASTICA, PEAD, GEOMEMBRANA LISA, E = 0,50 MM  (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</si>
  <si>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</si>
  <si>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</si>
  <si>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</si>
  <si>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</si>
  <si>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</si>
  <si>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</si>
  <si>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</si>
  <si>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</si>
  <si>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</si>
  <si>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</si>
  <si>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</si>
  <si>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</si>
  <si>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</si>
  <si>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MASSA ACRILICA PARA SUPERFICIES INTERNAS E EXTERNAS</t>
  </si>
  <si>
    <t>MASSA CORRIDA PARA SUPERFICIES DE AMBIENTES INTERNOS</t>
  </si>
  <si>
    <t>MASSA PARA MADEIRA - INTERIOR E EXTERIOR</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</si>
  <si>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</si>
  <si>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</si>
  <si>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</si>
  <si>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</si>
  <si>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</si>
  <si>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</si>
  <si>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</si>
  <si>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</si>
  <si>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</si>
  <si>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MICROESFERAS DE VIDRO PARA SINALIZACAO HORIZONTAL VIARIA, TIPO I-B (PREMIX) - NBR  16184</t>
  </si>
  <si>
    <t>MICROESFERAS DE VIDRO PARA SINALIZACAO HORIZONTAL VIARIA, TIPO II-A (DROP-ON) - NBR  16184</t>
  </si>
  <si>
    <t>MICTORIO INDICUDUAL, SIFONADO, LOUCA BRANCA, SEM COMPLEMENTOS</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</si>
  <si>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</si>
  <si>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</si>
  <si>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</si>
  <si>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</si>
  <si>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</si>
  <si>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</si>
  <si>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</si>
  <si>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</si>
  <si>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</si>
  <si>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MONTADOR DE ESTRUTURAS METALICAS HORISTA</t>
  </si>
  <si>
    <t>OPERADOR DE DEMARCADORA DE FAIXAS DE TRAFEGO HORISTA</t>
  </si>
  <si>
    <t>OPERADOR DE PAVIMENTADORA / MESA VIBROACABADORA HORISTA</t>
  </si>
  <si>
    <t>PAR DE TABELAS DE BASQUETE EM COMPENSADO NAVAL, OFICIAL, 1800 X 1200 MM, INCLUINDO ARO DE METAL E REDE EM POLIPROPILENO 100% (SEM SUPORTE DE FIXACAO)</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</si>
  <si>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</si>
  <si>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</si>
  <si>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</si>
  <si>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</si>
  <si>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</si>
  <si>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</si>
  <si>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PERFIL LONGARINA (PRINCIPAL), T CLICADO, EM ACO, BRANCO NAS FACES APARENTES, PARA FORRO REMOVIVEL, 24 X 32 X 3750 MM (L X H X C</t>
  </si>
  <si>
    <t>PISO EM GRANITO, POLIDO, TIPO MARFIM, DALLAS, CARAVELAS OU OUTROS EQUIVALENTES DA REGIAO, FORMATO MENOR OU IGUAL A 3025 CM2, E=  *2*CM</t>
  </si>
  <si>
    <t>PISO FULGET (GRANITO LAVADO) EM PLACAS DE *40 X 40* CM, E = 2,0 CM (SEM COLOCACAO)</t>
  </si>
  <si>
    <t>PISO FULGET (GRANITO LAVADO) EM PLACAS DE *75 X 75* CM, E = 2,0 CM (SEM COLOCACAO)</t>
  </si>
  <si>
    <t>PISO/ REVESTIMENTO EM GRANITO, POLIDO, TIPO ANDORINHA/ QUARTZ/ CASTELO/ CORUMBA OU OUTROS EQUIVALENTES DA REGIAO, FORMATO MAIOR OU IGUAL A 3025 CM2, E = *2*CM</t>
  </si>
  <si>
    <t>PLACA / CHAPA DE GESSO ACARTONADO, RESISTENTE A UMIDADE (RU), COR VERDE, E = 15 MM, 1200 X 2400 MM (L X C)</t>
  </si>
  <si>
    <t>PLACA / CHAPA DE GESSO ACARTONADO, RESISTENTE AO FOGO (RF), COR ROSA, E = 15 MM, 1200 X 2400 MM (L X C)</t>
  </si>
  <si>
    <t>PLACA / CHAPA DE GESSO ACARTONADO, STANDARD (ST), COR BRANCA, E = 15 MM, 1200 X 2400 MM (L X C)</t>
  </si>
  <si>
    <t>PLACA CIMENTICIA LISA E = 10 MM, DE 1,20 X *2,50* M (SEM AMIANTO)</t>
  </si>
  <si>
    <t>PLACA CIMENTICIA LISA E = 6 MM, DE 1,20 X *2,50* M (SEM AMIANTO)</t>
  </si>
  <si>
    <t>PLACA DE OBRA (PARA CONSTRUCAO CIVIL) EM CHAPA GALVANIZADA *N. 22*, ADESIVADA, DE *2,4 X 1,2* M (SEM POSTES PARA FIXACAO)</t>
  </si>
  <si>
    <t>PONTEIRO PARA MARTELO ROMPEDOR, DIAMETRO = *28* MM, COMPRIMENTO = *520* MM, ENCAIXE  SEXTAVADO</t>
  </si>
  <si>
    <t>PORTA DE ABRIR / GIRO, EM GRADIL FERRO, COM BARRA CHATA 3 CM X 1/4", COM REQUADRO E GUARNICAO - COMPLETO - ACABAMENTO NATURAL</t>
  </si>
  <si>
    <t>PORTA DE ABRIR EM ACO COM DIVISAO HORIZONTAL PARA VIDROS, COM FUNDO ANTICORROSIVO/PRIMER DE PROTECAO, SEM GUARNICAO/ALIZAR/VISTA, VIDROS NAO INCLUSOS, 90 X 210 CM</t>
  </si>
  <si>
    <t>PORTA DE ABRIR EM ACO TIPO VENEZIANA, COM FUNDO ANTICORROSIVO / PRIMER DE PROTECAO, SEM GUARNICAO/ALIZAR/VISTA, 90 X 210 CM</t>
  </si>
  <si>
    <t>PORTA DENTE PARA  FRESADORA</t>
  </si>
  <si>
    <t>PORTAO BASCULANTE, MANUAL, EM ACO GALVANIZADO, CHAPA 26, TIPO LAMBRIL, COM REQUADRO, ACABAMENTO NATURAL</t>
  </si>
  <si>
    <t>PORTAO DE ABRIR / GIRO, EM GRADIL DE METALON REDONDO DE 3/4"  VERTICAL, COM REQUADRO, ACABAMENTO NATURAL - COMPLETO</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</si>
  <si>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</si>
  <si>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</si>
  <si>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</si>
  <si>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</si>
  <si>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</si>
  <si>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</si>
  <si>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</si>
  <si>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</si>
  <si>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</si>
  <si>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</si>
  <si>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</si>
  <si>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</si>
  <si>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</si>
  <si>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</si>
  <si>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</si>
  <si>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</si>
  <si>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</si>
  <si>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</si>
  <si>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</si>
  <si>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</si>
  <si>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</si>
  <si>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</si>
  <si>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</si>
  <si>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</si>
  <si>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</si>
  <si>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</si>
  <si>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</si>
  <si>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</si>
  <si>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</si>
  <si>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</si>
  <si>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</si>
  <si>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</si>
  <si>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</si>
  <si>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</si>
  <si>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</si>
  <si>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</si>
  <si>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</si>
  <si>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</si>
  <si>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</si>
  <si>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</si>
  <si>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</si>
  <si>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</si>
  <si>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</si>
  <si>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</si>
  <si>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</si>
  <si>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</si>
  <si>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</si>
  <si>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</si>
  <si>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</si>
  <si>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</si>
  <si>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</si>
  <si>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</si>
  <si>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</si>
  <si>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</si>
  <si>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</si>
  <si>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PRIMER DE POLIURETANO</t>
  </si>
  <si>
    <t>PRIMER EPOXI / EPOXIDICO</t>
  </si>
  <si>
    <t>PROLONGAMENTO / PROLONGADOR PARA CAIXA SIFONADA, PVC, 100 MM X 200 MM (NBR 5688)</t>
  </si>
  <si>
    <t>PROLONGAMENTO / PROLONGADOR PARA CAIXA SIFONADA, PVC, 150 MM X 150 MM (NBR 5688)</t>
  </si>
  <si>
    <t>PROLONGAMENTO / PROLONGADOR PARA CAIXA SIFONADA, PVC, 150 MM X 200 MM (NBR 5688)</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</si>
  <si>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</si>
  <si>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</si>
  <si>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</si>
  <si>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</si>
  <si>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</si>
  <si>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</si>
  <si>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RASTELEIRO HORISTA</t>
  </si>
  <si>
    <t>REBOLO ABRASIVO RETO DE USO GERAL GRAO 36, DE 6 X 1 " ( DIAMETRO X ALTURA)</t>
  </si>
  <si>
    <t>RESINA ACRILICA PREMIUM BASE AGUA - COR BRANCA</t>
  </si>
  <si>
    <t>SELADOR ACRILICO OPACO PREMIUM INTERIOR/EXTERIOR</t>
  </si>
  <si>
    <t>SERVICO DE BOMBEAMENTO DE CONCRETO COM CONSUMO MINIMO DE 40  M3</t>
  </si>
  <si>
    <t>SILICA ATIVA PARA ADICAO EM CONCRETO E  ARGAMASSA</t>
  </si>
  <si>
    <t>SOLUCAO PREPARADORA / LIMPADORA PARA PVC, FRASCO COM 1000 CM3</t>
  </si>
  <si>
    <t>TANQUE DE LOUCA BRANCA, COM COLUNA, *30* L</t>
  </si>
  <si>
    <t>TANQUE DE LOUCA BRANCA, SUSPENSO, *20* L</t>
  </si>
  <si>
    <t>TARIFA "A" ENTRE  0 E 20M3 FORNECIMENTO  D'AGUA</t>
  </si>
  <si>
    <t>TARUGO DELIMITADOR DE PROFUNDIDADE EM ESPUMA DE POLIETILENO DE BAIXA DENSIDADE 10 MM, CINZA</t>
  </si>
  <si>
    <t>TELA DE ANIAGEM ( JUTA)</t>
  </si>
  <si>
    <t>TELHA GALVALUME COM ISOLAMENTO TERMOACUSTICO EM ESPUMA RIGIDA DE POLIURETANO (PU) INJETADO, ESPESSURA DE 30 MM, DENSIDADE DE 35 KG/M3, REVESTIMENTO EM TELHA TRAPEZOIDAL NAS DUAS FACES COM ESPESSURA DE 0,50 MM CADA, ACABAMENTO NATURAL (NAO INCLUI ACESSORIOS DE FIXACAO)</t>
  </si>
  <si>
    <t>TINTA A BASE DE RESINA ACRILICA EMULSIONADA EM AGUA, PARA SINALIZACAO HORIZONTAL VIARIA (NBR 13699:2012)</t>
  </si>
  <si>
    <t>TINTA ACRILICA A BASE DE SOLVENTE, PARA SINALIZACAO HORIZONTAL VIARIA (NBR 11862)</t>
  </si>
  <si>
    <t>TINTA BORRACHA CLORADA, ACABAMENTO SEMIBRILHO, QUALQUER COR</t>
  </si>
  <si>
    <t>TINTA LATEX ACRILICA PREMIUM, COR BRANCO FOSCO</t>
  </si>
  <si>
    <t>TINTA LATEX ACRILICA SUPER PREMIUM, COR BRANCO FOSCO</t>
  </si>
  <si>
    <t>TINTA/RESINA ACRILICA PREMIUM PARA CERAMICA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</si>
  <si>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</si>
  <si>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</si>
  <si>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</si>
  <si>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</si>
  <si>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</si>
  <si>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</si>
  <si>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</si>
  <si>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</si>
  <si>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</si>
  <si>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</si>
  <si>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</si>
  <si>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</si>
  <si>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</si>
  <si>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PLASTICA DE BOIA CONVENCIONAL PARA CAIXA DE AGUA, AGUA FRIA, 3/4 ", COM HASTE METALICA E COM TORNEIRA E BALAO PLASTICOS (PADRAO POPULAR)</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</si>
  <si>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</si>
  <si>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</si>
  <si>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</si>
  <si>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</si>
  <si>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</si>
  <si>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</si>
  <si>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</si>
  <si>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DE DESCARGA, TIPO BENGALA, PARA LIGACAO CAIXA DE DESCARGA - EMBUTIR, PVC, 40 MM X 150 CM</t>
  </si>
  <si>
    <t>TUBO DE POLIETILENO DE ALTA DENSIDADE, PEAD, PE-80, DE = 1000 MM X 38,5 MM PAREDE, ( SDR 26 - PN 05 ) PARA REDE DE AGUA OU ESGOTO ( NBR 15561)</t>
  </si>
  <si>
    <t>TUBO DE POLIETILENO DE ALTA DENSIDADE, PEAD, PE-80, DE = 110 MM X 10,0 MM PAREDE, ( SDR 11 - PN 12,5 ) PARA REDE DE AGUA OU ESGOTO ( NBR 15561)</t>
  </si>
  <si>
    <t>TUBO DE POLIETILENO DE ALTA DENSIDADE, PEAD, PE-80, DE = 1200 MM X 37,2 MM PAREDE ( SDR 32,25 - PN 04 ) PARA REDE DE AGUA OU ESGOTO ( NBR 15561)</t>
  </si>
  <si>
    <t>TUBO DE POLIETILENO DE ALTA DENSIDADE, PEAD, PE-80, DE = 1400 MM X 42,9 MM PAREDE, (SDR 32,25 - PN 04 ) PARA REDE DE AGUA OU ESGOTO ( NBR 15561)</t>
  </si>
  <si>
    <t>TUBO DE POLIETILENO DE ALTA DENSIDADE, PEAD, PE-80, DE = 160 MM X 14,6 MM PAREDE, (SDR 11 - PN 12,5 ) PARA REDE DE AGUA OU ESGOTO ( NBR 15561)</t>
  </si>
  <si>
    <t>TUBO DE POLIETILENO DE ALTA DENSIDADE, PEAD, PE-80, DE = 1600 MM X 49,0 MM PAREDE, ( SDR 32,25 - PN 04 ) PARA REDE DE AGUA OU ESGOTO ( NBR 15561)</t>
  </si>
  <si>
    <t>TUBO DE POLIETILENO DE ALTA DENSIDADE, PEAD, PE-80, DE = 900 MM X 34,7 MM PAREDE, ( SDR 26 - PN 05 ) PARA REDE DE AGUA OU ESGOTO ( NBR 15561)</t>
  </si>
  <si>
    <t>TUBO DE POLIETILENO DE ALTA DENSIDADE, PEAD, PE-80, DE= 200 MM X 18,2 MM PAREDE, ( SDR 11 - PN 12,5 ) PARA REDE DE AGUA OU ESGOTO ( NBR 15561)</t>
  </si>
  <si>
    <t>TUBO DE POLIETILENO DE ALTA DENSIDADE, PEAD, PE-80, DE= 315 MM X 28,7 MM PAREDE, ( SDR 11 - PN 12,5 ) PARA REDE DE AGUA OU ESGOTO ( NBR 15561)</t>
  </si>
  <si>
    <t>TUBO DE POLIETILENO DE ALTA DENSIDADE, PEAD, PE-80, DE= 400 MM X 36,4 MM PAREDE, ( SDR 11 - PN 12,5 ) PARA REDE DE AGUA OU ESGOTO ( NBR 15561)</t>
  </si>
  <si>
    <t>TUBO DE POLIETILENO DE ALTA DENSIDADE, PEAD, PE-80, DE= 50 MM X 4,6 MM PAREDE, (SDR 11 - PN 12,5) PARA REDE DE AGUA OU ESGOTO ( NBR 15561)</t>
  </si>
  <si>
    <t>TUBO DE POLIETILENO DE ALTA DENSIDADE, PEAD, PE-80, DE= 500 MM X 45,5 MM PAREDE, ( SDR 11 - PN 12,5 ) PARA REDE DE AGUA OU ESGOTO ( NBR 15561)</t>
  </si>
  <si>
    <t>TUBO DE POLIETILENO DE ALTA DENSIDADE, PEAD, PE-80, DE= 630 MM X 57,3 MM PAREDE (SDR 11 - PN 12,5 ) PARA REDE DE AGUA OU ESGOTO ( NBR 15561)</t>
  </si>
  <si>
    <t>TUBO DE POLIETILENO DE ALTA DENSIDADE, PEAD, PE-80, DE= 730 MM X 34,1 MM PAREDE, ( SDR 21 - PN 06 ) PARA REDE DE AGUA OU ESGOTO ( NBR 15561)</t>
  </si>
  <si>
    <t>TUBO DE POLIETILENO DE ALTA DENSIDADE, PEAD, PE-80, DE= 75 MM X 6,9 MM PAREDE, ( SRD 11 - PN 12,5 ) PARA REDE DE AGUA OU ESGOTO ( NBR 15561)</t>
  </si>
  <si>
    <t>TUBO DE POLIETILENO DE ALTA DENSIDADE, PEAD, PE-80, DE= 800 MM X 30,8 MM PAREDE, ( SDR 26 - PN 05 ) PARA REDE DE AGUA OU ESGOTO ( NBR 15561)</t>
  </si>
  <si>
    <t>TUBO DE REVESTIMENTO, EM ACO, CORPO SCHEDULE 40, PONTEIRA SCHEDULE 80, ROSQUEAVEL E SEGMENTADO PARA PERFURACAO, DIAMETRO 8'' (200 MM)</t>
  </si>
  <si>
    <t>TUBO PVC, SOLDAVEL, DN 100 MM, AGUA FRIA (NBR-5648)</t>
  </si>
  <si>
    <t>USINA DE ASFALTO, GRAVIMETRICA, CAPACIDADE DE 150 T/H, POTENCIA DE 400  KW</t>
  </si>
  <si>
    <t>VALVULA DE ESCOAMENTO PARA TANQUE, EM METAL CROMADO, 1.1/2 ", SEM LADRAO, COM TAMPAO PLASTICO</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</si>
  <si>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</si>
  <si>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</si>
  <si>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</si>
  <si>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VIBROACABADORA DE ASFALTO SOBRE ESTEIRAS, LARG. PAVIM. MAX. 8,00 M, POT. 100 KW/ 134 HP, CAP.  600 T/ H</t>
  </si>
  <si>
    <t>VIBROACABADORA DE ASFALTO SOBRE ESTEIRAS, LARG. PAVIM. 2,13 M A 4,55 M, POT. 74 KW/ 100 HP, CAP. 400  T/ H</t>
  </si>
  <si>
    <t>TOTAL DE INSUMOS : 5220</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</si>
  <si>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</si>
  <si>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</si>
  <si>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</si>
  <si>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</si>
  <si>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</si>
  <si>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</si>
  <si>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</si>
  <si>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</si>
  <si>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</si>
  <si>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</si>
  <si>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</si>
  <si>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</si>
  <si>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</si>
  <si>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</si>
  <si>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</si>
  <si>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</si>
  <si>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</si>
  <si>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</si>
  <si>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</si>
  <si>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</si>
  <si>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</si>
  <si>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</si>
  <si>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</si>
  <si>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</si>
  <si>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</si>
  <si>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</si>
  <si>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</si>
  <si>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</si>
  <si>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</si>
  <si>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</si>
  <si>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</si>
  <si>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</si>
  <si>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</si>
  <si>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</si>
  <si>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</si>
  <si>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</si>
  <si>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</si>
  <si>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</si>
  <si>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</si>
  <si>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</si>
  <si>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</si>
  <si>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</si>
  <si>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</si>
  <si>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</si>
  <si>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</si>
  <si>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</si>
  <si>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</si>
  <si>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</si>
  <si>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</si>
  <si>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</si>
  <si>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</si>
  <si>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</si>
  <si>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</si>
  <si>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</si>
  <si>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</si>
  <si>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</si>
  <si>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</si>
  <si>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</si>
  <si>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</si>
  <si>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</si>
  <si>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</si>
  <si>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</si>
  <si>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</si>
  <si>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</si>
  <si>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</si>
  <si>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</si>
  <si>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</si>
  <si>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</si>
  <si>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</si>
  <si>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</si>
  <si>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</si>
  <si>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</si>
  <si>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</si>
  <si>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</si>
  <si>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</si>
  <si>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</si>
  <si>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</si>
  <si>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</si>
  <si>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</si>
  <si>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</si>
  <si>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</si>
  <si>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</si>
  <si>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</si>
  <si>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</si>
  <si>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</si>
  <si>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</si>
  <si>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</si>
  <si>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</si>
  <si>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</si>
  <si>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</si>
  <si>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</si>
  <si>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</si>
  <si>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</si>
  <si>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</si>
  <si>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</si>
  <si>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</si>
  <si>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</si>
  <si>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</si>
  <si>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</si>
  <si>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</si>
  <si>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</si>
  <si>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</si>
  <si>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</si>
  <si>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</si>
  <si>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</si>
  <si>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</si>
  <si>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</si>
  <si>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</si>
  <si>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</si>
  <si>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</si>
  <si>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</si>
  <si>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</si>
  <si>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</si>
  <si>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</si>
  <si>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</si>
  <si>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</si>
  <si>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</si>
  <si>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</si>
  <si>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</si>
  <si>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</si>
  <si>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</si>
  <si>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</si>
  <si>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</si>
  <si>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</si>
  <si>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</si>
  <si>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</si>
  <si>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</si>
  <si>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</si>
  <si>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</si>
  <si>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</si>
  <si>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</si>
  <si>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</si>
  <si>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</si>
  <si>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</si>
  <si>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</si>
  <si>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</si>
  <si>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</si>
  <si>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</si>
  <si>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</si>
  <si>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</si>
  <si>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</si>
  <si>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</si>
  <si>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</si>
  <si>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</si>
  <si>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</si>
  <si>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</si>
  <si>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</si>
  <si>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</si>
  <si>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</si>
  <si>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</si>
  <si>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</si>
  <si>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</si>
  <si>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</si>
  <si>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</si>
  <si>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</si>
  <si>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</si>
  <si>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</si>
  <si>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</si>
  <si>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</si>
  <si>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</si>
  <si>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</si>
  <si>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</si>
  <si>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</si>
  <si>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</si>
  <si>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</si>
  <si>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</si>
  <si>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</si>
  <si>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</si>
  <si>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</si>
  <si>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</si>
  <si>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</si>
  <si>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</si>
  <si>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</si>
  <si>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</si>
  <si>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</si>
  <si>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</si>
  <si>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</si>
  <si>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</si>
  <si>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</si>
  <si>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</si>
  <si>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</si>
  <si>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</si>
  <si>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</si>
  <si>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</si>
  <si>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</si>
  <si>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</si>
  <si>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</si>
  <si>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</si>
  <si>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</si>
  <si>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</si>
  <si>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</si>
  <si>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</si>
  <si>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</si>
  <si>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</si>
  <si>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</si>
  <si>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</si>
  <si>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</si>
  <si>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</si>
  <si>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</si>
  <si>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</si>
  <si>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</si>
  <si>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</si>
  <si>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</si>
  <si>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</si>
  <si>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</si>
  <si>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</si>
  <si>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</si>
  <si>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</si>
  <si>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</si>
  <si>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</si>
  <si>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</si>
  <si>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</si>
  <si>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</si>
  <si>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</si>
  <si>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</si>
  <si>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</si>
  <si>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</si>
  <si>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</si>
  <si>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</si>
  <si>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</si>
  <si>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</si>
  <si>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</si>
  <si>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</si>
  <si>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</si>
  <si>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</si>
  <si>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</si>
  <si>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</si>
  <si>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</si>
  <si>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</si>
  <si>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</si>
  <si>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</si>
  <si>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</si>
  <si>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</si>
  <si>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</si>
  <si>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</si>
  <si>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CONTRAMARCO DE ALUMÍNIO, FIXAÇÃO COM ARGAMASSA - FORNECIMENTO E INSTALAÇÃO. AF_12/2019</t>
  </si>
  <si>
    <t>CONTRAMARCO DE ALUMÍNIO, FIXAÇÃO COM PARAFUSO - FORNECIMENTO E INSTALAÇÃO. AF_12/2019</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</si>
  <si>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</si>
  <si>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</si>
  <si>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</si>
  <si>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</si>
  <si>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</si>
  <si>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</si>
  <si>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</si>
  <si>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</si>
  <si>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</si>
  <si>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</si>
  <si>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</si>
  <si>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</si>
  <si>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</si>
  <si>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</si>
  <si>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</si>
  <si>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</si>
  <si>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</si>
  <si>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</si>
  <si>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</si>
  <si>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</si>
  <si>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</si>
  <si>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</si>
  <si>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</si>
  <si>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</si>
  <si>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</si>
  <si>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</si>
  <si>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</si>
  <si>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</si>
  <si>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</si>
  <si>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</si>
  <si>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CORTE E DOBRA DE AÇO CA-60, DIÂMETRO DE 5,0 MM, UTILIZADO EM ESTRIBO CONTÍNUO HELICOIDAL. AF_09/2021</t>
  </si>
  <si>
    <t>CORTE E DOBRA DE AÇO CA-50, DIÂMETRO DE 6,3 MM, UTILIZADO EM ESTRIBO CONTÍNUO HELICOIDAL. AF_09/2021</t>
  </si>
  <si>
    <t>MONTAGEM DE ARMADURA DE ESTACAS, DIÂMETRO = 8,0 MM. AF_09/2021</t>
  </si>
  <si>
    <t>MONTAGEM DE ARMADURA DE ESTACAS, DIÂMETRO = 10,0 MM. AF_09/2021</t>
  </si>
  <si>
    <t>MONTAGEM DE ARMADURA DE ESTACAS, DIÂMETRO = 12,5 MM. AF_09/2021</t>
  </si>
  <si>
    <t>MONTAGEM DE ARMADURA DE ESTACAS, DIÂMETRO = 16,0 MM. AF_09/2021</t>
  </si>
  <si>
    <t>MONTAGEM DE ARMADURA DE ESTACAS, DIÂMETRO = 20,0 MM. AF_09/2021</t>
  </si>
  <si>
    <t>MONTAGEM DE ARMADURA DE ESTACAS, DIÂMETRO = 25,0 MM. AF_09/2021</t>
  </si>
  <si>
    <t>MONTAGEM DE ARMADURA DE ESTACAS, DIÂMETRO = 32,0 MM. AF_09/2021</t>
  </si>
  <si>
    <t>MONTAGEM DE ARMADURA TRANSVERSAL DE ESTACAS DE SEÇÃO CIRCULAR, DIÂMETRO = 5,0 MM. AF_09/2021</t>
  </si>
  <si>
    <t>MONTAGEM DE ARMADURA TRANSVERSAL DE ESTACAS DE SEÇÃO CIRCULAR, DIÂMETRO = 6,30 MM. AF_09/2021</t>
  </si>
  <si>
    <t>MONTAGEM DE ARMADURA TRANVERSAL DE ESTACAS DE SEÇÃO RETANGULAR, DIÂMETRO = 5,0 MM. AF_09/2021</t>
  </si>
  <si>
    <t>MONTAGEM DE ARMADURA TRANSVERSAL DE ESTACAS DE SEÇÃO RETANGULAR, DIÂMETRO = 6,30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</si>
  <si>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</si>
  <si>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</si>
  <si>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</si>
  <si>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</si>
  <si>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</si>
  <si>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</si>
  <si>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</si>
  <si>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</si>
  <si>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</si>
  <si>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</si>
  <si>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</si>
  <si>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</si>
  <si>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</si>
  <si>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</si>
  <si>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</si>
  <si>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</si>
  <si>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</si>
  <si>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</si>
  <si>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</si>
  <si>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</si>
  <si>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</si>
  <si>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</si>
  <si>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</si>
  <si>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</si>
  <si>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</si>
  <si>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</si>
  <si>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</si>
  <si>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</si>
  <si>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TRATAMENTO DE JUNTA DE DILATAÇÃO, COM TARUGO DE POLIETILENO E SELANTE PU, INCLUSO PREENCHIMENTO COM ESPUMA EXPANSIVA PU. AF_06/2018</t>
  </si>
  <si>
    <t>TRATAMENTO DE JUNTA SERRADA, COM TARUGO DE POLIETILENO E SELANTE À BASE DE SILICONE. AF_06/2018</t>
  </si>
  <si>
    <t>AR CONDICIONADO SPLIT INVERTER, HI-WALL (PAREDE), 9000 BTU/H, CICLO FRIO - FORNECIMENTO E INSTALAÇÃO. AF_11/2021_P</t>
  </si>
  <si>
    <t>AR CONDICIONADO SPLIT ON/OFF, HI-WALL (PAREDE), 9000 BTUS/H, CICLO FRIO - FORNECIMENTO E INSTALAÇÃO. AF_11/2021_P</t>
  </si>
  <si>
    <t>AR CONDICIONADO SPLIT ON/OFF, HI-WALL (PAREDE), 9000 BTUS/H, CICLO QUENTE/FRIO - FORNECIMENTO E INSTALAÇÃO. AF_11/2021_P</t>
  </si>
  <si>
    <t>AR CONDICIONADO SPLIT INVERTER, HI-WALL (PAREDE), 12000 BTU/H, CICLO FRIO - FORNECIMENTO E INSTALAÇÃO. AF_11/2021_P</t>
  </si>
  <si>
    <t>AR CONDICIONADO SPLIT ON/OFF, HI-WALL (PAREDE), 12000 BTUS/H, CICLO FRIO - FORNECIMENTO E INSTALAÇÃO. AF_11/2021_P</t>
  </si>
  <si>
    <t>AR CONDICIONADO SPLIT ON/OFF, HI-WALL (PAREDE), 12000 BTUS/H, CICLO QUENTE/FRIO - FORNECIMENTO E INSTALAÇÃO. AF_11/2021_P</t>
  </si>
  <si>
    <t>AR CONDICIONADO SPLIT INVERTER, HI-WALL (PAREDE), 18000 BTU/H, CICLO FRIO - FORNECIMENTO E INSTALAÇÃO. AF_11/2021_P</t>
  </si>
  <si>
    <t>AR CONDICIONADO SPLIT ON/OFF, HI-WALL (PAREDE), 18000 BTUS/H, CICLO FRIO - FORNECIMENTO E INSTALAÇÃO. AF_11/2021_P</t>
  </si>
  <si>
    <t>AR CONDICIONADO SPLIT ON/OFF, HI-WALL (PAREDE), 18000 BTUS/H, CICLO QUENTE/FRIO - FORNECIMENTO E INSTALAÇÃO. AF_11/2021_P</t>
  </si>
  <si>
    <t>AR CONDICIONADO SPLIT INVERTER, HI-WALL (PAREDE), 24000 BTU/H, CICLO FRIO - FORNECIMENTO E INSTALAÇÃO. AF_11/2021_P</t>
  </si>
  <si>
    <t>AR CONDICIONADO SPLIT ON/OFF, HI-WALL (PAREDE), 24000 BTUS/H, CICLO FRIO - FORNECIMENTO E INSTALAÇÃO. AF_11/2021_P</t>
  </si>
  <si>
    <t>AR CONDICIONADO SPLIT ON/OFF, HI-WALL (PAREDE), 24000 BTUS/H, CICLO QUENTE/FRIO - FORNECIMENTO E INSTALAÇÃO. AF_11/2021_P</t>
  </si>
  <si>
    <t>AR CONDICIONADO SPLIT INVERTER, PISO TETO, 18000 BTU/H, CICLO FRIO - FORNECIMENTO E INSTALAÇÃO. AF_11/2021_P</t>
  </si>
  <si>
    <t>AR CONDICIONADO SPLIT ON/OFF, PISO TETO, 18.000 BTU/H, CICLO FRIO - FORNECIMENTO E INSTALAÇÃO. AF_11/2021_P</t>
  </si>
  <si>
    <t>AR CONDICIONADO SPLIT INVERTER, PISO TETO, 24000 BTU/H, CICLO FRIO - FORNECIMENTO E INSTALAÇÃO. AF_11/2021_P</t>
  </si>
  <si>
    <t>AR CONDICIONADO SPLIT ON/OFF, PISO TETO, 24.000 BTU/H, CICLO FRIO - FORNECIMENTO E INSTALAÇÃO. AF_11/2021_P</t>
  </si>
  <si>
    <t>AR CONDICIONADO SPLIT INVERTER, PISO TETO, 24000 BTU/H, QUENTE/FRIO - FORNECIMENTO E INSTALAÇÃO. AF_11/2021_P</t>
  </si>
  <si>
    <t>AR CONDICIONADO SPLIT INVERTER, PISO TETO, 36000 BTU/H, CICLO FRIO - FORNECIMENTO E INSTALAÇÃO. AF_11/2021_P</t>
  </si>
  <si>
    <t>AR CONDICIONADO SPLIT ON/OFF, PISO TETO, 36.000 BTU/H, CICLO FRIO - FORNECIMENTO E INSTALAÇÃO. AF_11/2021_P</t>
  </si>
  <si>
    <t>AR CONDICIONADO SPLIT INVERTER, PISO TETO, 48000 BTU/H, CICLO FRIO - FORNECIMENTO E INSTALAÇÃO. AF_11/2021_P</t>
  </si>
  <si>
    <t>AR CONDICIONADO SPLIT ON/OFF, PISO TETO, 48.000 BTU/H, CICLO FRIO - FORNECIMENTO E INSTALAÇÃO. AF_11/2021_P</t>
  </si>
  <si>
    <t>AR CONDICIONADO SPLIT INVERTER, PISO TETO, APRESENTANDO ENTRE 54000 E 58000 BTU/H, CICLO FRIO - FORNECIMENTO E INSTALAÇÃO. AF_11/2021_P</t>
  </si>
  <si>
    <t>AR CONDICIONADO SPLIT ON/OFF, PISO TETO, 60.000 BTU/H, CICLO FRIO - FORNECIMENTO E INSTALAÇÃO. AF_11/2021_P</t>
  </si>
  <si>
    <t>AR CONDICIONADO SPLIT ON/OFF, CASSETE (TETO), FRIO 4 VIAS 18000 BTU/H - FORNECIMENTO E INSTALAÇÃO. AF_11/2021_P</t>
  </si>
  <si>
    <t>AR CONDICIONADO SPLIT ON/OFF, CASSETE (TETO), 18000 BTU/H, CICLO QUENTE/FRIO - FORNECIMENTO E INSTALAÇÃO. AF_11/2021_P</t>
  </si>
  <si>
    <t>AR CONDICIONADO SPLIT ON/OFF, CASSETE (TETO), FRIO 4 VIAS 24000 BTU/H - FORNECIMENTO E INSTALAÇÃO. AF_11/2021_P</t>
  </si>
  <si>
    <t>AR CONDICIONADO SPLIT ON/OFF, CASSETE (TETO), 24000 BTU/H, CICLO QUENTE/FRIO - FORNECIMENTO E INSTALAÇÃO. AF_11/2021_P</t>
  </si>
  <si>
    <t>AR CONDICIONADO SPLIT ON/OFF, CASSETE (TETO), FRIO 4 VIAS 36000 BTU/H - FORNECIMENTO E INSTALAÇÃO. AF_11/2021_P</t>
  </si>
  <si>
    <t>AR CONDICIONADO SPLIT ON/OFF, CASSETE (TETO), 36000 BTU/H, CICLO QUENTE/FRIO - FORNECIMENTO E INSTALAÇÃO. AF_11/2021_P</t>
  </si>
  <si>
    <t>AR CONDICIONADO SPLIT ON/OFF, CASSETE (TETO), FRIO 4 VIAS 48000 BTU/H - FORNECIMENTO E INSTALAÇÃO. AF_11/2021_P</t>
  </si>
  <si>
    <t>AR CONDICIONADO SPLIT ON/OFF, CASSETE (TETO), 48000 BTU/H, CICLO QUENTE/FRIO - FORNECIMENTO E INSTALAÇÃO. AF_11/2021_P</t>
  </si>
  <si>
    <t>AR CONDICIONADO SPLIT ON/OFF, CASSETE (TETO), FRIO 4 VIAS 60000 BTU/H - FORNECIMENTO E INSTALAÇÃO. AF_11/2021_P</t>
  </si>
  <si>
    <t>AR CONDICIONADO SPLIT ON/OFF, CASSETE (TETO), 60000 BTU/H, CICLO QUENTE/FRIO - FORNECIMENTO E INSTALAÇÃO. AF_11/2021_P</t>
  </si>
  <si>
    <t>AR CONDICIONADO SPLITÃO 10 TR - FORNECIMENTO E INSTALAÇÃO. AF_11/2021_P</t>
  </si>
  <si>
    <t>AR CONDICIONADO SPLITÃO 15 TR - FORNECIMENTO E INSTALAÇÃO. AF_11/2021_P</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</si>
  <si>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</si>
  <si>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</si>
  <si>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</si>
  <si>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</si>
  <si>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</si>
  <si>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</si>
  <si>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</si>
  <si>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</si>
  <si>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</si>
  <si>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</si>
  <si>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</si>
  <si>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</si>
  <si>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</si>
  <si>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</si>
  <si>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</si>
  <si>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</si>
  <si>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</si>
  <si>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</si>
  <si>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</si>
  <si>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</si>
  <si>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</si>
  <si>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</si>
  <si>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</si>
  <si>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</si>
  <si>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</si>
  <si>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</si>
  <si>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</si>
  <si>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</si>
  <si>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</si>
  <si>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</si>
  <si>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</si>
  <si>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</si>
  <si>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</si>
  <si>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</si>
  <si>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</si>
  <si>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</si>
  <si>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</si>
  <si>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MICTÓRIO SIFONADO LOUÇA BRANCA PARA ENTRADA DE ÁGUA EMBUTIDA  PADRÃO ALTO  FORNECIMENTO E INSTALAÇÃO.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</si>
  <si>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</si>
  <si>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</si>
  <si>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</si>
  <si>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</si>
  <si>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</si>
  <si>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</si>
  <si>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</si>
  <si>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</si>
  <si>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</si>
  <si>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</si>
  <si>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</si>
  <si>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</si>
  <si>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</si>
  <si>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</si>
  <si>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</si>
  <si>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</si>
  <si>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</si>
  <si>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</si>
  <si>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</si>
  <si>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</si>
  <si>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</si>
  <si>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</si>
  <si>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</si>
  <si>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</si>
  <si>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</si>
  <si>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</si>
  <si>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</si>
  <si>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</si>
  <si>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</si>
  <si>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</si>
  <si>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</si>
  <si>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</si>
  <si>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</si>
  <si>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</si>
  <si>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</si>
  <si>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</si>
  <si>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</si>
  <si>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</si>
  <si>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</si>
  <si>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</si>
  <si>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</si>
  <si>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</si>
  <si>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</si>
  <si>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</si>
  <si>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</si>
  <si>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</si>
  <si>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</si>
  <si>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</si>
  <si>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</si>
  <si>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</si>
  <si>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</si>
  <si>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</si>
  <si>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</si>
  <si>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</si>
  <si>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</si>
  <si>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</si>
  <si>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</si>
  <si>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</si>
  <si>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</si>
  <si>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</si>
  <si>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</si>
  <si>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</si>
  <si>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</si>
  <si>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</si>
  <si>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</si>
  <si>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</si>
  <si>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</si>
  <si>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</si>
  <si>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</si>
  <si>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</si>
  <si>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</si>
  <si>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</si>
  <si>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</si>
  <si>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</si>
  <si>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</si>
  <si>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</si>
  <si>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</si>
  <si>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</si>
  <si>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</si>
  <si>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</si>
  <si>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</si>
  <si>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</si>
  <si>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</si>
  <si>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</si>
  <si>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</si>
  <si>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SUPORTE PARA ELETROCALHA LISA OU PERFURADA EM AÇO GALVANIZADO, LARGURA 500 OU 800 MM E ALTURA 50 MM, ESPAÇADO A CADA 1,5 M, EM PERFILADO DE SEÇÃO 38X76 MM, POR METRO DE ELETROCALHA FIXADA. AF_07/2017</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</si>
  <si>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</si>
  <si>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</si>
  <si>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</si>
  <si>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</si>
  <si>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</si>
  <si>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</si>
  <si>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</si>
  <si>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</si>
  <si>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</si>
  <si>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</si>
  <si>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</si>
  <si>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</si>
  <si>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</si>
  <si>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</si>
  <si>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</si>
  <si>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</si>
  <si>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</si>
  <si>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</si>
  <si>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</si>
  <si>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</si>
  <si>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</si>
  <si>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</si>
  <si>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</si>
  <si>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</si>
  <si>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</si>
  <si>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</si>
  <si>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</si>
  <si>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</si>
  <si>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</si>
  <si>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</si>
  <si>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</si>
  <si>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</si>
  <si>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</si>
  <si>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</si>
  <si>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</si>
  <si>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</si>
  <si>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</si>
  <si>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</si>
  <si>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</si>
  <si>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</si>
  <si>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</si>
  <si>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</si>
  <si>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</si>
  <si>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</si>
  <si>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</si>
  <si>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</si>
  <si>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</si>
  <si>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</si>
  <si>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</si>
  <si>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</si>
  <si>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</si>
  <si>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</si>
  <si>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</si>
  <si>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</si>
  <si>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</si>
  <si>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</si>
  <si>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</si>
  <si>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</si>
  <si>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</si>
  <si>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</si>
  <si>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</si>
  <si>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</si>
  <si>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</si>
  <si>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</si>
  <si>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</si>
  <si>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</si>
  <si>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</si>
  <si>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</si>
  <si>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</si>
  <si>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</si>
  <si>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</si>
  <si>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</si>
  <si>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</si>
  <si>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</si>
  <si>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</si>
  <si>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</si>
  <si>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</si>
  <si>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</si>
  <si>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</si>
  <si>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</si>
  <si>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DE GESSO DE 7X50X66CM (ESPESSURA 7CM). AF_05/2020</t>
  </si>
  <si>
    <t>ALVENARIA DE VEDAÇÃO DE BLOCOS DE GESSO DE 10X50X66CM (ESPESSURA 10CM). AF_05/2020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</si>
  <si>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</si>
  <si>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</si>
  <si>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</si>
  <si>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</si>
  <si>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</si>
  <si>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</si>
  <si>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PAVIMENTO EM PISO INTERTRAVADO, COM REAPROVEITAMENTO DOS BLOCOS INTERTRAVADOS, PARA FECHAMENTO DE VALAS - INCLUSO RETIRADA E COLOCAÇÃO DO MATERIAL. AF_12/2020</t>
  </si>
  <si>
    <t>PINTURA COM TINTA ALQUÍDICA DE FUNDO E ACABAMENTO (ESMALTE SINTÉTICO GRAFITE) PULVERIZADA SOBRE PERFIL METÁLICO EXECUTADO EM FÁBRICA (POR DEMÃO). AF_01/2020_P</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</si>
  <si>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</si>
  <si>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</si>
  <si>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</si>
  <si>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</si>
  <si>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</si>
  <si>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</si>
  <si>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</si>
  <si>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</si>
  <si>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</si>
  <si>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</si>
  <si>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</si>
  <si>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</si>
  <si>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</si>
  <si>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</si>
  <si>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</si>
  <si>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</si>
  <si>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</si>
  <si>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</si>
  <si>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</si>
  <si>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</si>
  <si>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</si>
  <si>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</si>
  <si>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</si>
  <si>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</si>
  <si>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</si>
  <si>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</si>
  <si>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</si>
  <si>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</si>
  <si>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</si>
  <si>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</si>
  <si>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</si>
  <si>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</si>
  <si>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</si>
  <si>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</si>
  <si>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</si>
  <si>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</si>
  <si>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</si>
  <si>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</si>
  <si>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</si>
  <si>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</si>
  <si>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</si>
  <si>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</si>
  <si>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</si>
  <si>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</si>
  <si>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</si>
  <si>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</si>
  <si>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</si>
  <si>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</si>
  <si>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</si>
  <si>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</si>
  <si>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</si>
  <si>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</si>
  <si>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</si>
  <si>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</si>
  <si>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</si>
  <si>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</si>
  <si>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</si>
  <si>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</si>
  <si>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</si>
  <si>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</si>
  <si>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(COMPOSIÇÃO REPRESENTATIVA) DO SERVIÇO DE REVESTIMENTO CERÂMICO PARA PAREDES INTERNAS, MEIA OU PAREDE INTEIRA, PLACAS TIPO ESMALTADA EXTRA DE 20X20 CM, PARA EDIFICAÇÕES HABITACIONAIS UNIFAMILIAR (CASAS) E EDIFICAÇÕES PÚBLICAS PADRÃO. AF_11/2014</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</si>
  <si>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</si>
  <si>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</si>
  <si>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</si>
  <si>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</si>
  <si>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</si>
  <si>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</si>
  <si>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</si>
  <si>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</si>
  <si>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</si>
  <si>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</si>
  <si>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</si>
  <si>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</si>
  <si>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</si>
  <si>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</si>
  <si>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</si>
  <si>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</si>
  <si>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</si>
  <si>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</si>
  <si>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</si>
  <si>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</si>
  <si>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</si>
  <si>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</si>
  <si>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</si>
  <si>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</si>
  <si>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</si>
  <si>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</si>
  <si>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</si>
  <si>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</si>
  <si>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</si>
  <si>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</si>
  <si>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</si>
  <si>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</si>
  <si>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</si>
  <si>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</si>
  <si>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</si>
  <si>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</si>
  <si>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</si>
  <si>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</si>
  <si>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CAPACIT.</t>
  </si>
  <si>
    <t>ENGº. ISLAN DOS SANTOS MEDEIROS</t>
  </si>
  <si>
    <t>ENGº. ISLAN DOS SANTOS  - CREA 30901-D/DF</t>
  </si>
  <si>
    <t>SINAPI JANEIRO 2022</t>
  </si>
  <si>
    <t xml:space="preserve">SINAPI JAN  2022 </t>
  </si>
  <si>
    <t>MES DE COLETA: 01/2022</t>
  </si>
  <si>
    <t xml:space="preserve">TIPO </t>
  </si>
  <si>
    <t>9,84</t>
  </si>
  <si>
    <t>113,08</t>
  </si>
  <si>
    <t>79,16</t>
  </si>
  <si>
    <t>76,43</t>
  </si>
  <si>
    <t>501,05</t>
  </si>
  <si>
    <t>787,10</t>
  </si>
  <si>
    <t>227,02</t>
  </si>
  <si>
    <t>1.129,41</t>
  </si>
  <si>
    <t>16,27</t>
  </si>
  <si>
    <t>12,59</t>
  </si>
  <si>
    <t>31,80</t>
  </si>
  <si>
    <t>31,30</t>
  </si>
  <si>
    <t>81,03</t>
  </si>
  <si>
    <t>2,70</t>
  </si>
  <si>
    <t>0,66</t>
  </si>
  <si>
    <t>0,04</t>
  </si>
  <si>
    <t>0,10</t>
  </si>
  <si>
    <t>0,13</t>
  </si>
  <si>
    <t>0,64</t>
  </si>
  <si>
    <t>3,65</t>
  </si>
  <si>
    <t>3,70</t>
  </si>
  <si>
    <t>3,33</t>
  </si>
  <si>
    <t>3,56</t>
  </si>
  <si>
    <t>1,76</t>
  </si>
  <si>
    <t>1,80</t>
  </si>
  <si>
    <t>2,05</t>
  </si>
  <si>
    <t>2,15</t>
  </si>
  <si>
    <t>4,80</t>
  </si>
  <si>
    <t>5,30</t>
  </si>
  <si>
    <t>3,84</t>
  </si>
  <si>
    <t>4,11</t>
  </si>
  <si>
    <t>7,68</t>
  </si>
  <si>
    <t>1,92</t>
  </si>
  <si>
    <t>1,87</t>
  </si>
  <si>
    <t>6,40</t>
  </si>
  <si>
    <t>5,90</t>
  </si>
  <si>
    <t>8,64</t>
  </si>
  <si>
    <t>7,61</t>
  </si>
  <si>
    <t>20,44</t>
  </si>
  <si>
    <t>1,48</t>
  </si>
  <si>
    <t>1,34</t>
  </si>
  <si>
    <t>0,77</t>
  </si>
  <si>
    <t>1,12</t>
  </si>
  <si>
    <t>3,06</t>
  </si>
  <si>
    <t>2,19</t>
  </si>
  <si>
    <t>0,82</t>
  </si>
  <si>
    <t>0,54</t>
  </si>
  <si>
    <t>5,87</t>
  </si>
  <si>
    <t>3,99</t>
  </si>
  <si>
    <t>8,06</t>
  </si>
  <si>
    <t>9,23</t>
  </si>
  <si>
    <t>14,28</t>
  </si>
  <si>
    <t>ACABAMENTO DE METAL CROMADO PARA REGISTRO PEQUENO, DE PAREDE, 1/2 " OU 3/4 "</t>
  </si>
  <si>
    <t>28,22</t>
  </si>
  <si>
    <t>4,59</t>
  </si>
  <si>
    <t>123,71</t>
  </si>
  <si>
    <t>115,15</t>
  </si>
  <si>
    <t>50,00</t>
  </si>
  <si>
    <t>11,55</t>
  </si>
  <si>
    <t>10,77</t>
  </si>
  <si>
    <t>10,29</t>
  </si>
  <si>
    <t>13,20</t>
  </si>
  <si>
    <t>13,13</t>
  </si>
  <si>
    <t>13,98</t>
  </si>
  <si>
    <t>12,13</t>
  </si>
  <si>
    <t>9,62</t>
  </si>
  <si>
    <t>9,97</t>
  </si>
  <si>
    <t>10,02</t>
  </si>
  <si>
    <t>8,68</t>
  </si>
  <si>
    <t>10,01</t>
  </si>
  <si>
    <t>11,00</t>
  </si>
  <si>
    <t>11,76</t>
  </si>
  <si>
    <t>10,57</t>
  </si>
  <si>
    <t>10,63</t>
  </si>
  <si>
    <t>9,93</t>
  </si>
  <si>
    <t>9,48</t>
  </si>
  <si>
    <t>10,51</t>
  </si>
  <si>
    <t>8,26</t>
  </si>
  <si>
    <t>3,97</t>
  </si>
  <si>
    <t>31,27</t>
  </si>
  <si>
    <t>33,93</t>
  </si>
  <si>
    <t>38,09</t>
  </si>
  <si>
    <t>10,85</t>
  </si>
  <si>
    <t>12,78</t>
  </si>
  <si>
    <t>5,00</t>
  </si>
  <si>
    <t>4,73</t>
  </si>
  <si>
    <t>9,80</t>
  </si>
  <si>
    <t>1,51</t>
  </si>
  <si>
    <t>14,56</t>
  </si>
  <si>
    <t>26,76</t>
  </si>
  <si>
    <t>19,98</t>
  </si>
  <si>
    <t>59,43</t>
  </si>
  <si>
    <t>0,93</t>
  </si>
  <si>
    <t>1,14</t>
  </si>
  <si>
    <t>2,37</t>
  </si>
  <si>
    <t>9,18</t>
  </si>
  <si>
    <t>4,52</t>
  </si>
  <si>
    <t>10,58</t>
  </si>
  <si>
    <t>5,76</t>
  </si>
  <si>
    <t>15,63</t>
  </si>
  <si>
    <t>22,73</t>
  </si>
  <si>
    <t>37,32</t>
  </si>
  <si>
    <t>12,63</t>
  </si>
  <si>
    <t>14,53</t>
  </si>
  <si>
    <t>18,87</t>
  </si>
  <si>
    <t>25,43</t>
  </si>
  <si>
    <t>30,84</t>
  </si>
  <si>
    <t>43,02</t>
  </si>
  <si>
    <t>448,41</t>
  </si>
  <si>
    <t>16,34</t>
  </si>
  <si>
    <t>24,99</t>
  </si>
  <si>
    <t>46,45</t>
  </si>
  <si>
    <t>46,62</t>
  </si>
  <si>
    <t>71,25</t>
  </si>
  <si>
    <t>227,57</t>
  </si>
  <si>
    <t>317,70</t>
  </si>
  <si>
    <t>482,64</t>
  </si>
  <si>
    <t>22,94</t>
  </si>
  <si>
    <t>25,60</t>
  </si>
  <si>
    <t>37,86</t>
  </si>
  <si>
    <t>43,37</t>
  </si>
  <si>
    <t>74,18</t>
  </si>
  <si>
    <t>287,98</t>
  </si>
  <si>
    <t>337,15</t>
  </si>
  <si>
    <t>6,49</t>
  </si>
  <si>
    <t>45,35</t>
  </si>
  <si>
    <t>37,92</t>
  </si>
  <si>
    <t>55,04</t>
  </si>
  <si>
    <t>0,63</t>
  </si>
  <si>
    <t>5,13</t>
  </si>
  <si>
    <t>5,32</t>
  </si>
  <si>
    <t>67,90</t>
  </si>
  <si>
    <t>53,14</t>
  </si>
  <si>
    <t>62,95</t>
  </si>
  <si>
    <t>173,66</t>
  </si>
  <si>
    <t>40,00</t>
  </si>
  <si>
    <t>90,68</t>
  </si>
  <si>
    <t>107,63</t>
  </si>
  <si>
    <t>28,08</t>
  </si>
  <si>
    <t>21,33</t>
  </si>
  <si>
    <t>71,99</t>
  </si>
  <si>
    <t>183,34</t>
  </si>
  <si>
    <t>41,24</t>
  </si>
  <si>
    <t>43,30</t>
  </si>
  <si>
    <t>162,98</t>
  </si>
  <si>
    <t>58,03</t>
  </si>
  <si>
    <t>49,63</t>
  </si>
  <si>
    <t>36,14</t>
  </si>
  <si>
    <t>9,16</t>
  </si>
  <si>
    <t>70,48</t>
  </si>
  <si>
    <t>23,00</t>
  </si>
  <si>
    <t>19,14</t>
  </si>
  <si>
    <t>11,25</t>
  </si>
  <si>
    <t>7,83</t>
  </si>
  <si>
    <t>18,69</t>
  </si>
  <si>
    <t>26,04</t>
  </si>
  <si>
    <t>7,76</t>
  </si>
  <si>
    <t>8,67</t>
  </si>
  <si>
    <t>8,05</t>
  </si>
  <si>
    <t>20,26</t>
  </si>
  <si>
    <t>3.494,11</t>
  </si>
  <si>
    <t>4.376,47</t>
  </si>
  <si>
    <t>5.929,41</t>
  </si>
  <si>
    <t>7.032,35</t>
  </si>
  <si>
    <t>2,01</t>
  </si>
  <si>
    <t>12,76</t>
  </si>
  <si>
    <t>36,58</t>
  </si>
  <si>
    <t>AJUDANTE DE ARMADOR (HORISTA)</t>
  </si>
  <si>
    <t>11,62</t>
  </si>
  <si>
    <t>12,54</t>
  </si>
  <si>
    <t>9,41</t>
  </si>
  <si>
    <t>AJUDANTE DE OPERACAO EM GERAL (HORISTA)</t>
  </si>
  <si>
    <t>12,88</t>
  </si>
  <si>
    <t>AJUDANTE DE SERRALHEIRO (HORISTA)</t>
  </si>
  <si>
    <t>12,79</t>
  </si>
  <si>
    <t>8,60</t>
  </si>
  <si>
    <t>4,05</t>
  </si>
  <si>
    <t>12,58</t>
  </si>
  <si>
    <t>7,59</t>
  </si>
  <si>
    <t>3,04</t>
  </si>
  <si>
    <t>2,32</t>
  </si>
  <si>
    <t>42,50</t>
  </si>
  <si>
    <t>115,97</t>
  </si>
  <si>
    <t>124,70</t>
  </si>
  <si>
    <t>70,17</t>
  </si>
  <si>
    <t>77,21</t>
  </si>
  <si>
    <t>100,27</t>
  </si>
  <si>
    <t>2,85</t>
  </si>
  <si>
    <t>ALIMENT.</t>
  </si>
  <si>
    <t>536,95</t>
  </si>
  <si>
    <t>7.309,50</t>
  </si>
  <si>
    <t>1.994,00</t>
  </si>
  <si>
    <t>43,47</t>
  </si>
  <si>
    <t>3,59</t>
  </si>
  <si>
    <t>2,03</t>
  </si>
  <si>
    <t>2,98</t>
  </si>
  <si>
    <t>4,21</t>
  </si>
  <si>
    <t>14,57</t>
  </si>
  <si>
    <t>2,66</t>
  </si>
  <si>
    <t>3,24</t>
  </si>
  <si>
    <t>12,02</t>
  </si>
  <si>
    <t>24,20</t>
  </si>
  <si>
    <t>37,95</t>
  </si>
  <si>
    <t>12,51</t>
  </si>
  <si>
    <t>18,97</t>
  </si>
  <si>
    <t>47,94</t>
  </si>
  <si>
    <t>78,52</t>
  </si>
  <si>
    <t>108,83</t>
  </si>
  <si>
    <t>9,51</t>
  </si>
  <si>
    <t>2,81</t>
  </si>
  <si>
    <t>7,95</t>
  </si>
  <si>
    <t>106,99</t>
  </si>
  <si>
    <t>3,52</t>
  </si>
  <si>
    <t>3,09</t>
  </si>
  <si>
    <t>4,14</t>
  </si>
  <si>
    <t>6,42</t>
  </si>
  <si>
    <t>7,03</t>
  </si>
  <si>
    <t>648,24</t>
  </si>
  <si>
    <t>1.021,76</t>
  </si>
  <si>
    <t>1.434,70</t>
  </si>
  <si>
    <t>134,11</t>
  </si>
  <si>
    <t>174,70</t>
  </si>
  <si>
    <t>422,64</t>
  </si>
  <si>
    <t>10,65</t>
  </si>
  <si>
    <t>16,09</t>
  </si>
  <si>
    <t>26,41</t>
  </si>
  <si>
    <t>31,52</t>
  </si>
  <si>
    <t>37,59</t>
  </si>
  <si>
    <t>44,58</t>
  </si>
  <si>
    <t>60,78</t>
  </si>
  <si>
    <t>74,89</t>
  </si>
  <si>
    <t>86,87</t>
  </si>
  <si>
    <t>109,15</t>
  </si>
  <si>
    <t>12,66</t>
  </si>
  <si>
    <t>3,37</t>
  </si>
  <si>
    <t>6,66</t>
  </si>
  <si>
    <t>10,41</t>
  </si>
  <si>
    <t>543,12</t>
  </si>
  <si>
    <t>1.873,23</t>
  </si>
  <si>
    <t>656,92</t>
  </si>
  <si>
    <t>882,35</t>
  </si>
  <si>
    <t>1.235,29</t>
  </si>
  <si>
    <t>158,82</t>
  </si>
  <si>
    <t>74,11</t>
  </si>
  <si>
    <t>114,30</t>
  </si>
  <si>
    <t>383,82</t>
  </si>
  <si>
    <t>273,84</t>
  </si>
  <si>
    <t>211,76</t>
  </si>
  <si>
    <t>277,94</t>
  </si>
  <si>
    <t>149,99</t>
  </si>
  <si>
    <t>201,74</t>
  </si>
  <si>
    <t>529,41</t>
  </si>
  <si>
    <t>378,77</t>
  </si>
  <si>
    <t>238,23</t>
  </si>
  <si>
    <t>502,94</t>
  </si>
  <si>
    <t>617,64</t>
  </si>
  <si>
    <t>864,70</t>
  </si>
  <si>
    <t>2.733,54</t>
  </si>
  <si>
    <t>106,24</t>
  </si>
  <si>
    <t>3.113,00</t>
  </si>
  <si>
    <t>32,00</t>
  </si>
  <si>
    <t>3.047,95</t>
  </si>
  <si>
    <t>3.250,00</t>
  </si>
  <si>
    <t>7.074,43</t>
  </si>
  <si>
    <t>8.882,91</t>
  </si>
  <si>
    <t>11.506,83</t>
  </si>
  <si>
    <t>4.399,77</t>
  </si>
  <si>
    <t>298.453,86</t>
  </si>
  <si>
    <t>10.941,97</t>
  </si>
  <si>
    <t>5.706,69</t>
  </si>
  <si>
    <t>7.573,89</t>
  </si>
  <si>
    <t>7.073,59</t>
  </si>
  <si>
    <t>3.366,50</t>
  </si>
  <si>
    <t>2.222,25</t>
  </si>
  <si>
    <t>3.299,00</t>
  </si>
  <si>
    <t>4.559,53</t>
  </si>
  <si>
    <t>1.984,66</t>
  </si>
  <si>
    <t>18.070,11</t>
  </si>
  <si>
    <t>8.555,64</t>
  </si>
  <si>
    <t>9.591,57</t>
  </si>
  <si>
    <t>10.836,44</t>
  </si>
  <si>
    <t>14.893,89</t>
  </si>
  <si>
    <t>5.244,35</t>
  </si>
  <si>
    <t>6.499,62</t>
  </si>
  <si>
    <t>9.658,28</t>
  </si>
  <si>
    <t>10.012,19</t>
  </si>
  <si>
    <t>11.489,72</t>
  </si>
  <si>
    <t>6.275,34</t>
  </si>
  <si>
    <t>6.757,18</t>
  </si>
  <si>
    <t>9.985,81</t>
  </si>
  <si>
    <t>11.552,60</t>
  </si>
  <si>
    <t>12.085,50</t>
  </si>
  <si>
    <t>1.783,50</t>
  </si>
  <si>
    <t>1.929,29</t>
  </si>
  <si>
    <t>2.566,22</t>
  </si>
  <si>
    <t>2.861,73</t>
  </si>
  <si>
    <t>3.361,51</t>
  </si>
  <si>
    <t>3.784,21</t>
  </si>
  <si>
    <t>1.527,87</t>
  </si>
  <si>
    <t>1.682,35</t>
  </si>
  <si>
    <t>4.780,93</t>
  </si>
  <si>
    <t>5.042,92</t>
  </si>
  <si>
    <t>6.692,00</t>
  </si>
  <si>
    <t>8.108,25</t>
  </si>
  <si>
    <t>9.120,43</t>
  </si>
  <si>
    <t>71.872,74</t>
  </si>
  <si>
    <t>22.496,01</t>
  </si>
  <si>
    <t>29.031,55</t>
  </si>
  <si>
    <t>42.238,63</t>
  </si>
  <si>
    <t>5.187,67</t>
  </si>
  <si>
    <t>28.471,98</t>
  </si>
  <si>
    <t>32,52</t>
  </si>
  <si>
    <t>23,27</t>
  </si>
  <si>
    <t>1,67</t>
  </si>
  <si>
    <t>27,45</t>
  </si>
  <si>
    <t>36,08</t>
  </si>
  <si>
    <t>39,15</t>
  </si>
  <si>
    <t>31,89</t>
  </si>
  <si>
    <t>29,95</t>
  </si>
  <si>
    <t>150,00</t>
  </si>
  <si>
    <t>151,96</t>
  </si>
  <si>
    <t>75,00</t>
  </si>
  <si>
    <t>1.721,53</t>
  </si>
  <si>
    <t>0,55</t>
  </si>
  <si>
    <t>1,02</t>
  </si>
  <si>
    <t>1,69</t>
  </si>
  <si>
    <t>1,94</t>
  </si>
  <si>
    <t>0,60</t>
  </si>
  <si>
    <t>1,83</t>
  </si>
  <si>
    <t>1,58</t>
  </si>
  <si>
    <t>4,46</t>
  </si>
  <si>
    <t>0,57</t>
  </si>
  <si>
    <t>403,72</t>
  </si>
  <si>
    <t>678,87</t>
  </si>
  <si>
    <t>47,52</t>
  </si>
  <si>
    <t>33,94</t>
  </si>
  <si>
    <t>34,25</t>
  </si>
  <si>
    <t>23,96</t>
  </si>
  <si>
    <t>50,92</t>
  </si>
  <si>
    <t>39,40</t>
  </si>
  <si>
    <t>92,01</t>
  </si>
  <si>
    <t>65,88</t>
  </si>
  <si>
    <t>118,56</t>
  </si>
  <si>
    <t>100,64</t>
  </si>
  <si>
    <t>ARMADOR (HORISTA)</t>
  </si>
  <si>
    <t>17,86</t>
  </si>
  <si>
    <t>65,81</t>
  </si>
  <si>
    <t>123,60</t>
  </si>
  <si>
    <t>0,92</t>
  </si>
  <si>
    <t>1,89</t>
  </si>
  <si>
    <t>0,51</t>
  </si>
  <si>
    <t>0,95</t>
  </si>
  <si>
    <t>3,50</t>
  </si>
  <si>
    <t>2,47</t>
  </si>
  <si>
    <t>0,61</t>
  </si>
  <si>
    <t>6,37</t>
  </si>
  <si>
    <t>8,89</t>
  </si>
  <si>
    <t>0,80</t>
  </si>
  <si>
    <t>0,81</t>
  </si>
  <si>
    <t>9,73</t>
  </si>
  <si>
    <t>11,53</t>
  </si>
  <si>
    <t>12,94</t>
  </si>
  <si>
    <t>13,55</t>
  </si>
  <si>
    <t>76,22</t>
  </si>
  <si>
    <t>35,82</t>
  </si>
  <si>
    <t>48,58</t>
  </si>
  <si>
    <t>AUXILIAR DE AZULEJISTA (HORISTA)</t>
  </si>
  <si>
    <t>12,65</t>
  </si>
  <si>
    <t>22,31</t>
  </si>
  <si>
    <t>29,14</t>
  </si>
  <si>
    <t>11,57</t>
  </si>
  <si>
    <t>AUXILIAR DE PEDREIRO (HORISTA)</t>
  </si>
  <si>
    <t>11,66</t>
  </si>
  <si>
    <t>7,29</t>
  </si>
  <si>
    <t>35,09</t>
  </si>
  <si>
    <t>44,25</t>
  </si>
  <si>
    <t>AZULEJISTA OU LADRILHEIRO (HORISTA)</t>
  </si>
  <si>
    <t>298,38</t>
  </si>
  <si>
    <t>413,03</t>
  </si>
  <si>
    <t>502,20</t>
  </si>
  <si>
    <t>450,00</t>
  </si>
  <si>
    <t>159,63</t>
  </si>
  <si>
    <t>175,41</t>
  </si>
  <si>
    <t>353,70</t>
  </si>
  <si>
    <t>9,76</t>
  </si>
  <si>
    <t>6,25</t>
  </si>
  <si>
    <t>165,75</t>
  </si>
  <si>
    <t>207,77</t>
  </si>
  <si>
    <t>468,20</t>
  </si>
  <si>
    <t>726,41</t>
  </si>
  <si>
    <t>274,24</t>
  </si>
  <si>
    <t>224,85</t>
  </si>
  <si>
    <t>298,99</t>
  </si>
  <si>
    <t>433,19</t>
  </si>
  <si>
    <t>219,79</t>
  </si>
  <si>
    <t>261,36</t>
  </si>
  <si>
    <t>610,76</t>
  </si>
  <si>
    <t>973,12</t>
  </si>
  <si>
    <t>1.219,27</t>
  </si>
  <si>
    <t>183,78</t>
  </si>
  <si>
    <t>676,07</t>
  </si>
  <si>
    <t>1.060,52</t>
  </si>
  <si>
    <t>11,13</t>
  </si>
  <si>
    <t>1.023,18</t>
  </si>
  <si>
    <t>1.128,68</t>
  </si>
  <si>
    <t>456,09</t>
  </si>
  <si>
    <t>696,58</t>
  </si>
  <si>
    <t>746,09</t>
  </si>
  <si>
    <t>299,45</t>
  </si>
  <si>
    <t>343,66</t>
  </si>
  <si>
    <t>371,83</t>
  </si>
  <si>
    <t>131,84</t>
  </si>
  <si>
    <t>146,42</t>
  </si>
  <si>
    <t>156,12</t>
  </si>
  <si>
    <t>163,56</t>
  </si>
  <si>
    <t>136,26</t>
  </si>
  <si>
    <t>156,24</t>
  </si>
  <si>
    <t>169,00</t>
  </si>
  <si>
    <t>176,97</t>
  </si>
  <si>
    <t>12,24</t>
  </si>
  <si>
    <t>5,81</t>
  </si>
  <si>
    <t>21,17</t>
  </si>
  <si>
    <t>15,01</t>
  </si>
  <si>
    <t>47,09</t>
  </si>
  <si>
    <t>23,36</t>
  </si>
  <si>
    <t>35,11</t>
  </si>
  <si>
    <t>63,19</t>
  </si>
  <si>
    <t>125,13</t>
  </si>
  <si>
    <t>31,28</t>
  </si>
  <si>
    <t>39,13</t>
  </si>
  <si>
    <t>46,86</t>
  </si>
  <si>
    <t>359,29</t>
  </si>
  <si>
    <t>41,49</t>
  </si>
  <si>
    <t>45,50</t>
  </si>
  <si>
    <t>11,81</t>
  </si>
  <si>
    <t>44,76</t>
  </si>
  <si>
    <t>554.625,00</t>
  </si>
  <si>
    <t>277,00</t>
  </si>
  <si>
    <t>171,56</t>
  </si>
  <si>
    <t>369,92</t>
  </si>
  <si>
    <t>214,45</t>
  </si>
  <si>
    <t>349,21</t>
  </si>
  <si>
    <t>BENTONITA, ARGILA CONSTITUIDA POR  MONTMORILONITA</t>
  </si>
  <si>
    <t>1,43</t>
  </si>
  <si>
    <t>4.549,00</t>
  </si>
  <si>
    <t>6.203,60</t>
  </si>
  <si>
    <t>5.690,10</t>
  </si>
  <si>
    <t>24.749,64</t>
  </si>
  <si>
    <t>5.204,36</t>
  </si>
  <si>
    <t>18.504,40</t>
  </si>
  <si>
    <t>22.490,56</t>
  </si>
  <si>
    <t>21,63</t>
  </si>
  <si>
    <t>24,46</t>
  </si>
  <si>
    <t>1,06</t>
  </si>
  <si>
    <t>2,61</t>
  </si>
  <si>
    <t>3,25</t>
  </si>
  <si>
    <t>2,06</t>
  </si>
  <si>
    <t>0,91</t>
  </si>
  <si>
    <t>0,72</t>
  </si>
  <si>
    <t>0,79</t>
  </si>
  <si>
    <t>795,00</t>
  </si>
  <si>
    <t>1,10</t>
  </si>
  <si>
    <t>4,23</t>
  </si>
  <si>
    <t>4,30</t>
  </si>
  <si>
    <t>4,51</t>
  </si>
  <si>
    <t>4,77</t>
  </si>
  <si>
    <t>3,92</t>
  </si>
  <si>
    <t>4,64</t>
  </si>
  <si>
    <t>5,18</t>
  </si>
  <si>
    <t>3,89</t>
  </si>
  <si>
    <t>3,93</t>
  </si>
  <si>
    <t>5,46</t>
  </si>
  <si>
    <t>6,03</t>
  </si>
  <si>
    <t>6,29</t>
  </si>
  <si>
    <t>6,82</t>
  </si>
  <si>
    <t>7,28</t>
  </si>
  <si>
    <t>4,87</t>
  </si>
  <si>
    <t>5,44</t>
  </si>
  <si>
    <t>2,71</t>
  </si>
  <si>
    <t>9,29</t>
  </si>
  <si>
    <t>48,13</t>
  </si>
  <si>
    <t>35,29</t>
  </si>
  <si>
    <t>813,39</t>
  </si>
  <si>
    <t>2,78</t>
  </si>
  <si>
    <t>3,10</t>
  </si>
  <si>
    <t>3,54</t>
  </si>
  <si>
    <t>4,50</t>
  </si>
  <si>
    <t>72,68</t>
  </si>
  <si>
    <t>106,76</t>
  </si>
  <si>
    <t>163,54</t>
  </si>
  <si>
    <t>3,41</t>
  </si>
  <si>
    <t>2,73</t>
  </si>
  <si>
    <t>21,37</t>
  </si>
  <si>
    <t>20,76</t>
  </si>
  <si>
    <t>2,23</t>
  </si>
  <si>
    <t>2,91</t>
  </si>
  <si>
    <t>3,60</t>
  </si>
  <si>
    <t>102,00</t>
  </si>
  <si>
    <t>60,29</t>
  </si>
  <si>
    <t>56,43</t>
  </si>
  <si>
    <t>126,98</t>
  </si>
  <si>
    <t>81,12</t>
  </si>
  <si>
    <t>67,31</t>
  </si>
  <si>
    <t>79,36</t>
  </si>
  <si>
    <t>61,72</t>
  </si>
  <si>
    <t>53,28</t>
  </si>
  <si>
    <t>74,07</t>
  </si>
  <si>
    <t>54,40</t>
  </si>
  <si>
    <t>53,66</t>
  </si>
  <si>
    <t>67,60</t>
  </si>
  <si>
    <t>18,56</t>
  </si>
  <si>
    <t>4,34</t>
  </si>
  <si>
    <t>250,60</t>
  </si>
  <si>
    <t>2.470,73</t>
  </si>
  <si>
    <t>2.077,44</t>
  </si>
  <si>
    <t>846,58</t>
  </si>
  <si>
    <t>12.233,00</t>
  </si>
  <si>
    <t>823,93</t>
  </si>
  <si>
    <t>1.285,80</t>
  </si>
  <si>
    <t>1.407,80</t>
  </si>
  <si>
    <t>1.388,87</t>
  </si>
  <si>
    <t>7.788,40</t>
  </si>
  <si>
    <t>3.611,42</t>
  </si>
  <si>
    <t>7.326,83</t>
  </si>
  <si>
    <t>1.488,87</t>
  </si>
  <si>
    <t>55.453,70</t>
  </si>
  <si>
    <t>59.411,76</t>
  </si>
  <si>
    <t>3.108,65</t>
  </si>
  <si>
    <t>4.469,62</t>
  </si>
  <si>
    <t>7.576,39</t>
  </si>
  <si>
    <t>7.193,18</t>
  </si>
  <si>
    <t>29.517,33</t>
  </si>
  <si>
    <t>10.855,93</t>
  </si>
  <si>
    <t>32.192,60</t>
  </si>
  <si>
    <t>14.617,50</t>
  </si>
  <si>
    <t>3.227,17</t>
  </si>
  <si>
    <t>3.898,00</t>
  </si>
  <si>
    <t>5.236,71</t>
  </si>
  <si>
    <t>29.235,00</t>
  </si>
  <si>
    <t>4.604,51</t>
  </si>
  <si>
    <t>7.308,75</t>
  </si>
  <si>
    <t>210.459,41</t>
  </si>
  <si>
    <t>85.180,88</t>
  </si>
  <si>
    <t>26,77</t>
  </si>
  <si>
    <t>42,91</t>
  </si>
  <si>
    <t>71,52</t>
  </si>
  <si>
    <t>26,42</t>
  </si>
  <si>
    <t>19,37</t>
  </si>
  <si>
    <t>26,26</t>
  </si>
  <si>
    <t>22,70</t>
  </si>
  <si>
    <t>1,68</t>
  </si>
  <si>
    <t>0,11</t>
  </si>
  <si>
    <t>0,12</t>
  </si>
  <si>
    <t>0,18</t>
  </si>
  <si>
    <t>0,37</t>
  </si>
  <si>
    <t>0,35</t>
  </si>
  <si>
    <t>0,75</t>
  </si>
  <si>
    <t>10,24</t>
  </si>
  <si>
    <t>23,41</t>
  </si>
  <si>
    <t>39,96</t>
  </si>
  <si>
    <t>56,34</t>
  </si>
  <si>
    <t>175,61</t>
  </si>
  <si>
    <t>18,58</t>
  </si>
  <si>
    <t>14,59</t>
  </si>
  <si>
    <t>5,15</t>
  </si>
  <si>
    <t>8,98</t>
  </si>
  <si>
    <t>40,11</t>
  </si>
  <si>
    <t>24,93</t>
  </si>
  <si>
    <t>6,20</t>
  </si>
  <si>
    <t>59,13</t>
  </si>
  <si>
    <t>57,48</t>
  </si>
  <si>
    <t>57,77</t>
  </si>
  <si>
    <t>109,25</t>
  </si>
  <si>
    <t>299,02</t>
  </si>
  <si>
    <t>315,94</t>
  </si>
  <si>
    <t>338,93</t>
  </si>
  <si>
    <t>97,26</t>
  </si>
  <si>
    <t>0,56</t>
  </si>
  <si>
    <t>1,17</t>
  </si>
  <si>
    <t>2,55</t>
  </si>
  <si>
    <t>4,20</t>
  </si>
  <si>
    <t>7,06</t>
  </si>
  <si>
    <t>21,28</t>
  </si>
  <si>
    <t>17,52</t>
  </si>
  <si>
    <t>54,54</t>
  </si>
  <si>
    <t>46,08</t>
  </si>
  <si>
    <t>3,19</t>
  </si>
  <si>
    <t>4,96</t>
  </si>
  <si>
    <t>5,53</t>
  </si>
  <si>
    <t>5,43</t>
  </si>
  <si>
    <t>6,90</t>
  </si>
  <si>
    <t>11,74</t>
  </si>
  <si>
    <t>14,18</t>
  </si>
  <si>
    <t>15,33</t>
  </si>
  <si>
    <t>18,67</t>
  </si>
  <si>
    <t>21,83</t>
  </si>
  <si>
    <t>25,95</t>
  </si>
  <si>
    <t>2,76</t>
  </si>
  <si>
    <t>19,86</t>
  </si>
  <si>
    <t>20,74</t>
  </si>
  <si>
    <t>21,95</t>
  </si>
  <si>
    <t>19,64</t>
  </si>
  <si>
    <t>16,16</t>
  </si>
  <si>
    <t>16,94</t>
  </si>
  <si>
    <t>65,14</t>
  </si>
  <si>
    <t>68,05</t>
  </si>
  <si>
    <t>70,18</t>
  </si>
  <si>
    <t>62,69</t>
  </si>
  <si>
    <t>36,18</t>
  </si>
  <si>
    <t>38,72</t>
  </si>
  <si>
    <t>42,44</t>
  </si>
  <si>
    <t>44,15</t>
  </si>
  <si>
    <t>5,34</t>
  </si>
  <si>
    <t>77,88</t>
  </si>
  <si>
    <t>78,51</t>
  </si>
  <si>
    <t>63,39</t>
  </si>
  <si>
    <t>74,47</t>
  </si>
  <si>
    <t>124,24</t>
  </si>
  <si>
    <t>127,24</t>
  </si>
  <si>
    <t>120,72</t>
  </si>
  <si>
    <t>10,15</t>
  </si>
  <si>
    <t>1,39</t>
  </si>
  <si>
    <t>9,72</t>
  </si>
  <si>
    <t>4,57</t>
  </si>
  <si>
    <t>4,65</t>
  </si>
  <si>
    <t>23,05</t>
  </si>
  <si>
    <t>9,89</t>
  </si>
  <si>
    <t>20,33</t>
  </si>
  <si>
    <t>17,73</t>
  </si>
  <si>
    <t>0,84</t>
  </si>
  <si>
    <t>1,56</t>
  </si>
  <si>
    <t>18,79</t>
  </si>
  <si>
    <t>25,12</t>
  </si>
  <si>
    <t>4,42</t>
  </si>
  <si>
    <t>12,60</t>
  </si>
  <si>
    <t>8,01</t>
  </si>
  <si>
    <t>0,97</t>
  </si>
  <si>
    <t>1,27</t>
  </si>
  <si>
    <t>5,83</t>
  </si>
  <si>
    <t>5,16</t>
  </si>
  <si>
    <t>1,18</t>
  </si>
  <si>
    <t>7,82</t>
  </si>
  <si>
    <t>5,51</t>
  </si>
  <si>
    <t>9,20</t>
  </si>
  <si>
    <t>7,04</t>
  </si>
  <si>
    <t>2,84</t>
  </si>
  <si>
    <t>4,81</t>
  </si>
  <si>
    <t>30,36</t>
  </si>
  <si>
    <t>15,66</t>
  </si>
  <si>
    <t>60,51</t>
  </si>
  <si>
    <t>3,76</t>
  </si>
  <si>
    <t>45,27</t>
  </si>
  <si>
    <t>65,80</t>
  </si>
  <si>
    <t>21,26</t>
  </si>
  <si>
    <t>91,87</t>
  </si>
  <si>
    <t>87,67</t>
  </si>
  <si>
    <t>86,84</t>
  </si>
  <si>
    <t>26,99</t>
  </si>
  <si>
    <t>27,21</t>
  </si>
  <si>
    <t>27,65</t>
  </si>
  <si>
    <t>30,32</t>
  </si>
  <si>
    <t>32,38</t>
  </si>
  <si>
    <t>34,11</t>
  </si>
  <si>
    <t>9,30</t>
  </si>
  <si>
    <t>114,32</t>
  </si>
  <si>
    <t>145,38</t>
  </si>
  <si>
    <t>14,80</t>
  </si>
  <si>
    <t>174,82</t>
  </si>
  <si>
    <t>22,85</t>
  </si>
  <si>
    <t>301,24</t>
  </si>
  <si>
    <t>31,58</t>
  </si>
  <si>
    <t>43,98</t>
  </si>
  <si>
    <t>505,91</t>
  </si>
  <si>
    <t>61,96</t>
  </si>
  <si>
    <t>87,27</t>
  </si>
  <si>
    <t>123,46</t>
  </si>
  <si>
    <t>64,29</t>
  </si>
  <si>
    <t>65,40</t>
  </si>
  <si>
    <t>95,10</t>
  </si>
  <si>
    <t>87,90</t>
  </si>
  <si>
    <t>97,11</t>
  </si>
  <si>
    <t>103,92</t>
  </si>
  <si>
    <t>109,84</t>
  </si>
  <si>
    <t>110,51</t>
  </si>
  <si>
    <t>131,90</t>
  </si>
  <si>
    <t>148,30</t>
  </si>
  <si>
    <t>134,95</t>
  </si>
  <si>
    <t>164,05</t>
  </si>
  <si>
    <t>159,01</t>
  </si>
  <si>
    <t>177,48</t>
  </si>
  <si>
    <t>200,86</t>
  </si>
  <si>
    <t>212,48</t>
  </si>
  <si>
    <t>217,67</t>
  </si>
  <si>
    <t>127,19</t>
  </si>
  <si>
    <t>157,59</t>
  </si>
  <si>
    <t>17,75</t>
  </si>
  <si>
    <t>193,19</t>
  </si>
  <si>
    <t>3,69</t>
  </si>
  <si>
    <t>254,39</t>
  </si>
  <si>
    <t>27,03</t>
  </si>
  <si>
    <t>318,35</t>
  </si>
  <si>
    <t>37,25</t>
  </si>
  <si>
    <t>5,29</t>
  </si>
  <si>
    <t>415,29</t>
  </si>
  <si>
    <t>53,10</t>
  </si>
  <si>
    <t>533,47</t>
  </si>
  <si>
    <t>7,22</t>
  </si>
  <si>
    <t>73,56</t>
  </si>
  <si>
    <t>97,71</t>
  </si>
  <si>
    <t>0,71</t>
  </si>
  <si>
    <t>0,98</t>
  </si>
  <si>
    <t>10,62</t>
  </si>
  <si>
    <t>125,86</t>
  </si>
  <si>
    <t>157,13</t>
  </si>
  <si>
    <t>16,35</t>
  </si>
  <si>
    <t>191,23</t>
  </si>
  <si>
    <t>2,48</t>
  </si>
  <si>
    <t>252,75</t>
  </si>
  <si>
    <t>26,24</t>
  </si>
  <si>
    <t>4,44</t>
  </si>
  <si>
    <t>52,95</t>
  </si>
  <si>
    <t>6,21</t>
  </si>
  <si>
    <t>74,48</t>
  </si>
  <si>
    <t>97,64</t>
  </si>
  <si>
    <t>252,04</t>
  </si>
  <si>
    <t>296,30</t>
  </si>
  <si>
    <t>322,87</t>
  </si>
  <si>
    <t>401,40</t>
  </si>
  <si>
    <t>473,11</t>
  </si>
  <si>
    <t>556,67</t>
  </si>
  <si>
    <t>169,26</t>
  </si>
  <si>
    <t>760,87</t>
  </si>
  <si>
    <t>200,88</t>
  </si>
  <si>
    <t>239,66</t>
  </si>
  <si>
    <t>1,50</t>
  </si>
  <si>
    <t>154,07</t>
  </si>
  <si>
    <t>17,61</t>
  </si>
  <si>
    <t>189,10</t>
  </si>
  <si>
    <t>3,88</t>
  </si>
  <si>
    <t>249,87</t>
  </si>
  <si>
    <t>26,92</t>
  </si>
  <si>
    <t>309,26</t>
  </si>
  <si>
    <t>5,69</t>
  </si>
  <si>
    <t>400,12</t>
  </si>
  <si>
    <t>51,89</t>
  </si>
  <si>
    <t>495,76</t>
  </si>
  <si>
    <t>6,46</t>
  </si>
  <si>
    <t>71,67</t>
  </si>
  <si>
    <t>97,09</t>
  </si>
  <si>
    <t>2,25</t>
  </si>
  <si>
    <t>3,40</t>
  </si>
  <si>
    <t>6,06</t>
  </si>
  <si>
    <t>29,13</t>
  </si>
  <si>
    <t>12,99</t>
  </si>
  <si>
    <t>19,48</t>
  </si>
  <si>
    <t>8,03</t>
  </si>
  <si>
    <t>40,20</t>
  </si>
  <si>
    <t>18,65</t>
  </si>
  <si>
    <t>10,26</t>
  </si>
  <si>
    <t>55,25</t>
  </si>
  <si>
    <t>23,81</t>
  </si>
  <si>
    <t>34,86</t>
  </si>
  <si>
    <t>6,78</t>
  </si>
  <si>
    <t>36,12</t>
  </si>
  <si>
    <t>416,71</t>
  </si>
  <si>
    <t>56,47</t>
  </si>
  <si>
    <t>10,05</t>
  </si>
  <si>
    <t>87,37</t>
  </si>
  <si>
    <t>118,31</t>
  </si>
  <si>
    <t>15,30</t>
  </si>
  <si>
    <t>174,28</t>
  </si>
  <si>
    <t>21,79</t>
  </si>
  <si>
    <t>244,55</t>
  </si>
  <si>
    <t>320,56</t>
  </si>
  <si>
    <t>1,15</t>
  </si>
  <si>
    <t>1,77</t>
  </si>
  <si>
    <t>2,26</t>
  </si>
  <si>
    <t>6,87</t>
  </si>
  <si>
    <t>13,32</t>
  </si>
  <si>
    <t>129,52</t>
  </si>
  <si>
    <t>18,13</t>
  </si>
  <si>
    <t>32,19</t>
  </si>
  <si>
    <t>52,58</t>
  </si>
  <si>
    <t>8,92</t>
  </si>
  <si>
    <t>64,78</t>
  </si>
  <si>
    <t>15,53</t>
  </si>
  <si>
    <t>21,07</t>
  </si>
  <si>
    <t>74.596,40</t>
  </si>
  <si>
    <t>84.708,77</t>
  </si>
  <si>
    <t>55.932,10</t>
  </si>
  <si>
    <t>67.398,19</t>
  </si>
  <si>
    <t>19,65</t>
  </si>
  <si>
    <t>29,25</t>
  </si>
  <si>
    <t>41,79</t>
  </si>
  <si>
    <t>1.075,70</t>
  </si>
  <si>
    <t>30,41</t>
  </si>
  <si>
    <t>25,46</t>
  </si>
  <si>
    <t>14,90</t>
  </si>
  <si>
    <t>23,71</t>
  </si>
  <si>
    <t>24,57</t>
  </si>
  <si>
    <t>384,26</t>
  </si>
  <si>
    <t>499,00</t>
  </si>
  <si>
    <t>1.013,46</t>
  </si>
  <si>
    <t>1.138,38</t>
  </si>
  <si>
    <t>286,50</t>
  </si>
  <si>
    <t>491,31</t>
  </si>
  <si>
    <t>528,11</t>
  </si>
  <si>
    <t>5.100,97</t>
  </si>
  <si>
    <t>856,85</t>
  </si>
  <si>
    <t>1.104,54</t>
  </si>
  <si>
    <t>2.459,98</t>
  </si>
  <si>
    <t>97,93</t>
  </si>
  <si>
    <t>105,88</t>
  </si>
  <si>
    <t>194,11</t>
  </si>
  <si>
    <t>339,70</t>
  </si>
  <si>
    <t>615,88</t>
  </si>
  <si>
    <t>1.102,94</t>
  </si>
  <si>
    <t>163,23</t>
  </si>
  <si>
    <t>299,99</t>
  </si>
  <si>
    <t>381,17</t>
  </si>
  <si>
    <t>84,45</t>
  </si>
  <si>
    <t>140,29</t>
  </si>
  <si>
    <t>271,76</t>
  </si>
  <si>
    <t>564,70</t>
  </si>
  <si>
    <t>890,29</t>
  </si>
  <si>
    <t>316,92</t>
  </si>
  <si>
    <t>336,80</t>
  </si>
  <si>
    <t>49,90</t>
  </si>
  <si>
    <t>1.103,05</t>
  </si>
  <si>
    <t>415,36</t>
  </si>
  <si>
    <t>291,13</t>
  </si>
  <si>
    <t>368,25</t>
  </si>
  <si>
    <t>305,00</t>
  </si>
  <si>
    <t>372,58</t>
  </si>
  <si>
    <t>47,83</t>
  </si>
  <si>
    <t>55,46</t>
  </si>
  <si>
    <t>88,60</t>
  </si>
  <si>
    <t>75,59</t>
  </si>
  <si>
    <t>165,52</t>
  </si>
  <si>
    <t>2,10</t>
  </si>
  <si>
    <t>4,43</t>
  </si>
  <si>
    <t>42,77</t>
  </si>
  <si>
    <t>52,31</t>
  </si>
  <si>
    <t>86,02</t>
  </si>
  <si>
    <t>285,13</t>
  </si>
  <si>
    <t>173,38</t>
  </si>
  <si>
    <t>255,30</t>
  </si>
  <si>
    <t>96,58</t>
  </si>
  <si>
    <t>57,22</t>
  </si>
  <si>
    <t>676,86</t>
  </si>
  <si>
    <t>42,57</t>
  </si>
  <si>
    <t>83,68</t>
  </si>
  <si>
    <t>134,50</t>
  </si>
  <si>
    <t>201,18</t>
  </si>
  <si>
    <t>268,50</t>
  </si>
  <si>
    <t>324,48</t>
  </si>
  <si>
    <t>411,27</t>
  </si>
  <si>
    <t>29,85</t>
  </si>
  <si>
    <t>98,02</t>
  </si>
  <si>
    <t>1.884,86</t>
  </si>
  <si>
    <t>81,15</t>
  </si>
  <si>
    <t>3.681,79</t>
  </si>
  <si>
    <t>179,74</t>
  </si>
  <si>
    <t>297,85</t>
  </si>
  <si>
    <t>445,28</t>
  </si>
  <si>
    <t>895,75</t>
  </si>
  <si>
    <t>557,76</t>
  </si>
  <si>
    <t>2,97</t>
  </si>
  <si>
    <t>5,91</t>
  </si>
  <si>
    <t>3.503,01</t>
  </si>
  <si>
    <t>1.120,88</t>
  </si>
  <si>
    <t>355,23</t>
  </si>
  <si>
    <t>575,19</t>
  </si>
  <si>
    <t>187,89</t>
  </si>
  <si>
    <t>107,64</t>
  </si>
  <si>
    <t>2.343,09</t>
  </si>
  <si>
    <t>3.930,93</t>
  </si>
  <si>
    <t>4.944,01</t>
  </si>
  <si>
    <t>98,09</t>
  </si>
  <si>
    <t>232,66</t>
  </si>
  <si>
    <t>494,11</t>
  </si>
  <si>
    <t>26,29</t>
  </si>
  <si>
    <t>110,60</t>
  </si>
  <si>
    <t>75,34</t>
  </si>
  <si>
    <t>49,20</t>
  </si>
  <si>
    <t>59,31</t>
  </si>
  <si>
    <t>1,00</t>
  </si>
  <si>
    <t>0,85</t>
  </si>
  <si>
    <t>0,22</t>
  </si>
  <si>
    <t>CALCETEIRO (HORISTA)</t>
  </si>
  <si>
    <t>16,15</t>
  </si>
  <si>
    <t>38,21</t>
  </si>
  <si>
    <t>38,51</t>
  </si>
  <si>
    <t>45,51</t>
  </si>
  <si>
    <t>44,27</t>
  </si>
  <si>
    <t>125,54</t>
  </si>
  <si>
    <t>49,26</t>
  </si>
  <si>
    <t>64,18</t>
  </si>
  <si>
    <t>24,63</t>
  </si>
  <si>
    <t>17,77</t>
  </si>
  <si>
    <t>21,71</t>
  </si>
  <si>
    <t>28,40</t>
  </si>
  <si>
    <t>46,07</t>
  </si>
  <si>
    <t>59,59</t>
  </si>
  <si>
    <t>111,37</t>
  </si>
  <si>
    <t>1,64</t>
  </si>
  <si>
    <t>390.089,00</t>
  </si>
  <si>
    <t>407.371,42</t>
  </si>
  <si>
    <t>414.716,44</t>
  </si>
  <si>
    <t>343.179,54</t>
  </si>
  <si>
    <t>477.735,56</t>
  </si>
  <si>
    <t>479.587,27</t>
  </si>
  <si>
    <t>479.587,23</t>
  </si>
  <si>
    <t>434.899,84</t>
  </si>
  <si>
    <t>457.984,22</t>
  </si>
  <si>
    <t>319.724,86</t>
  </si>
  <si>
    <t>350.524,57</t>
  </si>
  <si>
    <t>349.290,13</t>
  </si>
  <si>
    <t>348.055,66</t>
  </si>
  <si>
    <t>498.721,37</t>
  </si>
  <si>
    <t>562.913,25</t>
  </si>
  <si>
    <t>506.498,46</t>
  </si>
  <si>
    <t>534.520,70</t>
  </si>
  <si>
    <t>528.348,40</t>
  </si>
  <si>
    <t>243.581,00</t>
  </si>
  <si>
    <t>163,68</t>
  </si>
  <si>
    <t>22,24</t>
  </si>
  <si>
    <t>26,27</t>
  </si>
  <si>
    <t>5,25</t>
  </si>
  <si>
    <t>4,36</t>
  </si>
  <si>
    <t>5,57</t>
  </si>
  <si>
    <t>4,39</t>
  </si>
  <si>
    <t>2,52</t>
  </si>
  <si>
    <t>3,02</t>
  </si>
  <si>
    <t>1,70</t>
  </si>
  <si>
    <t>2,62</t>
  </si>
  <si>
    <t>3,47</t>
  </si>
  <si>
    <t>4,74</t>
  </si>
  <si>
    <t>15,52</t>
  </si>
  <si>
    <t>40,81</t>
  </si>
  <si>
    <t>85,99</t>
  </si>
  <si>
    <t>35,27</t>
  </si>
  <si>
    <t>37,80</t>
  </si>
  <si>
    <t>36,53</t>
  </si>
  <si>
    <t>22,22</t>
  </si>
  <si>
    <t>35,15</t>
  </si>
  <si>
    <t>59,42</t>
  </si>
  <si>
    <t>37,54</t>
  </si>
  <si>
    <t>17,22</t>
  </si>
  <si>
    <t>13,94</t>
  </si>
  <si>
    <t>4,85</t>
  </si>
  <si>
    <t>4,71</t>
  </si>
  <si>
    <t>9,14</t>
  </si>
  <si>
    <t>44,86</t>
  </si>
  <si>
    <t>24,87</t>
  </si>
  <si>
    <t>6,27</t>
  </si>
  <si>
    <t>63,95</t>
  </si>
  <si>
    <t>106,97</t>
  </si>
  <si>
    <t>2,13</t>
  </si>
  <si>
    <t>3,66</t>
  </si>
  <si>
    <t>15,71</t>
  </si>
  <si>
    <t>15,23</t>
  </si>
  <si>
    <t>5,24</t>
  </si>
  <si>
    <t>30,95</t>
  </si>
  <si>
    <t>15,98</t>
  </si>
  <si>
    <t>2,88</t>
  </si>
  <si>
    <t>40,43</t>
  </si>
  <si>
    <t>18,44</t>
  </si>
  <si>
    <t>87,91</t>
  </si>
  <si>
    <t>13,28</t>
  </si>
  <si>
    <t>10,79</t>
  </si>
  <si>
    <t>4,89</t>
  </si>
  <si>
    <t>8,16</t>
  </si>
  <si>
    <t>99,41</t>
  </si>
  <si>
    <t>1,41</t>
  </si>
  <si>
    <t>1,61</t>
  </si>
  <si>
    <t>2,80</t>
  </si>
  <si>
    <t>5,38</t>
  </si>
  <si>
    <t>10,19</t>
  </si>
  <si>
    <t>27,88</t>
  </si>
  <si>
    <t>66,14</t>
  </si>
  <si>
    <t>44,09</t>
  </si>
  <si>
    <t>11,05</t>
  </si>
  <si>
    <t>28,79</t>
  </si>
  <si>
    <t>99,27</t>
  </si>
  <si>
    <t>154,55</t>
  </si>
  <si>
    <t>150,27</t>
  </si>
  <si>
    <t>255,31</t>
  </si>
  <si>
    <t>45,34</t>
  </si>
  <si>
    <t>58,64</t>
  </si>
  <si>
    <t>53,16</t>
  </si>
  <si>
    <t>102,82</t>
  </si>
  <si>
    <t>92,52</t>
  </si>
  <si>
    <t>34,36</t>
  </si>
  <si>
    <t>31,23</t>
  </si>
  <si>
    <t>140,00</t>
  </si>
  <si>
    <t>171,99</t>
  </si>
  <si>
    <t>175,63</t>
  </si>
  <si>
    <t>54,19</t>
  </si>
  <si>
    <t>92,27</t>
  </si>
  <si>
    <t>14,05</t>
  </si>
  <si>
    <t>19,18</t>
  </si>
  <si>
    <t>3.643,62</t>
  </si>
  <si>
    <t>202,80</t>
  </si>
  <si>
    <t>17.387,59</t>
  </si>
  <si>
    <t>23.588,75</t>
  </si>
  <si>
    <t>25.534,22</t>
  </si>
  <si>
    <t>27.479,68</t>
  </si>
  <si>
    <t>29.425,15</t>
  </si>
  <si>
    <t>33.559,26</t>
  </si>
  <si>
    <t>10,82</t>
  </si>
  <si>
    <t>CARVAO ANTRACITO PARA FILTRO, GRAO VARIANDO DE 0,8 ATE 1,1 MM, COEFICIENTE DE UNIFORMIDADE MENOR QUE 1,7 MM (POSTO JAZIDA/PRODUTOR)</t>
  </si>
  <si>
    <t>4.868,55</t>
  </si>
  <si>
    <t>83,38</t>
  </si>
  <si>
    <t>133,41</t>
  </si>
  <si>
    <t>160,00</t>
  </si>
  <si>
    <t>9.251,08</t>
  </si>
  <si>
    <t>656.950,33</t>
  </si>
  <si>
    <t>563.426,27</t>
  </si>
  <si>
    <t>570.269,41</t>
  </si>
  <si>
    <t>648.282,35</t>
  </si>
  <si>
    <t>794.955,58</t>
  </si>
  <si>
    <t>7.847,76</t>
  </si>
  <si>
    <t>10.463,69</t>
  </si>
  <si>
    <t>1.823,59</t>
  </si>
  <si>
    <t>4.024,49</t>
  </si>
  <si>
    <t>15,88</t>
  </si>
  <si>
    <t>1.307,50</t>
  </si>
  <si>
    <t>871,65</t>
  </si>
  <si>
    <t>49,69</t>
  </si>
  <si>
    <t>12,62</t>
  </si>
  <si>
    <t>13,83</t>
  </si>
  <si>
    <t>14,72</t>
  </si>
  <si>
    <t>13,86</t>
  </si>
  <si>
    <t>12,83</t>
  </si>
  <si>
    <t>12,85</t>
  </si>
  <si>
    <t>13,57</t>
  </si>
  <si>
    <t>11,43</t>
  </si>
  <si>
    <t>15,73</t>
  </si>
  <si>
    <t>16,37</t>
  </si>
  <si>
    <t>15,68</t>
  </si>
  <si>
    <t>17,09</t>
  </si>
  <si>
    <t>15,09</t>
  </si>
  <si>
    <t>16,44</t>
  </si>
  <si>
    <t>17,15</t>
  </si>
  <si>
    <t>20,58</t>
  </si>
  <si>
    <t>14,96</t>
  </si>
  <si>
    <t>12,46</t>
  </si>
  <si>
    <t>12,34</t>
  </si>
  <si>
    <t>14,23</t>
  </si>
  <si>
    <t>14,04</t>
  </si>
  <si>
    <t>14,50</t>
  </si>
  <si>
    <t>12,41</t>
  </si>
  <si>
    <t>43,71</t>
  </si>
  <si>
    <t>50,53</t>
  </si>
  <si>
    <t>48,67</t>
  </si>
  <si>
    <t>45,68</t>
  </si>
  <si>
    <t>50,60</t>
  </si>
  <si>
    <t>64,21</t>
  </si>
  <si>
    <t>92,23</t>
  </si>
  <si>
    <t>33,40</t>
  </si>
  <si>
    <t>43,65</t>
  </si>
  <si>
    <t>48,02</t>
  </si>
  <si>
    <t>52,41</t>
  </si>
  <si>
    <t>65,06</t>
  </si>
  <si>
    <t>98,26</t>
  </si>
  <si>
    <t>36,03</t>
  </si>
  <si>
    <t>44,07</t>
  </si>
  <si>
    <t>36,78</t>
  </si>
  <si>
    <t>38,79</t>
  </si>
  <si>
    <t>47,33</t>
  </si>
  <si>
    <t>62,92</t>
  </si>
  <si>
    <t>76,71</t>
  </si>
  <si>
    <t>22,08</t>
  </si>
  <si>
    <t>29,69</t>
  </si>
  <si>
    <t>144,09</t>
  </si>
  <si>
    <t>168,24</t>
  </si>
  <si>
    <t>218,19</t>
  </si>
  <si>
    <t>138,59</t>
  </si>
  <si>
    <t>46,14</t>
  </si>
  <si>
    <t>94,96</t>
  </si>
  <si>
    <t>55,24</t>
  </si>
  <si>
    <t>68,44</t>
  </si>
  <si>
    <t>79,39</t>
  </si>
  <si>
    <t>114,37</t>
  </si>
  <si>
    <t>40,14</t>
  </si>
  <si>
    <t>56,07</t>
  </si>
  <si>
    <t>35,33</t>
  </si>
  <si>
    <t>69,57</t>
  </si>
  <si>
    <t>316,41</t>
  </si>
  <si>
    <t>107,00</t>
  </si>
  <si>
    <t>168,16</t>
  </si>
  <si>
    <t>251,15</t>
  </si>
  <si>
    <t>140,22</t>
  </si>
  <si>
    <t>221,20</t>
  </si>
  <si>
    <t>14,76</t>
  </si>
  <si>
    <t>150,70</t>
  </si>
  <si>
    <t>163,47</t>
  </si>
  <si>
    <t>226,61</t>
  </si>
  <si>
    <t>21,52</t>
  </si>
  <si>
    <t>11,15</t>
  </si>
  <si>
    <t>24,43</t>
  </si>
  <si>
    <t>271,90</t>
  </si>
  <si>
    <t>1,25</t>
  </si>
  <si>
    <t>68,60</t>
  </si>
  <si>
    <t>221,90</t>
  </si>
  <si>
    <t>5.148,33</t>
  </si>
  <si>
    <t>1,95</t>
  </si>
  <si>
    <t>0,62</t>
  </si>
  <si>
    <t>2,34</t>
  </si>
  <si>
    <t>0,68</t>
  </si>
  <si>
    <t>35,73</t>
  </si>
  <si>
    <t>42,56</t>
  </si>
  <si>
    <t>135,74</t>
  </si>
  <si>
    <t>43,82</t>
  </si>
  <si>
    <t>133,09</t>
  </si>
  <si>
    <t>19,90</t>
  </si>
  <si>
    <t>20,43</t>
  </si>
  <si>
    <t>25,93</t>
  </si>
  <si>
    <t>8,97</t>
  </si>
  <si>
    <t>11,54</t>
  </si>
  <si>
    <t>13,64</t>
  </si>
  <si>
    <t>20,14</t>
  </si>
  <si>
    <t>17,07</t>
  </si>
  <si>
    <t>31,05</t>
  </si>
  <si>
    <t>20,59</t>
  </si>
  <si>
    <t>25,68</t>
  </si>
  <si>
    <t>27,30</t>
  </si>
  <si>
    <t>10.900,00</t>
  </si>
  <si>
    <t>9.150,47</t>
  </si>
  <si>
    <t>7.898,54</t>
  </si>
  <si>
    <t>6.105,88</t>
  </si>
  <si>
    <t>107.960,30</t>
  </si>
  <si>
    <t>14.213,69</t>
  </si>
  <si>
    <t>13.506,52</t>
  </si>
  <si>
    <t>78,69</t>
  </si>
  <si>
    <t>84,96</t>
  </si>
  <si>
    <t>97,28</t>
  </si>
  <si>
    <t>117,38</t>
  </si>
  <si>
    <t>133,32</t>
  </si>
  <si>
    <t>158,54</t>
  </si>
  <si>
    <t>43,23</t>
  </si>
  <si>
    <t>50,44</t>
  </si>
  <si>
    <t>143.089,99</t>
  </si>
  <si>
    <t>115.307,74</t>
  </si>
  <si>
    <t>246.858,32</t>
  </si>
  <si>
    <t>268.138,98</t>
  </si>
  <si>
    <t>96.956,72</t>
  </si>
  <si>
    <t>62.429,63</t>
  </si>
  <si>
    <t>72.604,92</t>
  </si>
  <si>
    <t>97.234,94</t>
  </si>
  <si>
    <t>28,75</t>
  </si>
  <si>
    <t>20,55</t>
  </si>
  <si>
    <t>416,34</t>
  </si>
  <si>
    <t>432,63</t>
  </si>
  <si>
    <t>437,49</t>
  </si>
  <si>
    <t>450,17</t>
  </si>
  <si>
    <t>442,71</t>
  </si>
  <si>
    <t>451,34</t>
  </si>
  <si>
    <t>395,75</t>
  </si>
  <si>
    <t>370,00</t>
  </si>
  <si>
    <t>399,45</t>
  </si>
  <si>
    <t>383,24</t>
  </si>
  <si>
    <t>439,20</t>
  </si>
  <si>
    <t>445,58</t>
  </si>
  <si>
    <t>380,42</t>
  </si>
  <si>
    <t>412,13</t>
  </si>
  <si>
    <t>395,06</t>
  </si>
  <si>
    <t>437,30</t>
  </si>
  <si>
    <t>393,11</t>
  </si>
  <si>
    <t>424,81</t>
  </si>
  <si>
    <t>417,16</t>
  </si>
  <si>
    <t>440,28</t>
  </si>
  <si>
    <t>459,08</t>
  </si>
  <si>
    <t>405,79</t>
  </si>
  <si>
    <t>423,31</t>
  </si>
  <si>
    <t>470,37</t>
  </si>
  <si>
    <t>502,56</t>
  </si>
  <si>
    <t>537,43</t>
  </si>
  <si>
    <t>349,36</t>
  </si>
  <si>
    <t>355,06</t>
  </si>
  <si>
    <t>12,71</t>
  </si>
  <si>
    <t>16,53</t>
  </si>
  <si>
    <t>12,91</t>
  </si>
  <si>
    <t>17,10</t>
  </si>
  <si>
    <t>13,68</t>
  </si>
  <si>
    <t>226,78</t>
  </si>
  <si>
    <t>22,82</t>
  </si>
  <si>
    <t>30,33</t>
  </si>
  <si>
    <t>11,06</t>
  </si>
  <si>
    <t>18,61</t>
  </si>
  <si>
    <t>44,49</t>
  </si>
  <si>
    <t>11,08</t>
  </si>
  <si>
    <t>123,56</t>
  </si>
  <si>
    <t>205,84</t>
  </si>
  <si>
    <t>35,08</t>
  </si>
  <si>
    <t>27,86</t>
  </si>
  <si>
    <t>10,74</t>
  </si>
  <si>
    <t>18,00</t>
  </si>
  <si>
    <t>53,43</t>
  </si>
  <si>
    <t>11,45</t>
  </si>
  <si>
    <t>158,01</t>
  </si>
  <si>
    <t>246,52</t>
  </si>
  <si>
    <t>42,02</t>
  </si>
  <si>
    <t>31,59</t>
  </si>
  <si>
    <t>13,12</t>
  </si>
  <si>
    <t>56,94</t>
  </si>
  <si>
    <t>177,79</t>
  </si>
  <si>
    <t>243,97</t>
  </si>
  <si>
    <t>130,90</t>
  </si>
  <si>
    <t>38,98</t>
  </si>
  <si>
    <t>33,41</t>
  </si>
  <si>
    <t>15,90</t>
  </si>
  <si>
    <t>20,35</t>
  </si>
  <si>
    <t>60,19</t>
  </si>
  <si>
    <t>17,43</t>
  </si>
  <si>
    <t>146,40</t>
  </si>
  <si>
    <t>243,72</t>
  </si>
  <si>
    <t>12,49</t>
  </si>
  <si>
    <t>13,06</t>
  </si>
  <si>
    <t>13,74</t>
  </si>
  <si>
    <t>15,36</t>
  </si>
  <si>
    <t>12,23</t>
  </si>
  <si>
    <t>11,92</t>
  </si>
  <si>
    <t>13,79</t>
  </si>
  <si>
    <t>10,96</t>
  </si>
  <si>
    <t>13,76</t>
  </si>
  <si>
    <t>16,02</t>
  </si>
  <si>
    <t>20,02</t>
  </si>
  <si>
    <t>14,70</t>
  </si>
  <si>
    <t>15,18</t>
  </si>
  <si>
    <t>16,91</t>
  </si>
  <si>
    <t>22,88</t>
  </si>
  <si>
    <t>113,91</t>
  </si>
  <si>
    <t>47,95</t>
  </si>
  <si>
    <t>15,48</t>
  </si>
  <si>
    <t>25,62</t>
  </si>
  <si>
    <t>22,37</t>
  </si>
  <si>
    <t>36,20</t>
  </si>
  <si>
    <t>15,95</t>
  </si>
  <si>
    <t>16,17</t>
  </si>
  <si>
    <t>20,07</t>
  </si>
  <si>
    <t>28,29</t>
  </si>
  <si>
    <t>24,28</t>
  </si>
  <si>
    <t>15,69</t>
  </si>
  <si>
    <t>9,65</t>
  </si>
  <si>
    <t>115,58</t>
  </si>
  <si>
    <t>10,49</t>
  </si>
  <si>
    <t>139,37</t>
  </si>
  <si>
    <t>256,51</t>
  </si>
  <si>
    <t>41,74</t>
  </si>
  <si>
    <t>37,20</t>
  </si>
  <si>
    <t>11,01</t>
  </si>
  <si>
    <t>16,25</t>
  </si>
  <si>
    <t>63,02</t>
  </si>
  <si>
    <t>12,77</t>
  </si>
  <si>
    <t>10,35</t>
  </si>
  <si>
    <t>19,22</t>
  </si>
  <si>
    <t>33,42</t>
  </si>
  <si>
    <t>2,20</t>
  </si>
  <si>
    <t>3,77</t>
  </si>
  <si>
    <t>8,50</t>
  </si>
  <si>
    <t>13,92</t>
  </si>
  <si>
    <t>18,68</t>
  </si>
  <si>
    <t>29,31</t>
  </si>
  <si>
    <t>36,38</t>
  </si>
  <si>
    <t>6,54</t>
  </si>
  <si>
    <t>49,50</t>
  </si>
  <si>
    <t>8,63</t>
  </si>
  <si>
    <t>12,10</t>
  </si>
  <si>
    <t>4,88</t>
  </si>
  <si>
    <t>18,07</t>
  </si>
  <si>
    <t>27,31</t>
  </si>
  <si>
    <t>8,69</t>
  </si>
  <si>
    <t>1,90</t>
  </si>
  <si>
    <t>3,96</t>
  </si>
  <si>
    <t>21,87</t>
  </si>
  <si>
    <t>9,63</t>
  </si>
  <si>
    <t>2,22</t>
  </si>
  <si>
    <t>31,76</t>
  </si>
  <si>
    <t>49,79</t>
  </si>
  <si>
    <t>15,43</t>
  </si>
  <si>
    <t>18,93</t>
  </si>
  <si>
    <t>17,74</t>
  </si>
  <si>
    <t>28,98</t>
  </si>
  <si>
    <t>116,72</t>
  </si>
  <si>
    <t>142,66</t>
  </si>
  <si>
    <t>15,27</t>
  </si>
  <si>
    <t>22,10</t>
  </si>
  <si>
    <t>19,80</t>
  </si>
  <si>
    <t>26,07</t>
  </si>
  <si>
    <t>22,33</t>
  </si>
  <si>
    <t>26,69</t>
  </si>
  <si>
    <t>36,32</t>
  </si>
  <si>
    <t>11,16</t>
  </si>
  <si>
    <t>12,21</t>
  </si>
  <si>
    <t>15,02</t>
  </si>
  <si>
    <t>20,87</t>
  </si>
  <si>
    <t>17,46</t>
  </si>
  <si>
    <t>31,73</t>
  </si>
  <si>
    <t>12,07</t>
  </si>
  <si>
    <t>10,17</t>
  </si>
  <si>
    <t>11,69</t>
  </si>
  <si>
    <t>15,87</t>
  </si>
  <si>
    <t>24,26</t>
  </si>
  <si>
    <t>17,08</t>
  </si>
  <si>
    <t>28,47</t>
  </si>
  <si>
    <t>9,33</t>
  </si>
  <si>
    <t>14,98</t>
  </si>
  <si>
    <t>19,81</t>
  </si>
  <si>
    <t>18,01</t>
  </si>
  <si>
    <t>29,17</t>
  </si>
  <si>
    <t>CONJ. DE FERRAGENS PARA PORTA DE VIDRO TEMPERADO, EM ZAMAC CROMADO, CONTEMPLANDO DOBRADICA INF., DOBRADICA SUP., PIVO PARA DOBRADICA INF., PIVO PARA DOBRADICA SUP., FECHADURA CENTRAL EM ZAMC. CROMADO, CONTRA FECHADURA DE PRESSAO</t>
  </si>
  <si>
    <t>135,75</t>
  </si>
  <si>
    <t>0,29</t>
  </si>
  <si>
    <t>77,66</t>
  </si>
  <si>
    <t>9,44</t>
  </si>
  <si>
    <t>13,10</t>
  </si>
  <si>
    <t>44,96</t>
  </si>
  <si>
    <t>5.328,75</t>
  </si>
  <si>
    <t>3.235,02</t>
  </si>
  <si>
    <t>426,17</t>
  </si>
  <si>
    <t>15.000,00</t>
  </si>
  <si>
    <t>1.508,17</t>
  </si>
  <si>
    <t>2.255,66</t>
  </si>
  <si>
    <t>157,55</t>
  </si>
  <si>
    <t>5.090,10</t>
  </si>
  <si>
    <t>331,88</t>
  </si>
  <si>
    <t>12.388,09</t>
  </si>
  <si>
    <t>634,38</t>
  </si>
  <si>
    <t>128,49</t>
  </si>
  <si>
    <t>176,74</t>
  </si>
  <si>
    <t>3.891,48</t>
  </si>
  <si>
    <t>5.985,17</t>
  </si>
  <si>
    <t>273,54</t>
  </si>
  <si>
    <t>7.145,00</t>
  </si>
  <si>
    <t>489,22</t>
  </si>
  <si>
    <t>17.562,76</t>
  </si>
  <si>
    <t>918,69</t>
  </si>
  <si>
    <t>121,00</t>
  </si>
  <si>
    <t>1.262,41</t>
  </si>
  <si>
    <t>46,56</t>
  </si>
  <si>
    <t>635,97</t>
  </si>
  <si>
    <t>2,08</t>
  </si>
  <si>
    <t>3,23</t>
  </si>
  <si>
    <t>8,20</t>
  </si>
  <si>
    <t>9,99</t>
  </si>
  <si>
    <t>10,32</t>
  </si>
  <si>
    <t>32,15</t>
  </si>
  <si>
    <t>10.222,13</t>
  </si>
  <si>
    <t>84.267,77</t>
  </si>
  <si>
    <t>15,84</t>
  </si>
  <si>
    <t>24,22</t>
  </si>
  <si>
    <t>27,16</t>
  </si>
  <si>
    <t>908,73</t>
  </si>
  <si>
    <t>5,93</t>
  </si>
  <si>
    <t>13,39</t>
  </si>
  <si>
    <t>45,21</t>
  </si>
  <si>
    <t>69,38</t>
  </si>
  <si>
    <t>110,14</t>
  </si>
  <si>
    <t>383,51</t>
  </si>
  <si>
    <t>367,76</t>
  </si>
  <si>
    <t>38,08</t>
  </si>
  <si>
    <t>27,14</t>
  </si>
  <si>
    <t>15,86</t>
  </si>
  <si>
    <t>96,72</t>
  </si>
  <si>
    <t>54,62</t>
  </si>
  <si>
    <t>10,46</t>
  </si>
  <si>
    <t>32,20</t>
  </si>
  <si>
    <t>7,42</t>
  </si>
  <si>
    <t>16,18</t>
  </si>
  <si>
    <t>90,52</t>
  </si>
  <si>
    <t>46,83</t>
  </si>
  <si>
    <t>11,10</t>
  </si>
  <si>
    <t>132,34</t>
  </si>
  <si>
    <t>231,90</t>
  </si>
  <si>
    <t>255,01</t>
  </si>
  <si>
    <t>1.667,24</t>
  </si>
  <si>
    <t>29,97</t>
  </si>
  <si>
    <t>35,37</t>
  </si>
  <si>
    <t>51,15</t>
  </si>
  <si>
    <t>36,41</t>
  </si>
  <si>
    <t>30,01</t>
  </si>
  <si>
    <t>8,70</t>
  </si>
  <si>
    <t>106,28</t>
  </si>
  <si>
    <t>52,46</t>
  </si>
  <si>
    <t>10,40</t>
  </si>
  <si>
    <t>161,65</t>
  </si>
  <si>
    <t>29,18</t>
  </si>
  <si>
    <t>21,91</t>
  </si>
  <si>
    <t>6,22</t>
  </si>
  <si>
    <t>81,50</t>
  </si>
  <si>
    <t>44,78</t>
  </si>
  <si>
    <t>9,31</t>
  </si>
  <si>
    <t>114,95</t>
  </si>
  <si>
    <t>218,60</t>
  </si>
  <si>
    <t>318,98</t>
  </si>
  <si>
    <t>815,28</t>
  </si>
  <si>
    <t>31,96</t>
  </si>
  <si>
    <t>2.377,71</t>
  </si>
  <si>
    <t>43,35</t>
  </si>
  <si>
    <t>79,96</t>
  </si>
  <si>
    <t>4,56</t>
  </si>
  <si>
    <t>5,17</t>
  </si>
  <si>
    <t>4,26</t>
  </si>
  <si>
    <t>6,13</t>
  </si>
  <si>
    <t>149,47</t>
  </si>
  <si>
    <t>27,04</t>
  </si>
  <si>
    <t>80,41</t>
  </si>
  <si>
    <t>68,83</t>
  </si>
  <si>
    <t>53,91</t>
  </si>
  <si>
    <t>19,30</t>
  </si>
  <si>
    <t>37,07</t>
  </si>
  <si>
    <t>171,96</t>
  </si>
  <si>
    <t>95,05</t>
  </si>
  <si>
    <t>26,50</t>
  </si>
  <si>
    <t>246,81</t>
  </si>
  <si>
    <t>127,25</t>
  </si>
  <si>
    <t>179,36</t>
  </si>
  <si>
    <t>124,23</t>
  </si>
  <si>
    <t>163,14</t>
  </si>
  <si>
    <t>12,55</t>
  </si>
  <si>
    <t>67,44</t>
  </si>
  <si>
    <t>54,22</t>
  </si>
  <si>
    <t>3,34</t>
  </si>
  <si>
    <t>10,21</t>
  </si>
  <si>
    <t>65,85</t>
  </si>
  <si>
    <t>58,41</t>
  </si>
  <si>
    <t>5,52</t>
  </si>
  <si>
    <t>8,85</t>
  </si>
  <si>
    <t>3,32</t>
  </si>
  <si>
    <t>32,08</t>
  </si>
  <si>
    <t>40,86</t>
  </si>
  <si>
    <t>177,30</t>
  </si>
  <si>
    <t>5,06</t>
  </si>
  <si>
    <t>8,28</t>
  </si>
  <si>
    <t>16,06</t>
  </si>
  <si>
    <t>27,67</t>
  </si>
  <si>
    <t>41,11</t>
  </si>
  <si>
    <t>71,83</t>
  </si>
  <si>
    <t>235,02</t>
  </si>
  <si>
    <t>4,01</t>
  </si>
  <si>
    <t>9,11</t>
  </si>
  <si>
    <t>19,71</t>
  </si>
  <si>
    <t>48,73</t>
  </si>
  <si>
    <t>69,28</t>
  </si>
  <si>
    <t>99,55</t>
  </si>
  <si>
    <t>30,20</t>
  </si>
  <si>
    <t>68,50</t>
  </si>
  <si>
    <t>32,34</t>
  </si>
  <si>
    <t>47,27</t>
  </si>
  <si>
    <t>20,98</t>
  </si>
  <si>
    <t>46,64</t>
  </si>
  <si>
    <t>84,02</t>
  </si>
  <si>
    <t>7,01</t>
  </si>
  <si>
    <t>9,00</t>
  </si>
  <si>
    <t>24,09</t>
  </si>
  <si>
    <t>44,92</t>
  </si>
  <si>
    <t>165,62</t>
  </si>
  <si>
    <t>65,19</t>
  </si>
  <si>
    <t>237,83</t>
  </si>
  <si>
    <t>8,57</t>
  </si>
  <si>
    <t>14,40</t>
  </si>
  <si>
    <t>11,67</t>
  </si>
  <si>
    <t>22,83</t>
  </si>
  <si>
    <t>98,63</t>
  </si>
  <si>
    <t>728,79</t>
  </si>
  <si>
    <t>1.135,16</t>
  </si>
  <si>
    <t>53,25</t>
  </si>
  <si>
    <t>13,46</t>
  </si>
  <si>
    <t>44,10</t>
  </si>
  <si>
    <t>55,26</t>
  </si>
  <si>
    <t>6,15</t>
  </si>
  <si>
    <t>37,90</t>
  </si>
  <si>
    <t>185,82</t>
  </si>
  <si>
    <t>39,50</t>
  </si>
  <si>
    <t>76,38</t>
  </si>
  <si>
    <t>184,01</t>
  </si>
  <si>
    <t>40,17</t>
  </si>
  <si>
    <t>99,13</t>
  </si>
  <si>
    <t>224,55</t>
  </si>
  <si>
    <t>50,34</t>
  </si>
  <si>
    <t>118,84</t>
  </si>
  <si>
    <t>34,73</t>
  </si>
  <si>
    <t>26,25</t>
  </si>
  <si>
    <t>5,45</t>
  </si>
  <si>
    <t>49,56</t>
  </si>
  <si>
    <t>527,66</t>
  </si>
  <si>
    <t>867,96</t>
  </si>
  <si>
    <t>659,96</t>
  </si>
  <si>
    <t>975,67</t>
  </si>
  <si>
    <t>52,21</t>
  </si>
  <si>
    <t>176,04</t>
  </si>
  <si>
    <t>34,16</t>
  </si>
  <si>
    <t>4,08</t>
  </si>
  <si>
    <t>3,17</t>
  </si>
  <si>
    <t>272,00</t>
  </si>
  <si>
    <t>7,77</t>
  </si>
  <si>
    <t>12,36</t>
  </si>
  <si>
    <t>26,10</t>
  </si>
  <si>
    <t>38,24</t>
  </si>
  <si>
    <t>58,16</t>
  </si>
  <si>
    <t>102,45</t>
  </si>
  <si>
    <t>138,57</t>
  </si>
  <si>
    <t>13,04</t>
  </si>
  <si>
    <t>3,03</t>
  </si>
  <si>
    <t>7,72</t>
  </si>
  <si>
    <t>20,85</t>
  </si>
  <si>
    <t>5,89</t>
  </si>
  <si>
    <t>20,96</t>
  </si>
  <si>
    <t>55,21</t>
  </si>
  <si>
    <t>88,16</t>
  </si>
  <si>
    <t>130,94</t>
  </si>
  <si>
    <t>311,19</t>
  </si>
  <si>
    <t>74,21</t>
  </si>
  <si>
    <t>53,99</t>
  </si>
  <si>
    <t>43,93</t>
  </si>
  <si>
    <t>179,63</t>
  </si>
  <si>
    <t>119,24</t>
  </si>
  <si>
    <t>23,32</t>
  </si>
  <si>
    <t>261,24</t>
  </si>
  <si>
    <t>538,56</t>
  </si>
  <si>
    <t>45,02</t>
  </si>
  <si>
    <t>13,41</t>
  </si>
  <si>
    <t>29,33</t>
  </si>
  <si>
    <t>160,79</t>
  </si>
  <si>
    <t>89,18</t>
  </si>
  <si>
    <t>19,29</t>
  </si>
  <si>
    <t>225,14</t>
  </si>
  <si>
    <t>87,29</t>
  </si>
  <si>
    <t>59,76</t>
  </si>
  <si>
    <t>20,66</t>
  </si>
  <si>
    <t>39,10</t>
  </si>
  <si>
    <t>247,95</t>
  </si>
  <si>
    <t>124,11</t>
  </si>
  <si>
    <t>27,55</t>
  </si>
  <si>
    <t>643,57</t>
  </si>
  <si>
    <t>27,37</t>
  </si>
  <si>
    <t>37,84</t>
  </si>
  <si>
    <t>45,13</t>
  </si>
  <si>
    <t>6,07</t>
  </si>
  <si>
    <t>7,97</t>
  </si>
  <si>
    <t>22,46</t>
  </si>
  <si>
    <t>11,21</t>
  </si>
  <si>
    <t>71,22</t>
  </si>
  <si>
    <t>57,09</t>
  </si>
  <si>
    <t>14,17</t>
  </si>
  <si>
    <t>118,61</t>
  </si>
  <si>
    <t>22,50</t>
  </si>
  <si>
    <t>277,86</t>
  </si>
  <si>
    <t>561,46</t>
  </si>
  <si>
    <t>66,77</t>
  </si>
  <si>
    <t>54,85</t>
  </si>
  <si>
    <t>31,83</t>
  </si>
  <si>
    <t>188,07</t>
  </si>
  <si>
    <t>111,94</t>
  </si>
  <si>
    <t>19,73</t>
  </si>
  <si>
    <t>268,97</t>
  </si>
  <si>
    <t>539,23</t>
  </si>
  <si>
    <t>80,87</t>
  </si>
  <si>
    <t>62,04</t>
  </si>
  <si>
    <t>14,81</t>
  </si>
  <si>
    <t>33,39</t>
  </si>
  <si>
    <t>256,43</t>
  </si>
  <si>
    <t>114,74</t>
  </si>
  <si>
    <t>20,51</t>
  </si>
  <si>
    <t>333,97</t>
  </si>
  <si>
    <t>637,61</t>
  </si>
  <si>
    <t>1.594,92</t>
  </si>
  <si>
    <t>266,36</t>
  </si>
  <si>
    <t>135,62</t>
  </si>
  <si>
    <t>560,99</t>
  </si>
  <si>
    <t>29,74</t>
  </si>
  <si>
    <t>42,38</t>
  </si>
  <si>
    <t>49,99</t>
  </si>
  <si>
    <t>2,63</t>
  </si>
  <si>
    <t>7,13</t>
  </si>
  <si>
    <t>5,22</t>
  </si>
  <si>
    <t>29,56</t>
  </si>
  <si>
    <t>11,58</t>
  </si>
  <si>
    <t>3,44</t>
  </si>
  <si>
    <t>29,60</t>
  </si>
  <si>
    <t>59,47</t>
  </si>
  <si>
    <t>192,18</t>
  </si>
  <si>
    <t>8,36</t>
  </si>
  <si>
    <t>19,03</t>
  </si>
  <si>
    <t>23,22</t>
  </si>
  <si>
    <t>34,09</t>
  </si>
  <si>
    <t>86,31</t>
  </si>
  <si>
    <t>113,31</t>
  </si>
  <si>
    <t>70,38</t>
  </si>
  <si>
    <t>20,30</t>
  </si>
  <si>
    <t>22,54</t>
  </si>
  <si>
    <t>28,41</t>
  </si>
  <si>
    <t>30,34</t>
  </si>
  <si>
    <t>7,18</t>
  </si>
  <si>
    <t>40,92</t>
  </si>
  <si>
    <t>7,52</t>
  </si>
  <si>
    <t>15,22</t>
  </si>
  <si>
    <t>34,69</t>
  </si>
  <si>
    <t>31,46</t>
  </si>
  <si>
    <t>99,99</t>
  </si>
  <si>
    <t>24,25</t>
  </si>
  <si>
    <t>574,13</t>
  </si>
  <si>
    <t>25,56</t>
  </si>
  <si>
    <t>24,13</t>
  </si>
  <si>
    <t>1.730,37</t>
  </si>
  <si>
    <t>1.361,21</t>
  </si>
  <si>
    <t>2.107,58</t>
  </si>
  <si>
    <t>4.923,98</t>
  </si>
  <si>
    <t>400,48</t>
  </si>
  <si>
    <t>454,33</t>
  </si>
  <si>
    <t>1.067,76</t>
  </si>
  <si>
    <t>933,91</t>
  </si>
  <si>
    <t>1.730,55</t>
  </si>
  <si>
    <t>1.466,71</t>
  </si>
  <si>
    <t>2.415,67</t>
  </si>
  <si>
    <t>5.164,26</t>
  </si>
  <si>
    <t>15,50</t>
  </si>
  <si>
    <t>59,92</t>
  </si>
  <si>
    <t>59,00</t>
  </si>
  <si>
    <t>84,52</t>
  </si>
  <si>
    <t>10,45</t>
  </si>
  <si>
    <t>18,94</t>
  </si>
  <si>
    <t>73,42</t>
  </si>
  <si>
    <t>87,69</t>
  </si>
  <si>
    <t>72,87</t>
  </si>
  <si>
    <t>111,78</t>
  </si>
  <si>
    <t>35,58</t>
  </si>
  <si>
    <t>13,54</t>
  </si>
  <si>
    <t>22,71</t>
  </si>
  <si>
    <t>90,89</t>
  </si>
  <si>
    <t>128,06</t>
  </si>
  <si>
    <t>78,23</t>
  </si>
  <si>
    <t>88,01</t>
  </si>
  <si>
    <t>112,57</t>
  </si>
  <si>
    <t>200,09</t>
  </si>
  <si>
    <t>81,51</t>
  </si>
  <si>
    <t>100,15</t>
  </si>
  <si>
    <t>120,35</t>
  </si>
  <si>
    <t>209,11</t>
  </si>
  <si>
    <t>135,09</t>
  </si>
  <si>
    <t>144,01</t>
  </si>
  <si>
    <t>163,39</t>
  </si>
  <si>
    <t>307,58</t>
  </si>
  <si>
    <t>155,37</t>
  </si>
  <si>
    <t>183,06</t>
  </si>
  <si>
    <t>377,73</t>
  </si>
  <si>
    <t>320,60</t>
  </si>
  <si>
    <t>160,97</t>
  </si>
  <si>
    <t>163,84</t>
  </si>
  <si>
    <t>175,20</t>
  </si>
  <si>
    <t>298,76</t>
  </si>
  <si>
    <t>182,27</t>
  </si>
  <si>
    <t>198,81</t>
  </si>
  <si>
    <t>200,00</t>
  </si>
  <si>
    <t>334,69</t>
  </si>
  <si>
    <t>370,64</t>
  </si>
  <si>
    <t>183,40</t>
  </si>
  <si>
    <t>183,54</t>
  </si>
  <si>
    <t>373,38</t>
  </si>
  <si>
    <t>600,42</t>
  </si>
  <si>
    <t>227,72</t>
  </si>
  <si>
    <t>266,84</t>
  </si>
  <si>
    <t>257,16</t>
  </si>
  <si>
    <t>595,76</t>
  </si>
  <si>
    <t>366.962,58</t>
  </si>
  <si>
    <t>84.405,46</t>
  </si>
  <si>
    <t>52,22</t>
  </si>
  <si>
    <t>71,33</t>
  </si>
  <si>
    <t>57,38</t>
  </si>
  <si>
    <t>178,73</t>
  </si>
  <si>
    <t>193,68</t>
  </si>
  <si>
    <t>196,48</t>
  </si>
  <si>
    <t>192,20</t>
  </si>
  <si>
    <t>225,68</t>
  </si>
  <si>
    <t>240,84</t>
  </si>
  <si>
    <t>579,67</t>
  </si>
  <si>
    <t>347,54</t>
  </si>
  <si>
    <t>151,13</t>
  </si>
  <si>
    <t>89.310,28</t>
  </si>
  <si>
    <t>21,21</t>
  </si>
  <si>
    <t>24,39</t>
  </si>
  <si>
    <t>65,38</t>
  </si>
  <si>
    <t>588,48</t>
  </si>
  <si>
    <t>1.507,12</t>
  </si>
  <si>
    <t>140,06</t>
  </si>
  <si>
    <t>295,06</t>
  </si>
  <si>
    <t>93,41</t>
  </si>
  <si>
    <t>126.200,91</t>
  </si>
  <si>
    <t>2,96</t>
  </si>
  <si>
    <t>2,50</t>
  </si>
  <si>
    <t>4,78</t>
  </si>
  <si>
    <t>11,14</t>
  </si>
  <si>
    <t>15,32</t>
  </si>
  <si>
    <t>18,49</t>
  </si>
  <si>
    <t>21,54</t>
  </si>
  <si>
    <t>23,95</t>
  </si>
  <si>
    <t>32,03</t>
  </si>
  <si>
    <t>25,73</t>
  </si>
  <si>
    <t>13,00</t>
  </si>
  <si>
    <t>31,34</t>
  </si>
  <si>
    <t>28,71</t>
  </si>
  <si>
    <t>27,58</t>
  </si>
  <si>
    <t>29,90</t>
  </si>
  <si>
    <t>11,30</t>
  </si>
  <si>
    <t>10,28</t>
  </si>
  <si>
    <t>18,47</t>
  </si>
  <si>
    <t>26,95</t>
  </si>
  <si>
    <t>33,80</t>
  </si>
  <si>
    <t>4,94</t>
  </si>
  <si>
    <t>53,26</t>
  </si>
  <si>
    <t>2,31</t>
  </si>
  <si>
    <t>2,89</t>
  </si>
  <si>
    <t>10,94</t>
  </si>
  <si>
    <t>13,97</t>
  </si>
  <si>
    <t>18,32</t>
  </si>
  <si>
    <t>27,64</t>
  </si>
  <si>
    <t>35,57</t>
  </si>
  <si>
    <t>47,39</t>
  </si>
  <si>
    <t>73,85</t>
  </si>
  <si>
    <t>29,84</t>
  </si>
  <si>
    <t>25,35</t>
  </si>
  <si>
    <t>15,80</t>
  </si>
  <si>
    <t>40,21</t>
  </si>
  <si>
    <t>74,15</t>
  </si>
  <si>
    <t>12,89</t>
  </si>
  <si>
    <t>2,40</t>
  </si>
  <si>
    <t>2,60</t>
  </si>
  <si>
    <t>4,45</t>
  </si>
  <si>
    <t>2,93</t>
  </si>
  <si>
    <t>7,62</t>
  </si>
  <si>
    <t>11,40</t>
  </si>
  <si>
    <t>21,10</t>
  </si>
  <si>
    <t>4,32</t>
  </si>
  <si>
    <t>61.475,87</t>
  </si>
  <si>
    <t>289.427,23</t>
  </si>
  <si>
    <t>11,07</t>
  </si>
  <si>
    <t>6,72</t>
  </si>
  <si>
    <t>3.544,29</t>
  </si>
  <si>
    <t>4,24</t>
  </si>
  <si>
    <t>26,03</t>
  </si>
  <si>
    <t>19,70</t>
  </si>
  <si>
    <t>9,64</t>
  </si>
  <si>
    <t>0,83</t>
  </si>
  <si>
    <t>37,47</t>
  </si>
  <si>
    <t>41,01</t>
  </si>
  <si>
    <t>3,94</t>
  </si>
  <si>
    <t>5,01</t>
  </si>
  <si>
    <t>89,30</t>
  </si>
  <si>
    <t>50,24</t>
  </si>
  <si>
    <t>0,69</t>
  </si>
  <si>
    <t>130,43</t>
  </si>
  <si>
    <t>1,26</t>
  </si>
  <si>
    <t>238,17</t>
  </si>
  <si>
    <t>1,07</t>
  </si>
  <si>
    <t>201,65</t>
  </si>
  <si>
    <t>0,94</t>
  </si>
  <si>
    <t>177,43</t>
  </si>
  <si>
    <t>1,08</t>
  </si>
  <si>
    <t>202,94</t>
  </si>
  <si>
    <t>123,54</t>
  </si>
  <si>
    <t>0,76</t>
  </si>
  <si>
    <t>143,59</t>
  </si>
  <si>
    <t>1,09</t>
  </si>
  <si>
    <t>204,95</t>
  </si>
  <si>
    <t>283,15</t>
  </si>
  <si>
    <t>216,60</t>
  </si>
  <si>
    <t>297,70</t>
  </si>
  <si>
    <t>117,12</t>
  </si>
  <si>
    <t>414.744,07</t>
  </si>
  <si>
    <t>1.779.511,16</t>
  </si>
  <si>
    <t>2.648.890,66</t>
  </si>
  <si>
    <t>377,58</t>
  </si>
  <si>
    <t>1.069,31</t>
  </si>
  <si>
    <t>938.024,00</t>
  </si>
  <si>
    <t>850.000,00</t>
  </si>
  <si>
    <t>890.000,00</t>
  </si>
  <si>
    <t>763.298,96</t>
  </si>
  <si>
    <t>912.000,00</t>
  </si>
  <si>
    <t>700.000,00</t>
  </si>
  <si>
    <t>835.000,00</t>
  </si>
  <si>
    <t>800.000,00</t>
  </si>
  <si>
    <t>903.024,00</t>
  </si>
  <si>
    <t>52,88</t>
  </si>
  <si>
    <t>58,10</t>
  </si>
  <si>
    <t>9,55</t>
  </si>
  <si>
    <t>182,02</t>
  </si>
  <si>
    <t>221,42</t>
  </si>
  <si>
    <t>55,56</t>
  </si>
  <si>
    <t>56,08</t>
  </si>
  <si>
    <t>60,38</t>
  </si>
  <si>
    <t>91,52</t>
  </si>
  <si>
    <t>100,38</t>
  </si>
  <si>
    <t>739,90</t>
  </si>
  <si>
    <t>0,36</t>
  </si>
  <si>
    <t>2,77</t>
  </si>
  <si>
    <t>1,74</t>
  </si>
  <si>
    <t>1,53</t>
  </si>
  <si>
    <t>108.800,00</t>
  </si>
  <si>
    <t>230.962,58</t>
  </si>
  <si>
    <t>20,29</t>
  </si>
  <si>
    <t>8,76</t>
  </si>
  <si>
    <t>2,87</t>
  </si>
  <si>
    <t>7,14</t>
  </si>
  <si>
    <t>225,51</t>
  </si>
  <si>
    <t>14,08</t>
  </si>
  <si>
    <t>35,66</t>
  </si>
  <si>
    <t>11,42</t>
  </si>
  <si>
    <t>31,50</t>
  </si>
  <si>
    <t>32,23</t>
  </si>
  <si>
    <t>5.290,20</t>
  </si>
  <si>
    <t>468,30</t>
  </si>
  <si>
    <t>849,42</t>
  </si>
  <si>
    <t>1.163,36</t>
  </si>
  <si>
    <t>186,02</t>
  </si>
  <si>
    <t>271,38</t>
  </si>
  <si>
    <t>44,90</t>
  </si>
  <si>
    <t>61,05</t>
  </si>
  <si>
    <t>156,47</t>
  </si>
  <si>
    <t>14,27</t>
  </si>
  <si>
    <t>37,00</t>
  </si>
  <si>
    <t>5,82</t>
  </si>
  <si>
    <t>152,35</t>
  </si>
  <si>
    <t>32,04</t>
  </si>
  <si>
    <t>39,61</t>
  </si>
  <si>
    <t>166,25</t>
  </si>
  <si>
    <t>526,15</t>
  </si>
  <si>
    <t>570,00</t>
  </si>
  <si>
    <t>263,07</t>
  </si>
  <si>
    <t>160,76</t>
  </si>
  <si>
    <t>190,00</t>
  </si>
  <si>
    <t>226,53</t>
  </si>
  <si>
    <t>270,64</t>
  </si>
  <si>
    <t>54,10</t>
  </si>
  <si>
    <t>170,86</t>
  </si>
  <si>
    <t>222,49</t>
  </si>
  <si>
    <t>56,05</t>
  </si>
  <si>
    <t>140,60</t>
  </si>
  <si>
    <t>11,88</t>
  </si>
  <si>
    <t>19,07</t>
  </si>
  <si>
    <t>6,28</t>
  </si>
  <si>
    <t>7,20</t>
  </si>
  <si>
    <t>9,50</t>
  </si>
  <si>
    <t>85,74</t>
  </si>
  <si>
    <t>70,98</t>
  </si>
  <si>
    <t>108,94</t>
  </si>
  <si>
    <t>11,63</t>
  </si>
  <si>
    <t>51,11</t>
  </si>
  <si>
    <t>79,35</t>
  </si>
  <si>
    <t>46,31</t>
  </si>
  <si>
    <t>87,60</t>
  </si>
  <si>
    <t>58,90</t>
  </si>
  <si>
    <t>116,53</t>
  </si>
  <si>
    <t>52,57</t>
  </si>
  <si>
    <t>87,23</t>
  </si>
  <si>
    <t>43,59</t>
  </si>
  <si>
    <t>65,94</t>
  </si>
  <si>
    <t>105,59</t>
  </si>
  <si>
    <t>76,55</t>
  </si>
  <si>
    <t>123,49</t>
  </si>
  <si>
    <t>65,43</t>
  </si>
  <si>
    <t>67,76</t>
  </si>
  <si>
    <t>20,13</t>
  </si>
  <si>
    <t>24,04</t>
  </si>
  <si>
    <t>102,19</t>
  </si>
  <si>
    <t>133,66</t>
  </si>
  <si>
    <t>22,15</t>
  </si>
  <si>
    <t>48,00</t>
  </si>
  <si>
    <t>83,46</t>
  </si>
  <si>
    <t>0,05</t>
  </si>
  <si>
    <t>9,21</t>
  </si>
  <si>
    <t>0,45</t>
  </si>
  <si>
    <t>84,46</t>
  </si>
  <si>
    <t>0,78</t>
  </si>
  <si>
    <t>147,23</t>
  </si>
  <si>
    <t>0,32</t>
  </si>
  <si>
    <t>60,93</t>
  </si>
  <si>
    <t>0,01</t>
  </si>
  <si>
    <t>0,74</t>
  </si>
  <si>
    <t>139,44</t>
  </si>
  <si>
    <t>279,09</t>
  </si>
  <si>
    <t>106,33</t>
  </si>
  <si>
    <t>201,56</t>
  </si>
  <si>
    <t>0,07</t>
  </si>
  <si>
    <t>13,21</t>
  </si>
  <si>
    <t>6,00</t>
  </si>
  <si>
    <t>11,38</t>
  </si>
  <si>
    <t>16,46</t>
  </si>
  <si>
    <t>19,67</t>
  </si>
  <si>
    <t>8,30</t>
  </si>
  <si>
    <t>9,36</t>
  </si>
  <si>
    <t>9,59</t>
  </si>
  <si>
    <t>12,06</t>
  </si>
  <si>
    <t>1,19</t>
  </si>
  <si>
    <t>1.341,50</t>
  </si>
  <si>
    <t>3.434,81</t>
  </si>
  <si>
    <t>4.694,76</t>
  </si>
  <si>
    <t>42,12</t>
  </si>
  <si>
    <t>67,74</t>
  </si>
  <si>
    <t>96,18</t>
  </si>
  <si>
    <t>98,10</t>
  </si>
  <si>
    <t>94,89</t>
  </si>
  <si>
    <t>1,59</t>
  </si>
  <si>
    <t>9,87</t>
  </si>
  <si>
    <t>77,50</t>
  </si>
  <si>
    <t>7,23</t>
  </si>
  <si>
    <t>76,08</t>
  </si>
  <si>
    <t>10,00</t>
  </si>
  <si>
    <t>60,48</t>
  </si>
  <si>
    <t>0,26</t>
  </si>
  <si>
    <t>2,33</t>
  </si>
  <si>
    <t>9,46</t>
  </si>
  <si>
    <t>3,57</t>
  </si>
  <si>
    <t>1,29</t>
  </si>
  <si>
    <t>48,68</t>
  </si>
  <si>
    <t>55,03</t>
  </si>
  <si>
    <t>42,25</t>
  </si>
  <si>
    <t>147,88</t>
  </si>
  <si>
    <t>3,71</t>
  </si>
  <si>
    <t>8,44</t>
  </si>
  <si>
    <t>3,53</t>
  </si>
  <si>
    <t>2,49</t>
  </si>
  <si>
    <t>3,48</t>
  </si>
  <si>
    <t>9,91</t>
  </si>
  <si>
    <t>160,94</t>
  </si>
  <si>
    <t>19,34</t>
  </si>
  <si>
    <t>11,68</t>
  </si>
  <si>
    <t>6,89</t>
  </si>
  <si>
    <t>13,05</t>
  </si>
  <si>
    <t>142,33</t>
  </si>
  <si>
    <t>24,45</t>
  </si>
  <si>
    <t>47,45</t>
  </si>
  <si>
    <t>37,70</t>
  </si>
  <si>
    <t>16,50</t>
  </si>
  <si>
    <t>27,11</t>
  </si>
  <si>
    <t>88,54</t>
  </si>
  <si>
    <t>56,33</t>
  </si>
  <si>
    <t>119,71</t>
  </si>
  <si>
    <t>176,98</t>
  </si>
  <si>
    <t>297,34</t>
  </si>
  <si>
    <t>136,82</t>
  </si>
  <si>
    <t>135,12</t>
  </si>
  <si>
    <t>147,38</t>
  </si>
  <si>
    <t>158,08</t>
  </si>
  <si>
    <t>92,64</t>
  </si>
  <si>
    <t>29,41</t>
  </si>
  <si>
    <t>93,82</t>
  </si>
  <si>
    <t>38,11</t>
  </si>
  <si>
    <t>28,00</t>
  </si>
  <si>
    <t>27,36</t>
  </si>
  <si>
    <t>5.464,47</t>
  </si>
  <si>
    <t>1.405,15</t>
  </si>
  <si>
    <t>4.324,00</t>
  </si>
  <si>
    <t>12.490,22</t>
  </si>
  <si>
    <t>7.703.087,96</t>
  </si>
  <si>
    <t>3.297.577,06</t>
  </si>
  <si>
    <t>38,93</t>
  </si>
  <si>
    <t>17,99</t>
  </si>
  <si>
    <t>38,07</t>
  </si>
  <si>
    <t>12,15</t>
  </si>
  <si>
    <t>2,24</t>
  </si>
  <si>
    <t>12,14</t>
  </si>
  <si>
    <t>12,70</t>
  </si>
  <si>
    <t>12,93</t>
  </si>
  <si>
    <t>30,30</t>
  </si>
  <si>
    <t>471,02</t>
  </si>
  <si>
    <t>1.293,57</t>
  </si>
  <si>
    <t>1.395,55</t>
  </si>
  <si>
    <t>1.535,21</t>
  </si>
  <si>
    <t>124,10</t>
  </si>
  <si>
    <t>134,27</t>
  </si>
  <si>
    <t>147,28</t>
  </si>
  <si>
    <t>444,80</t>
  </si>
  <si>
    <t>591,54</t>
  </si>
  <si>
    <t>829,30</t>
  </si>
  <si>
    <t>593,12</t>
  </si>
  <si>
    <t>689,72</t>
  </si>
  <si>
    <t>853,07</t>
  </si>
  <si>
    <t>1.097,00</t>
  </si>
  <si>
    <t>1.209,18</t>
  </si>
  <si>
    <t>617,79</t>
  </si>
  <si>
    <t>394,42</t>
  </si>
  <si>
    <t>331,58</t>
  </si>
  <si>
    <t>414,65</t>
  </si>
  <si>
    <t>276,24</t>
  </si>
  <si>
    <t>344,45</t>
  </si>
  <si>
    <t>2,56</t>
  </si>
  <si>
    <t>15,91</t>
  </si>
  <si>
    <t>7,56</t>
  </si>
  <si>
    <t>6,81</t>
  </si>
  <si>
    <t>50,07</t>
  </si>
  <si>
    <t>5,36</t>
  </si>
  <si>
    <t>5,99</t>
  </si>
  <si>
    <t>7,47</t>
  </si>
  <si>
    <t>15,05</t>
  </si>
  <si>
    <t>18,04</t>
  </si>
  <si>
    <t>6.439,45</t>
  </si>
  <si>
    <t>GESSEIRO (HORISTA)</t>
  </si>
  <si>
    <t>0,67</t>
  </si>
  <si>
    <t>17,24</t>
  </si>
  <si>
    <t>17,63</t>
  </si>
  <si>
    <t>78.443,87</t>
  </si>
  <si>
    <t>61.500,00</t>
  </si>
  <si>
    <t>9,85</t>
  </si>
  <si>
    <t>13,80</t>
  </si>
  <si>
    <t>77,91</t>
  </si>
  <si>
    <t>7,07</t>
  </si>
  <si>
    <t>31,94</t>
  </si>
  <si>
    <t>7,25</t>
  </si>
  <si>
    <t>39,93</t>
  </si>
  <si>
    <t>38,99</t>
  </si>
  <si>
    <t>14,88</t>
  </si>
  <si>
    <t>14,45</t>
  </si>
  <si>
    <t>150,98</t>
  </si>
  <si>
    <t>131,19</t>
  </si>
  <si>
    <t>156,60</t>
  </si>
  <si>
    <t>176,40</t>
  </si>
  <si>
    <t>523,01</t>
  </si>
  <si>
    <t>1,84</t>
  </si>
  <si>
    <t>44,04</t>
  </si>
  <si>
    <t>11,23</t>
  </si>
  <si>
    <t>29,45</t>
  </si>
  <si>
    <t>292,55</t>
  </si>
  <si>
    <t>404,65</t>
  </si>
  <si>
    <t>223,25</t>
  </si>
  <si>
    <t>283,72</t>
  </si>
  <si>
    <t>630.742,50</t>
  </si>
  <si>
    <t>714.605,63</t>
  </si>
  <si>
    <t>1.327.466,25</t>
  </si>
  <si>
    <t>178.323,18</t>
  </si>
  <si>
    <t>159.401,11</t>
  </si>
  <si>
    <t>3.477,30</t>
  </si>
  <si>
    <t>115.143,27</t>
  </si>
  <si>
    <t>135.055,26</t>
  </si>
  <si>
    <t>164.490,39</t>
  </si>
  <si>
    <t>190.462,55</t>
  </si>
  <si>
    <t>102.538,11</t>
  </si>
  <si>
    <t>100.079,41</t>
  </si>
  <si>
    <t>143.816,53</t>
  </si>
  <si>
    <t>93.499,80</t>
  </si>
  <si>
    <t>78.079,79</t>
  </si>
  <si>
    <t>133.837,49</t>
  </si>
  <si>
    <t>119.161,49</t>
  </si>
  <si>
    <t>143.254,94</t>
  </si>
  <si>
    <t>84.208,17</t>
  </si>
  <si>
    <t>10,07</t>
  </si>
  <si>
    <t>6,01</t>
  </si>
  <si>
    <t>273,31</t>
  </si>
  <si>
    <t>24,42</t>
  </si>
  <si>
    <t>240,15</t>
  </si>
  <si>
    <t>273,89</t>
  </si>
  <si>
    <t>2.378,23</t>
  </si>
  <si>
    <t>2.715,00</t>
  </si>
  <si>
    <t>4.727,24</t>
  </si>
  <si>
    <t>1.102.950,23</t>
  </si>
  <si>
    <t>2.121.058,13</t>
  </si>
  <si>
    <t>3.605.798,80</t>
  </si>
  <si>
    <t>220.989,38</t>
  </si>
  <si>
    <t>348.075,00</t>
  </si>
  <si>
    <t>1.289.025,00</t>
  </si>
  <si>
    <t>87.018,75</t>
  </si>
  <si>
    <t>122.400,00</t>
  </si>
  <si>
    <t>286.110,00</t>
  </si>
  <si>
    <t>74,31</t>
  </si>
  <si>
    <t>35,20</t>
  </si>
  <si>
    <t>88,73</t>
  </si>
  <si>
    <t>13,75</t>
  </si>
  <si>
    <t>2,21</t>
  </si>
  <si>
    <t>3,21</t>
  </si>
  <si>
    <t>4,28</t>
  </si>
  <si>
    <t>4.915,55</t>
  </si>
  <si>
    <t>4.452,38</t>
  </si>
  <si>
    <t>2.631,55</t>
  </si>
  <si>
    <t>2.771,53</t>
  </si>
  <si>
    <t>251.726,23</t>
  </si>
  <si>
    <t>267.796,62</t>
  </si>
  <si>
    <t>945,73</t>
  </si>
  <si>
    <t>569,04</t>
  </si>
  <si>
    <t>416,76</t>
  </si>
  <si>
    <t>1.330,44</t>
  </si>
  <si>
    <t>109,00</t>
  </si>
  <si>
    <t>117,01</t>
  </si>
  <si>
    <t>144,26</t>
  </si>
  <si>
    <t>2.147,94</t>
  </si>
  <si>
    <t>2.805,14</t>
  </si>
  <si>
    <t>26,98</t>
  </si>
  <si>
    <t>14,00</t>
  </si>
  <si>
    <t>15,75</t>
  </si>
  <si>
    <t>IMPERMEABILIZADOR (HORISTA)</t>
  </si>
  <si>
    <t>30,38</t>
  </si>
  <si>
    <t>21,00</t>
  </si>
  <si>
    <t>21,51</t>
  </si>
  <si>
    <t>24,05</t>
  </si>
  <si>
    <t>22,96</t>
  </si>
  <si>
    <t>10,81</t>
  </si>
  <si>
    <t>11,60</t>
  </si>
  <si>
    <t>34,57</t>
  </si>
  <si>
    <t>18,90</t>
  </si>
  <si>
    <t>28,14</t>
  </si>
  <si>
    <t>8,52</t>
  </si>
  <si>
    <t>11,39</t>
  </si>
  <si>
    <t>29,32</t>
  </si>
  <si>
    <t>20,20</t>
  </si>
  <si>
    <t>30,72</t>
  </si>
  <si>
    <t>26,37</t>
  </si>
  <si>
    <t>25,34</t>
  </si>
  <si>
    <t>17,49</t>
  </si>
  <si>
    <t>20,91</t>
  </si>
  <si>
    <t>1.040,00</t>
  </si>
  <si>
    <t>101,27</t>
  </si>
  <si>
    <t>534,61</t>
  </si>
  <si>
    <t>910,23</t>
  </si>
  <si>
    <t>31,00</t>
  </si>
  <si>
    <t>130,77</t>
  </si>
  <si>
    <t>246,87</t>
  </si>
  <si>
    <t>685,76</t>
  </si>
  <si>
    <t>204,50</t>
  </si>
  <si>
    <t>171,95</t>
  </si>
  <si>
    <t>1.017,21</t>
  </si>
  <si>
    <t>581,18</t>
  </si>
  <si>
    <t>564,20</t>
  </si>
  <si>
    <t>598,06</t>
  </si>
  <si>
    <t>333,03</t>
  </si>
  <si>
    <t>429,22</t>
  </si>
  <si>
    <t>519,68</t>
  </si>
  <si>
    <t>970,25</t>
  </si>
  <si>
    <t>1.229,68</t>
  </si>
  <si>
    <t>756,04</t>
  </si>
  <si>
    <t>761,82</t>
  </si>
  <si>
    <t>607,37</t>
  </si>
  <si>
    <t>1.348,09</t>
  </si>
  <si>
    <t>1.074,36</t>
  </si>
  <si>
    <t>245,24</t>
  </si>
  <si>
    <t>445,43</t>
  </si>
  <si>
    <t>483,61</t>
  </si>
  <si>
    <t>660,77</t>
  </si>
  <si>
    <t>JARDINEIRO (HORISTA)</t>
  </si>
  <si>
    <t>65,18</t>
  </si>
  <si>
    <t>5,05</t>
  </si>
  <si>
    <t>7,32</t>
  </si>
  <si>
    <t>13,26</t>
  </si>
  <si>
    <t>21,27</t>
  </si>
  <si>
    <t>124,60</t>
  </si>
  <si>
    <t>145,36</t>
  </si>
  <si>
    <t>2,29</t>
  </si>
  <si>
    <t>3,63</t>
  </si>
  <si>
    <t>7,65</t>
  </si>
  <si>
    <t>45,80</t>
  </si>
  <si>
    <t>121,51</t>
  </si>
  <si>
    <t>141,19</t>
  </si>
  <si>
    <t>5,12</t>
  </si>
  <si>
    <t>6,08</t>
  </si>
  <si>
    <t>4,91</t>
  </si>
  <si>
    <t>7,73</t>
  </si>
  <si>
    <t>12,25</t>
  </si>
  <si>
    <t>15,65</t>
  </si>
  <si>
    <t>2,04</t>
  </si>
  <si>
    <t>5,68</t>
  </si>
  <si>
    <t>195,77</t>
  </si>
  <si>
    <t>2,43</t>
  </si>
  <si>
    <t>3,75</t>
  </si>
  <si>
    <t>5,75</t>
  </si>
  <si>
    <t>10,92</t>
  </si>
  <si>
    <t>22,57</t>
  </si>
  <si>
    <t>33,89</t>
  </si>
  <si>
    <t>85,64</t>
  </si>
  <si>
    <t>130,54</t>
  </si>
  <si>
    <t>66,96</t>
  </si>
  <si>
    <t>61,12</t>
  </si>
  <si>
    <t>2,58</t>
  </si>
  <si>
    <t>2,92</t>
  </si>
  <si>
    <t>14,94</t>
  </si>
  <si>
    <t>5,02</t>
  </si>
  <si>
    <t>16,04</t>
  </si>
  <si>
    <t>6,34</t>
  </si>
  <si>
    <t>7,40</t>
  </si>
  <si>
    <t>9,45</t>
  </si>
  <si>
    <t>17,29</t>
  </si>
  <si>
    <t>70,21</t>
  </si>
  <si>
    <t>3,74</t>
  </si>
  <si>
    <t>9,92</t>
  </si>
  <si>
    <t>3,00</t>
  </si>
  <si>
    <t>7,80</t>
  </si>
  <si>
    <t>297,60</t>
  </si>
  <si>
    <t>6,76</t>
  </si>
  <si>
    <t>7,31</t>
  </si>
  <si>
    <t>31,74</t>
  </si>
  <si>
    <t>141,07</t>
  </si>
  <si>
    <t>37,13</t>
  </si>
  <si>
    <t>6,97</t>
  </si>
  <si>
    <t>18,81</t>
  </si>
  <si>
    <t>17,58</t>
  </si>
  <si>
    <t>45,95</t>
  </si>
  <si>
    <t>28,23</t>
  </si>
  <si>
    <t>33,35</t>
  </si>
  <si>
    <t>37,36</t>
  </si>
  <si>
    <t>10,16</t>
  </si>
  <si>
    <t>23,60</t>
  </si>
  <si>
    <t>31,36</t>
  </si>
  <si>
    <t>82,67</t>
  </si>
  <si>
    <t>167,03</t>
  </si>
  <si>
    <t>17,16</t>
  </si>
  <si>
    <t>34,56</t>
  </si>
  <si>
    <t>45,59</t>
  </si>
  <si>
    <t>27,02</t>
  </si>
  <si>
    <t>47,51</t>
  </si>
  <si>
    <t>15,13</t>
  </si>
  <si>
    <t>16,26</t>
  </si>
  <si>
    <t>23,23</t>
  </si>
  <si>
    <t>24,84</t>
  </si>
  <si>
    <t>27,28</t>
  </si>
  <si>
    <t>25,06</t>
  </si>
  <si>
    <t>31,35</t>
  </si>
  <si>
    <t>27,54</t>
  </si>
  <si>
    <t>48,83</t>
  </si>
  <si>
    <t>61,34</t>
  </si>
  <si>
    <t>15,45</t>
  </si>
  <si>
    <t>15,60</t>
  </si>
  <si>
    <t>24,67</t>
  </si>
  <si>
    <t>47,88</t>
  </si>
  <si>
    <t>17,37</t>
  </si>
  <si>
    <t>27,53</t>
  </si>
  <si>
    <t>95,78</t>
  </si>
  <si>
    <t>5,47</t>
  </si>
  <si>
    <t>8,47</t>
  </si>
  <si>
    <t>19,76</t>
  </si>
  <si>
    <t>37,14</t>
  </si>
  <si>
    <t>123,38</t>
  </si>
  <si>
    <t>10,54</t>
  </si>
  <si>
    <t>272,16</t>
  </si>
  <si>
    <t>1,16</t>
  </si>
  <si>
    <t>5,64</t>
  </si>
  <si>
    <t>85,60</t>
  </si>
  <si>
    <t>101,56</t>
  </si>
  <si>
    <t>119,16</t>
  </si>
  <si>
    <t>14,77</t>
  </si>
  <si>
    <t>21,98</t>
  </si>
  <si>
    <t>35,12</t>
  </si>
  <si>
    <t>33,38</t>
  </si>
  <si>
    <t>41,73</t>
  </si>
  <si>
    <t>50,42</t>
  </si>
  <si>
    <t>20,79</t>
  </si>
  <si>
    <t>33,16</t>
  </si>
  <si>
    <t>14,21</t>
  </si>
  <si>
    <t>70,59</t>
  </si>
  <si>
    <t>118,60</t>
  </si>
  <si>
    <t>47,02</t>
  </si>
  <si>
    <t>23,31</t>
  </si>
  <si>
    <t>25,87</t>
  </si>
  <si>
    <t>6,04</t>
  </si>
  <si>
    <t>7,50</t>
  </si>
  <si>
    <t>8,09</t>
  </si>
  <si>
    <t>9,56</t>
  </si>
  <si>
    <t>159,31</t>
  </si>
  <si>
    <t>69,98</t>
  </si>
  <si>
    <t>65,35</t>
  </si>
  <si>
    <t>185,46</t>
  </si>
  <si>
    <t>209,13</t>
  </si>
  <si>
    <t>8,33</t>
  </si>
  <si>
    <t>14,62</t>
  </si>
  <si>
    <t>44,72</t>
  </si>
  <si>
    <t>19,40</t>
  </si>
  <si>
    <t>27,96</t>
  </si>
  <si>
    <t>10,56</t>
  </si>
  <si>
    <t>15,54</t>
  </si>
  <si>
    <t>19,78</t>
  </si>
  <si>
    <t>25,81</t>
  </si>
  <si>
    <t>4,37</t>
  </si>
  <si>
    <t>132,86</t>
  </si>
  <si>
    <t>275,20</t>
  </si>
  <si>
    <t>769,97</t>
  </si>
  <si>
    <t>1.159,59</t>
  </si>
  <si>
    <t>1.615,27</t>
  </si>
  <si>
    <t>745,93</t>
  </si>
  <si>
    <t>933,90</t>
  </si>
  <si>
    <t>1.295,28</t>
  </si>
  <si>
    <t>1.710,86</t>
  </si>
  <si>
    <t>511,54</t>
  </si>
  <si>
    <t>593,36</t>
  </si>
  <si>
    <t>651,72</t>
  </si>
  <si>
    <t>83,87</t>
  </si>
  <si>
    <t>124,79</t>
  </si>
  <si>
    <t>469,64</t>
  </si>
  <si>
    <t>388,54</t>
  </si>
  <si>
    <t>1,32</t>
  </si>
  <si>
    <t>1,96</t>
  </si>
  <si>
    <t>358,38</t>
  </si>
  <si>
    <t>101,05</t>
  </si>
  <si>
    <t>134,25</t>
  </si>
  <si>
    <t>147,21</t>
  </si>
  <si>
    <t>251,14</t>
  </si>
  <si>
    <t>216,11</t>
  </si>
  <si>
    <t>296,36</t>
  </si>
  <si>
    <t>295,37</t>
  </si>
  <si>
    <t>82,51</t>
  </si>
  <si>
    <t>46,36</t>
  </si>
  <si>
    <t>27,32</t>
  </si>
  <si>
    <t>624,95</t>
  </si>
  <si>
    <t>510,04</t>
  </si>
  <si>
    <t>518,40</t>
  </si>
  <si>
    <t>527,18</t>
  </si>
  <si>
    <t>785,57</t>
  </si>
  <si>
    <t>564,11</t>
  </si>
  <si>
    <t>635,67</t>
  </si>
  <si>
    <t>699,24</t>
  </si>
  <si>
    <t>809,53</t>
  </si>
  <si>
    <t>731,22</t>
  </si>
  <si>
    <t>868,30</t>
  </si>
  <si>
    <t>947,38</t>
  </si>
  <si>
    <t>1.168,44</t>
  </si>
  <si>
    <t>920,98</t>
  </si>
  <si>
    <t>973,04</t>
  </si>
  <si>
    <t>1.185,03</t>
  </si>
  <si>
    <t>978,54</t>
  </si>
  <si>
    <t>63,51</t>
  </si>
  <si>
    <t>58,95</t>
  </si>
  <si>
    <t>59,30</t>
  </si>
  <si>
    <t>75,17</t>
  </si>
  <si>
    <t>58,23</t>
  </si>
  <si>
    <t>54,50</t>
  </si>
  <si>
    <t>56,81</t>
  </si>
  <si>
    <t>61,25</t>
  </si>
  <si>
    <t>56,61</t>
  </si>
  <si>
    <t>62,31</t>
  </si>
  <si>
    <t>65,48</t>
  </si>
  <si>
    <t>68,65</t>
  </si>
  <si>
    <t>79,21</t>
  </si>
  <si>
    <t>452,05</t>
  </si>
  <si>
    <t>770,49</t>
  </si>
  <si>
    <t>82,17</t>
  </si>
  <si>
    <t>95,94</t>
  </si>
  <si>
    <t>45,61</t>
  </si>
  <si>
    <t>30,83</t>
  </si>
  <si>
    <t>41,45</t>
  </si>
  <si>
    <t>77,45</t>
  </si>
  <si>
    <t>229,44</t>
  </si>
  <si>
    <t>15,93</t>
  </si>
  <si>
    <t>19,49</t>
  </si>
  <si>
    <t>119,08</t>
  </si>
  <si>
    <t>10,42</t>
  </si>
  <si>
    <t>10,80</t>
  </si>
  <si>
    <t>11,82</t>
  </si>
  <si>
    <t>18,42</t>
  </si>
  <si>
    <t>9,61</t>
  </si>
  <si>
    <t>8,35</t>
  </si>
  <si>
    <t>59,55</t>
  </si>
  <si>
    <t>68,86</t>
  </si>
  <si>
    <t>80,29</t>
  </si>
  <si>
    <t>27,49</t>
  </si>
  <si>
    <t>49,00</t>
  </si>
  <si>
    <t>66,87</t>
  </si>
  <si>
    <t>56,37</t>
  </si>
  <si>
    <t>110,31</t>
  </si>
  <si>
    <t>2.349,95</t>
  </si>
  <si>
    <t>75,10</t>
  </si>
  <si>
    <t>82,98</t>
  </si>
  <si>
    <t>132,83</t>
  </si>
  <si>
    <t>371,73</t>
  </si>
  <si>
    <t>382,99</t>
  </si>
  <si>
    <t>119,50</t>
  </si>
  <si>
    <t>127,22</t>
  </si>
  <si>
    <t>142,46</t>
  </si>
  <si>
    <t>72,27</t>
  </si>
  <si>
    <t>247,43</t>
  </si>
  <si>
    <t>122,06</t>
  </si>
  <si>
    <t>91,58</t>
  </si>
  <si>
    <t>17,05</t>
  </si>
  <si>
    <t>37,49</t>
  </si>
  <si>
    <t>216.500,00</t>
  </si>
  <si>
    <t>183.845,00</t>
  </si>
  <si>
    <t>307.779,69</t>
  </si>
  <si>
    <t>522.351,23</t>
  </si>
  <si>
    <t>2,44</t>
  </si>
  <si>
    <t>3,91</t>
  </si>
  <si>
    <t>1,31</t>
  </si>
  <si>
    <t>4.612,44</t>
  </si>
  <si>
    <t>762,83</t>
  </si>
  <si>
    <t>1.085,17</t>
  </si>
  <si>
    <t>5,66</t>
  </si>
  <si>
    <t>17,00</t>
  </si>
  <si>
    <t>565,00</t>
  </si>
  <si>
    <t>4,25</t>
  </si>
  <si>
    <t>LOCACAO DE BOMBA SUBMERSIVEL PARA DRENAGEM E ESGOTAMENTO, MOTOR ELETRICO TRIFASICO, POTENCIA DE 1 CV, DIAMETRO DE RECALQUE DE 2". FAIXA DE OPERACAO Q=25 M3/H (+ OU - 1 M3/H) E AMT=2 M, Q=12 M3/H (+ OU - 2 M3/H) E AMT = 12 M (+ OU - 2 M)</t>
  </si>
  <si>
    <t>2,16</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</si>
  <si>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</si>
  <si>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</si>
  <si>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2,59</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</si>
  <si>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</si>
  <si>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</si>
  <si>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975,00</t>
  </si>
  <si>
    <t>761,71</t>
  </si>
  <si>
    <t>1.218,75</t>
  </si>
  <si>
    <t>1.107,03</t>
  </si>
  <si>
    <t>7,79</t>
  </si>
  <si>
    <t>11,22</t>
  </si>
  <si>
    <t>25,10</t>
  </si>
  <si>
    <t>593,03</t>
  </si>
  <si>
    <t>1,23</t>
  </si>
  <si>
    <t>48,65</t>
  </si>
  <si>
    <t>37,99</t>
  </si>
  <si>
    <t>153,76</t>
  </si>
  <si>
    <t>163,18</t>
  </si>
  <si>
    <t>24,14</t>
  </si>
  <si>
    <t>824,05</t>
  </si>
  <si>
    <t>957,19</t>
  </si>
  <si>
    <t>1.585,73</t>
  </si>
  <si>
    <t>247,64</t>
  </si>
  <si>
    <t>456,98</t>
  </si>
  <si>
    <t>505,85</t>
  </si>
  <si>
    <t>609,96</t>
  </si>
  <si>
    <t>29,12</t>
  </si>
  <si>
    <t>38,96</t>
  </si>
  <si>
    <t>40,60</t>
  </si>
  <si>
    <t>10,44</t>
  </si>
  <si>
    <t>59,90</t>
  </si>
  <si>
    <t>17,36</t>
  </si>
  <si>
    <t>56,26</t>
  </si>
  <si>
    <t>18,19</t>
  </si>
  <si>
    <t>79,57</t>
  </si>
  <si>
    <t>23,82</t>
  </si>
  <si>
    <t>3,82</t>
  </si>
  <si>
    <t>213,05</t>
  </si>
  <si>
    <t>100,87</t>
  </si>
  <si>
    <t>50,22</t>
  </si>
  <si>
    <t>56,38</t>
  </si>
  <si>
    <t>36,02</t>
  </si>
  <si>
    <t>41,71</t>
  </si>
  <si>
    <t>122,24</t>
  </si>
  <si>
    <t>69,05</t>
  </si>
  <si>
    <t>62,56</t>
  </si>
  <si>
    <t>44,36</t>
  </si>
  <si>
    <t>92,41</t>
  </si>
  <si>
    <t>47,03</t>
  </si>
  <si>
    <t>1,36</t>
  </si>
  <si>
    <t>2,02</t>
  </si>
  <si>
    <t>4,10</t>
  </si>
  <si>
    <t>8,41</t>
  </si>
  <si>
    <t>23,45</t>
  </si>
  <si>
    <t>100,76</t>
  </si>
  <si>
    <t>113,24</t>
  </si>
  <si>
    <t>385,55</t>
  </si>
  <si>
    <t>425,70</t>
  </si>
  <si>
    <t>3,30</t>
  </si>
  <si>
    <t>12,72</t>
  </si>
  <si>
    <t>35,62</t>
  </si>
  <si>
    <t>58,18</t>
  </si>
  <si>
    <t>190,68</t>
  </si>
  <si>
    <t>291,94</t>
  </si>
  <si>
    <t>71,15</t>
  </si>
  <si>
    <t>157,02</t>
  </si>
  <si>
    <t>280,08</t>
  </si>
  <si>
    <t>510,16</t>
  </si>
  <si>
    <t>700,20</t>
  </si>
  <si>
    <t>54,52</t>
  </si>
  <si>
    <t>17,18</t>
  </si>
  <si>
    <t>18,09</t>
  </si>
  <si>
    <t>10,06</t>
  </si>
  <si>
    <t>13,31</t>
  </si>
  <si>
    <t>36,13</t>
  </si>
  <si>
    <t>56,44</t>
  </si>
  <si>
    <t>90,78</t>
  </si>
  <si>
    <t>195,38</t>
  </si>
  <si>
    <t>319,45</t>
  </si>
  <si>
    <t>534,01</t>
  </si>
  <si>
    <t>4,62</t>
  </si>
  <si>
    <t>9,82</t>
  </si>
  <si>
    <t>16,95</t>
  </si>
  <si>
    <t>23,74</t>
  </si>
  <si>
    <t>70,60</t>
  </si>
  <si>
    <t>30,77</t>
  </si>
  <si>
    <t>99,44</t>
  </si>
  <si>
    <t>20,17</t>
  </si>
  <si>
    <t>13,33</t>
  </si>
  <si>
    <t>16,81</t>
  </si>
  <si>
    <t>12,03</t>
  </si>
  <si>
    <t>57,51</t>
  </si>
  <si>
    <t>86,75</t>
  </si>
  <si>
    <t>136,80</t>
  </si>
  <si>
    <t>249,23</t>
  </si>
  <si>
    <t>411,08</t>
  </si>
  <si>
    <t>31,12</t>
  </si>
  <si>
    <t>17,56</t>
  </si>
  <si>
    <t>21,86</t>
  </si>
  <si>
    <t>20,11</t>
  </si>
  <si>
    <t>18,05</t>
  </si>
  <si>
    <t>11,89</t>
  </si>
  <si>
    <t>12,12</t>
  </si>
  <si>
    <t>61,40</t>
  </si>
  <si>
    <t>35,00</t>
  </si>
  <si>
    <t>8,59</t>
  </si>
  <si>
    <t>93,55</t>
  </si>
  <si>
    <t>161,54</t>
  </si>
  <si>
    <t>12,38</t>
  </si>
  <si>
    <t>57,98</t>
  </si>
  <si>
    <t>45,33</t>
  </si>
  <si>
    <t>17,28</t>
  </si>
  <si>
    <t>183,97</t>
  </si>
  <si>
    <t>91,44</t>
  </si>
  <si>
    <t>248,77</t>
  </si>
  <si>
    <t>13,87</t>
  </si>
  <si>
    <t>15,39</t>
  </si>
  <si>
    <t>24,34</t>
  </si>
  <si>
    <t>18,88</t>
  </si>
  <si>
    <t>24,64</t>
  </si>
  <si>
    <t>37,08</t>
  </si>
  <si>
    <t>4,31</t>
  </si>
  <si>
    <t>6,33</t>
  </si>
  <si>
    <t>118,50</t>
  </si>
  <si>
    <t>193,28</t>
  </si>
  <si>
    <t>7,94</t>
  </si>
  <si>
    <t>45,23</t>
  </si>
  <si>
    <t>15,40</t>
  </si>
  <si>
    <t>23,19</t>
  </si>
  <si>
    <t>143,21</t>
  </si>
  <si>
    <t>71,27</t>
  </si>
  <si>
    <t>193,86</t>
  </si>
  <si>
    <t>1,01</t>
  </si>
  <si>
    <t>14,32</t>
  </si>
  <si>
    <t>6,44</t>
  </si>
  <si>
    <t>1,49</t>
  </si>
  <si>
    <t>19,23</t>
  </si>
  <si>
    <t>33,83</t>
  </si>
  <si>
    <t>2,18</t>
  </si>
  <si>
    <t>2,69</t>
  </si>
  <si>
    <t>6,92</t>
  </si>
  <si>
    <t>21,44</t>
  </si>
  <si>
    <t>20,12</t>
  </si>
  <si>
    <t>30,00</t>
  </si>
  <si>
    <t>13,08</t>
  </si>
  <si>
    <t>18,92</t>
  </si>
  <si>
    <t>28,67</t>
  </si>
  <si>
    <t>43,09</t>
  </si>
  <si>
    <t>7,86</t>
  </si>
  <si>
    <t>43,52</t>
  </si>
  <si>
    <t>66,78</t>
  </si>
  <si>
    <t>140,91</t>
  </si>
  <si>
    <t>4,06</t>
  </si>
  <si>
    <t>10,33</t>
  </si>
  <si>
    <t>15,61</t>
  </si>
  <si>
    <t>54,56</t>
  </si>
  <si>
    <t>88,06</t>
  </si>
  <si>
    <t>100,82</t>
  </si>
  <si>
    <t>2,51</t>
  </si>
  <si>
    <t>5,11</t>
  </si>
  <si>
    <t>62,15</t>
  </si>
  <si>
    <t>30,22</t>
  </si>
  <si>
    <t>8,73</t>
  </si>
  <si>
    <t>19,26</t>
  </si>
  <si>
    <t>43,46</t>
  </si>
  <si>
    <t>5,03</t>
  </si>
  <si>
    <t>3,01</t>
  </si>
  <si>
    <t>61,28</t>
  </si>
  <si>
    <t>22,39</t>
  </si>
  <si>
    <t>43,18</t>
  </si>
  <si>
    <t>17,32</t>
  </si>
  <si>
    <t>51,45</t>
  </si>
  <si>
    <t>6,43</t>
  </si>
  <si>
    <t>10,09</t>
  </si>
  <si>
    <t>14,29</t>
  </si>
  <si>
    <t>36,61</t>
  </si>
  <si>
    <t>3,45</t>
  </si>
  <si>
    <t>6,52</t>
  </si>
  <si>
    <t>6,67</t>
  </si>
  <si>
    <t>7,08</t>
  </si>
  <si>
    <t>8,79</t>
  </si>
  <si>
    <t>23,93</t>
  </si>
  <si>
    <t>2,12</t>
  </si>
  <si>
    <t>6,96</t>
  </si>
  <si>
    <t>31,97</t>
  </si>
  <si>
    <t>2.927,43</t>
  </si>
  <si>
    <t>28,16</t>
  </si>
  <si>
    <t>67,17</t>
  </si>
  <si>
    <t>231,50</t>
  </si>
  <si>
    <t>13,95</t>
  </si>
  <si>
    <t>44,08</t>
  </si>
  <si>
    <t>20,38</t>
  </si>
  <si>
    <t>74,10</t>
  </si>
  <si>
    <t>17,23</t>
  </si>
  <si>
    <t>48,57</t>
  </si>
  <si>
    <t>128,84</t>
  </si>
  <si>
    <t>187,69</t>
  </si>
  <si>
    <t>1.842,02</t>
  </si>
  <si>
    <t>29,80</t>
  </si>
  <si>
    <t>2,11</t>
  </si>
  <si>
    <t>14,89</t>
  </si>
  <si>
    <t>5,96</t>
  </si>
  <si>
    <t>8,37</t>
  </si>
  <si>
    <t>260,00</t>
  </si>
  <si>
    <t>320,49</t>
  </si>
  <si>
    <t>399,00</t>
  </si>
  <si>
    <t>426,03</t>
  </si>
  <si>
    <t>384,85</t>
  </si>
  <si>
    <t>458,86</t>
  </si>
  <si>
    <t>463,36</t>
  </si>
  <si>
    <t>604,95</t>
  </si>
  <si>
    <t>516,13</t>
  </si>
  <si>
    <t>650,00</t>
  </si>
  <si>
    <t>790,29</t>
  </si>
  <si>
    <t>900,99</t>
  </si>
  <si>
    <t>24,21</t>
  </si>
  <si>
    <t>19,47</t>
  </si>
  <si>
    <t>519.087,13</t>
  </si>
  <si>
    <t>461.495,00</t>
  </si>
  <si>
    <t>92,37</t>
  </si>
  <si>
    <t>146,53</t>
  </si>
  <si>
    <t>20,61</t>
  </si>
  <si>
    <t>52,11</t>
  </si>
  <si>
    <t>75,83</t>
  </si>
  <si>
    <t>19,27</t>
  </si>
  <si>
    <t>18,84</t>
  </si>
  <si>
    <t>13,89</t>
  </si>
  <si>
    <t>22,29</t>
  </si>
  <si>
    <t>23,66</t>
  </si>
  <si>
    <t>29,58</t>
  </si>
  <si>
    <t>73,79</t>
  </si>
  <si>
    <t>16,47</t>
  </si>
  <si>
    <t>23,25</t>
  </si>
  <si>
    <t>26,35</t>
  </si>
  <si>
    <t>32,36</t>
  </si>
  <si>
    <t>47,90</t>
  </si>
  <si>
    <t>64,73</t>
  </si>
  <si>
    <t>80,74</t>
  </si>
  <si>
    <t>40,52</t>
  </si>
  <si>
    <t>743.846,85</t>
  </si>
  <si>
    <t>64.640,16</t>
  </si>
  <si>
    <t>27.060,08</t>
  </si>
  <si>
    <t>13.038,11</t>
  </si>
  <si>
    <t>268.573,89</t>
  </si>
  <si>
    <t>28.677,33</t>
  </si>
  <si>
    <t>504,75</t>
  </si>
  <si>
    <t>18,24</t>
  </si>
  <si>
    <t>MARMORISTA / GRANITEIRO (HORISTA)</t>
  </si>
  <si>
    <t>32,39</t>
  </si>
  <si>
    <t>7.684,03</t>
  </si>
  <si>
    <t>14.325,92</t>
  </si>
  <si>
    <t>16.485,48</t>
  </si>
  <si>
    <t>15.570,29</t>
  </si>
  <si>
    <t>17.518,69</t>
  </si>
  <si>
    <t>32.235,60</t>
  </si>
  <si>
    <t>18.028,55</t>
  </si>
  <si>
    <t>17.688,76</t>
  </si>
  <si>
    <t>40,23</t>
  </si>
  <si>
    <t>3,87</t>
  </si>
  <si>
    <t>77,67</t>
  </si>
  <si>
    <t>98,85</t>
  </si>
  <si>
    <t>15,59</t>
  </si>
  <si>
    <t>5,80</t>
  </si>
  <si>
    <t>49,03</t>
  </si>
  <si>
    <t>326,20</t>
  </si>
  <si>
    <t>341,74</t>
  </si>
  <si>
    <t>330,78</t>
  </si>
  <si>
    <t>448,97</t>
  </si>
  <si>
    <t>558,69</t>
  </si>
  <si>
    <t>2.978,39</t>
  </si>
  <si>
    <t>20,23</t>
  </si>
  <si>
    <t>2.589,07</t>
  </si>
  <si>
    <t>7,00</t>
  </si>
  <si>
    <t>2,65</t>
  </si>
  <si>
    <t>1,47</t>
  </si>
  <si>
    <t>1,66</t>
  </si>
  <si>
    <t>32,75</t>
  </si>
  <si>
    <t>12,97</t>
  </si>
  <si>
    <t>29,65</t>
  </si>
  <si>
    <t>46,34</t>
  </si>
  <si>
    <t>40,78</t>
  </si>
  <si>
    <t>95,95</t>
  </si>
  <si>
    <t>65,13</t>
  </si>
  <si>
    <t>25,22</t>
  </si>
  <si>
    <t>9.247,05</t>
  </si>
  <si>
    <t>27,10</t>
  </si>
  <si>
    <t>18,36</t>
  </si>
  <si>
    <t>18.650,91</t>
  </si>
  <si>
    <t>6,55</t>
  </si>
  <si>
    <t>626,63</t>
  </si>
  <si>
    <t>747,54</t>
  </si>
  <si>
    <t>277,93</t>
  </si>
  <si>
    <t>826,20</t>
  </si>
  <si>
    <t>685,68</t>
  </si>
  <si>
    <t>8,31</t>
  </si>
  <si>
    <t>11,36</t>
  </si>
  <si>
    <t>10,48</t>
  </si>
  <si>
    <t>6,11</t>
  </si>
  <si>
    <t>8,29</t>
  </si>
  <si>
    <t>22,40</t>
  </si>
  <si>
    <t>189.750,00</t>
  </si>
  <si>
    <t>292.839,92</t>
  </si>
  <si>
    <t>288.039,26</t>
  </si>
  <si>
    <t>351.407,91</t>
  </si>
  <si>
    <t>361.980,28</t>
  </si>
  <si>
    <t>36,39</t>
  </si>
  <si>
    <t>11.399,66</t>
  </si>
  <si>
    <t>12.057,05</t>
  </si>
  <si>
    <t>14.346,27</t>
  </si>
  <si>
    <t>MISTURADOR DE METAL CROMADO DE PAREDE PARA LAVATORIO (REF 1878)</t>
  </si>
  <si>
    <t>713,15</t>
  </si>
  <si>
    <t>MISTURADOR DE METAL CROMADO, DE MESA/BANCADA, COM BICA BAIXA, PARA LAVATORIO (REF 1875)</t>
  </si>
  <si>
    <t>315,15</t>
  </si>
  <si>
    <t>MISTURADOR DE PAREDE, DE METAL CROMADO, PARA COZINHA, BICA ALTA MOVEL, COM AREJADOR ARTICULADO (REF 1258)</t>
  </si>
  <si>
    <t>386,02</t>
  </si>
  <si>
    <t>57.061,59</t>
  </si>
  <si>
    <t>53,45</t>
  </si>
  <si>
    <t>MISTURADOR METALICO, BASE PARA CHUVEIRO/BANHEIRA, 1/2 " OU 3/4 ", SOLDAVEL OU ROSCAVEL (NAO INCLUI ACABAMENTOS)</t>
  </si>
  <si>
    <t>189,37</t>
  </si>
  <si>
    <t>MISTURADOR MONOCOMANDO PARA CHUVEIRO, BASE BRUTA, METALICO COM ACABAMENTO CROMADO</t>
  </si>
  <si>
    <t>416,05</t>
  </si>
  <si>
    <t>227,54</t>
  </si>
  <si>
    <t>121,30</t>
  </si>
  <si>
    <t>175,62</t>
  </si>
  <si>
    <t>731,60</t>
  </si>
  <si>
    <t>2.801,29</t>
  </si>
  <si>
    <t>7.484,53</t>
  </si>
  <si>
    <t>3.720,08</t>
  </si>
  <si>
    <t>3.496,43</t>
  </si>
  <si>
    <t>4.311,51</t>
  </si>
  <si>
    <t>928.000,00</t>
  </si>
  <si>
    <t>1.153.155,72</t>
  </si>
  <si>
    <t>1.213.845,15</t>
  </si>
  <si>
    <t>4.504,07</t>
  </si>
  <si>
    <t>2.233,42</t>
  </si>
  <si>
    <t>1.839,91</t>
  </si>
  <si>
    <t>1.799,89</t>
  </si>
  <si>
    <t>13,84</t>
  </si>
  <si>
    <t>19,60</t>
  </si>
  <si>
    <t>75,07</t>
  </si>
  <si>
    <t>66,84</t>
  </si>
  <si>
    <t>76,93</t>
  </si>
  <si>
    <t>64,88</t>
  </si>
  <si>
    <t>27,25</t>
  </si>
  <si>
    <t>66,95</t>
  </si>
  <si>
    <t>41,51</t>
  </si>
  <si>
    <t>160,68</t>
  </si>
  <si>
    <t>2,41</t>
  </si>
  <si>
    <t>49,54</t>
  </si>
  <si>
    <t>101,77</t>
  </si>
  <si>
    <t>100,43</t>
  </si>
  <si>
    <t>5.649,42</t>
  </si>
  <si>
    <t>11,95</t>
  </si>
  <si>
    <t>7,87</t>
  </si>
  <si>
    <t>3,80</t>
  </si>
  <si>
    <t>16,98</t>
  </si>
  <si>
    <t>20,28</t>
  </si>
  <si>
    <t>5,07</t>
  </si>
  <si>
    <t>10,37</t>
  </si>
  <si>
    <t>48,28</t>
  </si>
  <si>
    <t>31,55</t>
  </si>
  <si>
    <t>78,54</t>
  </si>
  <si>
    <t>126,45</t>
  </si>
  <si>
    <t>279,14</t>
  </si>
  <si>
    <t>463,80</t>
  </si>
  <si>
    <t>26,79</t>
  </si>
  <si>
    <t>21,55</t>
  </si>
  <si>
    <t>20,93</t>
  </si>
  <si>
    <t>6,19</t>
  </si>
  <si>
    <t>66,88</t>
  </si>
  <si>
    <t>40,41</t>
  </si>
  <si>
    <t>122,14</t>
  </si>
  <si>
    <t>107,87</t>
  </si>
  <si>
    <t>55,40</t>
  </si>
  <si>
    <t>37,38</t>
  </si>
  <si>
    <t>24,76</t>
  </si>
  <si>
    <t>144,81</t>
  </si>
  <si>
    <t>91,15</t>
  </si>
  <si>
    <t>64.864,88</t>
  </si>
  <si>
    <t>94.682,50</t>
  </si>
  <si>
    <t>114.581,32</t>
  </si>
  <si>
    <t>179.494,21</t>
  </si>
  <si>
    <t>51.865,28</t>
  </si>
  <si>
    <t>13,42</t>
  </si>
  <si>
    <t>5,50</t>
  </si>
  <si>
    <t>19,94</t>
  </si>
  <si>
    <t>13,23</t>
  </si>
  <si>
    <t>16,28</t>
  </si>
  <si>
    <t>15,97</t>
  </si>
  <si>
    <t>16,58</t>
  </si>
  <si>
    <t>20,34</t>
  </si>
  <si>
    <t>13,65</t>
  </si>
  <si>
    <t>10,95</t>
  </si>
  <si>
    <t>501.720,00</t>
  </si>
  <si>
    <t>565.000,00</t>
  </si>
  <si>
    <t>783.466,62</t>
  </si>
  <si>
    <t>891.946,62</t>
  </si>
  <si>
    <t>520.553,31</t>
  </si>
  <si>
    <t>9,24</t>
  </si>
  <si>
    <t>19,88</t>
  </si>
  <si>
    <t>44,75</t>
  </si>
  <si>
    <t>34,74</t>
  </si>
  <si>
    <t>73,33</t>
  </si>
  <si>
    <t>96,25</t>
  </si>
  <si>
    <t>108,91</t>
  </si>
  <si>
    <t>164,32</t>
  </si>
  <si>
    <t>317,24</t>
  </si>
  <si>
    <t>376,10</t>
  </si>
  <si>
    <t>4,35</t>
  </si>
  <si>
    <t>32,11</t>
  </si>
  <si>
    <t>64,22</t>
  </si>
  <si>
    <t>3.449,90</t>
  </si>
  <si>
    <t>154,80</t>
  </si>
  <si>
    <t>281,05</t>
  </si>
  <si>
    <t>0,27</t>
  </si>
  <si>
    <t>0,19</t>
  </si>
  <si>
    <t>0,46</t>
  </si>
  <si>
    <t>4,61</t>
  </si>
  <si>
    <t>0,15</t>
  </si>
  <si>
    <t>0,24</t>
  </si>
  <si>
    <t>0,16</t>
  </si>
  <si>
    <t>0,21</t>
  </si>
  <si>
    <t>0,25</t>
  </si>
  <si>
    <t>21,32</t>
  </si>
  <si>
    <t>6,85</t>
  </si>
  <si>
    <t>3,38</t>
  </si>
  <si>
    <t>4,83</t>
  </si>
  <si>
    <t>6,74</t>
  </si>
  <si>
    <t>8,14</t>
  </si>
  <si>
    <t>8,99</t>
  </si>
  <si>
    <t>12,11</t>
  </si>
  <si>
    <t>12,05</t>
  </si>
  <si>
    <t>16,01</t>
  </si>
  <si>
    <t>18,16</t>
  </si>
  <si>
    <t>19,75</t>
  </si>
  <si>
    <t>23,38</t>
  </si>
  <si>
    <t>17,33</t>
  </si>
  <si>
    <t>0,09</t>
  </si>
  <si>
    <t>0,38</t>
  </si>
  <si>
    <t>0,49</t>
  </si>
  <si>
    <t>1,57</t>
  </si>
  <si>
    <t>2,14</t>
  </si>
  <si>
    <t>5,98</t>
  </si>
  <si>
    <t>4,48</t>
  </si>
  <si>
    <t>1,30</t>
  </si>
  <si>
    <t>1,93</t>
  </si>
  <si>
    <t>0,23</t>
  </si>
  <si>
    <t>1,13</t>
  </si>
  <si>
    <t>0,70</t>
  </si>
  <si>
    <t>48,91</t>
  </si>
  <si>
    <t>117,69</t>
  </si>
  <si>
    <t>48,70</t>
  </si>
  <si>
    <t>192,77</t>
  </si>
  <si>
    <t>7.007,81</t>
  </si>
  <si>
    <t>29,09</t>
  </si>
  <si>
    <t>61,22</t>
  </si>
  <si>
    <t>61,50</t>
  </si>
  <si>
    <t>178,18</t>
  </si>
  <si>
    <t>114,75</t>
  </si>
  <si>
    <t>193,82</t>
  </si>
  <si>
    <t>137,22</t>
  </si>
  <si>
    <t>PASTILHEIRO (HORISTA)</t>
  </si>
  <si>
    <t>18,99</t>
  </si>
  <si>
    <t>33,46</t>
  </si>
  <si>
    <t>38,39</t>
  </si>
  <si>
    <t>363,45</t>
  </si>
  <si>
    <t>633,48</t>
  </si>
  <si>
    <t>531,75</t>
  </si>
  <si>
    <t>854,27</t>
  </si>
  <si>
    <t>35,70</t>
  </si>
  <si>
    <t>32,21</t>
  </si>
  <si>
    <t>34,52</t>
  </si>
  <si>
    <t>144,08</t>
  </si>
  <si>
    <t>165,09</t>
  </si>
  <si>
    <t>142,99</t>
  </si>
  <si>
    <t>143,75</t>
  </si>
  <si>
    <t>135,07</t>
  </si>
  <si>
    <t>133,91</t>
  </si>
  <si>
    <t>122,57</t>
  </si>
  <si>
    <t>132,07</t>
  </si>
  <si>
    <t>134,41</t>
  </si>
  <si>
    <t>105,89</t>
  </si>
  <si>
    <t>112,19</t>
  </si>
  <si>
    <t>66,73</t>
  </si>
  <si>
    <t>129,45</t>
  </si>
  <si>
    <t>63,28</t>
  </si>
  <si>
    <t>202,95</t>
  </si>
  <si>
    <t>100,39</t>
  </si>
  <si>
    <t>PEDREIRO (HORISTA)</t>
  </si>
  <si>
    <t>53,84</t>
  </si>
  <si>
    <t>57,89</t>
  </si>
  <si>
    <t>68,69</t>
  </si>
  <si>
    <t>80,13</t>
  </si>
  <si>
    <t>20,92</t>
  </si>
  <si>
    <t>13.348,84</t>
  </si>
  <si>
    <t>14,48</t>
  </si>
  <si>
    <t>14,71</t>
  </si>
  <si>
    <t>11,41</t>
  </si>
  <si>
    <t>12,18</t>
  </si>
  <si>
    <t>11,50</t>
  </si>
  <si>
    <t>12,50</t>
  </si>
  <si>
    <t>191,32</t>
  </si>
  <si>
    <t>86,47</t>
  </si>
  <si>
    <t>6,61</t>
  </si>
  <si>
    <t>5,37</t>
  </si>
  <si>
    <t>10,61</t>
  </si>
  <si>
    <t>23,86</t>
  </si>
  <si>
    <t>4,98</t>
  </si>
  <si>
    <t>5,28</t>
  </si>
  <si>
    <t>5,21</t>
  </si>
  <si>
    <t>16,84</t>
  </si>
  <si>
    <t>5,39</t>
  </si>
  <si>
    <t>3.926.315,76</t>
  </si>
  <si>
    <t>6.105.263,12</t>
  </si>
  <si>
    <t>1.494.736,88</t>
  </si>
  <si>
    <t>51.746,05</t>
  </si>
  <si>
    <t>7.457,13</t>
  </si>
  <si>
    <t>23.344,08</t>
  </si>
  <si>
    <t>12.767,21</t>
  </si>
  <si>
    <t>820.000,00</t>
  </si>
  <si>
    <t>855.556,64</t>
  </si>
  <si>
    <t>74.284,02</t>
  </si>
  <si>
    <t>56,71</t>
  </si>
  <si>
    <t>120,37</t>
  </si>
  <si>
    <t>209,44</t>
  </si>
  <si>
    <t>5,73</t>
  </si>
  <si>
    <t>1,91</t>
  </si>
  <si>
    <t>46,52</t>
  </si>
  <si>
    <t>53,07</t>
  </si>
  <si>
    <t>32,73</t>
  </si>
  <si>
    <t>34,29</t>
  </si>
  <si>
    <t>8,43</t>
  </si>
  <si>
    <t>43,14</t>
  </si>
  <si>
    <t>19,20</t>
  </si>
  <si>
    <t>69,70</t>
  </si>
  <si>
    <t>317,45</t>
  </si>
  <si>
    <t>192,82</t>
  </si>
  <si>
    <t>53,02</t>
  </si>
  <si>
    <t>309,02</t>
  </si>
  <si>
    <t>439,79</t>
  </si>
  <si>
    <t>49,33</t>
  </si>
  <si>
    <t>79,00</t>
  </si>
  <si>
    <t>346,50</t>
  </si>
  <si>
    <t>261,50</t>
  </si>
  <si>
    <t>334,15</t>
  </si>
  <si>
    <t>65,75</t>
  </si>
  <si>
    <t>155,24</t>
  </si>
  <si>
    <t>151,68</t>
  </si>
  <si>
    <t>88,35</t>
  </si>
  <si>
    <t>113,76</t>
  </si>
  <si>
    <t>209,82</t>
  </si>
  <si>
    <t>112,49</t>
  </si>
  <si>
    <t>123,87</t>
  </si>
  <si>
    <t>94,80</t>
  </si>
  <si>
    <t>14,10</t>
  </si>
  <si>
    <t>77,65</t>
  </si>
  <si>
    <t>211,93</t>
  </si>
  <si>
    <t>201,87</t>
  </si>
  <si>
    <t>524,73</t>
  </si>
  <si>
    <t>467,19</t>
  </si>
  <si>
    <t>147,25</t>
  </si>
  <si>
    <t>276,03</t>
  </si>
  <si>
    <t>221,82</t>
  </si>
  <si>
    <t>228,00</t>
  </si>
  <si>
    <t>35,32</t>
  </si>
  <si>
    <t>37,39</t>
  </si>
  <si>
    <t>22,79</t>
  </si>
  <si>
    <t>23,97</t>
  </si>
  <si>
    <t>21,58</t>
  </si>
  <si>
    <t>18,60</t>
  </si>
  <si>
    <t>22,72</t>
  </si>
  <si>
    <t>15,58</t>
  </si>
  <si>
    <t>17,96</t>
  </si>
  <si>
    <t>50,09</t>
  </si>
  <si>
    <t>30,66</t>
  </si>
  <si>
    <t>74,25</t>
  </si>
  <si>
    <t>57,96</t>
  </si>
  <si>
    <t>62,59</t>
  </si>
  <si>
    <t>52,77</t>
  </si>
  <si>
    <t>32,83</t>
  </si>
  <si>
    <t>9,34</t>
  </si>
  <si>
    <t>1.080,01</t>
  </si>
  <si>
    <t>678,38</t>
  </si>
  <si>
    <t>225,00</t>
  </si>
  <si>
    <t>47,56</t>
  </si>
  <si>
    <t>14,44</t>
  </si>
  <si>
    <t>27,94</t>
  </si>
  <si>
    <t>34,28</t>
  </si>
  <si>
    <t>24,16</t>
  </si>
  <si>
    <t>45,04</t>
  </si>
  <si>
    <t>519,75</t>
  </si>
  <si>
    <t>648,00</t>
  </si>
  <si>
    <t>33,75</t>
  </si>
  <si>
    <t>1.835,74</t>
  </si>
  <si>
    <t>149,02</t>
  </si>
  <si>
    <t>89,60</t>
  </si>
  <si>
    <t>92,59</t>
  </si>
  <si>
    <t>31,47</t>
  </si>
  <si>
    <t>6,95</t>
  </si>
  <si>
    <t>37,41</t>
  </si>
  <si>
    <t>18,70</t>
  </si>
  <si>
    <t>52,39</t>
  </si>
  <si>
    <t>97,37</t>
  </si>
  <si>
    <t>6,51</t>
  </si>
  <si>
    <t>3,68</t>
  </si>
  <si>
    <t>38,87</t>
  </si>
  <si>
    <t>87,97</t>
  </si>
  <si>
    <t>178,63</t>
  </si>
  <si>
    <t>344,98</t>
  </si>
  <si>
    <t>1.014,36</t>
  </si>
  <si>
    <t>3,36</t>
  </si>
  <si>
    <t>12,32</t>
  </si>
  <si>
    <t>11,93</t>
  </si>
  <si>
    <t>6.723,23</t>
  </si>
  <si>
    <t>55,80</t>
  </si>
  <si>
    <t>429,27</t>
  </si>
  <si>
    <t>3,64</t>
  </si>
  <si>
    <t>9,67</t>
  </si>
  <si>
    <t>24,17</t>
  </si>
  <si>
    <t>131,33</t>
  </si>
  <si>
    <t>8,18</t>
  </si>
  <si>
    <t>3,18</t>
  </si>
  <si>
    <t>161,35</t>
  </si>
  <si>
    <t>17,12</t>
  </si>
  <si>
    <t>0,90</t>
  </si>
  <si>
    <t>1,05</t>
  </si>
  <si>
    <t>0,31</t>
  </si>
  <si>
    <t>4,40</t>
  </si>
  <si>
    <t>6,58</t>
  </si>
  <si>
    <t>1.358,46</t>
  </si>
  <si>
    <t>330,29</t>
  </si>
  <si>
    <t>309,79</t>
  </si>
  <si>
    <t>244,31</t>
  </si>
  <si>
    <t>217,50</t>
  </si>
  <si>
    <t>275,92</t>
  </si>
  <si>
    <t>269,53</t>
  </si>
  <si>
    <t>308,36</t>
  </si>
  <si>
    <t>575,40</t>
  </si>
  <si>
    <t>611,79</t>
  </si>
  <si>
    <t>548,00</t>
  </si>
  <si>
    <t>712,53</t>
  </si>
  <si>
    <t>577,73</t>
  </si>
  <si>
    <t>398,99</t>
  </si>
  <si>
    <t>730,62</t>
  </si>
  <si>
    <t>370,10</t>
  </si>
  <si>
    <t>457,52</t>
  </si>
  <si>
    <t>743,47</t>
  </si>
  <si>
    <t>626,75</t>
  </si>
  <si>
    <t>933,71</t>
  </si>
  <si>
    <t>409,73</t>
  </si>
  <si>
    <t>276,58</t>
  </si>
  <si>
    <t>676,75</t>
  </si>
  <si>
    <t>562,05</t>
  </si>
  <si>
    <t>391,17</t>
  </si>
  <si>
    <t>186,85</t>
  </si>
  <si>
    <t>193,90</t>
  </si>
  <si>
    <t>206,12</t>
  </si>
  <si>
    <t>242,12</t>
  </si>
  <si>
    <t>224,76</t>
  </si>
  <si>
    <t>204,08</t>
  </si>
  <si>
    <t>215,17</t>
  </si>
  <si>
    <t>205,89</t>
  </si>
  <si>
    <t>224,53</t>
  </si>
  <si>
    <t>298,54</t>
  </si>
  <si>
    <t>419,22</t>
  </si>
  <si>
    <t>463,57</t>
  </si>
  <si>
    <t>487,90</t>
  </si>
  <si>
    <t>525,78</t>
  </si>
  <si>
    <t>662,67</t>
  </si>
  <si>
    <t>1.395,90</t>
  </si>
  <si>
    <t>38,19</t>
  </si>
  <si>
    <t>24,53</t>
  </si>
  <si>
    <t>204,15</t>
  </si>
  <si>
    <t>633,15</t>
  </si>
  <si>
    <t>550,85</t>
  </si>
  <si>
    <t>513,75</t>
  </si>
  <si>
    <t>673,58</t>
  </si>
  <si>
    <t>2.405,31</t>
  </si>
  <si>
    <t>2.733,79</t>
  </si>
  <si>
    <t>2.325,06</t>
  </si>
  <si>
    <t>2.321,68</t>
  </si>
  <si>
    <t>1.732,30</t>
  </si>
  <si>
    <t>1.754,29</t>
  </si>
  <si>
    <t>2.430,33</t>
  </si>
  <si>
    <t>598,16</t>
  </si>
  <si>
    <t>1.026,14</t>
  </si>
  <si>
    <t>1.629,84</t>
  </si>
  <si>
    <t>2.500,48</t>
  </si>
  <si>
    <t>3.663,87</t>
  </si>
  <si>
    <t>4.850,85</t>
  </si>
  <si>
    <t>6.958,94</t>
  </si>
  <si>
    <t>8.688,38</t>
  </si>
  <si>
    <t>13.228,59</t>
  </si>
  <si>
    <t>4.905,76</t>
  </si>
  <si>
    <t>6.874,85</t>
  </si>
  <si>
    <t>9.219,74</t>
  </si>
  <si>
    <t>11.790,00</t>
  </si>
  <si>
    <t>884,06</t>
  </si>
  <si>
    <t>15.157,28</t>
  </si>
  <si>
    <t>5.271,17</t>
  </si>
  <si>
    <t>8.083,14</t>
  </si>
  <si>
    <t>8.426,61</t>
  </si>
  <si>
    <t>13.768,81</t>
  </si>
  <si>
    <t>16.429,31</t>
  </si>
  <si>
    <t>1.417,55</t>
  </si>
  <si>
    <t>1.057,23</t>
  </si>
  <si>
    <t>2.145,56</t>
  </si>
  <si>
    <t>689,45</t>
  </si>
  <si>
    <t>933,39</t>
  </si>
  <si>
    <t>1.341,91</t>
  </si>
  <si>
    <t>2.486,54</t>
  </si>
  <si>
    <t>725,59</t>
  </si>
  <si>
    <t>3.278,39</t>
  </si>
  <si>
    <t>761,87</t>
  </si>
  <si>
    <t>4.413,37</t>
  </si>
  <si>
    <t>1.162,31</t>
  </si>
  <si>
    <t>1.643,22</t>
  </si>
  <si>
    <t>2.744,95</t>
  </si>
  <si>
    <t>960,89</t>
  </si>
  <si>
    <t>3.867,60</t>
  </si>
  <si>
    <t>1.302,24</t>
  </si>
  <si>
    <t>8.016,58</t>
  </si>
  <si>
    <t>1.791,72</t>
  </si>
  <si>
    <t>3.356,13</t>
  </si>
  <si>
    <t>5.381,07</t>
  </si>
  <si>
    <t>7.216,18</t>
  </si>
  <si>
    <t>1.521,52</t>
  </si>
  <si>
    <t>2.290,85</t>
  </si>
  <si>
    <t>6.633,20</t>
  </si>
  <si>
    <t>9.492,19</t>
  </si>
  <si>
    <t>487,87</t>
  </si>
  <si>
    <t>1.906,48</t>
  </si>
  <si>
    <t>604,74</t>
  </si>
  <si>
    <t>794,00</t>
  </si>
  <si>
    <t>1.179,38</t>
  </si>
  <si>
    <t>354,06</t>
  </si>
  <si>
    <t>90,79</t>
  </si>
  <si>
    <t>1.212,36</t>
  </si>
  <si>
    <t>1.692,52</t>
  </si>
  <si>
    <t>2.360,93</t>
  </si>
  <si>
    <t>3.219,01</t>
  </si>
  <si>
    <t>381,33</t>
  </si>
  <si>
    <t>59,38</t>
  </si>
  <si>
    <t>49,35</t>
  </si>
  <si>
    <t>59,19</t>
  </si>
  <si>
    <t>136,59</t>
  </si>
  <si>
    <t>122,93</t>
  </si>
  <si>
    <t>91,06</t>
  </si>
  <si>
    <t>102,44</t>
  </si>
  <si>
    <t>27,50</t>
  </si>
  <si>
    <t>39,20</t>
  </si>
  <si>
    <t>29,35</t>
  </si>
  <si>
    <t>26,58</t>
  </si>
  <si>
    <t>24,96</t>
  </si>
  <si>
    <t>23,47</t>
  </si>
  <si>
    <t>22,28</t>
  </si>
  <si>
    <t>22,95</t>
  </si>
  <si>
    <t>21,90</t>
  </si>
  <si>
    <t>22,26</t>
  </si>
  <si>
    <t>22,44</t>
  </si>
  <si>
    <t>25,05</t>
  </si>
  <si>
    <t>3.475,10</t>
  </si>
  <si>
    <t>609,10</t>
  </si>
  <si>
    <t>112,11</t>
  </si>
  <si>
    <t>14,25</t>
  </si>
  <si>
    <t>74.172,99</t>
  </si>
  <si>
    <t>98.315,92</t>
  </si>
  <si>
    <t>589,80</t>
  </si>
  <si>
    <t>62,86</t>
  </si>
  <si>
    <t>63,26</t>
  </si>
  <si>
    <t>10,34</t>
  </si>
  <si>
    <t>14,67</t>
  </si>
  <si>
    <t>18,50</t>
  </si>
  <si>
    <t>30,54</t>
  </si>
  <si>
    <t>253,30</t>
  </si>
  <si>
    <t>40,77</t>
  </si>
  <si>
    <t>46,48</t>
  </si>
  <si>
    <t>11,48</t>
  </si>
  <si>
    <t>11,84</t>
  </si>
  <si>
    <t>12,75</t>
  </si>
  <si>
    <t>19,93</t>
  </si>
  <si>
    <t>139,14</t>
  </si>
  <si>
    <t>474,72</t>
  </si>
  <si>
    <t>665,27</t>
  </si>
  <si>
    <t>699,13</t>
  </si>
  <si>
    <t>981,88</t>
  </si>
  <si>
    <t>801,76</t>
  </si>
  <si>
    <t>1.692,80</t>
  </si>
  <si>
    <t>805,81</t>
  </si>
  <si>
    <t>1.176,46</t>
  </si>
  <si>
    <t>1.376,90</t>
  </si>
  <si>
    <t>1.372,37</t>
  </si>
  <si>
    <t>492,76</t>
  </si>
  <si>
    <t>615,72</t>
  </si>
  <si>
    <t>569,35</t>
  </si>
  <si>
    <t>829,75</t>
  </si>
  <si>
    <t>1.024,75</t>
  </si>
  <si>
    <t>1.231,77</t>
  </si>
  <si>
    <t>178,53</t>
  </si>
  <si>
    <t>330,77</t>
  </si>
  <si>
    <t>716,86</t>
  </si>
  <si>
    <t>560,43</t>
  </si>
  <si>
    <t>104,83</t>
  </si>
  <si>
    <t>108,58</t>
  </si>
  <si>
    <t>170,45</t>
  </si>
  <si>
    <t>292,37</t>
  </si>
  <si>
    <t>46,09</t>
  </si>
  <si>
    <t>72,81</t>
  </si>
  <si>
    <t>53,72</t>
  </si>
  <si>
    <t>225,38</t>
  </si>
  <si>
    <t>314,41</t>
  </si>
  <si>
    <t>91,51</t>
  </si>
  <si>
    <t>96,74</t>
  </si>
  <si>
    <t>119,06</t>
  </si>
  <si>
    <t>148,83</t>
  </si>
  <si>
    <t>234,41</t>
  </si>
  <si>
    <t>25,58</t>
  </si>
  <si>
    <t>60,09</t>
  </si>
  <si>
    <t>138,13</t>
  </si>
  <si>
    <t>19,16</t>
  </si>
  <si>
    <t>14,54</t>
  </si>
  <si>
    <t>10,36</t>
  </si>
  <si>
    <t>13,19</t>
  </si>
  <si>
    <t>17,38</t>
  </si>
  <si>
    <t>16,70</t>
  </si>
  <si>
    <t>20,86</t>
  </si>
  <si>
    <t>41,55</t>
  </si>
  <si>
    <t>21,92</t>
  </si>
  <si>
    <t>22,66</t>
  </si>
  <si>
    <t>231,32</t>
  </si>
  <si>
    <t>142,50</t>
  </si>
  <si>
    <t>65,31</t>
  </si>
  <si>
    <t>89,72</t>
  </si>
  <si>
    <t>71,89</t>
  </si>
  <si>
    <t>57,31</t>
  </si>
  <si>
    <t>45,77</t>
  </si>
  <si>
    <t>6.693.491,55</t>
  </si>
  <si>
    <t>127,09</t>
  </si>
  <si>
    <t>244,46</t>
  </si>
  <si>
    <t>461,10</t>
  </si>
  <si>
    <t>7,49</t>
  </si>
  <si>
    <t>21,94</t>
  </si>
  <si>
    <t>59,94</t>
  </si>
  <si>
    <t>9,02</t>
  </si>
  <si>
    <t>110,71</t>
  </si>
  <si>
    <t>87,36</t>
  </si>
  <si>
    <t>39,83</t>
  </si>
  <si>
    <t>45,81</t>
  </si>
  <si>
    <t>26,00</t>
  </si>
  <si>
    <t>82,42</t>
  </si>
  <si>
    <t>18,28</t>
  </si>
  <si>
    <t>24,89</t>
  </si>
  <si>
    <t>84,75</t>
  </si>
  <si>
    <t>80,71</t>
  </si>
  <si>
    <t>30,92</t>
  </si>
  <si>
    <t>60,45</t>
  </si>
  <si>
    <t>129,70</t>
  </si>
  <si>
    <t>37,05</t>
  </si>
  <si>
    <t>37,57</t>
  </si>
  <si>
    <t>59,64</t>
  </si>
  <si>
    <t>79,77</t>
  </si>
  <si>
    <t>82,38</t>
  </si>
  <si>
    <t>150,88</t>
  </si>
  <si>
    <t>9,57</t>
  </si>
  <si>
    <t>27,29</t>
  </si>
  <si>
    <t>19,91</t>
  </si>
  <si>
    <t>22,14</t>
  </si>
  <si>
    <t>52,96</t>
  </si>
  <si>
    <t>91,12</t>
  </si>
  <si>
    <t>72,17</t>
  </si>
  <si>
    <t>31,81</t>
  </si>
  <si>
    <t>126,92</t>
  </si>
  <si>
    <t>263,22</t>
  </si>
  <si>
    <t>318,67</t>
  </si>
  <si>
    <t>33,55</t>
  </si>
  <si>
    <t>664,00</t>
  </si>
  <si>
    <t>100,19</t>
  </si>
  <si>
    <t>145,70</t>
  </si>
  <si>
    <t>139,30</t>
  </si>
  <si>
    <t>72,56</t>
  </si>
  <si>
    <t>81,85</t>
  </si>
  <si>
    <t>39,09</t>
  </si>
  <si>
    <t>155,00</t>
  </si>
  <si>
    <t>26,91</t>
  </si>
  <si>
    <t>74,68</t>
  </si>
  <si>
    <t>77,20</t>
  </si>
  <si>
    <t>6.131,58</t>
  </si>
  <si>
    <t>13.279,73</t>
  </si>
  <si>
    <t>3,22</t>
  </si>
  <si>
    <t>68,02</t>
  </si>
  <si>
    <t>20,64</t>
  </si>
  <si>
    <t>130,79</t>
  </si>
  <si>
    <t>26,21</t>
  </si>
  <si>
    <t>137,99</t>
  </si>
  <si>
    <t>314.222,88</t>
  </si>
  <si>
    <t>340.823,77</t>
  </si>
  <si>
    <t>353.292,90</t>
  </si>
  <si>
    <t>116,78</t>
  </si>
  <si>
    <t>21,25</t>
  </si>
  <si>
    <t>40,09</t>
  </si>
  <si>
    <t>29,00</t>
  </si>
  <si>
    <t>105,61</t>
  </si>
  <si>
    <t>3,79</t>
  </si>
  <si>
    <t>2,27</t>
  </si>
  <si>
    <t>2,83</t>
  </si>
  <si>
    <t>13,90</t>
  </si>
  <si>
    <t>28,34</t>
  </si>
  <si>
    <t>16,11</t>
  </si>
  <si>
    <t>33,60</t>
  </si>
  <si>
    <t>51,57</t>
  </si>
  <si>
    <t>21,75</t>
  </si>
  <si>
    <t>27,47</t>
  </si>
  <si>
    <t>5,70</t>
  </si>
  <si>
    <t>969.058,32</t>
  </si>
  <si>
    <t>912.900,00</t>
  </si>
  <si>
    <t>809.725,32</t>
  </si>
  <si>
    <t>607.313,20</t>
  </si>
  <si>
    <t>783.605,06</t>
  </si>
  <si>
    <t>584.125,36</t>
  </si>
  <si>
    <t>798.135,41</t>
  </si>
  <si>
    <t>176.320,15</t>
  </si>
  <si>
    <t>873.775,75</t>
  </si>
  <si>
    <t>717.278,58</t>
  </si>
  <si>
    <t>17,72</t>
  </si>
  <si>
    <t>39,30</t>
  </si>
  <si>
    <t>19.965,91</t>
  </si>
  <si>
    <t>11,34</t>
  </si>
  <si>
    <t>2.128,90</t>
  </si>
  <si>
    <t>1.618,53</t>
  </si>
  <si>
    <t>32,68</t>
  </si>
  <si>
    <t>56,19</t>
  </si>
  <si>
    <t>55,00</t>
  </si>
  <si>
    <t>61,69</t>
  </si>
  <si>
    <t>60,42</t>
  </si>
  <si>
    <t>277,13</t>
  </si>
  <si>
    <t>364,72</t>
  </si>
  <si>
    <t>4,15</t>
  </si>
  <si>
    <t>1,98</t>
  </si>
  <si>
    <t>2,86</t>
  </si>
  <si>
    <t>8,11</t>
  </si>
  <si>
    <t>5,63</t>
  </si>
  <si>
    <t>0,06</t>
  </si>
  <si>
    <t>11,80</t>
  </si>
  <si>
    <t>470,07</t>
  </si>
  <si>
    <t>546,86</t>
  </si>
  <si>
    <t>79,58</t>
  </si>
  <si>
    <t>30,06</t>
  </si>
  <si>
    <t>29,27</t>
  </si>
  <si>
    <t>37,55</t>
  </si>
  <si>
    <t>170,57</t>
  </si>
  <si>
    <t>63,53</t>
  </si>
  <si>
    <t>59,10</t>
  </si>
  <si>
    <t>105,02</t>
  </si>
  <si>
    <t>136,10</t>
  </si>
  <si>
    <t>36,10</t>
  </si>
  <si>
    <t>102,92</t>
  </si>
  <si>
    <t>217.162,48</t>
  </si>
  <si>
    <t>255.342,23</t>
  </si>
  <si>
    <t>197.464,65</t>
  </si>
  <si>
    <t>40,42</t>
  </si>
  <si>
    <t>45,60</t>
  </si>
  <si>
    <t>28,20</t>
  </si>
  <si>
    <t>29,51</t>
  </si>
  <si>
    <t>1.113,34</t>
  </si>
  <si>
    <t>4.485,59</t>
  </si>
  <si>
    <t>SERRALHEIRO (HORISTA)</t>
  </si>
  <si>
    <t>38,04</t>
  </si>
  <si>
    <t>205,36</t>
  </si>
  <si>
    <t>207,87</t>
  </si>
  <si>
    <t>163,40</t>
  </si>
  <si>
    <t>173,05</t>
  </si>
  <si>
    <t>10,78</t>
  </si>
  <si>
    <t>8,75</t>
  </si>
  <si>
    <t>15,70</t>
  </si>
  <si>
    <t>14,82</t>
  </si>
  <si>
    <t>3,16</t>
  </si>
  <si>
    <t>24,81</t>
  </si>
  <si>
    <t>4.205,03</t>
  </si>
  <si>
    <t>4.544,14</t>
  </si>
  <si>
    <t>2.265,99</t>
  </si>
  <si>
    <t>36,66</t>
  </si>
  <si>
    <t>19,56</t>
  </si>
  <si>
    <t>145,50</t>
  </si>
  <si>
    <t>289,41</t>
  </si>
  <si>
    <t>333,94</t>
  </si>
  <si>
    <t>73,00</t>
  </si>
  <si>
    <t>75,56</t>
  </si>
  <si>
    <t>40,51</t>
  </si>
  <si>
    <t>22,18</t>
  </si>
  <si>
    <t>13,22</t>
  </si>
  <si>
    <t>79,85</t>
  </si>
  <si>
    <t>58,54</t>
  </si>
  <si>
    <t>2,99</t>
  </si>
  <si>
    <t>6,64</t>
  </si>
  <si>
    <t>3,90</t>
  </si>
  <si>
    <t>29,63</t>
  </si>
  <si>
    <t>40,59</t>
  </si>
  <si>
    <t>43,69</t>
  </si>
  <si>
    <t>42,54</t>
  </si>
  <si>
    <t>33,67</t>
  </si>
  <si>
    <t>188,84</t>
  </si>
  <si>
    <t>1,82</t>
  </si>
  <si>
    <t>185,58</t>
  </si>
  <si>
    <t>9,07</t>
  </si>
  <si>
    <t>15,21</t>
  </si>
  <si>
    <t>8,22</t>
  </si>
  <si>
    <t>7,33</t>
  </si>
  <si>
    <t>2.371,85</t>
  </si>
  <si>
    <t>21,05</t>
  </si>
  <si>
    <t>5,84</t>
  </si>
  <si>
    <t>9,25</t>
  </si>
  <si>
    <t>136,09</t>
  </si>
  <si>
    <t>25,61</t>
  </si>
  <si>
    <t>268,70</t>
  </si>
  <si>
    <t>290,00</t>
  </si>
  <si>
    <t>359,96</t>
  </si>
  <si>
    <t>17,30</t>
  </si>
  <si>
    <t>30,73</t>
  </si>
  <si>
    <t>168,32</t>
  </si>
  <si>
    <t>199,28</t>
  </si>
  <si>
    <t>10.540,61</t>
  </si>
  <si>
    <t>762,65</t>
  </si>
  <si>
    <t>1.112,34</t>
  </si>
  <si>
    <t>33,02</t>
  </si>
  <si>
    <t>6,70</t>
  </si>
  <si>
    <t>1.702,05</t>
  </si>
  <si>
    <t>109,41</t>
  </si>
  <si>
    <t>139,41</t>
  </si>
  <si>
    <t>215,47</t>
  </si>
  <si>
    <t>321,94</t>
  </si>
  <si>
    <t>640,14</t>
  </si>
  <si>
    <t>1.178,47</t>
  </si>
  <si>
    <t>2.070,00</t>
  </si>
  <si>
    <t>169,41</t>
  </si>
  <si>
    <t>293,82</t>
  </si>
  <si>
    <t>451,76</t>
  </si>
  <si>
    <t>847,05</t>
  </si>
  <si>
    <t>1.303,23</t>
  </si>
  <si>
    <t>4,13</t>
  </si>
  <si>
    <t>4,04</t>
  </si>
  <si>
    <t>5,72</t>
  </si>
  <si>
    <t>8,24</t>
  </si>
  <si>
    <t>6,26</t>
  </si>
  <si>
    <t>60,52</t>
  </si>
  <si>
    <t>81,19</t>
  </si>
  <si>
    <t>115,65</t>
  </si>
  <si>
    <t>177,54</t>
  </si>
  <si>
    <t>226,52</t>
  </si>
  <si>
    <t>280,54</t>
  </si>
  <si>
    <t>104,18</t>
  </si>
  <si>
    <t>260,46</t>
  </si>
  <si>
    <t>660,46</t>
  </si>
  <si>
    <t>809,30</t>
  </si>
  <si>
    <t>337,67</t>
  </si>
  <si>
    <t>158,13</t>
  </si>
  <si>
    <t>241,86</t>
  </si>
  <si>
    <t>520,93</t>
  </si>
  <si>
    <t>600,00</t>
  </si>
  <si>
    <t>794,41</t>
  </si>
  <si>
    <t>2.531,16</t>
  </si>
  <si>
    <t>856,74</t>
  </si>
  <si>
    <t>448,66</t>
  </si>
  <si>
    <t>88.800,00</t>
  </si>
  <si>
    <t>109.292,30</t>
  </si>
  <si>
    <t>62.367,88</t>
  </si>
  <si>
    <t>74.099,00</t>
  </si>
  <si>
    <t>58.952,50</t>
  </si>
  <si>
    <t>123.473,57</t>
  </si>
  <si>
    <t>129.413,38</t>
  </si>
  <si>
    <t>151.910,36</t>
  </si>
  <si>
    <t>416,41</t>
  </si>
  <si>
    <t>305,74</t>
  </si>
  <si>
    <t>249,55</t>
  </si>
  <si>
    <t>305,77</t>
  </si>
  <si>
    <t>162,43</t>
  </si>
  <si>
    <t>205,56</t>
  </si>
  <si>
    <t>16,08</t>
  </si>
  <si>
    <t>44,99</t>
  </si>
  <si>
    <t>0,53</t>
  </si>
  <si>
    <t>34,76</t>
  </si>
  <si>
    <t>56,56</t>
  </si>
  <si>
    <t>166,20</t>
  </si>
  <si>
    <t>1.603,48</t>
  </si>
  <si>
    <t>8,07</t>
  </si>
  <si>
    <t>17,19</t>
  </si>
  <si>
    <t>64,67</t>
  </si>
  <si>
    <t>83,31</t>
  </si>
  <si>
    <t>164,67</t>
  </si>
  <si>
    <t>468,74</t>
  </si>
  <si>
    <t>733,37</t>
  </si>
  <si>
    <t>29,67</t>
  </si>
  <si>
    <t>8,46</t>
  </si>
  <si>
    <t>19,38</t>
  </si>
  <si>
    <t>113,05</t>
  </si>
  <si>
    <t>59,54</t>
  </si>
  <si>
    <t>12,04</t>
  </si>
  <si>
    <t>151,41</t>
  </si>
  <si>
    <t>279,15</t>
  </si>
  <si>
    <t>398,75</t>
  </si>
  <si>
    <t>934,62</t>
  </si>
  <si>
    <t>47,71</t>
  </si>
  <si>
    <t>62,82</t>
  </si>
  <si>
    <t>295,16</t>
  </si>
  <si>
    <t>35,86</t>
  </si>
  <si>
    <t>44,16</t>
  </si>
  <si>
    <t>33,44</t>
  </si>
  <si>
    <t>22,74</t>
  </si>
  <si>
    <t>122,19</t>
  </si>
  <si>
    <t>125,74</t>
  </si>
  <si>
    <t>65,91</t>
  </si>
  <si>
    <t>175,76</t>
  </si>
  <si>
    <t>332,79</t>
  </si>
  <si>
    <t>39,24</t>
  </si>
  <si>
    <t>20,53</t>
  </si>
  <si>
    <t>32,96</t>
  </si>
  <si>
    <t>35,78</t>
  </si>
  <si>
    <t>34,61</t>
  </si>
  <si>
    <t>39,89</t>
  </si>
  <si>
    <t>59,29</t>
  </si>
  <si>
    <t>47,68</t>
  </si>
  <si>
    <t>60,55</t>
  </si>
  <si>
    <t>61,75</t>
  </si>
  <si>
    <t>8,71</t>
  </si>
  <si>
    <t>22,43</t>
  </si>
  <si>
    <t>33,99</t>
  </si>
  <si>
    <t>54,13</t>
  </si>
  <si>
    <t>124,59</t>
  </si>
  <si>
    <t>105,28</t>
  </si>
  <si>
    <t>60,72</t>
  </si>
  <si>
    <t>688,26</t>
  </si>
  <si>
    <t>764,11</t>
  </si>
  <si>
    <t>203,89</t>
  </si>
  <si>
    <t>7,99</t>
  </si>
  <si>
    <t>13,09</t>
  </si>
  <si>
    <t>14,01</t>
  </si>
  <si>
    <t>11,65</t>
  </si>
  <si>
    <t>19,00</t>
  </si>
  <si>
    <t>23,30</t>
  </si>
  <si>
    <t>64,70</t>
  </si>
  <si>
    <t>100,49</t>
  </si>
  <si>
    <t>48,01</t>
  </si>
  <si>
    <t>65,62</t>
  </si>
  <si>
    <t>61,42</t>
  </si>
  <si>
    <t>210,18</t>
  </si>
  <si>
    <t>213,75</t>
  </si>
  <si>
    <t>323,98</t>
  </si>
  <si>
    <t>353,19</t>
  </si>
  <si>
    <t>358,72</t>
  </si>
  <si>
    <t>492,04</t>
  </si>
  <si>
    <t>166,83</t>
  </si>
  <si>
    <t>200,93</t>
  </si>
  <si>
    <t>8,19</t>
  </si>
  <si>
    <t>9,03</t>
  </si>
  <si>
    <t>58,25</t>
  </si>
  <si>
    <t>85,37</t>
  </si>
  <si>
    <t>18,57</t>
  </si>
  <si>
    <t>22,58</t>
  </si>
  <si>
    <t>39,91</t>
  </si>
  <si>
    <t>53,69</t>
  </si>
  <si>
    <t>45,17</t>
  </si>
  <si>
    <t>66,59</t>
  </si>
  <si>
    <t>84,62</t>
  </si>
  <si>
    <t>7,54</t>
  </si>
  <si>
    <t>213,00</t>
  </si>
  <si>
    <t>7,84</t>
  </si>
  <si>
    <t>17,66</t>
  </si>
  <si>
    <t>23,67</t>
  </si>
  <si>
    <t>41,77</t>
  </si>
  <si>
    <t>87,25</t>
  </si>
  <si>
    <t>133,10</t>
  </si>
  <si>
    <t>14,69</t>
  </si>
  <si>
    <t>32,42</t>
  </si>
  <si>
    <t>28,82</t>
  </si>
  <si>
    <t>4,02</t>
  </si>
  <si>
    <t>70,51</t>
  </si>
  <si>
    <t>12,74</t>
  </si>
  <si>
    <t>11,47</t>
  </si>
  <si>
    <t>14,33</t>
  </si>
  <si>
    <t>22,09</t>
  </si>
  <si>
    <t>6,12</t>
  </si>
  <si>
    <t>14,02</t>
  </si>
  <si>
    <t>48,71</t>
  </si>
  <si>
    <t>71,07</t>
  </si>
  <si>
    <t>75,65</t>
  </si>
  <si>
    <t>22,20</t>
  </si>
  <si>
    <t>24,98</t>
  </si>
  <si>
    <t>35,92</t>
  </si>
  <si>
    <t>20,95</t>
  </si>
  <si>
    <t>23,57</t>
  </si>
  <si>
    <t>65,30</t>
  </si>
  <si>
    <t>64,89</t>
  </si>
  <si>
    <t>19,05</t>
  </si>
  <si>
    <t>18,20</t>
  </si>
  <si>
    <t>19,04</t>
  </si>
  <si>
    <t>3,85</t>
  </si>
  <si>
    <t>16,59</t>
  </si>
  <si>
    <t>16,90</t>
  </si>
  <si>
    <t>218,34</t>
  </si>
  <si>
    <t>1,62</t>
  </si>
  <si>
    <t>11,78</t>
  </si>
  <si>
    <t>78,50</t>
  </si>
  <si>
    <t>128,75</t>
  </si>
  <si>
    <t>13,17</t>
  </si>
  <si>
    <t>81,58</t>
  </si>
  <si>
    <t>62,88</t>
  </si>
  <si>
    <t>19,42</t>
  </si>
  <si>
    <t>39,02</t>
  </si>
  <si>
    <t>231,62</t>
  </si>
  <si>
    <t>124,32</t>
  </si>
  <si>
    <t>25,44</t>
  </si>
  <si>
    <t>366,12</t>
  </si>
  <si>
    <t>586,91</t>
  </si>
  <si>
    <t>128,69</t>
  </si>
  <si>
    <t>98,76</t>
  </si>
  <si>
    <t>31,78</t>
  </si>
  <si>
    <t>64,30</t>
  </si>
  <si>
    <t>412,86</t>
  </si>
  <si>
    <t>211,43</t>
  </si>
  <si>
    <t>40,93</t>
  </si>
  <si>
    <t>675,44</t>
  </si>
  <si>
    <t>25,31</t>
  </si>
  <si>
    <t>51,47</t>
  </si>
  <si>
    <t>77,05</t>
  </si>
  <si>
    <t>46,43</t>
  </si>
  <si>
    <t>156,78</t>
  </si>
  <si>
    <t>33,84</t>
  </si>
  <si>
    <t>74,00</t>
  </si>
  <si>
    <t>62,50</t>
  </si>
  <si>
    <t>55,23</t>
  </si>
  <si>
    <t>101,50</t>
  </si>
  <si>
    <t>150,57</t>
  </si>
  <si>
    <t>74,14</t>
  </si>
  <si>
    <t>201,34</t>
  </si>
  <si>
    <t>164,55</t>
  </si>
  <si>
    <t>528,47</t>
  </si>
  <si>
    <t>235,63</t>
  </si>
  <si>
    <t>790,36</t>
  </si>
  <si>
    <t>2.271,91</t>
  </si>
  <si>
    <t>2.827,78</t>
  </si>
  <si>
    <t>54,38</t>
  </si>
  <si>
    <t>23,64</t>
  </si>
  <si>
    <t>67,77</t>
  </si>
  <si>
    <t>5,61</t>
  </si>
  <si>
    <t>2,42</t>
  </si>
  <si>
    <t>3,55</t>
  </si>
  <si>
    <t>25,96</t>
  </si>
  <si>
    <t>14,58</t>
  </si>
  <si>
    <t>21,76</t>
  </si>
  <si>
    <t>27,93</t>
  </si>
  <si>
    <t>32,02</t>
  </si>
  <si>
    <t>40,07</t>
  </si>
  <si>
    <t>57,34</t>
  </si>
  <si>
    <t>18,74</t>
  </si>
  <si>
    <t>18,03</t>
  </si>
  <si>
    <t>26,44</t>
  </si>
  <si>
    <t>15,19</t>
  </si>
  <si>
    <t>22,92</t>
  </si>
  <si>
    <t>24,86</t>
  </si>
  <si>
    <t>60,83</t>
  </si>
  <si>
    <t>105,80</t>
  </si>
  <si>
    <t>27,19</t>
  </si>
  <si>
    <t>47,16</t>
  </si>
  <si>
    <t>43,90</t>
  </si>
  <si>
    <t>9,01</t>
  </si>
  <si>
    <t>1.101,52</t>
  </si>
  <si>
    <t>1,99</t>
  </si>
  <si>
    <t>2,72</t>
  </si>
  <si>
    <t>2,00</t>
  </si>
  <si>
    <t>1.292,47</t>
  </si>
  <si>
    <t>1,46</t>
  </si>
  <si>
    <t>36,89</t>
  </si>
  <si>
    <t>153,45</t>
  </si>
  <si>
    <t>228,42</t>
  </si>
  <si>
    <t>174,69</t>
  </si>
  <si>
    <t>322,84</t>
  </si>
  <si>
    <t>382,23</t>
  </si>
  <si>
    <t>20,42</t>
  </si>
  <si>
    <t>18,73</t>
  </si>
  <si>
    <t>54,99</t>
  </si>
  <si>
    <t>27,62</t>
  </si>
  <si>
    <t>116,56</t>
  </si>
  <si>
    <t>104,43</t>
  </si>
  <si>
    <t>117,57</t>
  </si>
  <si>
    <t>136,64</t>
  </si>
  <si>
    <t>192,90</t>
  </si>
  <si>
    <t>39,62</t>
  </si>
  <si>
    <t>123,92</t>
  </si>
  <si>
    <t>138,09</t>
  </si>
  <si>
    <t>208,38</t>
  </si>
  <si>
    <t>253,87</t>
  </si>
  <si>
    <t>272,21</t>
  </si>
  <si>
    <t>290,49</t>
  </si>
  <si>
    <t>330,65</t>
  </si>
  <si>
    <t>363,31</t>
  </si>
  <si>
    <t>230,29</t>
  </si>
  <si>
    <t>383,38</t>
  </si>
  <si>
    <t>543,86</t>
  </si>
  <si>
    <t>671,34</t>
  </si>
  <si>
    <t>750,66</t>
  </si>
  <si>
    <t>861,12</t>
  </si>
  <si>
    <t>227,96</t>
  </si>
  <si>
    <t>65,23</t>
  </si>
  <si>
    <t>256,68</t>
  </si>
  <si>
    <t>209,41</t>
  </si>
  <si>
    <t>216,25</t>
  </si>
  <si>
    <t>223,30</t>
  </si>
  <si>
    <t>68,16</t>
  </si>
  <si>
    <t>464,52</t>
  </si>
  <si>
    <t>586,85</t>
  </si>
  <si>
    <t>43,75</t>
  </si>
  <si>
    <t>1,42</t>
  </si>
  <si>
    <t>9,86</t>
  </si>
  <si>
    <t>13,62</t>
  </si>
  <si>
    <t>21,74</t>
  </si>
  <si>
    <t>113,95</t>
  </si>
  <si>
    <t>22,19</t>
  </si>
  <si>
    <t>23,58</t>
  </si>
  <si>
    <t>32,35</t>
  </si>
  <si>
    <t>5,78</t>
  </si>
  <si>
    <t>5,88</t>
  </si>
  <si>
    <t>55,88</t>
  </si>
  <si>
    <t>94,29</t>
  </si>
  <si>
    <t>14,66</t>
  </si>
  <si>
    <t>19,43</t>
  </si>
  <si>
    <t>825,59</t>
  </si>
  <si>
    <t>1.158,73</t>
  </si>
  <si>
    <t>16,45</t>
  </si>
  <si>
    <t>5,58</t>
  </si>
  <si>
    <t>538,22</t>
  </si>
  <si>
    <t>18,55</t>
  </si>
  <si>
    <t>16,41</t>
  </si>
  <si>
    <t>15,46</t>
  </si>
  <si>
    <t>73,48</t>
  </si>
  <si>
    <t>74,46</t>
  </si>
  <si>
    <t>37,28</t>
  </si>
  <si>
    <t>36,09</t>
  </si>
  <si>
    <t>39,92</t>
  </si>
  <si>
    <t>44,06</t>
  </si>
  <si>
    <t>29,54</t>
  </si>
  <si>
    <t>26,83</t>
  </si>
  <si>
    <t>25,89</t>
  </si>
  <si>
    <t>28,84</t>
  </si>
  <si>
    <t>34,15</t>
  </si>
  <si>
    <t>54,65</t>
  </si>
  <si>
    <t>51,50</t>
  </si>
  <si>
    <t>24,47</t>
  </si>
  <si>
    <t>38,89</t>
  </si>
  <si>
    <t>16,92</t>
  </si>
  <si>
    <t>12,08</t>
  </si>
  <si>
    <t>158,07</t>
  </si>
  <si>
    <t>190,09</t>
  </si>
  <si>
    <t>415,10</t>
  </si>
  <si>
    <t>340,57</t>
  </si>
  <si>
    <t>82,32</t>
  </si>
  <si>
    <t>88,89</t>
  </si>
  <si>
    <t>199,96</t>
  </si>
  <si>
    <t>532,59</t>
  </si>
  <si>
    <t>124,15</t>
  </si>
  <si>
    <t>226,97</t>
  </si>
  <si>
    <t>146,03</t>
  </si>
  <si>
    <t>TORNEIRA DE MESA PARA LAVATORIO, METALICA CROMADA, COM MISTURADOR MONOCOMANDO, BICA BAIXA (REF 2875)</t>
  </si>
  <si>
    <t>266,00</t>
  </si>
  <si>
    <t>TORNEIRA DE MESA PARA LAVATORIO, METALICA CROMADA, COM SENSOR DE APROXIMACAO ELETRICO, BIVOLT</t>
  </si>
  <si>
    <t>1.766,63</t>
  </si>
  <si>
    <t>TORNEIRA DE MESA/BANCADA, PARA LAVATORIO, FIXA, METALICA CROMADA, PADRAO POPULAR, 1/2 " OU 3/4 " (REF 1193)</t>
  </si>
  <si>
    <t>58,00</t>
  </si>
  <si>
    <t>37,01</t>
  </si>
  <si>
    <t>31,40</t>
  </si>
  <si>
    <t>148,75</t>
  </si>
  <si>
    <t>TORNEIRA METALICA CROMADA CANO CURTO, SEM BICO, SEM AREJADOR, DE PAREDE, PARA TANQUE E USO GERAL, 1/2 " OU 3/4 " (REF 1143)</t>
  </si>
  <si>
    <t>75,54</t>
  </si>
  <si>
    <t>TORNEIRA METALICA CROMADA DE MESA PARA LAVATORIO, BICA ALTA, COM AREJADOR (REF 1195)</t>
  </si>
  <si>
    <t>113,37</t>
  </si>
  <si>
    <t>TORNEIRA METALICA CROMADA DE MESA PARA LAVATORIO, COM SENSOR DE PRESENCA A PILHA, COM AREJADOR EMBUTIDO</t>
  </si>
  <si>
    <t>1.433,46</t>
  </si>
  <si>
    <t>TORNEIRA METALICA CROMADA DE MESA, PARA LAVATORIO, TEMPORIZADA PRESSAO FECHAMENTO AUTOMATICO, BICA BAIXA</t>
  </si>
  <si>
    <t>119,12</t>
  </si>
  <si>
    <t>TORNEIRA METALICA CROMADA DE PAREDE LONGA PARA LAVATORIO, COM AREJADOR, ACIONAMENTO ALAVANCA, 1/4 DE VOLTA (REF 1178)</t>
  </si>
  <si>
    <t>150,89</t>
  </si>
  <si>
    <t>TORNEIRA METALICA CROMADA DE PAREDE, PARA COZINHA, BICA MOVEL, COM AREJADOR, 1/2 " OU 3/4 " (REF 1167 / 1168)</t>
  </si>
  <si>
    <t>100,45</t>
  </si>
  <si>
    <t>TORNEIRA METALICA CROMADA PARA JARDIM / TANQUE, COM BICO PLASTICO, CANO LONGO, DE PAREDE, PADRAO POPULAR / USO GERAL , 1/2 " OU 3/4 " (REF 1153 / 1130)</t>
  </si>
  <si>
    <t>47,64</t>
  </si>
  <si>
    <t>TORNEIRA METALICA CROMADA PARA TANQUE / JARDIM, SEM BICO , CANO LONGO, DE PAREDE, PADRAO POPULAR / USO GERAL, 1/2 " OU 3/4 " (REF 1126)</t>
  </si>
  <si>
    <t>40,34</t>
  </si>
  <si>
    <t>TORNEIRA METALICA CROMADA, CANO CURTO, COM AREJADOR, SEM BICO PLASTICO, DE PAREDE, PARA USO GERAL, 1/2 " OU 3/4 " (REF 1152 / 1154)</t>
  </si>
  <si>
    <t>58,63</t>
  </si>
  <si>
    <t>TORNEIRA METALICA CROMADA, DE MESA/BANCADA, PARA COZINHA, BICA MOVEL, COM AREJADOR, 1/2 " OU 3/4 " (REF 1167 / 1168)</t>
  </si>
  <si>
    <t>TORNEIRA METALICA CROMADA, RETA, DE PAREDE, PARA COZINHA, COM AREJADOR, PADRAO POPULAR, 1/2 " OU 3/4 " (REF 1159 / 1160)</t>
  </si>
  <si>
    <t>76,31</t>
  </si>
  <si>
    <t>TORNEIRA METALICA CROMADA, RETA, DE PAREDE, PARA COZINHA, SEM BICO, SEM AREJADOR, PADRAO POPULAR, 1/2 " OU 3/4 " (REF 1158)</t>
  </si>
  <si>
    <t>67,78</t>
  </si>
  <si>
    <t>51,58</t>
  </si>
  <si>
    <t>21,73</t>
  </si>
  <si>
    <t>100.300,55</t>
  </si>
  <si>
    <t>15.504,32</t>
  </si>
  <si>
    <t>7.112,07</t>
  </si>
  <si>
    <t>19.554,64</t>
  </si>
  <si>
    <t>126.826,56</t>
  </si>
  <si>
    <t>27.432,28</t>
  </si>
  <si>
    <t>8.686,88</t>
  </si>
  <si>
    <t>32.004,33</t>
  </si>
  <si>
    <t>9.702,89</t>
  </si>
  <si>
    <t>52.225,98</t>
  </si>
  <si>
    <t>12.547,73</t>
  </si>
  <si>
    <t>71.636,86</t>
  </si>
  <si>
    <t>257,26</t>
  </si>
  <si>
    <t>879.448,23</t>
  </si>
  <si>
    <t>3.623.017,32</t>
  </si>
  <si>
    <t>853.193,32</t>
  </si>
  <si>
    <t>1.106.075,33</t>
  </si>
  <si>
    <t>1.099.310,24</t>
  </si>
  <si>
    <t>1.629.414,65</t>
  </si>
  <si>
    <t>892.978,19</t>
  </si>
  <si>
    <t>281.439,23</t>
  </si>
  <si>
    <t>326.112,13</t>
  </si>
  <si>
    <t>96.046,71</t>
  </si>
  <si>
    <t>155.754,26</t>
  </si>
  <si>
    <t>239.000,00</t>
  </si>
  <si>
    <t>230.232,93</t>
  </si>
  <si>
    <t>256.869,14</t>
  </si>
  <si>
    <t>30,58</t>
  </si>
  <si>
    <t>175,07</t>
  </si>
  <si>
    <t>20,19</t>
  </si>
  <si>
    <t>41,30</t>
  </si>
  <si>
    <t>8,10</t>
  </si>
  <si>
    <t>615,80</t>
  </si>
  <si>
    <t>17,27</t>
  </si>
  <si>
    <t>112,40</t>
  </si>
  <si>
    <t>39,07</t>
  </si>
  <si>
    <t>61,76</t>
  </si>
  <si>
    <t>132,33</t>
  </si>
  <si>
    <t>74,29</t>
  </si>
  <si>
    <t>68,18</t>
  </si>
  <si>
    <t>33,14</t>
  </si>
  <si>
    <t>43,97</t>
  </si>
  <si>
    <t>50,88</t>
  </si>
  <si>
    <t>1.575,44</t>
  </si>
  <si>
    <t>147,71</t>
  </si>
  <si>
    <t>91,17</t>
  </si>
  <si>
    <t>3.022,96</t>
  </si>
  <si>
    <t>1.675,17</t>
  </si>
  <si>
    <t>45,20</t>
  </si>
  <si>
    <t>56,96</t>
  </si>
  <si>
    <t>185,97</t>
  </si>
  <si>
    <t>270,59</t>
  </si>
  <si>
    <t>386,83</t>
  </si>
  <si>
    <t>424,46</t>
  </si>
  <si>
    <t>729,35</t>
  </si>
  <si>
    <t>477,80</t>
  </si>
  <si>
    <t>958,50</t>
  </si>
  <si>
    <t>554,36</t>
  </si>
  <si>
    <t>604,76</t>
  </si>
  <si>
    <t>719,41</t>
  </si>
  <si>
    <t>202,33</t>
  </si>
  <si>
    <t>41,32</t>
  </si>
  <si>
    <t>60,22</t>
  </si>
  <si>
    <t>66,55</t>
  </si>
  <si>
    <t>86,85</t>
  </si>
  <si>
    <t>121,52</t>
  </si>
  <si>
    <t>139,61</t>
  </si>
  <si>
    <t>66,62</t>
  </si>
  <si>
    <t>24,23</t>
  </si>
  <si>
    <t>45,47</t>
  </si>
  <si>
    <t>119,21</t>
  </si>
  <si>
    <t>96,06</t>
  </si>
  <si>
    <t>30,64</t>
  </si>
  <si>
    <t>160,43</t>
  </si>
  <si>
    <t>220,94</t>
  </si>
  <si>
    <t>330,79</t>
  </si>
  <si>
    <t>358,75</t>
  </si>
  <si>
    <t>26,01</t>
  </si>
  <si>
    <t>40,03</t>
  </si>
  <si>
    <t>129,58</t>
  </si>
  <si>
    <t>220,97</t>
  </si>
  <si>
    <t>356,90</t>
  </si>
  <si>
    <t>442,02</t>
  </si>
  <si>
    <t>572,53</t>
  </si>
  <si>
    <t>86,32</t>
  </si>
  <si>
    <t>2.282,27</t>
  </si>
  <si>
    <t>650,69</t>
  </si>
  <si>
    <t>1.717,07</t>
  </si>
  <si>
    <t>3.582,00</t>
  </si>
  <si>
    <t>249,56</t>
  </si>
  <si>
    <t>1.216,75</t>
  </si>
  <si>
    <t>38,69</t>
  </si>
  <si>
    <t>10,98</t>
  </si>
  <si>
    <t>31,25</t>
  </si>
  <si>
    <t>80,83</t>
  </si>
  <si>
    <t>196,74</t>
  </si>
  <si>
    <t>100,81</t>
  </si>
  <si>
    <t>119,57</t>
  </si>
  <si>
    <t>136,46</t>
  </si>
  <si>
    <t>18,35</t>
  </si>
  <si>
    <t>94,37</t>
  </si>
  <si>
    <t>163,31</t>
  </si>
  <si>
    <t>90,62</t>
  </si>
  <si>
    <t>21,93</t>
  </si>
  <si>
    <t>72,84</t>
  </si>
  <si>
    <t>112,56</t>
  </si>
  <si>
    <t>204,54</t>
  </si>
  <si>
    <t>170,01</t>
  </si>
  <si>
    <t>54,68</t>
  </si>
  <si>
    <t>376,50</t>
  </si>
  <si>
    <t>554,69</t>
  </si>
  <si>
    <t>88,48</t>
  </si>
  <si>
    <t>841,04</t>
  </si>
  <si>
    <t>665,96</t>
  </si>
  <si>
    <t>60,76</t>
  </si>
  <si>
    <t>77,11</t>
  </si>
  <si>
    <t>111,98</t>
  </si>
  <si>
    <t>151,22</t>
  </si>
  <si>
    <t>219,30</t>
  </si>
  <si>
    <t>308,95</t>
  </si>
  <si>
    <t>451,63</t>
  </si>
  <si>
    <t>148,34</t>
  </si>
  <si>
    <t>260,72</t>
  </si>
  <si>
    <t>214,55</t>
  </si>
  <si>
    <t>65,69</t>
  </si>
  <si>
    <t>361,04</t>
  </si>
  <si>
    <t>468,44</t>
  </si>
  <si>
    <t>693,79</t>
  </si>
  <si>
    <t>107,07</t>
  </si>
  <si>
    <t>1.021,22</t>
  </si>
  <si>
    <t>46,53</t>
  </si>
  <si>
    <t>22,30</t>
  </si>
  <si>
    <t>70,00</t>
  </si>
  <si>
    <t>34,31</t>
  </si>
  <si>
    <t>27,43</t>
  </si>
  <si>
    <t>57,88</t>
  </si>
  <si>
    <t>291,04</t>
  </si>
  <si>
    <t>210,00</t>
  </si>
  <si>
    <t>409,41</t>
  </si>
  <si>
    <t>573,52</t>
  </si>
  <si>
    <t>611,47</t>
  </si>
  <si>
    <t>885,88</t>
  </si>
  <si>
    <t>2.454,77</t>
  </si>
  <si>
    <t>96,17</t>
  </si>
  <si>
    <t>108,52</t>
  </si>
  <si>
    <t>286,23</t>
  </si>
  <si>
    <t>349,41</t>
  </si>
  <si>
    <t>401,47</t>
  </si>
  <si>
    <t>449,99</t>
  </si>
  <si>
    <t>621,17</t>
  </si>
  <si>
    <t>659,99</t>
  </si>
  <si>
    <t>947,64</t>
  </si>
  <si>
    <t>2.752,94</t>
  </si>
  <si>
    <t>114,70</t>
  </si>
  <si>
    <t>182,20</t>
  </si>
  <si>
    <t>278,82</t>
  </si>
  <si>
    <t>405,88</t>
  </si>
  <si>
    <t>754,41</t>
  </si>
  <si>
    <t>912,17</t>
  </si>
  <si>
    <t>1.385,29</t>
  </si>
  <si>
    <t>167,64</t>
  </si>
  <si>
    <t>225,88</t>
  </si>
  <si>
    <t>273,52</t>
  </si>
  <si>
    <t>471,17</t>
  </si>
  <si>
    <t>490,94</t>
  </si>
  <si>
    <t>525,88</t>
  </si>
  <si>
    <t>822,35</t>
  </si>
  <si>
    <t>172,05</t>
  </si>
  <si>
    <t>176,47</t>
  </si>
  <si>
    <t>326,47</t>
  </si>
  <si>
    <t>400,58</t>
  </si>
  <si>
    <t>523,23</t>
  </si>
  <si>
    <t>534,79</t>
  </si>
  <si>
    <t>810,88</t>
  </si>
  <si>
    <t>1.050,00</t>
  </si>
  <si>
    <t>208,23</t>
  </si>
  <si>
    <t>434,11</t>
  </si>
  <si>
    <t>459,70</t>
  </si>
  <si>
    <t>657,35</t>
  </si>
  <si>
    <t>930,88</t>
  </si>
  <si>
    <t>26,06</t>
  </si>
  <si>
    <t>36,49</t>
  </si>
  <si>
    <t>50,94</t>
  </si>
  <si>
    <t>74,05</t>
  </si>
  <si>
    <t>85,28</t>
  </si>
  <si>
    <t>31,99</t>
  </si>
  <si>
    <t>43,84</t>
  </si>
  <si>
    <t>51,80</t>
  </si>
  <si>
    <t>77,10</t>
  </si>
  <si>
    <t>92,30</t>
  </si>
  <si>
    <t>32,70</t>
  </si>
  <si>
    <t>51,54</t>
  </si>
  <si>
    <t>56,87</t>
  </si>
  <si>
    <t>80,65</t>
  </si>
  <si>
    <t>95,26</t>
  </si>
  <si>
    <t>82,94</t>
  </si>
  <si>
    <t>100,71</t>
  </si>
  <si>
    <t>136,25</t>
  </si>
  <si>
    <t>35,54</t>
  </si>
  <si>
    <t>22,11</t>
  </si>
  <si>
    <t>15,12</t>
  </si>
  <si>
    <t>4,03</t>
  </si>
  <si>
    <t>2,74</t>
  </si>
  <si>
    <t>3,81</t>
  </si>
  <si>
    <t>5,71</t>
  </si>
  <si>
    <t>11,27</t>
  </si>
  <si>
    <t>5.611,02</t>
  </si>
  <si>
    <t>137,52</t>
  </si>
  <si>
    <t>4.130,89</t>
  </si>
  <si>
    <t>2.008,27</t>
  </si>
  <si>
    <t>295,18</t>
  </si>
  <si>
    <t>1.318,31</t>
  </si>
  <si>
    <t>5.089,16</t>
  </si>
  <si>
    <t>460,15</t>
  </si>
  <si>
    <t>1.127,50</t>
  </si>
  <si>
    <t>1.816,00</t>
  </si>
  <si>
    <t>29,29</t>
  </si>
  <si>
    <t>3.188,22</t>
  </si>
  <si>
    <t>4.741,78</t>
  </si>
  <si>
    <t>2.377,88</t>
  </si>
  <si>
    <t>65,52</t>
  </si>
  <si>
    <t>3.102,34</t>
  </si>
  <si>
    <t>93,73</t>
  </si>
  <si>
    <t>122,09</t>
  </si>
  <si>
    <t>291,42</t>
  </si>
  <si>
    <t>2.851,31</t>
  </si>
  <si>
    <t>3.496,86</t>
  </si>
  <si>
    <t>4.053,15</t>
  </si>
  <si>
    <t>5.353,63</t>
  </si>
  <si>
    <t>948,91</t>
  </si>
  <si>
    <t>1.321,58</t>
  </si>
  <si>
    <t>1.881,87</t>
  </si>
  <si>
    <t>19,08</t>
  </si>
  <si>
    <t>32,80</t>
  </si>
  <si>
    <t>19,72</t>
  </si>
  <si>
    <t>207,67</t>
  </si>
  <si>
    <t>17,11</t>
  </si>
  <si>
    <t>26,05</t>
  </si>
  <si>
    <t>34,47</t>
  </si>
  <si>
    <t>50,26</t>
  </si>
  <si>
    <t>83,77</t>
  </si>
  <si>
    <t>117,48</t>
  </si>
  <si>
    <t>236,42</t>
  </si>
  <si>
    <t>22,81</t>
  </si>
  <si>
    <t>45,97</t>
  </si>
  <si>
    <t>60,95</t>
  </si>
  <si>
    <t>117,56</t>
  </si>
  <si>
    <t>174,03</t>
  </si>
  <si>
    <t>17,45</t>
  </si>
  <si>
    <t>44,64</t>
  </si>
  <si>
    <t>66,93</t>
  </si>
  <si>
    <t>109,52</t>
  </si>
  <si>
    <t>181,18</t>
  </si>
  <si>
    <t>252,47</t>
  </si>
  <si>
    <t>356,25</t>
  </si>
  <si>
    <t>413,07</t>
  </si>
  <si>
    <t>268,75</t>
  </si>
  <si>
    <t>117,75</t>
  </si>
  <si>
    <t>204,19</t>
  </si>
  <si>
    <t>341,53</t>
  </si>
  <si>
    <t>63,54</t>
  </si>
  <si>
    <t>170,99</t>
  </si>
  <si>
    <t>289,78</t>
  </si>
  <si>
    <t>441,15</t>
  </si>
  <si>
    <t>626,44</t>
  </si>
  <si>
    <t>76,15</t>
  </si>
  <si>
    <t>22,56</t>
  </si>
  <si>
    <t>46,85</t>
  </si>
  <si>
    <t>91,35</t>
  </si>
  <si>
    <t>27,84</t>
  </si>
  <si>
    <t>54,67</t>
  </si>
  <si>
    <t>114,22</t>
  </si>
  <si>
    <t>34,22</t>
  </si>
  <si>
    <t>68,99</t>
  </si>
  <si>
    <t>10,71</t>
  </si>
  <si>
    <t>10,72</t>
  </si>
  <si>
    <t>5,74</t>
  </si>
  <si>
    <t>94,16</t>
  </si>
  <si>
    <t>42,66</t>
  </si>
  <si>
    <t>25,32</t>
  </si>
  <si>
    <t>121,78</t>
  </si>
  <si>
    <t>147,03</t>
  </si>
  <si>
    <t>211,44</t>
  </si>
  <si>
    <t>221,67</t>
  </si>
  <si>
    <t>43,06</t>
  </si>
  <si>
    <t>87,53</t>
  </si>
  <si>
    <t>15,04</t>
  </si>
  <si>
    <t>18,76</t>
  </si>
  <si>
    <t>24,58</t>
  </si>
  <si>
    <t>102,68</t>
  </si>
  <si>
    <t>4,84</t>
  </si>
  <si>
    <t>10,87</t>
  </si>
  <si>
    <t>15,82</t>
  </si>
  <si>
    <t>18,12</t>
  </si>
  <si>
    <t>51,22</t>
  </si>
  <si>
    <t>64,00</t>
  </si>
  <si>
    <t>2.691,10</t>
  </si>
  <si>
    <t>3.430,51</t>
  </si>
  <si>
    <t>3.469,72</t>
  </si>
  <si>
    <t>40,76</t>
  </si>
  <si>
    <t>56,00</t>
  </si>
  <si>
    <t>232,43</t>
  </si>
  <si>
    <t>149,19</t>
  </si>
  <si>
    <t>49,97</t>
  </si>
  <si>
    <t>375,84</t>
  </si>
  <si>
    <t>639,62</t>
  </si>
  <si>
    <t>131,55</t>
  </si>
  <si>
    <t>42,87</t>
  </si>
  <si>
    <t>83,74</t>
  </si>
  <si>
    <t>259,17</t>
  </si>
  <si>
    <t>209,31</t>
  </si>
  <si>
    <t>67,18</t>
  </si>
  <si>
    <t>378,79</t>
  </si>
  <si>
    <t>478,49</t>
  </si>
  <si>
    <t>178,97</t>
  </si>
  <si>
    <t>86,22</t>
  </si>
  <si>
    <t>83,34</t>
  </si>
  <si>
    <t>62,16</t>
  </si>
  <si>
    <t>49,94</t>
  </si>
  <si>
    <t>151,24</t>
  </si>
  <si>
    <t>91,41</t>
  </si>
  <si>
    <t>28,86</t>
  </si>
  <si>
    <t>234,30</t>
  </si>
  <si>
    <t>328,92</t>
  </si>
  <si>
    <t>11,73</t>
  </si>
  <si>
    <t>32,28</t>
  </si>
  <si>
    <t>42,43</t>
  </si>
  <si>
    <t>9,06</t>
  </si>
  <si>
    <t>12,95</t>
  </si>
  <si>
    <t>38,84</t>
  </si>
  <si>
    <t>8,23</t>
  </si>
  <si>
    <t>111,69</t>
  </si>
  <si>
    <t>44,67</t>
  </si>
  <si>
    <t>229,66</t>
  </si>
  <si>
    <t>290,82</t>
  </si>
  <si>
    <t>579,86</t>
  </si>
  <si>
    <t>9,69</t>
  </si>
  <si>
    <t>11,61</t>
  </si>
  <si>
    <t>37,11</t>
  </si>
  <si>
    <t>40,18</t>
  </si>
  <si>
    <t>101,13</t>
  </si>
  <si>
    <t>204,06</t>
  </si>
  <si>
    <t>313,76</t>
  </si>
  <si>
    <t>94,92</t>
  </si>
  <si>
    <t>135,80</t>
  </si>
  <si>
    <t>26,11</t>
  </si>
  <si>
    <t>38,76</t>
  </si>
  <si>
    <t>93,14</t>
  </si>
  <si>
    <t>135,19</t>
  </si>
  <si>
    <t>199,33</t>
  </si>
  <si>
    <t>137.267,59</t>
  </si>
  <si>
    <t>170.964,97</t>
  </si>
  <si>
    <t>3.325.609,68</t>
  </si>
  <si>
    <t>8.756.212,93</t>
  </si>
  <si>
    <t>392.649,25</t>
  </si>
  <si>
    <t>527.982,35</t>
  </si>
  <si>
    <t>647.029,46</t>
  </si>
  <si>
    <t>624.039,89</t>
  </si>
  <si>
    <t>2.707.421,00</t>
  </si>
  <si>
    <t>1.396.615,81</t>
  </si>
  <si>
    <t>217,53</t>
  </si>
  <si>
    <t>252,71</t>
  </si>
  <si>
    <t>204,72</t>
  </si>
  <si>
    <t>51,40</t>
  </si>
  <si>
    <t>74,30</t>
  </si>
  <si>
    <t>133,45</t>
  </si>
  <si>
    <t>110,74</t>
  </si>
  <si>
    <t>205,77</t>
  </si>
  <si>
    <t>102,59</t>
  </si>
  <si>
    <t>96,14</t>
  </si>
  <si>
    <t>60,56</t>
  </si>
  <si>
    <t>277,71</t>
  </si>
  <si>
    <t>155,40</t>
  </si>
  <si>
    <t>54,77</t>
  </si>
  <si>
    <t>380,72</t>
  </si>
  <si>
    <t>670,02</t>
  </si>
  <si>
    <t>199,06</t>
  </si>
  <si>
    <t>178,12</t>
  </si>
  <si>
    <t>72,23</t>
  </si>
  <si>
    <t>118,98</t>
  </si>
  <si>
    <t>398,81</t>
  </si>
  <si>
    <t>278,88</t>
  </si>
  <si>
    <t>87,54</t>
  </si>
  <si>
    <t>550,84</t>
  </si>
  <si>
    <t>854,35</t>
  </si>
  <si>
    <t>105,97</t>
  </si>
  <si>
    <t>91,98</t>
  </si>
  <si>
    <t>52,59</t>
  </si>
  <si>
    <t>61,31</t>
  </si>
  <si>
    <t>247,42</t>
  </si>
  <si>
    <t>154,41</t>
  </si>
  <si>
    <t>56,12</t>
  </si>
  <si>
    <t>337,87</t>
  </si>
  <si>
    <t>586,40</t>
  </si>
  <si>
    <t>40,85</t>
  </si>
  <si>
    <t>3,35</t>
  </si>
  <si>
    <t>3,15</t>
  </si>
  <si>
    <t>4,00</t>
  </si>
  <si>
    <t>7,53</t>
  </si>
  <si>
    <t>15,57</t>
  </si>
  <si>
    <t>18,29</t>
  </si>
  <si>
    <t>21,14</t>
  </si>
  <si>
    <t>57,81</t>
  </si>
  <si>
    <t>74,35</t>
  </si>
  <si>
    <t>92,39</t>
  </si>
  <si>
    <t>97,15</t>
  </si>
  <si>
    <t>61,93</t>
  </si>
  <si>
    <t>39,74</t>
  </si>
  <si>
    <t>64,01</t>
  </si>
  <si>
    <t>83.150,50</t>
  </si>
  <si>
    <t>0,43</t>
  </si>
  <si>
    <t>35,39</t>
  </si>
  <si>
    <t>30,45</t>
  </si>
  <si>
    <t>26,14</t>
  </si>
  <si>
    <t>5,56</t>
  </si>
  <si>
    <t>1.467,67</t>
  </si>
  <si>
    <t>1.595,30</t>
  </si>
  <si>
    <t>1.789,54</t>
  </si>
  <si>
    <t>3.850,00</t>
  </si>
  <si>
    <t>3.453,78</t>
  </si>
  <si>
    <t>4.207,13</t>
  </si>
  <si>
    <t>5.372.494,00</t>
  </si>
  <si>
    <t>2.261.757,62</t>
  </si>
  <si>
    <t>2.278.147,33</t>
  </si>
  <si>
    <t>2.760.000,00</t>
  </si>
  <si>
    <t>2.445.320,53</t>
  </si>
  <si>
    <t>VIDRACEIRO (HORISTA)</t>
  </si>
  <si>
    <t>16,05</t>
  </si>
  <si>
    <t>376,54</t>
  </si>
  <si>
    <t>327,77</t>
  </si>
  <si>
    <t>852,22</t>
  </si>
  <si>
    <t>996,44</t>
  </si>
  <si>
    <t>293,68</t>
  </si>
  <si>
    <t>91,77</t>
  </si>
  <si>
    <t>211,74</t>
  </si>
  <si>
    <t>104,88</t>
  </si>
  <si>
    <t>157,33</t>
  </si>
  <si>
    <t>113,22</t>
  </si>
  <si>
    <t>196,66</t>
  </si>
  <si>
    <t>78,66</t>
  </si>
  <si>
    <t>111,44</t>
  </si>
  <si>
    <t>162,57</t>
  </si>
  <si>
    <t>65,55</t>
  </si>
  <si>
    <t>203,22</t>
  </si>
  <si>
    <t>199,11</t>
  </si>
  <si>
    <t>117,49</t>
  </si>
  <si>
    <t>153,37</t>
  </si>
  <si>
    <t>215,36</t>
  </si>
  <si>
    <t>250,94</t>
  </si>
  <si>
    <t>141,77</t>
  </si>
  <si>
    <t>191,54</t>
  </si>
  <si>
    <t>15,78</t>
  </si>
  <si>
    <t>21,67</t>
  </si>
  <si>
    <t>38,13</t>
  </si>
  <si>
    <t>31,51</t>
  </si>
  <si>
    <t>39,37</t>
  </si>
  <si>
    <t>56,91</t>
  </si>
  <si>
    <t>60,92</t>
  </si>
  <si>
    <t>TOTAL DE INSUMOS : 5215</t>
  </si>
  <si>
    <t>BDI:</t>
  </si>
  <si>
    <t>ABRANGÊNCIA : NACIONAL                                              LOCALIDADE  : BRASILIA                                                                                                            DATA DE PREÇO   : 01/2022 REFERÊNCIA COLETA : MEDIANO</t>
  </si>
  <si>
    <t>6,94</t>
  </si>
  <si>
    <t>7,74</t>
  </si>
  <si>
    <t>9,74</t>
  </si>
  <si>
    <t>11,71</t>
  </si>
  <si>
    <t>15,72</t>
  </si>
  <si>
    <t>33,72</t>
  </si>
  <si>
    <t>38,23</t>
  </si>
  <si>
    <t>4,75</t>
  </si>
  <si>
    <t>5,97</t>
  </si>
  <si>
    <t>9,68</t>
  </si>
  <si>
    <t>12,17</t>
  </si>
  <si>
    <t>13,45</t>
  </si>
  <si>
    <t>17,80</t>
  </si>
  <si>
    <t>31,84</t>
  </si>
  <si>
    <t>40,64</t>
  </si>
  <si>
    <t>49,45</t>
  </si>
  <si>
    <t>96,87</t>
  </si>
  <si>
    <t>7,46</t>
  </si>
  <si>
    <t>14,92</t>
  </si>
  <si>
    <t>1,86</t>
  </si>
  <si>
    <t>2,54</t>
  </si>
  <si>
    <t>44,57</t>
  </si>
  <si>
    <t>56,85</t>
  </si>
  <si>
    <t>3,08</t>
  </si>
  <si>
    <t>12,29</t>
  </si>
  <si>
    <t>20,97</t>
  </si>
  <si>
    <t>44,11</t>
  </si>
  <si>
    <t>43,20</t>
  </si>
  <si>
    <t>67,70</t>
  </si>
  <si>
    <t>123,20</t>
  </si>
  <si>
    <t>136,15</t>
  </si>
  <si>
    <t>14,65</t>
  </si>
  <si>
    <t>16,62</t>
  </si>
  <si>
    <t>2,07</t>
  </si>
  <si>
    <t>8,58</t>
  </si>
  <si>
    <t>9,15</t>
  </si>
  <si>
    <t>15,44</t>
  </si>
  <si>
    <t>30,50</t>
  </si>
  <si>
    <t>44,98</t>
  </si>
  <si>
    <t>63,67</t>
  </si>
  <si>
    <t>82,36</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</si>
  <si>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</si>
  <si>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</si>
  <si>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</si>
  <si>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</si>
  <si>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</si>
  <si>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</si>
  <si>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</si>
  <si>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</si>
  <si>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</si>
  <si>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</si>
  <si>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</si>
  <si>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</si>
  <si>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</si>
  <si>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</si>
  <si>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</si>
  <si>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</si>
  <si>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3,27</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</si>
  <si>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</si>
  <si>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</si>
  <si>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</si>
  <si>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</si>
  <si>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</si>
  <si>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</si>
  <si>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</si>
  <si>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32,82</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</si>
  <si>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</si>
  <si>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</si>
  <si>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41,02</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</si>
  <si>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</si>
  <si>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</si>
  <si>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</si>
  <si>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</si>
  <si>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</si>
  <si>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</si>
  <si>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</si>
  <si>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</si>
  <si>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</si>
  <si>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</si>
  <si>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</si>
  <si>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</si>
  <si>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</si>
  <si>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73,86</t>
  </si>
  <si>
    <t>ASSENTAMENTO DE CONEXÃO COM 3 ACESSOS, EM PEAD LISO PARA REDE DE ÁGUA OU ESGOTO, DIÂMETRO DE 250 MM, JUNTA SOLDADA (NÃO INCLUI O FORNECIMENTO E EXECUÇÃO DE SOLDA). AF_12/2021</t>
  </si>
  <si>
    <t>82,06</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</si>
  <si>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</si>
  <si>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</si>
  <si>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</si>
  <si>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</si>
  <si>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</si>
  <si>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</si>
  <si>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19,19</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</si>
  <si>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</si>
  <si>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</si>
  <si>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</si>
  <si>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</si>
  <si>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</si>
  <si>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</si>
  <si>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</si>
  <si>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</si>
  <si>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</si>
  <si>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</si>
  <si>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</si>
  <si>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</si>
  <si>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</si>
  <si>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</si>
  <si>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</si>
  <si>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</si>
  <si>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982,73</t>
  </si>
  <si>
    <t>7,39</t>
  </si>
  <si>
    <t>187,00</t>
  </si>
  <si>
    <t>22,45</t>
  </si>
  <si>
    <t>148,52</t>
  </si>
  <si>
    <t>5,79</t>
  </si>
  <si>
    <t>246,60</t>
  </si>
  <si>
    <t>28,24</t>
  </si>
  <si>
    <t>173,85</t>
  </si>
  <si>
    <t>145,47</t>
  </si>
  <si>
    <t>23,90</t>
  </si>
  <si>
    <t>4,29</t>
  </si>
  <si>
    <t>15,76</t>
  </si>
  <si>
    <t>228,51</t>
  </si>
  <si>
    <t>4,68</t>
  </si>
  <si>
    <t>11,09</t>
  </si>
  <si>
    <t>180,88</t>
  </si>
  <si>
    <t>13,16</t>
  </si>
  <si>
    <t>13,72</t>
  </si>
  <si>
    <t>26,13</t>
  </si>
  <si>
    <t>26,08</t>
  </si>
  <si>
    <t>68,08</t>
  </si>
  <si>
    <t>175,97</t>
  </si>
  <si>
    <t>90,36</t>
  </si>
  <si>
    <t>11,77</t>
  </si>
  <si>
    <t>2,64</t>
  </si>
  <si>
    <t>20,31</t>
  </si>
  <si>
    <t>20,83</t>
  </si>
  <si>
    <t>68,61</t>
  </si>
  <si>
    <t>157,20</t>
  </si>
  <si>
    <t>10,70</t>
  </si>
  <si>
    <t>10,88</t>
  </si>
  <si>
    <t>21,81</t>
  </si>
  <si>
    <t>266,79</t>
  </si>
  <si>
    <t>119,75</t>
  </si>
  <si>
    <t>46,33</t>
  </si>
  <si>
    <t>38,78</t>
  </si>
  <si>
    <t>61,65</t>
  </si>
  <si>
    <t>10,69</t>
  </si>
  <si>
    <t>39,81</t>
  </si>
  <si>
    <t>6,32</t>
  </si>
  <si>
    <t>0,30</t>
  </si>
  <si>
    <t>44,31</t>
  </si>
  <si>
    <t>6,31</t>
  </si>
  <si>
    <t>72,41</t>
  </si>
  <si>
    <t>0,86</t>
  </si>
  <si>
    <t>5,14</t>
  </si>
  <si>
    <t>1,60</t>
  </si>
  <si>
    <t>65,36</t>
  </si>
  <si>
    <t>6,09</t>
  </si>
  <si>
    <t>0,87</t>
  </si>
  <si>
    <t>38,16</t>
  </si>
  <si>
    <t>14,97</t>
  </si>
  <si>
    <t>6,99</t>
  </si>
  <si>
    <t>49,06</t>
  </si>
  <si>
    <t>49,48</t>
  </si>
  <si>
    <t>6,71</t>
  </si>
  <si>
    <t>59,23</t>
  </si>
  <si>
    <t>57,63</t>
  </si>
  <si>
    <t>0,40</t>
  </si>
  <si>
    <t>102,31</t>
  </si>
  <si>
    <t>38,95</t>
  </si>
  <si>
    <t>0,03</t>
  </si>
  <si>
    <t>70,74</t>
  </si>
  <si>
    <t>20,99</t>
  </si>
  <si>
    <t>0,48</t>
  </si>
  <si>
    <t>39,05</t>
  </si>
  <si>
    <t>0,17</t>
  </si>
  <si>
    <t>40,50</t>
  </si>
  <si>
    <t>44,80</t>
  </si>
  <si>
    <t>24,73</t>
  </si>
  <si>
    <t>21,99</t>
  </si>
  <si>
    <t>42,13</t>
  </si>
  <si>
    <t>23,42</t>
  </si>
  <si>
    <t>42,47</t>
  </si>
  <si>
    <t>25,53</t>
  </si>
  <si>
    <t>69,83</t>
  </si>
  <si>
    <t>177,46</t>
  </si>
  <si>
    <t>81,84</t>
  </si>
  <si>
    <t>13,93</t>
  </si>
  <si>
    <t>97,68</t>
  </si>
  <si>
    <t>86,18</t>
  </si>
  <si>
    <t>199,32</t>
  </si>
  <si>
    <t>47,43</t>
  </si>
  <si>
    <t>47,84</t>
  </si>
  <si>
    <t>37,56</t>
  </si>
  <si>
    <t>23,85</t>
  </si>
  <si>
    <t>53,23</t>
  </si>
  <si>
    <t>40,12</t>
  </si>
  <si>
    <t>26,19</t>
  </si>
  <si>
    <t>22,06</t>
  </si>
  <si>
    <t>38,67</t>
  </si>
  <si>
    <t>6,98</t>
  </si>
  <si>
    <t>3,26</t>
  </si>
  <si>
    <t>59,67</t>
  </si>
  <si>
    <t>64,68</t>
  </si>
  <si>
    <t>4,55</t>
  </si>
  <si>
    <t>235,73</t>
  </si>
  <si>
    <t>6,75</t>
  </si>
  <si>
    <t>60,89</t>
  </si>
  <si>
    <t>43,15</t>
  </si>
  <si>
    <t>54,00</t>
  </si>
  <si>
    <t>32,66</t>
  </si>
  <si>
    <t>74,91</t>
  </si>
  <si>
    <t>19,01</t>
  </si>
  <si>
    <t>88,88</t>
  </si>
  <si>
    <t>46,91</t>
  </si>
  <si>
    <t>52,52</t>
  </si>
  <si>
    <t>93,11</t>
  </si>
  <si>
    <t>107,08</t>
  </si>
  <si>
    <t>61,49</t>
  </si>
  <si>
    <t>201,43</t>
  </si>
  <si>
    <t>57,42</t>
  </si>
  <si>
    <t>9,39</t>
  </si>
  <si>
    <t>176,88</t>
  </si>
  <si>
    <t>76,94</t>
  </si>
  <si>
    <t>56,50</t>
  </si>
  <si>
    <t>54,84</t>
  </si>
  <si>
    <t>1,40</t>
  </si>
  <si>
    <t>43,34</t>
  </si>
  <si>
    <t>30,18</t>
  </si>
  <si>
    <t>5,35</t>
  </si>
  <si>
    <t>163,73</t>
  </si>
  <si>
    <t>4,49</t>
  </si>
  <si>
    <t>28,55</t>
  </si>
  <si>
    <t>35,38</t>
  </si>
  <si>
    <t>6,36</t>
  </si>
  <si>
    <t>1,28</t>
  </si>
  <si>
    <t>0,44</t>
  </si>
  <si>
    <t>BETONEIRA CAPACIDADE NOMINAL 400 L, CAPACIDADE DE MISTURA 310 L, MOTOR A DIESEL POTÊNCIA 5,0 CV, SEM CARREGADOR - DEPRECIAÇÃO. AF_06/2014</t>
  </si>
  <si>
    <t>0,39</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</si>
  <si>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</si>
  <si>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</si>
  <si>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</si>
  <si>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0,08</t>
  </si>
  <si>
    <t>3,72</t>
  </si>
  <si>
    <t>1,03</t>
  </si>
  <si>
    <t>42,74</t>
  </si>
  <si>
    <t>58,68</t>
  </si>
  <si>
    <t>27,77</t>
  </si>
  <si>
    <t>49,64</t>
  </si>
  <si>
    <t>21,40</t>
  </si>
  <si>
    <t>0,02</t>
  </si>
  <si>
    <t>2,68</t>
  </si>
  <si>
    <t>17,59</t>
  </si>
  <si>
    <t>2,38</t>
  </si>
  <si>
    <t>49,84</t>
  </si>
  <si>
    <t>62,30</t>
  </si>
  <si>
    <t>82,66</t>
  </si>
  <si>
    <t>34,39</t>
  </si>
  <si>
    <t>112,67</t>
  </si>
  <si>
    <t>25,36</t>
  </si>
  <si>
    <t>34,18</t>
  </si>
  <si>
    <t>7,69</t>
  </si>
  <si>
    <t>219,67</t>
  </si>
  <si>
    <t>26,53</t>
  </si>
  <si>
    <t>12,73</t>
  </si>
  <si>
    <t>31,64</t>
  </si>
  <si>
    <t>43,87</t>
  </si>
  <si>
    <t>5,95</t>
  </si>
  <si>
    <t>31,13</t>
  </si>
  <si>
    <t>23,79</t>
  </si>
  <si>
    <t>85,36</t>
  </si>
  <si>
    <t>0,14</t>
  </si>
  <si>
    <t>37,12</t>
  </si>
  <si>
    <t>6,68</t>
  </si>
  <si>
    <t>153,99</t>
  </si>
  <si>
    <t>24,40</t>
  </si>
  <si>
    <t>274,68</t>
  </si>
  <si>
    <t>153,61</t>
  </si>
  <si>
    <t>359,73</t>
  </si>
  <si>
    <t>57,00</t>
  </si>
  <si>
    <t>641,66</t>
  </si>
  <si>
    <t>406,23</t>
  </si>
  <si>
    <t>110,40</t>
  </si>
  <si>
    <t>19,87</t>
  </si>
  <si>
    <t>312,58</t>
  </si>
  <si>
    <t>49,53</t>
  </si>
  <si>
    <t>557,56</t>
  </si>
  <si>
    <t>346,28</t>
  </si>
  <si>
    <t>90,47</t>
  </si>
  <si>
    <t>145,43</t>
  </si>
  <si>
    <t>77,93</t>
  </si>
  <si>
    <t>18,51</t>
  </si>
  <si>
    <t>30,49</t>
  </si>
  <si>
    <t>70,91</t>
  </si>
  <si>
    <t>26,67</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</si>
  <si>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</si>
  <si>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</si>
  <si>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</si>
  <si>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1,79</t>
  </si>
  <si>
    <t>BETONEIRA CAPACIDADE NOMINAL DE 600 L, CAPACIDADE DE MISTURA 440 L, MOTOR A DIESEL POTÊNCIA 10 CV, COM CARREGADOR - MATERIAIS NA OPERAÇÃO. AF_11/2014</t>
  </si>
  <si>
    <t>7,70</t>
  </si>
  <si>
    <t>5,65</t>
  </si>
  <si>
    <t>54,60</t>
  </si>
  <si>
    <t>162,08</t>
  </si>
  <si>
    <t>34,89</t>
  </si>
  <si>
    <t>58,28</t>
  </si>
  <si>
    <t>0,34</t>
  </si>
  <si>
    <t>6,24</t>
  </si>
  <si>
    <t>57,06</t>
  </si>
  <si>
    <t>5,19</t>
  </si>
  <si>
    <t>8,08</t>
  </si>
  <si>
    <t>0,42</t>
  </si>
  <si>
    <t>6,48</t>
  </si>
  <si>
    <t>209,27</t>
  </si>
  <si>
    <t>29,05</t>
  </si>
  <si>
    <t>261,88</t>
  </si>
  <si>
    <t>109,94</t>
  </si>
  <si>
    <t>96,71</t>
  </si>
  <si>
    <t>131,70</t>
  </si>
  <si>
    <t>84,31</t>
  </si>
  <si>
    <t>29,53</t>
  </si>
  <si>
    <t>32,30</t>
  </si>
  <si>
    <t>52,30</t>
  </si>
  <si>
    <t>36,63</t>
  </si>
  <si>
    <t>3,86</t>
  </si>
  <si>
    <t>55,71</t>
  </si>
  <si>
    <t>13,15</t>
  </si>
  <si>
    <t>144,54</t>
  </si>
  <si>
    <t>6,14</t>
  </si>
  <si>
    <t>75,68</t>
  </si>
  <si>
    <t>33,95</t>
  </si>
  <si>
    <t>134,86</t>
  </si>
  <si>
    <t>4,19</t>
  </si>
  <si>
    <t>3,39</t>
  </si>
  <si>
    <t>2,79</t>
  </si>
  <si>
    <t>4,22</t>
  </si>
  <si>
    <t>142,28</t>
  </si>
  <si>
    <t>16,56</t>
  </si>
  <si>
    <t>2,45</t>
  </si>
  <si>
    <t>28,05</t>
  </si>
  <si>
    <t>123,03</t>
  </si>
  <si>
    <t>32,12</t>
  </si>
  <si>
    <t>6,57</t>
  </si>
  <si>
    <t>57,18</t>
  </si>
  <si>
    <t>276,87</t>
  </si>
  <si>
    <t>0,00</t>
  </si>
  <si>
    <t>47,47</t>
  </si>
  <si>
    <t>1,85</t>
  </si>
  <si>
    <t>14,61</t>
  </si>
  <si>
    <t>45,55</t>
  </si>
  <si>
    <t>23,51</t>
  </si>
  <si>
    <t>4,79</t>
  </si>
  <si>
    <t>41,59</t>
  </si>
  <si>
    <t>253,82</t>
  </si>
  <si>
    <t>1,44</t>
  </si>
  <si>
    <t>325,41</t>
  </si>
  <si>
    <t>407,22</t>
  </si>
  <si>
    <t>143,60</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</si>
  <si>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</si>
  <si>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</si>
  <si>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</si>
  <si>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</si>
  <si>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0,96</t>
  </si>
  <si>
    <t>40,36</t>
  </si>
  <si>
    <t>0,28</t>
  </si>
  <si>
    <t>84,84</t>
  </si>
  <si>
    <t>136,38</t>
  </si>
  <si>
    <t>12,09</t>
  </si>
  <si>
    <t>6,73</t>
  </si>
  <si>
    <t>4,76</t>
  </si>
  <si>
    <t>147,34</t>
  </si>
  <si>
    <t>108,29</t>
  </si>
  <si>
    <t>174,08</t>
  </si>
  <si>
    <t>2.640,00</t>
  </si>
  <si>
    <t>5,86</t>
  </si>
  <si>
    <t>10,99</t>
  </si>
  <si>
    <t>23,10</t>
  </si>
  <si>
    <t>5,04</t>
  </si>
  <si>
    <t>63,82</t>
  </si>
  <si>
    <t>52,91</t>
  </si>
  <si>
    <t>16,77</t>
  </si>
  <si>
    <t>18,34</t>
  </si>
  <si>
    <t>135,35</t>
  </si>
  <si>
    <t>47,75</t>
  </si>
  <si>
    <t>29,64</t>
  </si>
  <si>
    <t>45,73</t>
  </si>
  <si>
    <t>50,02</t>
  </si>
  <si>
    <t>0,52</t>
  </si>
  <si>
    <t>0,99</t>
  </si>
  <si>
    <t>1,24</t>
  </si>
  <si>
    <t>0,58</t>
  </si>
  <si>
    <t>5,31</t>
  </si>
  <si>
    <t>0,33</t>
  </si>
  <si>
    <t>46,57</t>
  </si>
  <si>
    <t>3,31</t>
  </si>
  <si>
    <t>43,70</t>
  </si>
  <si>
    <t>54,69</t>
  </si>
  <si>
    <t>7,12</t>
  </si>
  <si>
    <t>65,66</t>
  </si>
  <si>
    <t>50,56</t>
  </si>
  <si>
    <t>6,86</t>
  </si>
  <si>
    <t>63,21</t>
  </si>
  <si>
    <t>1,37</t>
  </si>
  <si>
    <t>6,79</t>
  </si>
  <si>
    <t>251,02</t>
  </si>
  <si>
    <t>21,56</t>
  </si>
  <si>
    <t>110,11</t>
  </si>
  <si>
    <t>25,66</t>
  </si>
  <si>
    <t>130,35</t>
  </si>
  <si>
    <t>18,77</t>
  </si>
  <si>
    <t>16,13</t>
  </si>
  <si>
    <t>20,16</t>
  </si>
  <si>
    <t>16,00</t>
  </si>
  <si>
    <t>45,15</t>
  </si>
  <si>
    <t>64,63</t>
  </si>
  <si>
    <t>7,17</t>
  </si>
  <si>
    <t>51,65</t>
  </si>
  <si>
    <t>133,02</t>
  </si>
  <si>
    <t>23,94</t>
  </si>
  <si>
    <t>213,83</t>
  </si>
  <si>
    <t>197,54</t>
  </si>
  <si>
    <t>350,24</t>
  </si>
  <si>
    <t>63,04</t>
  </si>
  <si>
    <t>563,02</t>
  </si>
  <si>
    <t>282,20</t>
  </si>
  <si>
    <t>2,82</t>
  </si>
  <si>
    <t>7,05</t>
  </si>
  <si>
    <t>123,75</t>
  </si>
  <si>
    <t>60,50</t>
  </si>
  <si>
    <t>165,00</t>
  </si>
  <si>
    <t>81,13</t>
  </si>
  <si>
    <t>1,97</t>
  </si>
  <si>
    <t>16,22</t>
  </si>
  <si>
    <t>80,02</t>
  </si>
  <si>
    <t>141,57</t>
  </si>
  <si>
    <t>7,51</t>
  </si>
  <si>
    <t>107,26</t>
  </si>
  <si>
    <t>25,13</t>
  </si>
  <si>
    <t>58,45</t>
  </si>
  <si>
    <t>19,68</t>
  </si>
  <si>
    <t>19,69</t>
  </si>
  <si>
    <t>37,16</t>
  </si>
  <si>
    <t>24,61</t>
  </si>
  <si>
    <t>47,31</t>
  </si>
  <si>
    <t>16,20</t>
  </si>
  <si>
    <t>17,60</t>
  </si>
  <si>
    <t>23,11</t>
  </si>
  <si>
    <t>58,56</t>
  </si>
  <si>
    <t>13,18</t>
  </si>
  <si>
    <t>911,72</t>
  </si>
  <si>
    <t>46,67</t>
  </si>
  <si>
    <t>77,98</t>
  </si>
  <si>
    <t>9,43</t>
  </si>
  <si>
    <t>197,21</t>
  </si>
  <si>
    <t>27,60</t>
  </si>
  <si>
    <t>GEOTÊXTIL NÃO TECIDO 100% POLIÉSTER, RESISTÊNCIA A TRAÇÃO DE 31 KN/M (RT-31), INSTALADO EM DRENO - FORNECIMENTO E INSTALAÇÃO. AF_07/2021</t>
  </si>
  <si>
    <t>144,33</t>
  </si>
  <si>
    <t>187,75</t>
  </si>
  <si>
    <t>144,84</t>
  </si>
  <si>
    <t>182,51</t>
  </si>
  <si>
    <t>188,81</t>
  </si>
  <si>
    <t>189,32</t>
  </si>
  <si>
    <t>37,87</t>
  </si>
  <si>
    <t>45,32</t>
  </si>
  <si>
    <t>48,40</t>
  </si>
  <si>
    <t>60,24</t>
  </si>
  <si>
    <t>85,82</t>
  </si>
  <si>
    <t>38,15</t>
  </si>
  <si>
    <t>48,51</t>
  </si>
  <si>
    <t>58,04</t>
  </si>
  <si>
    <t>16,69</t>
  </si>
  <si>
    <t>15,74</t>
  </si>
  <si>
    <t>11,37</t>
  </si>
  <si>
    <t>17,69</t>
  </si>
  <si>
    <t>56,39</t>
  </si>
  <si>
    <t>49,57</t>
  </si>
  <si>
    <t>65,05</t>
  </si>
  <si>
    <t>119,87</t>
  </si>
  <si>
    <t>62,81</t>
  </si>
  <si>
    <t>11,31</t>
  </si>
  <si>
    <t>150,77</t>
  </si>
  <si>
    <t>92,16</t>
  </si>
  <si>
    <t>55,82</t>
  </si>
  <si>
    <t>68,26</t>
  </si>
  <si>
    <t>441,13</t>
  </si>
  <si>
    <t>213,31</t>
  </si>
  <si>
    <t>225,58</t>
  </si>
  <si>
    <t>17,57</t>
  </si>
  <si>
    <t>23,91</t>
  </si>
  <si>
    <t>203,72</t>
  </si>
  <si>
    <t>15,85</t>
  </si>
  <si>
    <t>19,46</t>
  </si>
  <si>
    <t>32,43</t>
  </si>
  <si>
    <t>54,15</t>
  </si>
  <si>
    <t>40,83</t>
  </si>
  <si>
    <t>209,33</t>
  </si>
  <si>
    <t>199,37</t>
  </si>
  <si>
    <t>217,92</t>
  </si>
  <si>
    <t>122,37</t>
  </si>
  <si>
    <t>160,60</t>
  </si>
  <si>
    <t>243,99</t>
  </si>
  <si>
    <t>103,95</t>
  </si>
  <si>
    <t>68,85</t>
  </si>
  <si>
    <t>52,47</t>
  </si>
  <si>
    <t>41,53</t>
  </si>
  <si>
    <t>65,28</t>
  </si>
  <si>
    <t>29,82</t>
  </si>
  <si>
    <t>MONTAGEM E DESMONTAGEM DE FÔRMA DE LAJE MACIÇA, PÉ-DIREITO DUPLO, EM CHAPA DE MADEIRA COMPENSADA PLASTIFICADA, 10 UTILIZAÇÕES. AF_09/2020</t>
  </si>
  <si>
    <t>31,21</t>
  </si>
  <si>
    <t>89,94</t>
  </si>
  <si>
    <t>25,67</t>
  </si>
  <si>
    <t>168,11</t>
  </si>
  <si>
    <t>276,62</t>
  </si>
  <si>
    <t>254,04</t>
  </si>
  <si>
    <t>161,96</t>
  </si>
  <si>
    <t>12,31</t>
  </si>
  <si>
    <t>11,83</t>
  </si>
  <si>
    <t>14,51</t>
  </si>
  <si>
    <t>14,43</t>
  </si>
  <si>
    <t>13,52</t>
  </si>
  <si>
    <t>11,17</t>
  </si>
  <si>
    <t>12,37</t>
  </si>
  <si>
    <t>13,01</t>
  </si>
  <si>
    <t>12,61</t>
  </si>
  <si>
    <t>16,38</t>
  </si>
  <si>
    <t>15,47</t>
  </si>
  <si>
    <t>13,85</t>
  </si>
  <si>
    <t>11,70</t>
  </si>
  <si>
    <t>12,39</t>
  </si>
  <si>
    <t>11,46</t>
  </si>
  <si>
    <t>11,35</t>
  </si>
  <si>
    <t>9,75</t>
  </si>
  <si>
    <t>13,96</t>
  </si>
  <si>
    <t>13,49</t>
  </si>
  <si>
    <t>13,48</t>
  </si>
  <si>
    <t>13,24</t>
  </si>
  <si>
    <t>18,06</t>
  </si>
  <si>
    <t>12,56</t>
  </si>
  <si>
    <t>10,55</t>
  </si>
  <si>
    <t>16,03</t>
  </si>
  <si>
    <t>15,15</t>
  </si>
  <si>
    <t>16,78</t>
  </si>
  <si>
    <t>14,99</t>
  </si>
  <si>
    <t>12,64</t>
  </si>
  <si>
    <t>11,96</t>
  </si>
  <si>
    <t>14,86</t>
  </si>
  <si>
    <t>14,83</t>
  </si>
  <si>
    <t>48,90</t>
  </si>
  <si>
    <t>51,73</t>
  </si>
  <si>
    <t>61,66</t>
  </si>
  <si>
    <t>92,13</t>
  </si>
  <si>
    <t>6,18</t>
  </si>
  <si>
    <t>115,83</t>
  </si>
  <si>
    <t>120,84</t>
  </si>
  <si>
    <t>116,17</t>
  </si>
  <si>
    <t>17,41</t>
  </si>
  <si>
    <t>21,24</t>
  </si>
  <si>
    <t>27,39</t>
  </si>
  <si>
    <t>7,34</t>
  </si>
  <si>
    <t>47,05</t>
  </si>
  <si>
    <t>60,66</t>
  </si>
  <si>
    <t>88,84</t>
  </si>
  <si>
    <t>57,29</t>
  </si>
  <si>
    <t>12,27</t>
  </si>
  <si>
    <t>6,50</t>
  </si>
  <si>
    <t>8,25</t>
  </si>
  <si>
    <t>8,78</t>
  </si>
  <si>
    <t>9,13</t>
  </si>
  <si>
    <t>15,14</t>
  </si>
  <si>
    <t>12,30</t>
  </si>
  <si>
    <t>11,72</t>
  </si>
  <si>
    <t>15,67</t>
  </si>
  <si>
    <t>19,53</t>
  </si>
  <si>
    <t>9,66</t>
  </si>
  <si>
    <t>12,69</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</si>
  <si>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</si>
  <si>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</si>
  <si>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</si>
  <si>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36,59</t>
  </si>
  <si>
    <t>ELETRODUTO RÍGIDO ROSCÁVEL, PVC, DN 85 MM (3"), PARA REDE ENTERRADA DE DISTRIBUIÇÃO DE ENERGIA ELÉTRICA - FORNECIMENTO E INSTALAÇÃO. AF_12/2021</t>
  </si>
  <si>
    <t>44,89</t>
  </si>
  <si>
    <t>ELETRODUTO RÍGIDO ROSCÁVEL, PVC, DN 110 MM (4"), PARA REDE ENTERRADA DE DISTRIBUIÇÃO DE ENERGIA ELÉTRICA - FORNECIMENTO E INSTALAÇÃO. AF_12/2021</t>
  </si>
  <si>
    <t>11,90</t>
  </si>
  <si>
    <t>52,15</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</si>
  <si>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</si>
  <si>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</si>
  <si>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</si>
  <si>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</si>
  <si>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8,34</t>
  </si>
  <si>
    <t>11,18</t>
  </si>
  <si>
    <t>9,04</t>
  </si>
  <si>
    <t>10,93</t>
  </si>
  <si>
    <t>22,65</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</si>
  <si>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</si>
  <si>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</si>
  <si>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18,08</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</si>
  <si>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</si>
  <si>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</si>
  <si>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</si>
  <si>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</si>
  <si>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</si>
  <si>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</si>
  <si>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</si>
  <si>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</si>
  <si>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7,71</t>
  </si>
  <si>
    <t>10,39</t>
  </si>
  <si>
    <t>12,28</t>
  </si>
  <si>
    <t>7,11</t>
  </si>
  <si>
    <t>26,34</t>
  </si>
  <si>
    <t>17,39</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</si>
  <si>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</si>
  <si>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</si>
  <si>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40,97</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</si>
  <si>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</si>
  <si>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</si>
  <si>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</si>
  <si>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</si>
  <si>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</si>
  <si>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</si>
  <si>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</si>
  <si>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</si>
  <si>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17,13</t>
  </si>
  <si>
    <t>14,13</t>
  </si>
  <si>
    <t>33,56</t>
  </si>
  <si>
    <t>8,48</t>
  </si>
  <si>
    <t>9,19</t>
  </si>
  <si>
    <t>17,94</t>
  </si>
  <si>
    <t>29,92</t>
  </si>
  <si>
    <t>27,80</t>
  </si>
  <si>
    <t>70,76</t>
  </si>
  <si>
    <t>82,41</t>
  </si>
  <si>
    <t>89,69</t>
  </si>
  <si>
    <t>17,62</t>
  </si>
  <si>
    <t>30,23</t>
  </si>
  <si>
    <t>1.304,75</t>
  </si>
  <si>
    <t>18,45</t>
  </si>
  <si>
    <t>24,71</t>
  </si>
  <si>
    <t>34,20</t>
  </si>
  <si>
    <t>42,67</t>
  </si>
  <si>
    <t>68,64</t>
  </si>
  <si>
    <t>78,49</t>
  </si>
  <si>
    <t>111,39</t>
  </si>
  <si>
    <t>40,56</t>
  </si>
  <si>
    <t>47,58</t>
  </si>
  <si>
    <t>42,94</t>
  </si>
  <si>
    <t>25,98</t>
  </si>
  <si>
    <t>22,69</t>
  </si>
  <si>
    <t>43,94</t>
  </si>
  <si>
    <t>49,22</t>
  </si>
  <si>
    <t>37,34</t>
  </si>
  <si>
    <t>61,06</t>
  </si>
  <si>
    <t>94,70</t>
  </si>
  <si>
    <t>47,15</t>
  </si>
  <si>
    <t>30,16</t>
  </si>
  <si>
    <t>28,03</t>
  </si>
  <si>
    <t>47,36</t>
  </si>
  <si>
    <t>77,15</t>
  </si>
  <si>
    <t>20,39</t>
  </si>
  <si>
    <t>7,35</t>
  </si>
  <si>
    <t>6,63</t>
  </si>
  <si>
    <t>18,53</t>
  </si>
  <si>
    <t>28,18</t>
  </si>
  <si>
    <t>76,57</t>
  </si>
  <si>
    <t>101,70</t>
  </si>
  <si>
    <t>22,84</t>
  </si>
  <si>
    <t>116,68</t>
  </si>
  <si>
    <t>111,54</t>
  </si>
  <si>
    <t>28,72</t>
  </si>
  <si>
    <t>32,06</t>
  </si>
  <si>
    <t>355,21</t>
  </si>
  <si>
    <t>200,76</t>
  </si>
  <si>
    <t>182,80</t>
  </si>
  <si>
    <t>30,25</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</si>
  <si>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</si>
  <si>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</si>
  <si>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266,17</t>
  </si>
  <si>
    <t>6,35</t>
  </si>
  <si>
    <t>6,88</t>
  </si>
  <si>
    <t>15,96</t>
  </si>
  <si>
    <t>36,77</t>
  </si>
  <si>
    <t>33,78</t>
  </si>
  <si>
    <t>69,97</t>
  </si>
  <si>
    <t>31,19</t>
  </si>
  <si>
    <t>50,62</t>
  </si>
  <si>
    <t>35,43</t>
  </si>
  <si>
    <t>50,59</t>
  </si>
  <si>
    <t>61,59</t>
  </si>
  <si>
    <t>30,17</t>
  </si>
  <si>
    <t>57,33</t>
  </si>
  <si>
    <t>133,50</t>
  </si>
  <si>
    <t>14,07</t>
  </si>
  <si>
    <t>13,51</t>
  </si>
  <si>
    <t>64,08</t>
  </si>
  <si>
    <t>81,16</t>
  </si>
  <si>
    <t>41,50</t>
  </si>
  <si>
    <t>67,33</t>
  </si>
  <si>
    <t>109,17</t>
  </si>
  <si>
    <t>59,78</t>
  </si>
  <si>
    <t>60,54</t>
  </si>
  <si>
    <t>10,83</t>
  </si>
  <si>
    <t>32,24</t>
  </si>
  <si>
    <t>30,04</t>
  </si>
  <si>
    <t>15,83</t>
  </si>
  <si>
    <t>26,20</t>
  </si>
  <si>
    <t>24,08</t>
  </si>
  <si>
    <t>60,86</t>
  </si>
  <si>
    <t>25,17</t>
  </si>
  <si>
    <t>9,40</t>
  </si>
  <si>
    <t>54,90</t>
  </si>
  <si>
    <t>117,36</t>
  </si>
  <si>
    <t>121,90</t>
  </si>
  <si>
    <t>81,80</t>
  </si>
  <si>
    <t>28,30</t>
  </si>
  <si>
    <t>19,61</t>
  </si>
  <si>
    <t>34,79</t>
  </si>
  <si>
    <t>7,30</t>
  </si>
  <si>
    <t>9,71</t>
  </si>
  <si>
    <t>15,08</t>
  </si>
  <si>
    <t>14,79</t>
  </si>
  <si>
    <t>14,38</t>
  </si>
  <si>
    <t>17,20</t>
  </si>
  <si>
    <t>9,09</t>
  </si>
  <si>
    <t>12,80</t>
  </si>
  <si>
    <t>36,50</t>
  </si>
  <si>
    <t>9,78</t>
  </si>
  <si>
    <t>18,52</t>
  </si>
  <si>
    <t>23,83</t>
  </si>
  <si>
    <t>46,97</t>
  </si>
  <si>
    <t>35,49</t>
  </si>
  <si>
    <t>15,29</t>
  </si>
  <si>
    <t>21,45</t>
  </si>
  <si>
    <t>10,38</t>
  </si>
  <si>
    <t>19,96</t>
  </si>
  <si>
    <t>9,08</t>
  </si>
  <si>
    <t>12,53</t>
  </si>
  <si>
    <t>40,88</t>
  </si>
  <si>
    <t>36,80</t>
  </si>
  <si>
    <t>64,27</t>
  </si>
  <si>
    <t>50,61</t>
  </si>
  <si>
    <t>16,71</t>
  </si>
  <si>
    <t>9,49</t>
  </si>
  <si>
    <t>14,64</t>
  </si>
  <si>
    <t>23,99</t>
  </si>
  <si>
    <t>22,47</t>
  </si>
  <si>
    <t>8,94</t>
  </si>
  <si>
    <t>21,15</t>
  </si>
  <si>
    <t>26,39</t>
  </si>
  <si>
    <t>9,70</t>
  </si>
  <si>
    <t>13,91</t>
  </si>
  <si>
    <t>17,71</t>
  </si>
  <si>
    <t>25,83</t>
  </si>
  <si>
    <t>12,22</t>
  </si>
  <si>
    <t>41,70</t>
  </si>
  <si>
    <t>12,67</t>
  </si>
  <si>
    <t>18,39</t>
  </si>
  <si>
    <t>56,42</t>
  </si>
  <si>
    <t>11,79</t>
  </si>
  <si>
    <t>16,33</t>
  </si>
  <si>
    <t>70,39</t>
  </si>
  <si>
    <t>23,03</t>
  </si>
  <si>
    <t>11,51</t>
  </si>
  <si>
    <t>16,93</t>
  </si>
  <si>
    <t>12,01</t>
  </si>
  <si>
    <t>25,74</t>
  </si>
  <si>
    <t>9,54</t>
  </si>
  <si>
    <t>23,78</t>
  </si>
  <si>
    <t>40,61</t>
  </si>
  <si>
    <t>15,51</t>
  </si>
  <si>
    <t>20,00</t>
  </si>
  <si>
    <t>7,36</t>
  </si>
  <si>
    <t>33,21</t>
  </si>
  <si>
    <t>16,29</t>
  </si>
  <si>
    <t>103,71</t>
  </si>
  <si>
    <t>25,24</t>
  </si>
  <si>
    <t>70,65</t>
  </si>
  <si>
    <t>11,20</t>
  </si>
  <si>
    <t>103,44</t>
  </si>
  <si>
    <t>190,89</t>
  </si>
  <si>
    <t>8,53</t>
  </si>
  <si>
    <t>20,63</t>
  </si>
  <si>
    <t>14,26</t>
  </si>
  <si>
    <t>24,91</t>
  </si>
  <si>
    <t>37,93</t>
  </si>
  <si>
    <t>32,89</t>
  </si>
  <si>
    <t>33,68</t>
  </si>
  <si>
    <t>46,40</t>
  </si>
  <si>
    <t>81,06</t>
  </si>
  <si>
    <t>89,03</t>
  </si>
  <si>
    <t>35,72</t>
  </si>
  <si>
    <t>66,31</t>
  </si>
  <si>
    <t>108,26</t>
  </si>
  <si>
    <t>161,60</t>
  </si>
  <si>
    <t>46,06</t>
  </si>
  <si>
    <t>20,24</t>
  </si>
  <si>
    <t>31,66</t>
  </si>
  <si>
    <t>17,68</t>
  </si>
  <si>
    <t>33,77</t>
  </si>
  <si>
    <t>41,66</t>
  </si>
  <si>
    <t>23,08</t>
  </si>
  <si>
    <t>33,20</t>
  </si>
  <si>
    <t>8,56</t>
  </si>
  <si>
    <t>26,97</t>
  </si>
  <si>
    <t>659,63</t>
  </si>
  <si>
    <t>97,73</t>
  </si>
  <si>
    <t>13,35</t>
  </si>
  <si>
    <t>16,24</t>
  </si>
  <si>
    <t>28,45</t>
  </si>
  <si>
    <t>19,32</t>
  </si>
  <si>
    <t>30,48</t>
  </si>
  <si>
    <t>47,17</t>
  </si>
  <si>
    <t>16,07</t>
  </si>
  <si>
    <t>26,72</t>
  </si>
  <si>
    <t>88,19</t>
  </si>
  <si>
    <t>175,03</t>
  </si>
  <si>
    <t>133,51</t>
  </si>
  <si>
    <t>27,68</t>
  </si>
  <si>
    <t>251,35</t>
  </si>
  <si>
    <t>47,37</t>
  </si>
  <si>
    <t>20,57</t>
  </si>
  <si>
    <t>134,00</t>
  </si>
  <si>
    <t>36,64</t>
  </si>
  <si>
    <t>199,10</t>
  </si>
  <si>
    <t>96,29</t>
  </si>
  <si>
    <t>28,60</t>
  </si>
  <si>
    <t>36,84</t>
  </si>
  <si>
    <t>29,21</t>
  </si>
  <si>
    <t>10,03</t>
  </si>
  <si>
    <t>13,60</t>
  </si>
  <si>
    <t>14,09</t>
  </si>
  <si>
    <t>28,88</t>
  </si>
  <si>
    <t>6,02</t>
  </si>
  <si>
    <t>6,38</t>
  </si>
  <si>
    <t>29,72</t>
  </si>
  <si>
    <t>40,99</t>
  </si>
  <si>
    <t>9,37</t>
  </si>
  <si>
    <t>103,74</t>
  </si>
  <si>
    <t>15,03</t>
  </si>
  <si>
    <t>157,28</t>
  </si>
  <si>
    <t>15,77</t>
  </si>
  <si>
    <t>20,47</t>
  </si>
  <si>
    <t>29,36</t>
  </si>
  <si>
    <t>24,00</t>
  </si>
  <si>
    <t>25,47</t>
  </si>
  <si>
    <t>31,68</t>
  </si>
  <si>
    <t>49,21</t>
  </si>
  <si>
    <t>28,10</t>
  </si>
  <si>
    <t>34,64</t>
  </si>
  <si>
    <t>56,32</t>
  </si>
  <si>
    <t>710,62</t>
  </si>
  <si>
    <t>62,71</t>
  </si>
  <si>
    <t>113,35</t>
  </si>
  <si>
    <t>113,09</t>
  </si>
  <si>
    <t>163,25</t>
  </si>
  <si>
    <t>51,67</t>
  </si>
  <si>
    <t>31,20</t>
  </si>
  <si>
    <t>21,03</t>
  </si>
  <si>
    <t>444,82</t>
  </si>
  <si>
    <t>4,41</t>
  </si>
  <si>
    <t>3,73</t>
  </si>
  <si>
    <t>5,09</t>
  </si>
  <si>
    <t>8,88</t>
  </si>
  <si>
    <t>42,78</t>
  </si>
  <si>
    <t>17,21</t>
  </si>
  <si>
    <t>61,24</t>
  </si>
  <si>
    <t>189,82</t>
  </si>
  <si>
    <t>122,39</t>
  </si>
  <si>
    <t>57,36</t>
  </si>
  <si>
    <t>82,21</t>
  </si>
  <si>
    <t>35,04</t>
  </si>
  <si>
    <t>41,99</t>
  </si>
  <si>
    <t>42,71</t>
  </si>
  <si>
    <t>87,80</t>
  </si>
  <si>
    <t>59,97</t>
  </si>
  <si>
    <t>145,19</t>
  </si>
  <si>
    <t>92,48</t>
  </si>
  <si>
    <t>267,65</t>
  </si>
  <si>
    <t>63,88</t>
  </si>
  <si>
    <t>89,74</t>
  </si>
  <si>
    <t>137,04</t>
  </si>
  <si>
    <t>57,44</t>
  </si>
  <si>
    <t>26,32</t>
  </si>
  <si>
    <t>28,59</t>
  </si>
  <si>
    <t>6,77</t>
  </si>
  <si>
    <t>5,60</t>
  </si>
  <si>
    <t>4,93</t>
  </si>
  <si>
    <t>27,12</t>
  </si>
  <si>
    <t>21,66</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</si>
  <si>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</si>
  <si>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</si>
  <si>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</si>
  <si>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</si>
  <si>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</si>
  <si>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</si>
  <si>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88,15</t>
  </si>
  <si>
    <t>37,10</t>
  </si>
  <si>
    <t>113,74</t>
  </si>
  <si>
    <t>10,53</t>
  </si>
  <si>
    <t>11,04</t>
  </si>
  <si>
    <t>14,91</t>
  </si>
  <si>
    <t>14,63</t>
  </si>
  <si>
    <t>17,50</t>
  </si>
  <si>
    <t>19,11</t>
  </si>
  <si>
    <t>13,66</t>
  </si>
  <si>
    <t>15,92</t>
  </si>
  <si>
    <t>14,95</t>
  </si>
  <si>
    <t>9,35</t>
  </si>
  <si>
    <t>17,79</t>
  </si>
  <si>
    <t>22,02</t>
  </si>
  <si>
    <t>17,98</t>
  </si>
  <si>
    <t>12,16</t>
  </si>
  <si>
    <t>12,45</t>
  </si>
  <si>
    <t>6,10</t>
  </si>
  <si>
    <t>60,69</t>
  </si>
  <si>
    <t>54,94</t>
  </si>
  <si>
    <t>69,35</t>
  </si>
  <si>
    <t>102,80</t>
  </si>
  <si>
    <t>11,49</t>
  </si>
  <si>
    <t>21,01</t>
  </si>
  <si>
    <t>19,66</t>
  </si>
  <si>
    <t>44,73</t>
  </si>
  <si>
    <t>2,75</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</si>
  <si>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</si>
  <si>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</si>
  <si>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</si>
  <si>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</si>
  <si>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</si>
  <si>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</si>
  <si>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</si>
  <si>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</si>
  <si>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</si>
  <si>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</si>
  <si>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</si>
  <si>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</si>
  <si>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</si>
  <si>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</si>
  <si>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</si>
  <si>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</si>
  <si>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</si>
  <si>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</si>
  <si>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74,81</t>
  </si>
  <si>
    <t>85,47</t>
  </si>
  <si>
    <t>96,45</t>
  </si>
  <si>
    <t>146,64</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</si>
  <si>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</si>
  <si>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</si>
  <si>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69,72</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</si>
  <si>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</si>
  <si>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</si>
  <si>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</si>
  <si>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</si>
  <si>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</si>
  <si>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</si>
  <si>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77,96</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</si>
  <si>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</si>
  <si>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</si>
  <si>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</si>
  <si>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</si>
  <si>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</si>
  <si>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104,11</t>
  </si>
  <si>
    <t>ALVENARIA DE VEDAÇÃO DE BLOCOS  VAZADOS DE CONCRETO DE 14X19X29 CM (ESPESSURA 14 CM) E ARGAMASSA DE ASSENTAMENTO COM PREPARO MANUAL. AF_12/2021</t>
  </si>
  <si>
    <t>105,38</t>
  </si>
  <si>
    <t>99,58</t>
  </si>
  <si>
    <t>98,06</t>
  </si>
  <si>
    <t>93,78</t>
  </si>
  <si>
    <t>92,62</t>
  </si>
  <si>
    <t>132,38</t>
  </si>
  <si>
    <t>52,07</t>
  </si>
  <si>
    <t>120,14</t>
  </si>
  <si>
    <t>192,75</t>
  </si>
  <si>
    <t>198,96</t>
  </si>
  <si>
    <t>35,96</t>
  </si>
  <si>
    <t>43,95</t>
  </si>
  <si>
    <t>124,57</t>
  </si>
  <si>
    <t>69,84</t>
  </si>
  <si>
    <t>86,20</t>
  </si>
  <si>
    <t>104,40</t>
  </si>
  <si>
    <t>94,82</t>
  </si>
  <si>
    <t>12,35</t>
  </si>
  <si>
    <t>117,18</t>
  </si>
  <si>
    <t>2,36</t>
  </si>
  <si>
    <t>20,71</t>
  </si>
  <si>
    <t>30,31</t>
  </si>
  <si>
    <t>41,52</t>
  </si>
  <si>
    <t>7,45</t>
  </si>
  <si>
    <t>27,15</t>
  </si>
  <si>
    <t>20,60</t>
  </si>
  <si>
    <t>APLICAÇÃO MASSA ACRÍLICA PARA MADEIRA, PARA PINTURA COM TINTA DE ACABAMENTO (PIGMENTADA). AF_01/2021</t>
  </si>
  <si>
    <t>18,96</t>
  </si>
  <si>
    <t>9,90</t>
  </si>
  <si>
    <t>10,68</t>
  </si>
  <si>
    <t>13,40</t>
  </si>
  <si>
    <t>10,27</t>
  </si>
  <si>
    <t>20,27</t>
  </si>
  <si>
    <t>44,30</t>
  </si>
  <si>
    <t>8,83</t>
  </si>
  <si>
    <t>9,79</t>
  </si>
  <si>
    <t>43,56</t>
  </si>
  <si>
    <t>56,86</t>
  </si>
  <si>
    <t>105,57</t>
  </si>
  <si>
    <t>33,49</t>
  </si>
  <si>
    <t>40,75</t>
  </si>
  <si>
    <t>37,45</t>
  </si>
  <si>
    <t>62,84</t>
  </si>
  <si>
    <t>87,13</t>
  </si>
  <si>
    <t>148,73</t>
  </si>
  <si>
    <t>48,55</t>
  </si>
  <si>
    <t>39,41</t>
  </si>
  <si>
    <t>91,67</t>
  </si>
  <si>
    <t>51,68</t>
  </si>
  <si>
    <t>104,64</t>
  </si>
  <si>
    <t>20,21</t>
  </si>
  <si>
    <t>29,42</t>
  </si>
  <si>
    <t>86,78</t>
  </si>
  <si>
    <t>2,09</t>
  </si>
  <si>
    <t>4,92</t>
  </si>
  <si>
    <t>6,84</t>
  </si>
  <si>
    <t>7,60</t>
  </si>
  <si>
    <t>9,52</t>
  </si>
  <si>
    <t>28,65</t>
  </si>
  <si>
    <t>37,44</t>
  </si>
  <si>
    <t>39,38</t>
  </si>
  <si>
    <t>16,85</t>
  </si>
  <si>
    <t>33,79</t>
  </si>
  <si>
    <t>20,62</t>
  </si>
  <si>
    <t>70,33</t>
  </si>
  <si>
    <t>67,35</t>
  </si>
  <si>
    <t>64,03</t>
  </si>
  <si>
    <t>101,74</t>
  </si>
  <si>
    <t>71,63</t>
  </si>
  <si>
    <t>104,16</t>
  </si>
  <si>
    <t>114,10</t>
  </si>
  <si>
    <t>57,68</t>
  </si>
  <si>
    <t>51,60</t>
  </si>
  <si>
    <t>2,67</t>
  </si>
  <si>
    <t>80,93</t>
  </si>
  <si>
    <t>440,98</t>
  </si>
  <si>
    <t>555,97</t>
  </si>
  <si>
    <t>530,80</t>
  </si>
  <si>
    <t>485,03</t>
  </si>
  <si>
    <t>445,27</t>
  </si>
  <si>
    <t>50,64</t>
  </si>
  <si>
    <t>1,71</t>
  </si>
  <si>
    <t>3,12</t>
  </si>
  <si>
    <t>0,47</t>
  </si>
  <si>
    <t>4,63</t>
  </si>
  <si>
    <t>34,75</t>
  </si>
  <si>
    <t>11,91</t>
  </si>
  <si>
    <t>4,67</t>
  </si>
  <si>
    <t>6,39</t>
  </si>
  <si>
    <t>1,63</t>
  </si>
  <si>
    <t>62,72</t>
  </si>
  <si>
    <t>38,41</t>
  </si>
  <si>
    <t>107,99</t>
  </si>
  <si>
    <t>10,75</t>
  </si>
  <si>
    <t>6,60</t>
  </si>
  <si>
    <t>4,38</t>
  </si>
  <si>
    <t>7,81</t>
  </si>
  <si>
    <t>0,65</t>
  </si>
  <si>
    <t>1,22</t>
  </si>
  <si>
    <t>1,55</t>
  </si>
  <si>
    <t>1,21</t>
  </si>
  <si>
    <t>1,04</t>
  </si>
  <si>
    <t>4,70</t>
  </si>
  <si>
    <t>4,17</t>
  </si>
  <si>
    <t>7,24</t>
  </si>
  <si>
    <t>7,09</t>
  </si>
  <si>
    <t>7,16</t>
  </si>
  <si>
    <t>1,20</t>
  </si>
  <si>
    <t>228,21</t>
  </si>
  <si>
    <t>5,94</t>
  </si>
  <si>
    <t>5,10</t>
  </si>
  <si>
    <t>17,17</t>
  </si>
  <si>
    <t>23,70</t>
  </si>
  <si>
    <t>22,48</t>
  </si>
  <si>
    <t>64,99</t>
  </si>
  <si>
    <t>66,69</t>
  </si>
  <si>
    <t>1,78</t>
  </si>
  <si>
    <t>13,53</t>
  </si>
  <si>
    <t>21,39</t>
  </si>
  <si>
    <t>19,17</t>
  </si>
  <si>
    <t>30,94</t>
  </si>
  <si>
    <t>36,86</t>
  </si>
  <si>
    <t>25,21</t>
  </si>
  <si>
    <t>19,10</t>
  </si>
  <si>
    <t>19,36</t>
  </si>
  <si>
    <t>19,58</t>
  </si>
  <si>
    <t>19,54</t>
  </si>
  <si>
    <t>19,89</t>
  </si>
  <si>
    <t>25,75</t>
  </si>
  <si>
    <t>27,83</t>
  </si>
  <si>
    <t>30,08</t>
  </si>
  <si>
    <t>0,20</t>
  </si>
  <si>
    <t>16,74</t>
  </si>
  <si>
    <t>164,66</t>
  </si>
  <si>
    <t>84,88</t>
  </si>
  <si>
    <t>28,13</t>
  </si>
  <si>
    <t>11,26</t>
  </si>
  <si>
    <t>20,88</t>
  </si>
  <si>
    <t>21,96</t>
  </si>
  <si>
    <t>26,46</t>
  </si>
  <si>
    <t>14,74</t>
  </si>
  <si>
    <t>6,62</t>
  </si>
  <si>
    <t>31,86</t>
  </si>
  <si>
    <t>12,33</t>
  </si>
  <si>
    <t>18,46</t>
  </si>
  <si>
    <t>29,88</t>
  </si>
  <si>
    <t>1.599,90</t>
  </si>
  <si>
    <t>SINAPI JANEIRO/2022 COM DESONERAÇÃO</t>
  </si>
  <si>
    <t>26,93%</t>
  </si>
  <si>
    <t>horista=81,53% / mensalista=46,82%</t>
  </si>
  <si>
    <t>ENCARGOS SOCIAIS (%) HORISTA  81,53  MENSALISTA  46,82</t>
  </si>
  <si>
    <t>1.787,62</t>
  </si>
  <si>
    <t>1.931,32</t>
  </si>
  <si>
    <t>1.449,64</t>
  </si>
  <si>
    <t>8,13</t>
  </si>
  <si>
    <t>2.207,82</t>
  </si>
  <si>
    <t>11,12</t>
  </si>
  <si>
    <t>1.981,79</t>
  </si>
  <si>
    <t>1.967,82</t>
  </si>
  <si>
    <t>1.967,07</t>
  </si>
  <si>
    <t>23,01</t>
  </si>
  <si>
    <t>4.095,69</t>
  </si>
  <si>
    <t>4.920,80</t>
  </si>
  <si>
    <t>2.745,53</t>
  </si>
  <si>
    <t>10.118,67</t>
  </si>
  <si>
    <t>62,99</t>
  </si>
  <si>
    <t>11.210,38</t>
  </si>
  <si>
    <t>80,76</t>
  </si>
  <si>
    <t>14.372,72</t>
  </si>
  <si>
    <t>106,77</t>
  </si>
  <si>
    <t>19.002,01</t>
  </si>
  <si>
    <t>2.083,86</t>
  </si>
  <si>
    <t>3.138,32</t>
  </si>
  <si>
    <t>1.946,53</t>
  </si>
  <si>
    <t>3.430,36</t>
  </si>
  <si>
    <t>4.480,79</t>
  </si>
  <si>
    <t>1.780,03</t>
  </si>
  <si>
    <t>1.792,67</t>
  </si>
  <si>
    <t>1.121,51</t>
  </si>
  <si>
    <t>5.395,72</t>
  </si>
  <si>
    <t>1.929,30</t>
  </si>
  <si>
    <t>2.486,73</t>
  </si>
  <si>
    <t>2.163,08</t>
  </si>
  <si>
    <t>1.669,25</t>
  </si>
  <si>
    <t>20.123,51</t>
  </si>
  <si>
    <t>2.044,89</t>
  </si>
  <si>
    <t>24,54</t>
  </si>
  <si>
    <t>4.368,15</t>
  </si>
  <si>
    <t>3.904,32</t>
  </si>
  <si>
    <t>4.665,36</t>
  </si>
  <si>
    <t>2.748,70</t>
  </si>
  <si>
    <t>4.049,83</t>
  </si>
  <si>
    <t>13.727,67</t>
  </si>
  <si>
    <t>15.624,90</t>
  </si>
  <si>
    <t>120,02</t>
  </si>
  <si>
    <t>21.358,83</t>
  </si>
  <si>
    <t>78,27</t>
  </si>
  <si>
    <t>13.927,93</t>
  </si>
  <si>
    <t>88,29</t>
  </si>
  <si>
    <t>15.713,45</t>
  </si>
  <si>
    <t>21.533,79</t>
  </si>
  <si>
    <t>16.109,66</t>
  </si>
  <si>
    <t>85,48</t>
  </si>
  <si>
    <t>15.211,99</t>
  </si>
  <si>
    <t>2.115,80</t>
  </si>
  <si>
    <t>3.448,14</t>
  </si>
  <si>
    <t>2.650,65</t>
  </si>
  <si>
    <t>2.806,31</t>
  </si>
  <si>
    <t>17,48</t>
  </si>
  <si>
    <t>3.111,49</t>
  </si>
  <si>
    <t>17,91</t>
  </si>
  <si>
    <t>3.190,85</t>
  </si>
  <si>
    <t>4.167,01</t>
  </si>
  <si>
    <t>2.596,11</t>
  </si>
  <si>
    <t>2.020,08</t>
  </si>
  <si>
    <t>2.893,83</t>
  </si>
  <si>
    <t>12,68</t>
  </si>
  <si>
    <t>2.258,50</t>
  </si>
  <si>
    <t>2.130,34</t>
  </si>
  <si>
    <t>3.016,09</t>
  </si>
  <si>
    <t>2.071,49</t>
  </si>
  <si>
    <t>7,93</t>
  </si>
  <si>
    <t>1.412,81</t>
  </si>
  <si>
    <t>2.345,69</t>
  </si>
  <si>
    <t>2.036,36</t>
  </si>
  <si>
    <t>11,03</t>
  </si>
  <si>
    <t>1.965,15</t>
  </si>
  <si>
    <t>2.089,17</t>
  </si>
  <si>
    <t>2.506,29</t>
  </si>
  <si>
    <t>14,06</t>
  </si>
  <si>
    <t>2.457,86</t>
  </si>
  <si>
    <t>2.087,97</t>
  </si>
  <si>
    <t>2.144,89</t>
  </si>
  <si>
    <t>2.549,01</t>
  </si>
  <si>
    <t>3.127,16</t>
  </si>
  <si>
    <t>2.383,91</t>
  </si>
  <si>
    <t>2.631,60</t>
  </si>
  <si>
    <t>2.101,97</t>
  </si>
  <si>
    <t>2.259,92</t>
  </si>
  <si>
    <t>16,64</t>
  </si>
  <si>
    <t>2.963,16</t>
  </si>
  <si>
    <t>2.953,10</t>
  </si>
  <si>
    <t>10,31</t>
  </si>
  <si>
    <t>1.834,97</t>
  </si>
  <si>
    <t>3.065,08</t>
  </si>
  <si>
    <t>3.369,15</t>
  </si>
  <si>
    <t>2.618,98</t>
  </si>
  <si>
    <t>40,22</t>
  </si>
  <si>
    <t>7.158,47</t>
  </si>
  <si>
    <t>5.974,41</t>
  </si>
  <si>
    <t>3.634,60</t>
  </si>
  <si>
    <t>2.997,88</t>
  </si>
  <si>
    <t>2.469,73</t>
  </si>
  <si>
    <t>13,81</t>
  </si>
  <si>
    <t>PCI.817.01 - CUSTO DE COMPOSIÇÕES - SINTÉTICO                                               DATA DE EMISSÃO: 11/02/2022 23:21:50            DATA DE RT: 11/02/2022</t>
  </si>
  <si>
    <t>ENCARGOS SOCIAIS DESONERADOS: 81,53%(HORA)   46,82%(MÊS)</t>
  </si>
  <si>
    <t>TIPO</t>
  </si>
  <si>
    <t>7,21</t>
  </si>
  <si>
    <t>10,90</t>
  </si>
  <si>
    <t>27,23</t>
  </si>
  <si>
    <t>35,94</t>
  </si>
  <si>
    <t>58,52</t>
  </si>
  <si>
    <t>7,88</t>
  </si>
  <si>
    <t>10,20</t>
  </si>
  <si>
    <t>36,27</t>
  </si>
  <si>
    <t>41,83</t>
  </si>
  <si>
    <t>56,92</t>
  </si>
  <si>
    <t>67,00</t>
  </si>
  <si>
    <t>77,07</t>
  </si>
  <si>
    <t>87,12</t>
  </si>
  <si>
    <t>101,38</t>
  </si>
  <si>
    <t>111,89</t>
  </si>
  <si>
    <t>38,36</t>
  </si>
  <si>
    <t>55,01</t>
  </si>
  <si>
    <t>63,31</t>
  </si>
  <si>
    <t>71,61</t>
  </si>
  <si>
    <t>83,03</t>
  </si>
  <si>
    <t>44,94</t>
  </si>
  <si>
    <t>94,13</t>
  </si>
  <si>
    <t>140,10</t>
  </si>
  <si>
    <t>236,66</t>
  </si>
  <si>
    <t>379,99</t>
  </si>
  <si>
    <t>469,97</t>
  </si>
  <si>
    <t>609,16</t>
  </si>
  <si>
    <t>76,21</t>
  </si>
  <si>
    <t>122,55</t>
  </si>
  <si>
    <t>203,16</t>
  </si>
  <si>
    <t>288,41</t>
  </si>
  <si>
    <t>393,17</t>
  </si>
  <si>
    <t>460,47</t>
  </si>
  <si>
    <t>1.293,90</t>
  </si>
  <si>
    <t>49,25</t>
  </si>
  <si>
    <t>4,53</t>
  </si>
  <si>
    <t>7,89</t>
  </si>
  <si>
    <t>14,31</t>
  </si>
  <si>
    <t>263,82</t>
  </si>
  <si>
    <t>312,32</t>
  </si>
  <si>
    <t>1.827,61</t>
  </si>
  <si>
    <t>24,69</t>
  </si>
  <si>
    <t>28,44</t>
  </si>
  <si>
    <t>2.433,55</t>
  </si>
  <si>
    <t>37,17</t>
  </si>
  <si>
    <t>3.804,07</t>
  </si>
  <si>
    <t>42,97</t>
  </si>
  <si>
    <t>54,73</t>
  </si>
  <si>
    <t>21,89</t>
  </si>
  <si>
    <t>79,70</t>
  </si>
  <si>
    <t>88,40</t>
  </si>
  <si>
    <t>101,52</t>
  </si>
  <si>
    <t>114,58</t>
  </si>
  <si>
    <t>140,68</t>
  </si>
  <si>
    <t>198,04</t>
  </si>
  <si>
    <t>207,27</t>
  </si>
  <si>
    <t>366,73</t>
  </si>
  <si>
    <t>448,75</t>
  </si>
  <si>
    <t>585,12</t>
  </si>
  <si>
    <t>15,79</t>
  </si>
  <si>
    <t>606,23</t>
  </si>
  <si>
    <t>898,52</t>
  </si>
  <si>
    <t>923,71</t>
  </si>
  <si>
    <t>204,84</t>
  </si>
  <si>
    <t>14,41</t>
  </si>
  <si>
    <t>215,74</t>
  </si>
  <si>
    <t>377,24</t>
  </si>
  <si>
    <t>461,03</t>
  </si>
  <si>
    <t>599,23</t>
  </si>
  <si>
    <t>622,20</t>
  </si>
  <si>
    <t>916,50</t>
  </si>
  <si>
    <t>943,49</t>
  </si>
  <si>
    <t>41,84</t>
  </si>
  <si>
    <t>155,95</t>
  </si>
  <si>
    <t>187,38</t>
  </si>
  <si>
    <t>280,49</t>
  </si>
  <si>
    <t>369,23</t>
  </si>
  <si>
    <t>446,52</t>
  </si>
  <si>
    <t>512,97</t>
  </si>
  <si>
    <t>536,12</t>
  </si>
  <si>
    <t>164,41</t>
  </si>
  <si>
    <t>197,86</t>
  </si>
  <si>
    <t>292,76</t>
  </si>
  <si>
    <t>383,52</t>
  </si>
  <si>
    <t>462,48</t>
  </si>
  <si>
    <t>530,69</t>
  </si>
  <si>
    <t>44,18</t>
  </si>
  <si>
    <t>53,79</t>
  </si>
  <si>
    <t>64,19</t>
  </si>
  <si>
    <t>74,42</t>
  </si>
  <si>
    <t>86,63</t>
  </si>
  <si>
    <t>99,46</t>
  </si>
  <si>
    <t>114,43</t>
  </si>
  <si>
    <t>773,00</t>
  </si>
  <si>
    <t>143,19</t>
  </si>
  <si>
    <t>1.105,20</t>
  </si>
  <si>
    <t>52,64</t>
  </si>
  <si>
    <t>76,46</t>
  </si>
  <si>
    <t>88,71</t>
  </si>
  <si>
    <t>134,28</t>
  </si>
  <si>
    <t>796,38</t>
  </si>
  <si>
    <t>166,57</t>
  </si>
  <si>
    <t>1.133,89</t>
  </si>
  <si>
    <t>221,44</t>
  </si>
  <si>
    <t>79,60</t>
  </si>
  <si>
    <t>97,59</t>
  </si>
  <si>
    <t>133,28</t>
  </si>
  <si>
    <t>106,07</t>
  </si>
  <si>
    <t>143,78</t>
  </si>
  <si>
    <t>10,04</t>
  </si>
  <si>
    <t>28,85</t>
  </si>
  <si>
    <t>33,11</t>
  </si>
  <si>
    <t>43,08</t>
  </si>
  <si>
    <t>70,08</t>
  </si>
  <si>
    <t>94,90</t>
  </si>
  <si>
    <t>102,51</t>
  </si>
  <si>
    <t>122,61</t>
  </si>
  <si>
    <t>35,98</t>
  </si>
  <si>
    <t>43,07</t>
  </si>
  <si>
    <t>60,77</t>
  </si>
  <si>
    <t>78,45</t>
  </si>
  <si>
    <t>129,40</t>
  </si>
  <si>
    <t>147,10</t>
  </si>
  <si>
    <t>198,05</t>
  </si>
  <si>
    <t>215,75</t>
  </si>
  <si>
    <t>266,68</t>
  </si>
  <si>
    <t>284,38</t>
  </si>
  <si>
    <t>319,77</t>
  </si>
  <si>
    <t>388,43</t>
  </si>
  <si>
    <t>423,82</t>
  </si>
  <si>
    <t>492,45</t>
  </si>
  <si>
    <t>527,85</t>
  </si>
  <si>
    <t>631,89</t>
  </si>
  <si>
    <t>58,06</t>
  </si>
  <si>
    <t>84,61</t>
  </si>
  <si>
    <t>111,15</t>
  </si>
  <si>
    <t>187,58</t>
  </si>
  <si>
    <t>214,12</t>
  </si>
  <si>
    <t>290,55</t>
  </si>
  <si>
    <t>317,09</t>
  </si>
  <si>
    <t>393,52</t>
  </si>
  <si>
    <t>420,04</t>
  </si>
  <si>
    <t>473,13</t>
  </si>
  <si>
    <t>576,10</t>
  </si>
  <si>
    <t>629,18</t>
  </si>
  <si>
    <t>732,16</t>
  </si>
  <si>
    <t>785,25</t>
  </si>
  <si>
    <t>941,30</t>
  </si>
  <si>
    <t>28,07</t>
  </si>
  <si>
    <t>36,93</t>
  </si>
  <si>
    <t>80,09</t>
  </si>
  <si>
    <t>114,42</t>
  </si>
  <si>
    <t>139,89</t>
  </si>
  <si>
    <t>166,42</t>
  </si>
  <si>
    <t>218,45</t>
  </si>
  <si>
    <t>252,72</t>
  </si>
  <si>
    <t>270,47</t>
  </si>
  <si>
    <t>322,49</t>
  </si>
  <si>
    <t>138,47</t>
  </si>
  <si>
    <t>1.319,69</t>
  </si>
  <si>
    <t>461,88</t>
  </si>
  <si>
    <t>1.131,85</t>
  </si>
  <si>
    <t>1.824,34</t>
  </si>
  <si>
    <t>3.201,26</t>
  </si>
  <si>
    <t>4.760,91</t>
  </si>
  <si>
    <t>3.129,47</t>
  </si>
  <si>
    <t>5.120,99</t>
  </si>
  <si>
    <t>5.647,54</t>
  </si>
  <si>
    <t>4.176,81</t>
  </si>
  <si>
    <t>2.063,60</t>
  </si>
  <si>
    <t>1.383,02</t>
  </si>
  <si>
    <t>13,43</t>
  </si>
  <si>
    <t>16,42</t>
  </si>
  <si>
    <t>26,88</t>
  </si>
  <si>
    <t>29,87</t>
  </si>
  <si>
    <t>41,82</t>
  </si>
  <si>
    <t>59,75</t>
  </si>
  <si>
    <t>32,86</t>
  </si>
  <si>
    <t>47,80</t>
  </si>
  <si>
    <t>53,77</t>
  </si>
  <si>
    <t>67,22</t>
  </si>
  <si>
    <t>74,69</t>
  </si>
  <si>
    <t>83,65</t>
  </si>
  <si>
    <t>94,11</t>
  </si>
  <si>
    <t>106,06</t>
  </si>
  <si>
    <t>18,72</t>
  </si>
  <si>
    <t>261,37</t>
  </si>
  <si>
    <t>2.987,18</t>
  </si>
  <si>
    <t>1.697,11</t>
  </si>
  <si>
    <t>34,94</t>
  </si>
  <si>
    <t>48,12</t>
  </si>
  <si>
    <t>89,36</t>
  </si>
  <si>
    <t>2.407,58</t>
  </si>
  <si>
    <t>185,64</t>
  </si>
  <si>
    <t>219,74</t>
  </si>
  <si>
    <t>412,94</t>
  </si>
  <si>
    <t>418,47</t>
  </si>
  <si>
    <t>551,79</t>
  </si>
  <si>
    <t>1.079,14</t>
  </si>
  <si>
    <t>1.124,03</t>
  </si>
  <si>
    <t>924,93</t>
  </si>
  <si>
    <t>903,61</t>
  </si>
  <si>
    <t>589,87</t>
  </si>
  <si>
    <t>567,30</t>
  </si>
  <si>
    <t>987,64</t>
  </si>
  <si>
    <t>949,15</t>
  </si>
  <si>
    <t>6.521,48</t>
  </si>
  <si>
    <t>10.063,54</t>
  </si>
  <si>
    <t>913,47</t>
  </si>
  <si>
    <t>1.215,43</t>
  </si>
  <si>
    <t>155,66</t>
  </si>
  <si>
    <t>158,46</t>
  </si>
  <si>
    <t>137,89</t>
  </si>
  <si>
    <t>139,90</t>
  </si>
  <si>
    <t>186,82</t>
  </si>
  <si>
    <t>237,59</t>
  </si>
  <si>
    <t>201,79</t>
  </si>
  <si>
    <t>197,92</t>
  </si>
  <si>
    <t>202,00</t>
  </si>
  <si>
    <t>177,76</t>
  </si>
  <si>
    <t>180,23</t>
  </si>
  <si>
    <t>233,91</t>
  </si>
  <si>
    <t>206,64</t>
  </si>
  <si>
    <t>257,36</t>
  </si>
  <si>
    <t>150,94</t>
  </si>
  <si>
    <t>128,42</t>
  </si>
  <si>
    <t>5.620,60</t>
  </si>
  <si>
    <t>8.513,01</t>
  </si>
  <si>
    <t>187,53</t>
  </si>
  <si>
    <t>115,52</t>
  </si>
  <si>
    <t>105,51</t>
  </si>
  <si>
    <t>144,64</t>
  </si>
  <si>
    <t>179,09</t>
  </si>
  <si>
    <t>178,51</t>
  </si>
  <si>
    <t>169,38</t>
  </si>
  <si>
    <t>410,28</t>
  </si>
  <si>
    <t>145,33</t>
  </si>
  <si>
    <t>218,32</t>
  </si>
  <si>
    <t>207,45</t>
  </si>
  <si>
    <t>556,43</t>
  </si>
  <si>
    <t>105,33</t>
  </si>
  <si>
    <t>130,38</t>
  </si>
  <si>
    <t>108,39</t>
  </si>
  <si>
    <t>168,82</t>
  </si>
  <si>
    <t>163,91</t>
  </si>
  <si>
    <t>264,06</t>
  </si>
  <si>
    <t>31,77</t>
  </si>
  <si>
    <t>218,07</t>
  </si>
  <si>
    <t>203,94</t>
  </si>
  <si>
    <t>153,77</t>
  </si>
  <si>
    <t>188,66</t>
  </si>
  <si>
    <t>217,56</t>
  </si>
  <si>
    <t>193,23</t>
  </si>
  <si>
    <t>202,91</t>
  </si>
  <si>
    <t>183,00</t>
  </si>
  <si>
    <t>143,46</t>
  </si>
  <si>
    <t>225,13</t>
  </si>
  <si>
    <t>84,21</t>
  </si>
  <si>
    <t>173,14</t>
  </si>
  <si>
    <t>222,98</t>
  </si>
  <si>
    <t>108,00</t>
  </si>
  <si>
    <t>627,39</t>
  </si>
  <si>
    <t>1.485,33</t>
  </si>
  <si>
    <t>1.286,66</t>
  </si>
  <si>
    <t>350,82</t>
  </si>
  <si>
    <t>173,61</t>
  </si>
  <si>
    <t>176,68</t>
  </si>
  <si>
    <t>277,02</t>
  </si>
  <si>
    <t>308,75</t>
  </si>
  <si>
    <t>127,81</t>
  </si>
  <si>
    <t>627,82</t>
  </si>
  <si>
    <t>356,55</t>
  </si>
  <si>
    <t>136,95</t>
  </si>
  <si>
    <t>91,63</t>
  </si>
  <si>
    <t>182,07</t>
  </si>
  <si>
    <t>212,78</t>
  </si>
  <si>
    <t>179,12</t>
  </si>
  <si>
    <t>400,79</t>
  </si>
  <si>
    <t>281,57</t>
  </si>
  <si>
    <t>79,59</t>
  </si>
  <si>
    <t>72,15</t>
  </si>
  <si>
    <t>350,35</t>
  </si>
  <si>
    <t>20,70</t>
  </si>
  <si>
    <t>939,08</t>
  </si>
  <si>
    <t>114,76</t>
  </si>
  <si>
    <t>18,95</t>
  </si>
  <si>
    <t>277,07</t>
  </si>
  <si>
    <t>213,22</t>
  </si>
  <si>
    <t>75,95</t>
  </si>
  <si>
    <t>3.028,59</t>
  </si>
  <si>
    <t>127,91</t>
  </si>
  <si>
    <t>283,34</t>
  </si>
  <si>
    <t>190,78</t>
  </si>
  <si>
    <t>128,17</t>
  </si>
  <si>
    <t>126,64</t>
  </si>
  <si>
    <t>20,32</t>
  </si>
  <si>
    <t>211,08</t>
  </si>
  <si>
    <t>125,45</t>
  </si>
  <si>
    <t>229,38</t>
  </si>
  <si>
    <t>224,71</t>
  </si>
  <si>
    <t>155,21</t>
  </si>
  <si>
    <t>223,79</t>
  </si>
  <si>
    <t>165,51</t>
  </si>
  <si>
    <t>117,88</t>
  </si>
  <si>
    <t>75,89</t>
  </si>
  <si>
    <t>199,84</t>
  </si>
  <si>
    <t>586,94</t>
  </si>
  <si>
    <t>1.277,11</t>
  </si>
  <si>
    <t>20,54</t>
  </si>
  <si>
    <t>72,30</t>
  </si>
  <si>
    <t>43,88</t>
  </si>
  <si>
    <t>41,39</t>
  </si>
  <si>
    <t>123,76</t>
  </si>
  <si>
    <t>59,52</t>
  </si>
  <si>
    <t>155,68</t>
  </si>
  <si>
    <t>66,15</t>
  </si>
  <si>
    <t>42,92</t>
  </si>
  <si>
    <t>34,77</t>
  </si>
  <si>
    <t>21,53</t>
  </si>
  <si>
    <t>42,22</t>
  </si>
  <si>
    <t>69,14</t>
  </si>
  <si>
    <t>43,51</t>
  </si>
  <si>
    <t>73,11</t>
  </si>
  <si>
    <t>66,85</t>
  </si>
  <si>
    <t>42,42</t>
  </si>
  <si>
    <t>31,71</t>
  </si>
  <si>
    <t>69,96</t>
  </si>
  <si>
    <t>78,02</t>
  </si>
  <si>
    <t>50,15</t>
  </si>
  <si>
    <t>32,14</t>
  </si>
  <si>
    <t>67,53</t>
  </si>
  <si>
    <t>437,44</t>
  </si>
  <si>
    <t>382,82</t>
  </si>
  <si>
    <t>127,46</t>
  </si>
  <si>
    <t>76,03</t>
  </si>
  <si>
    <t>60,34</t>
  </si>
  <si>
    <t>63,47</t>
  </si>
  <si>
    <t>69,52</t>
  </si>
  <si>
    <t>256,00</t>
  </si>
  <si>
    <t>140,54</t>
  </si>
  <si>
    <t>52,35</t>
  </si>
  <si>
    <t>18,48</t>
  </si>
  <si>
    <t>66,74</t>
  </si>
  <si>
    <t>17,76</t>
  </si>
  <si>
    <t>32,59</t>
  </si>
  <si>
    <t>388,26</t>
  </si>
  <si>
    <t>62,85</t>
  </si>
  <si>
    <t>129,90</t>
  </si>
  <si>
    <t>25,88</t>
  </si>
  <si>
    <t>214,51</t>
  </si>
  <si>
    <t>37,09</t>
  </si>
  <si>
    <t>21,38</t>
  </si>
  <si>
    <t>67,36</t>
  </si>
  <si>
    <t>78,84</t>
  </si>
  <si>
    <t>42,48</t>
  </si>
  <si>
    <t>42,20</t>
  </si>
  <si>
    <t>36,90</t>
  </si>
  <si>
    <t>52,10</t>
  </si>
  <si>
    <t>37,18</t>
  </si>
  <si>
    <t>50,78</t>
  </si>
  <si>
    <t>39,73</t>
  </si>
  <si>
    <t>76,53</t>
  </si>
  <si>
    <t>175,57</t>
  </si>
  <si>
    <t>431,89</t>
  </si>
  <si>
    <t>467,32</t>
  </si>
  <si>
    <t>520,80</t>
  </si>
  <si>
    <t>572,67</t>
  </si>
  <si>
    <t>656,16</t>
  </si>
  <si>
    <t>80,52</t>
  </si>
  <si>
    <t>88,65</t>
  </si>
  <si>
    <t>104,45</t>
  </si>
  <si>
    <t>1.022,68</t>
  </si>
  <si>
    <t>1.251,36</t>
  </si>
  <si>
    <t>1.332,36</t>
  </si>
  <si>
    <t>1.482,59</t>
  </si>
  <si>
    <t>1.831,26</t>
  </si>
  <si>
    <t>2.285,66</t>
  </si>
  <si>
    <t>2.389,74</t>
  </si>
  <si>
    <t>2.593,07</t>
  </si>
  <si>
    <t>2.952,88</t>
  </si>
  <si>
    <t>3.072,19</t>
  </si>
  <si>
    <t>1.006,93</t>
  </si>
  <si>
    <t>1.223,76</t>
  </si>
  <si>
    <t>1.466,83</t>
  </si>
  <si>
    <t>1.801,92</t>
  </si>
  <si>
    <t>2.245,70</t>
  </si>
  <si>
    <t>2.350,86</t>
  </si>
  <si>
    <t>2.526,59</t>
  </si>
  <si>
    <t>2.875,14</t>
  </si>
  <si>
    <t>2.976,97</t>
  </si>
  <si>
    <t>39,17</t>
  </si>
  <si>
    <t>50,70</t>
  </si>
  <si>
    <t>27,13</t>
  </si>
  <si>
    <t>45,16</t>
  </si>
  <si>
    <t>36,75</t>
  </si>
  <si>
    <t>47,12</t>
  </si>
  <si>
    <t>52,08</t>
  </si>
  <si>
    <t>17,03</t>
  </si>
  <si>
    <t>46,74</t>
  </si>
  <si>
    <t>120,75</t>
  </si>
  <si>
    <t>272,82</t>
  </si>
  <si>
    <t>23,88</t>
  </si>
  <si>
    <t>82,85</t>
  </si>
  <si>
    <t>92,20</t>
  </si>
  <si>
    <t>64,98</t>
  </si>
  <si>
    <t>12,26</t>
  </si>
  <si>
    <t>21,60</t>
  </si>
  <si>
    <t>57,67</t>
  </si>
  <si>
    <t>60,65</t>
  </si>
  <si>
    <t>97,42</t>
  </si>
  <si>
    <t>189,08</t>
  </si>
  <si>
    <t>58,33</t>
  </si>
  <si>
    <t>150,20</t>
  </si>
  <si>
    <t>181,89</t>
  </si>
  <si>
    <t>263,83</t>
  </si>
  <si>
    <t>155,25</t>
  </si>
  <si>
    <t>55,68</t>
  </si>
  <si>
    <t>161,93</t>
  </si>
  <si>
    <t>58,44</t>
  </si>
  <si>
    <t>157,36</t>
  </si>
  <si>
    <t>83,61</t>
  </si>
  <si>
    <t>46,11</t>
  </si>
  <si>
    <t>59,87</t>
  </si>
  <si>
    <t>786,04</t>
  </si>
  <si>
    <t>940,14</t>
  </si>
  <si>
    <t>1.094,24</t>
  </si>
  <si>
    <t>1.377,38</t>
  </si>
  <si>
    <t>1.531,47</t>
  </si>
  <si>
    <t>1.716,99</t>
  </si>
  <si>
    <t>2.007,42</t>
  </si>
  <si>
    <t>2.218,63</t>
  </si>
  <si>
    <t>2.372,73</t>
  </si>
  <si>
    <t>2.565,81</t>
  </si>
  <si>
    <t>901,16</t>
  </si>
  <si>
    <t>1.055,26</t>
  </si>
  <si>
    <t>1.299,42</t>
  </si>
  <si>
    <t>1.453,51</t>
  </si>
  <si>
    <t>1.639,03</t>
  </si>
  <si>
    <t>1.851,51</t>
  </si>
  <si>
    <t>2.101,70</t>
  </si>
  <si>
    <t>2.255,80</t>
  </si>
  <si>
    <t>2.409,89</t>
  </si>
  <si>
    <t>1.066,76</t>
  </si>
  <si>
    <t>1.421,05</t>
  </si>
  <si>
    <t>1.503,74</t>
  </si>
  <si>
    <t>1.670,34</t>
  </si>
  <si>
    <t>2.059,56</t>
  </si>
  <si>
    <t>2.805,66</t>
  </si>
  <si>
    <t>2.907,25</t>
  </si>
  <si>
    <t>3.153,79</t>
  </si>
  <si>
    <t>3.604,63</t>
  </si>
  <si>
    <t>3.875,74</t>
  </si>
  <si>
    <t>1.035,25</t>
  </si>
  <si>
    <t>1.382,17</t>
  </si>
  <si>
    <t>1.464,87</t>
  </si>
  <si>
    <t>1.751,89</t>
  </si>
  <si>
    <t>1.955,90</t>
  </si>
  <si>
    <t>2.628,04</t>
  </si>
  <si>
    <t>2.728,19</t>
  </si>
  <si>
    <t>2.917,47</t>
  </si>
  <si>
    <t>3.253,05</t>
  </si>
  <si>
    <t>3.177,28</t>
  </si>
  <si>
    <t>710,50</t>
  </si>
  <si>
    <t>40,39</t>
  </si>
  <si>
    <t>58,42</t>
  </si>
  <si>
    <t>48,11</t>
  </si>
  <si>
    <t>30,57</t>
  </si>
  <si>
    <t>74,80</t>
  </si>
  <si>
    <t>135,45</t>
  </si>
  <si>
    <t>173,62</t>
  </si>
  <si>
    <t>149,52</t>
  </si>
  <si>
    <t>171,82</t>
  </si>
  <si>
    <t>152,19</t>
  </si>
  <si>
    <t>168,64</t>
  </si>
  <si>
    <t>161,52</t>
  </si>
  <si>
    <t>188,43</t>
  </si>
  <si>
    <t>177,96</t>
  </si>
  <si>
    <t>200,49</t>
  </si>
  <si>
    <t>45,88</t>
  </si>
  <si>
    <t>62,06</t>
  </si>
  <si>
    <t>92,79</t>
  </si>
  <si>
    <t>113,28</t>
  </si>
  <si>
    <t>11,11</t>
  </si>
  <si>
    <t>53,96</t>
  </si>
  <si>
    <t>185,59</t>
  </si>
  <si>
    <t>176,56</t>
  </si>
  <si>
    <t>194,49</t>
  </si>
  <si>
    <t>26,78</t>
  </si>
  <si>
    <t>642,90</t>
  </si>
  <si>
    <t>616,64</t>
  </si>
  <si>
    <t>779,69</t>
  </si>
  <si>
    <t>718,34</t>
  </si>
  <si>
    <t>857,56</t>
  </si>
  <si>
    <t>776,59</t>
  </si>
  <si>
    <t>887,57</t>
  </si>
  <si>
    <t>1.472,03</t>
  </si>
  <si>
    <t>1.811,49</t>
  </si>
  <si>
    <t>2.149,59</t>
  </si>
  <si>
    <t>537,46</t>
  </si>
  <si>
    <t>489,91</t>
  </si>
  <si>
    <t>220,15</t>
  </si>
  <si>
    <t>252,81</t>
  </si>
  <si>
    <t>292,28</t>
  </si>
  <si>
    <t>709,88</t>
  </si>
  <si>
    <t>135,10</t>
  </si>
  <si>
    <t>157,17</t>
  </si>
  <si>
    <t>170,35</t>
  </si>
  <si>
    <t>133,44</t>
  </si>
  <si>
    <t>147,90</t>
  </si>
  <si>
    <t>170,66</t>
  </si>
  <si>
    <t>185,14</t>
  </si>
  <si>
    <t>128,50</t>
  </si>
  <si>
    <t>151,27</t>
  </si>
  <si>
    <t>133,82</t>
  </si>
  <si>
    <t>156,37</t>
  </si>
  <si>
    <t>141,60</t>
  </si>
  <si>
    <t>165,43</t>
  </si>
  <si>
    <t>174,41</t>
  </si>
  <si>
    <t>131,10</t>
  </si>
  <si>
    <t>167,66</t>
  </si>
  <si>
    <t>181,35</t>
  </si>
  <si>
    <t>140,86</t>
  </si>
  <si>
    <t>155,75</t>
  </si>
  <si>
    <t>194,18</t>
  </si>
  <si>
    <t>133,74</t>
  </si>
  <si>
    <t>156,88</t>
  </si>
  <si>
    <t>136,57</t>
  </si>
  <si>
    <t>159,57</t>
  </si>
  <si>
    <t>146,60</t>
  </si>
  <si>
    <t>170,88</t>
  </si>
  <si>
    <t>154,05</t>
  </si>
  <si>
    <t>178,24</t>
  </si>
  <si>
    <t>190,61</t>
  </si>
  <si>
    <t>170,34</t>
  </si>
  <si>
    <t>164,93</t>
  </si>
  <si>
    <t>160,62</t>
  </si>
  <si>
    <t>205,45</t>
  </si>
  <si>
    <t>192,01</t>
  </si>
  <si>
    <t>178,38</t>
  </si>
  <si>
    <t>173,93</t>
  </si>
  <si>
    <t>179,42</t>
  </si>
  <si>
    <t>159,23</t>
  </si>
  <si>
    <t>152,09</t>
  </si>
  <si>
    <t>149,62</t>
  </si>
  <si>
    <t>194,27</t>
  </si>
  <si>
    <t>172,90</t>
  </si>
  <si>
    <t>167,30</t>
  </si>
  <si>
    <t>157,70</t>
  </si>
  <si>
    <t>27,82</t>
  </si>
  <si>
    <t>1.002,04</t>
  </si>
  <si>
    <t>600,96</t>
  </si>
  <si>
    <t>785,37</t>
  </si>
  <si>
    <t>484,56</t>
  </si>
  <si>
    <t>493,28</t>
  </si>
  <si>
    <t>34,70</t>
  </si>
  <si>
    <t>85,16</t>
  </si>
  <si>
    <t>143,65</t>
  </si>
  <si>
    <t>49,32</t>
  </si>
  <si>
    <t>93,85</t>
  </si>
  <si>
    <t>89,45</t>
  </si>
  <si>
    <t>113,27</t>
  </si>
  <si>
    <t>305,82</t>
  </si>
  <si>
    <t>428,58</t>
  </si>
  <si>
    <t>582,98</t>
  </si>
  <si>
    <t>794,73</t>
  </si>
  <si>
    <t>1.054,33</t>
  </si>
  <si>
    <t>979,82</t>
  </si>
  <si>
    <t>2.093,75</t>
  </si>
  <si>
    <t>786,11</t>
  </si>
  <si>
    <t>1.761,42</t>
  </si>
  <si>
    <t>1.641,69</t>
  </si>
  <si>
    <t>3.032,42</t>
  </si>
  <si>
    <t>1.636,15</t>
  </si>
  <si>
    <t>2.889,65</t>
  </si>
  <si>
    <t>2.633,16</t>
  </si>
  <si>
    <t>4.561,38</t>
  </si>
  <si>
    <t>1.219,00</t>
  </si>
  <si>
    <t>2.671,29</t>
  </si>
  <si>
    <t>1.299,69</t>
  </si>
  <si>
    <t>2.333,26</t>
  </si>
  <si>
    <t>2.128,30</t>
  </si>
  <si>
    <t>4.019,59</t>
  </si>
  <si>
    <t>454,49</t>
  </si>
  <si>
    <t>472,68</t>
  </si>
  <si>
    <t>1.067,67</t>
  </si>
  <si>
    <t>1.485,11</t>
  </si>
  <si>
    <t>884,32</t>
  </si>
  <si>
    <t>1.958,41</t>
  </si>
  <si>
    <t>1.082,01</t>
  </si>
  <si>
    <t>467,02</t>
  </si>
  <si>
    <t>1.303,20</t>
  </si>
  <si>
    <t>622,97</t>
  </si>
  <si>
    <t>2.892,46</t>
  </si>
  <si>
    <t>1.524,43</t>
  </si>
  <si>
    <t>895,06</t>
  </si>
  <si>
    <t>3.726,41</t>
  </si>
  <si>
    <t>1.856,24</t>
  </si>
  <si>
    <t>2.454,85</t>
  </si>
  <si>
    <t>1.149,83</t>
  </si>
  <si>
    <t>3.109,18</t>
  </si>
  <si>
    <t>1.372,77</t>
  </si>
  <si>
    <t>1.595,77</t>
  </si>
  <si>
    <t>1.818,72</t>
  </si>
  <si>
    <t>5.107,62</t>
  </si>
  <si>
    <t>2.041,74</t>
  </si>
  <si>
    <t>2.264,72</t>
  </si>
  <si>
    <t>6.420,06</t>
  </si>
  <si>
    <t>2.487,67</t>
  </si>
  <si>
    <t>3.868,19</t>
  </si>
  <si>
    <t>4.729,57</t>
  </si>
  <si>
    <t>5.562,55</t>
  </si>
  <si>
    <t>6.395,53</t>
  </si>
  <si>
    <t>7.232,93</t>
  </si>
  <si>
    <t>8.061,54</t>
  </si>
  <si>
    <t>2.732,00</t>
  </si>
  <si>
    <t>5.713,88</t>
  </si>
  <si>
    <t>2.063,17</t>
  </si>
  <si>
    <t>6.713,25</t>
  </si>
  <si>
    <t>2.286,06</t>
  </si>
  <si>
    <t>7.770,24</t>
  </si>
  <si>
    <t>2.509,09</t>
  </si>
  <si>
    <t>8.772,38</t>
  </si>
  <si>
    <t>9.774,59</t>
  </si>
  <si>
    <t>2.959,40</t>
  </si>
  <si>
    <t>7.973,42</t>
  </si>
  <si>
    <t>2.513,56</t>
  </si>
  <si>
    <t>9.185,32</t>
  </si>
  <si>
    <t>2.736,47</t>
  </si>
  <si>
    <t>10.397,15</t>
  </si>
  <si>
    <t>11.609,06</t>
  </si>
  <si>
    <t>3.186,81</t>
  </si>
  <si>
    <t>10.622,24</t>
  </si>
  <si>
    <t>2.963,87</t>
  </si>
  <si>
    <t>12.018,57</t>
  </si>
  <si>
    <t>13.414,94</t>
  </si>
  <si>
    <t>3.414,25</t>
  </si>
  <si>
    <t>13.630,39</t>
  </si>
  <si>
    <t>15.220,76</t>
  </si>
  <si>
    <t>3.641,68</t>
  </si>
  <si>
    <t>17.808,03</t>
  </si>
  <si>
    <t>3.825,44</t>
  </si>
  <si>
    <t>258,80</t>
  </si>
  <si>
    <t>867,98</t>
  </si>
  <si>
    <t>2.422,92</t>
  </si>
  <si>
    <t>5.766,38</t>
  </si>
  <si>
    <t>3.763,39</t>
  </si>
  <si>
    <t>4.417,68</t>
  </si>
  <si>
    <t>352,84</t>
  </si>
  <si>
    <t>1.159,20</t>
  </si>
  <si>
    <t>1.143,18</t>
  </si>
  <si>
    <t>1.351,22</t>
  </si>
  <si>
    <t>1.376,69</t>
  </si>
  <si>
    <t>1.610,20</t>
  </si>
  <si>
    <t>1.739,60</t>
  </si>
  <si>
    <t>1.869,00</t>
  </si>
  <si>
    <t>1.872,22</t>
  </si>
  <si>
    <t>2.105,73</t>
  </si>
  <si>
    <t>2.339,24</t>
  </si>
  <si>
    <t>2.468,64</t>
  </si>
  <si>
    <t>2.598,04</t>
  </si>
  <si>
    <t>3.654,67</t>
  </si>
  <si>
    <t>4.416,89</t>
  </si>
  <si>
    <t>4.850,88</t>
  </si>
  <si>
    <t>5.284,87</t>
  </si>
  <si>
    <t>3.621,50</t>
  </si>
  <si>
    <t>4.383,71</t>
  </si>
  <si>
    <t>5.145,93</t>
  </si>
  <si>
    <t>5.579,92</t>
  </si>
  <si>
    <t>6.013,91</t>
  </si>
  <si>
    <t>619,32</t>
  </si>
  <si>
    <t>1.519,09</t>
  </si>
  <si>
    <t>2.788,19</t>
  </si>
  <si>
    <t>1.425,69</t>
  </si>
  <si>
    <t>4.604,30</t>
  </si>
  <si>
    <t>890,07</t>
  </si>
  <si>
    <t>1.730,78</t>
  </si>
  <si>
    <t>4.292,05</t>
  </si>
  <si>
    <t>1.742,13</t>
  </si>
  <si>
    <t>2.389,55</t>
  </si>
  <si>
    <t>1.095,70</t>
  </si>
  <si>
    <t>5.426,34</t>
  </si>
  <si>
    <t>3.025,86</t>
  </si>
  <si>
    <t>1.307,37</t>
  </si>
  <si>
    <t>1.942,51</t>
  </si>
  <si>
    <t>3.662,01</t>
  </si>
  <si>
    <t>4.300,50</t>
  </si>
  <si>
    <t>449,82</t>
  </si>
  <si>
    <t>621,71</t>
  </si>
  <si>
    <t>6.225,08</t>
  </si>
  <si>
    <t>1.020,73</t>
  </si>
  <si>
    <t>1.422,93</t>
  </si>
  <si>
    <t>4.970,25</t>
  </si>
  <si>
    <t>875,16</t>
  </si>
  <si>
    <t>2.154,21</t>
  </si>
  <si>
    <t>350,62</t>
  </si>
  <si>
    <t>5.610,99</t>
  </si>
  <si>
    <t>1.876,18</t>
  </si>
  <si>
    <t>2.387,68</t>
  </si>
  <si>
    <t>1.003,74</t>
  </si>
  <si>
    <t>7.035,56</t>
  </si>
  <si>
    <t>1.231,22</t>
  </si>
  <si>
    <t>6.246,65</t>
  </si>
  <si>
    <t>8.939,81</t>
  </si>
  <si>
    <t>464,11</t>
  </si>
  <si>
    <t>2.330,49</t>
  </si>
  <si>
    <t>3.765,52</t>
  </si>
  <si>
    <t>2.365,90</t>
  </si>
  <si>
    <t>2.329,17</t>
  </si>
  <si>
    <t>1.214,70</t>
  </si>
  <si>
    <t>7.781,02</t>
  </si>
  <si>
    <t>2.599,32</t>
  </si>
  <si>
    <t>2.595,56</t>
  </si>
  <si>
    <t>10.118,45</t>
  </si>
  <si>
    <t>2.810,97</t>
  </si>
  <si>
    <t>11.297,35</t>
  </si>
  <si>
    <t>5.566,43</t>
  </si>
  <si>
    <t>3.026,41</t>
  </si>
  <si>
    <t>10.337,23</t>
  </si>
  <si>
    <t>2.814,73</t>
  </si>
  <si>
    <t>11.695,74</t>
  </si>
  <si>
    <t>2.027,84</t>
  </si>
  <si>
    <t>13.049,94</t>
  </si>
  <si>
    <t>3.241,85</t>
  </si>
  <si>
    <t>13.275,81</t>
  </si>
  <si>
    <t>6.534,05</t>
  </si>
  <si>
    <t>14.811,16</t>
  </si>
  <si>
    <t>3.457,31</t>
  </si>
  <si>
    <t>16.568,13</t>
  </si>
  <si>
    <t>2.172,17</t>
  </si>
  <si>
    <t>257,80</t>
  </si>
  <si>
    <t>802,50</t>
  </si>
  <si>
    <t>7.564,42</t>
  </si>
  <si>
    <t>2.383,92</t>
  </si>
  <si>
    <t>8.539,95</t>
  </si>
  <si>
    <t>9.515,54</t>
  </si>
  <si>
    <t>7.760,74</t>
  </si>
  <si>
    <t>3.636,00</t>
  </si>
  <si>
    <t>1.362,77</t>
  </si>
  <si>
    <t>1.079,66</t>
  </si>
  <si>
    <t>475,46</t>
  </si>
  <si>
    <t>424,73</t>
  </si>
  <si>
    <t>468,37</t>
  </si>
  <si>
    <t>2.865,87</t>
  </si>
  <si>
    <t>1.600,35</t>
  </si>
  <si>
    <t>2.557,58</t>
  </si>
  <si>
    <t>2.516,21</t>
  </si>
  <si>
    <t>1.575,82</t>
  </si>
  <si>
    <t>27,90</t>
  </si>
  <si>
    <t>30,93</t>
  </si>
  <si>
    <t>36,34</t>
  </si>
  <si>
    <t>39,79</t>
  </si>
  <si>
    <t>47,50</t>
  </si>
  <si>
    <t>62,17</t>
  </si>
  <si>
    <t>67,49</t>
  </si>
  <si>
    <t>75,55</t>
  </si>
  <si>
    <t>82,61</t>
  </si>
  <si>
    <t>50,77</t>
  </si>
  <si>
    <t>54,30</t>
  </si>
  <si>
    <t>48,82</t>
  </si>
  <si>
    <t>52,34</t>
  </si>
  <si>
    <t>40,28</t>
  </si>
  <si>
    <t>43,80</t>
  </si>
  <si>
    <t>50,67</t>
  </si>
  <si>
    <t>59,25</t>
  </si>
  <si>
    <t>69,99</t>
  </si>
  <si>
    <t>36,30</t>
  </si>
  <si>
    <t>45,66</t>
  </si>
  <si>
    <t>55,05</t>
  </si>
  <si>
    <t>63,94</t>
  </si>
  <si>
    <t>88,94</t>
  </si>
  <si>
    <t>15,28</t>
  </si>
  <si>
    <t>477,73</t>
  </si>
  <si>
    <t>1.022,53</t>
  </si>
  <si>
    <t>2.100,21</t>
  </si>
  <si>
    <t>3.522,84</t>
  </si>
  <si>
    <t>5.288,22</t>
  </si>
  <si>
    <t>7.432,68</t>
  </si>
  <si>
    <t>12.888,09</t>
  </si>
  <si>
    <t>4.267,85</t>
  </si>
  <si>
    <t>6.403,29</t>
  </si>
  <si>
    <t>9.012,65</t>
  </si>
  <si>
    <t>15.647,40</t>
  </si>
  <si>
    <t>7.953,98</t>
  </si>
  <si>
    <t>11.145,90</t>
  </si>
  <si>
    <t>19.164,34</t>
  </si>
  <si>
    <t>2.563,75</t>
  </si>
  <si>
    <t>4.467,90</t>
  </si>
  <si>
    <t>7.134,03</t>
  </si>
  <si>
    <t>10.581,24</t>
  </si>
  <si>
    <t>20.149,01</t>
  </si>
  <si>
    <t>9.975,08</t>
  </si>
  <si>
    <t>14.842,17</t>
  </si>
  <si>
    <t>27.655,24</t>
  </si>
  <si>
    <t>12.830,06</t>
  </si>
  <si>
    <t>19.124,30</t>
  </si>
  <si>
    <t>35.304,50</t>
  </si>
  <si>
    <t>12.176,02</t>
  </si>
  <si>
    <t>18.864,36</t>
  </si>
  <si>
    <t>26.347,19</t>
  </si>
  <si>
    <t>37.332,87</t>
  </si>
  <si>
    <t>15.101,10</t>
  </si>
  <si>
    <t>22.836,22</t>
  </si>
  <si>
    <t>32.192,15</t>
  </si>
  <si>
    <t>45.248,80</t>
  </si>
  <si>
    <t>17.433,61</t>
  </si>
  <si>
    <t>26.870,20</t>
  </si>
  <si>
    <t>37.856,52</t>
  </si>
  <si>
    <t>53.752,00</t>
  </si>
  <si>
    <t>7.671,30</t>
  </si>
  <si>
    <t>11.528,70</t>
  </si>
  <si>
    <t>17.498,97</t>
  </si>
  <si>
    <t>26.305,19</t>
  </si>
  <si>
    <t>8.819,82</t>
  </si>
  <si>
    <t>13.159,39</t>
  </si>
  <si>
    <t>14.685,05</t>
  </si>
  <si>
    <t>19.506,80</t>
  </si>
  <si>
    <t>30.708,30</t>
  </si>
  <si>
    <t>9.863,30</t>
  </si>
  <si>
    <t>16.191,01</t>
  </si>
  <si>
    <t>21.396,46</t>
  </si>
  <si>
    <t>35.439,66</t>
  </si>
  <si>
    <t>28.306,34</t>
  </si>
  <si>
    <t>46.215,03</t>
  </si>
  <si>
    <t>62.366,42</t>
  </si>
  <si>
    <t>89.693,88</t>
  </si>
  <si>
    <t>30.131,52</t>
  </si>
  <si>
    <t>48.814,76</t>
  </si>
  <si>
    <t>69.209,35</t>
  </si>
  <si>
    <t>84.947,97</t>
  </si>
  <si>
    <t>30.774,42</t>
  </si>
  <si>
    <t>53.517,05</t>
  </si>
  <si>
    <t>74.981,38</t>
  </si>
  <si>
    <t>90.039,23</t>
  </si>
  <si>
    <t>20,94</t>
  </si>
  <si>
    <t>27,95</t>
  </si>
  <si>
    <t>16,61</t>
  </si>
  <si>
    <t>23,62</t>
  </si>
  <si>
    <t>20,22</t>
  </si>
  <si>
    <t>39,46</t>
  </si>
  <si>
    <t>48,41</t>
  </si>
  <si>
    <t>33,03</t>
  </si>
  <si>
    <t>30,15</t>
  </si>
  <si>
    <t>39,25</t>
  </si>
  <si>
    <t>79,02</t>
  </si>
  <si>
    <t>62,19</t>
  </si>
  <si>
    <t>79,31</t>
  </si>
  <si>
    <t>115,00</t>
  </si>
  <si>
    <t>60,36</t>
  </si>
  <si>
    <t>96,05</t>
  </si>
  <si>
    <t>14,60</t>
  </si>
  <si>
    <t>21,61</t>
  </si>
  <si>
    <t>17,84</t>
  </si>
  <si>
    <t>811,93</t>
  </si>
  <si>
    <t>813,41</t>
  </si>
  <si>
    <t>838,84</t>
  </si>
  <si>
    <t>1.038,35</t>
  </si>
  <si>
    <t>693,38</t>
  </si>
  <si>
    <t>699,57</t>
  </si>
  <si>
    <t>705,73</t>
  </si>
  <si>
    <t>711,90</t>
  </si>
  <si>
    <t>1.037,10</t>
  </si>
  <si>
    <t>1.069,69</t>
  </si>
  <si>
    <t>362,34</t>
  </si>
  <si>
    <t>309,11</t>
  </si>
  <si>
    <t>315,01</t>
  </si>
  <si>
    <t>337,73</t>
  </si>
  <si>
    <t>415,81</t>
  </si>
  <si>
    <t>595,29</t>
  </si>
  <si>
    <t>663,15</t>
  </si>
  <si>
    <t>147,50</t>
  </si>
  <si>
    <t>129,30</t>
  </si>
  <si>
    <t>1.022,15</t>
  </si>
  <si>
    <t>1.065,86</t>
  </si>
  <si>
    <t>1.146,73</t>
  </si>
  <si>
    <t>1.323,42</t>
  </si>
  <si>
    <t>1.394,07</t>
  </si>
  <si>
    <t>884,16</t>
  </si>
  <si>
    <t>892,85</t>
  </si>
  <si>
    <t>918,36</t>
  </si>
  <si>
    <t>999,23</t>
  </si>
  <si>
    <t>1.175,92</t>
  </si>
  <si>
    <t>1.246,57</t>
  </si>
  <si>
    <t>320,20</t>
  </si>
  <si>
    <t>326,62</t>
  </si>
  <si>
    <t>382,73</t>
  </si>
  <si>
    <t>425,63</t>
  </si>
  <si>
    <t>895,25</t>
  </si>
  <si>
    <t>904,46</t>
  </si>
  <si>
    <t>963,36</t>
  </si>
  <si>
    <t>1.009,05</t>
  </si>
  <si>
    <t>257,21</t>
  </si>
  <si>
    <t>336,00</t>
  </si>
  <si>
    <t>329,79</t>
  </si>
  <si>
    <t>353,43</t>
  </si>
  <si>
    <t>389,12</t>
  </si>
  <si>
    <t>770,36</t>
  </si>
  <si>
    <t>1.075,96</t>
  </si>
  <si>
    <t>89,87</t>
  </si>
  <si>
    <t>89,65</t>
  </si>
  <si>
    <t>76,28</t>
  </si>
  <si>
    <t>823,27</t>
  </si>
  <si>
    <t>817,64</t>
  </si>
  <si>
    <t>855,80</t>
  </si>
  <si>
    <t>935,72</t>
  </si>
  <si>
    <t>1.113,36</t>
  </si>
  <si>
    <t>1.183,06</t>
  </si>
  <si>
    <t>733,62</t>
  </si>
  <si>
    <t>741,36</t>
  </si>
  <si>
    <t>765,93</t>
  </si>
  <si>
    <t>845,85</t>
  </si>
  <si>
    <t>1.023,49</t>
  </si>
  <si>
    <t>1.093,19</t>
  </si>
  <si>
    <t>744,71</t>
  </si>
  <si>
    <t>752,97</t>
  </si>
  <si>
    <t>810,93</t>
  </si>
  <si>
    <t>855,67</t>
  </si>
  <si>
    <t>904,84</t>
  </si>
  <si>
    <t>754,30</t>
  </si>
  <si>
    <t>931,27</t>
  </si>
  <si>
    <t>779,78</t>
  </si>
  <si>
    <t>969,75</t>
  </si>
  <si>
    <t>817,32</t>
  </si>
  <si>
    <t>1.350,99</t>
  </si>
  <si>
    <t>1.198,56</t>
  </si>
  <si>
    <t>1.656,59</t>
  </si>
  <si>
    <t>1.504,16</t>
  </si>
  <si>
    <t>9,22</t>
  </si>
  <si>
    <t>925,96</t>
  </si>
  <si>
    <t>1.024,55</t>
  </si>
  <si>
    <t>834,36</t>
  </si>
  <si>
    <t>1.033,76</t>
  </si>
  <si>
    <t>1.060,57</t>
  </si>
  <si>
    <t>856,06</t>
  </si>
  <si>
    <t>1.110,86</t>
  </si>
  <si>
    <t>900,80</t>
  </si>
  <si>
    <t>1.156,55</t>
  </si>
  <si>
    <t>945,54</t>
  </si>
  <si>
    <t>1.034,14</t>
  </si>
  <si>
    <t>843,95</t>
  </si>
  <si>
    <t>1.117,25</t>
  </si>
  <si>
    <t>907,19</t>
  </si>
  <si>
    <t>1.498,49</t>
  </si>
  <si>
    <t>1.288,43</t>
  </si>
  <si>
    <t>1.804,09</t>
  </si>
  <si>
    <t>1.594,03</t>
  </si>
  <si>
    <t>50,69</t>
  </si>
  <si>
    <t>56,30</t>
  </si>
  <si>
    <t>61,95</t>
  </si>
  <si>
    <t>67,57</t>
  </si>
  <si>
    <t>80,45</t>
  </si>
  <si>
    <t>860,81</t>
  </si>
  <si>
    <t>829,25</t>
  </si>
  <si>
    <t>873,45</t>
  </si>
  <si>
    <t>692,81</t>
  </si>
  <si>
    <t>1.128,84</t>
  </si>
  <si>
    <t>1.382,52</t>
  </si>
  <si>
    <t>817,16</t>
  </si>
  <si>
    <t>1.094,08</t>
  </si>
  <si>
    <t>1.353,87</t>
  </si>
  <si>
    <t>880,23</t>
  </si>
  <si>
    <t>596,87</t>
  </si>
  <si>
    <t>723,36</t>
  </si>
  <si>
    <t>697,85</t>
  </si>
  <si>
    <t>65,42</t>
  </si>
  <si>
    <t>627,18</t>
  </si>
  <si>
    <t>499,45</t>
  </si>
  <si>
    <t>740,11</t>
  </si>
  <si>
    <t>116,50</t>
  </si>
  <si>
    <t>82,15</t>
  </si>
  <si>
    <t>598,98</t>
  </si>
  <si>
    <t>529,67</t>
  </si>
  <si>
    <t>1.491,79</t>
  </si>
  <si>
    <t>794,52</t>
  </si>
  <si>
    <t>617,47</t>
  </si>
  <si>
    <t>803,01</t>
  </si>
  <si>
    <t>648,35</t>
  </si>
  <si>
    <t>440,22</t>
  </si>
  <si>
    <t>799,74</t>
  </si>
  <si>
    <t>211,45</t>
  </si>
  <si>
    <t>64,77</t>
  </si>
  <si>
    <t>73,24</t>
  </si>
  <si>
    <t>136,99</t>
  </si>
  <si>
    <t>172,25</t>
  </si>
  <si>
    <t>103,15</t>
  </si>
  <si>
    <t>98,04</t>
  </si>
  <si>
    <t>117,70</t>
  </si>
  <si>
    <t>143,92</t>
  </si>
  <si>
    <t>144,65</t>
  </si>
  <si>
    <t>135,57</t>
  </si>
  <si>
    <t>181,46</t>
  </si>
  <si>
    <t>180,49</t>
  </si>
  <si>
    <t>212,33</t>
  </si>
  <si>
    <t>104,59</t>
  </si>
  <si>
    <t>213,93</t>
  </si>
  <si>
    <t>201,76</t>
  </si>
  <si>
    <t>223,21</t>
  </si>
  <si>
    <t>196,40</t>
  </si>
  <si>
    <t>242,29</t>
  </si>
  <si>
    <t>251,59</t>
  </si>
  <si>
    <t>200,82</t>
  </si>
  <si>
    <t>306,65</t>
  </si>
  <si>
    <t>288,18</t>
  </si>
  <si>
    <t>531,95</t>
  </si>
  <si>
    <t>989,93</t>
  </si>
  <si>
    <t>1.120,62</t>
  </si>
  <si>
    <t>237,06</t>
  </si>
  <si>
    <t>262,33</t>
  </si>
  <si>
    <t>298,91</t>
  </si>
  <si>
    <t>614,75</t>
  </si>
  <si>
    <t>1.239,28</t>
  </si>
  <si>
    <t>1.396,30</t>
  </si>
  <si>
    <t>2.802,12</t>
  </si>
  <si>
    <t>18,26</t>
  </si>
  <si>
    <t>13,03</t>
  </si>
  <si>
    <t>599,55</t>
  </si>
  <si>
    <t>310,84</t>
  </si>
  <si>
    <t>441,62</t>
  </si>
  <si>
    <t>358,82</t>
  </si>
  <si>
    <t>492,29</t>
  </si>
  <si>
    <t>18,41</t>
  </si>
  <si>
    <t>643,58</t>
  </si>
  <si>
    <t>1.118,30</t>
  </si>
  <si>
    <t>1.071,62</t>
  </si>
  <si>
    <t>1.016,42</t>
  </si>
  <si>
    <t>938,58</t>
  </si>
  <si>
    <t>910,82</t>
  </si>
  <si>
    <t>892,94</t>
  </si>
  <si>
    <t>877,60</t>
  </si>
  <si>
    <t>825,68</t>
  </si>
  <si>
    <t>990,02</t>
  </si>
  <si>
    <t>945,58</t>
  </si>
  <si>
    <t>894,13</t>
  </si>
  <si>
    <t>820,82</t>
  </si>
  <si>
    <t>778,95</t>
  </si>
  <si>
    <t>763,49</t>
  </si>
  <si>
    <t>752,31</t>
  </si>
  <si>
    <t>705,33</t>
  </si>
  <si>
    <t>810,38</t>
  </si>
  <si>
    <t>683,66</t>
  </si>
  <si>
    <t>21,16</t>
  </si>
  <si>
    <t>56,04</t>
  </si>
  <si>
    <t>102,90</t>
  </si>
  <si>
    <t>12,00</t>
  </si>
  <si>
    <t>17,42</t>
  </si>
  <si>
    <t>117,11</t>
  </si>
  <si>
    <t>218,01</t>
  </si>
  <si>
    <t>360,04</t>
  </si>
  <si>
    <t>498,79</t>
  </si>
  <si>
    <t>572,96</t>
  </si>
  <si>
    <t>90,14</t>
  </si>
  <si>
    <t>201,93</t>
  </si>
  <si>
    <t>16,63</t>
  </si>
  <si>
    <t>15,64</t>
  </si>
  <si>
    <t>98,28</t>
  </si>
  <si>
    <t>187,01</t>
  </si>
  <si>
    <t>71,05</t>
  </si>
  <si>
    <t>213,14</t>
  </si>
  <si>
    <t>107,92</t>
  </si>
  <si>
    <t>138,35</t>
  </si>
  <si>
    <t>124,52</t>
  </si>
  <si>
    <t>164,16</t>
  </si>
  <si>
    <t>624,51</t>
  </si>
  <si>
    <t>603,40</t>
  </si>
  <si>
    <t>259,13</t>
  </si>
  <si>
    <t>196,99</t>
  </si>
  <si>
    <t>244,69</t>
  </si>
  <si>
    <t>191,90</t>
  </si>
  <si>
    <t>115,77</t>
  </si>
  <si>
    <t>20,82</t>
  </si>
  <si>
    <t>18,43</t>
  </si>
  <si>
    <t>466,64</t>
  </si>
  <si>
    <t>174,68</t>
  </si>
  <si>
    <t>215,78</t>
  </si>
  <si>
    <t>251,64</t>
  </si>
  <si>
    <t>182,09</t>
  </si>
  <si>
    <t>198,97</t>
  </si>
  <si>
    <t>191,46</t>
  </si>
  <si>
    <t>297,39</t>
  </si>
  <si>
    <t>366,26</t>
  </si>
  <si>
    <t>166,56</t>
  </si>
  <si>
    <t>207,17</t>
  </si>
  <si>
    <t>156,11</t>
  </si>
  <si>
    <t>233,06</t>
  </si>
  <si>
    <t>347,69</t>
  </si>
  <si>
    <t>213,92</t>
  </si>
  <si>
    <t>163,69</t>
  </si>
  <si>
    <t>59,66</t>
  </si>
  <si>
    <t>236,53</t>
  </si>
  <si>
    <t>178,23</t>
  </si>
  <si>
    <t>118,85</t>
  </si>
  <si>
    <t>14,36</t>
  </si>
  <si>
    <t>320,27</t>
  </si>
  <si>
    <t>195,19</t>
  </si>
  <si>
    <t>118,95</t>
  </si>
  <si>
    <t>126,85</t>
  </si>
  <si>
    <t>145,67</t>
  </si>
  <si>
    <t>77,74</t>
  </si>
  <si>
    <t>62,64</t>
  </si>
  <si>
    <t>52,25</t>
  </si>
  <si>
    <t>63,29</t>
  </si>
  <si>
    <t>49,31</t>
  </si>
  <si>
    <t>47,18</t>
  </si>
  <si>
    <t>57,58</t>
  </si>
  <si>
    <t>42,55</t>
  </si>
  <si>
    <t>291,21</t>
  </si>
  <si>
    <t>154,06</t>
  </si>
  <si>
    <t>284,85</t>
  </si>
  <si>
    <t>181,66</t>
  </si>
  <si>
    <t>148,92</t>
  </si>
  <si>
    <t>228,79</t>
  </si>
  <si>
    <t>255,60</t>
  </si>
  <si>
    <t>198,62</t>
  </si>
  <si>
    <t>237,38</t>
  </si>
  <si>
    <t>125,94</t>
  </si>
  <si>
    <t>183,49</t>
  </si>
  <si>
    <t>226,17</t>
  </si>
  <si>
    <t>114,24</t>
  </si>
  <si>
    <t>146,81</t>
  </si>
  <si>
    <t>221,38</t>
  </si>
  <si>
    <t>85,33</t>
  </si>
  <si>
    <t>133,70</t>
  </si>
  <si>
    <t>215,24</t>
  </si>
  <si>
    <t>86,56</t>
  </si>
  <si>
    <t>79,84</t>
  </si>
  <si>
    <t>123,17</t>
  </si>
  <si>
    <t>79,82</t>
  </si>
  <si>
    <t>75,24</t>
  </si>
  <si>
    <t>100,44</t>
  </si>
  <si>
    <t>199,53</t>
  </si>
  <si>
    <t>65,86</t>
  </si>
  <si>
    <t>326,33</t>
  </si>
  <si>
    <t>226,05</t>
  </si>
  <si>
    <t>153,42</t>
  </si>
  <si>
    <t>50,75</t>
  </si>
  <si>
    <t>82,53</t>
  </si>
  <si>
    <t>80,03</t>
  </si>
  <si>
    <t>78,65</t>
  </si>
  <si>
    <t>49,55</t>
  </si>
  <si>
    <t>41,97</t>
  </si>
  <si>
    <t>58,22</t>
  </si>
  <si>
    <t>40,02</t>
  </si>
  <si>
    <t>32,51</t>
  </si>
  <si>
    <t>28,63</t>
  </si>
  <si>
    <t>64,26</t>
  </si>
  <si>
    <t>62,24</t>
  </si>
  <si>
    <t>60,68</t>
  </si>
  <si>
    <t>24,19</t>
  </si>
  <si>
    <t>245,52</t>
  </si>
  <si>
    <t>189,60</t>
  </si>
  <si>
    <t>179,07</t>
  </si>
  <si>
    <t>209,40</t>
  </si>
  <si>
    <t>333,12</t>
  </si>
  <si>
    <t>190,19</t>
  </si>
  <si>
    <t>127,41</t>
  </si>
  <si>
    <t>205,52</t>
  </si>
  <si>
    <t>85,29</t>
  </si>
  <si>
    <t>139,10</t>
  </si>
  <si>
    <t>184,57</t>
  </si>
  <si>
    <t>248,27</t>
  </si>
  <si>
    <t>116,52</t>
  </si>
  <si>
    <t>171,53</t>
  </si>
  <si>
    <t>84,23</t>
  </si>
  <si>
    <t>196,17</t>
  </si>
  <si>
    <t>196,83</t>
  </si>
  <si>
    <t>150,24</t>
  </si>
  <si>
    <t>219,44</t>
  </si>
  <si>
    <t>459,99</t>
  </si>
  <si>
    <t>394,24</t>
  </si>
  <si>
    <t>264,84</t>
  </si>
  <si>
    <t>240,78</t>
  </si>
  <si>
    <t>206,78</t>
  </si>
  <si>
    <t>180,64</t>
  </si>
  <si>
    <t>207,66</t>
  </si>
  <si>
    <t>148,43</t>
  </si>
  <si>
    <t>259,90</t>
  </si>
  <si>
    <t>202,99</t>
  </si>
  <si>
    <t>156,99</t>
  </si>
  <si>
    <t>236,07</t>
  </si>
  <si>
    <t>206,36</t>
  </si>
  <si>
    <t>149,73</t>
  </si>
  <si>
    <t>306,09</t>
  </si>
  <si>
    <t>216,95</t>
  </si>
  <si>
    <t>165,31</t>
  </si>
  <si>
    <t>254,53</t>
  </si>
  <si>
    <t>206,51</t>
  </si>
  <si>
    <t>148,60</t>
  </si>
  <si>
    <t>328,50</t>
  </si>
  <si>
    <t>475,04</t>
  </si>
  <si>
    <t>263,04</t>
  </si>
  <si>
    <t>240,48</t>
  </si>
  <si>
    <t>212,39</t>
  </si>
  <si>
    <t>185,06</t>
  </si>
  <si>
    <t>167,82</t>
  </si>
  <si>
    <t>456,42</t>
  </si>
  <si>
    <t>267,08</t>
  </si>
  <si>
    <t>240,93</t>
  </si>
  <si>
    <t>178,13</t>
  </si>
  <si>
    <t>521,39</t>
  </si>
  <si>
    <t>439,25</t>
  </si>
  <si>
    <t>260,95</t>
  </si>
  <si>
    <t>206,96</t>
  </si>
  <si>
    <t>179,77</t>
  </si>
  <si>
    <t>164,69</t>
  </si>
  <si>
    <t>478,99</t>
  </si>
  <si>
    <t>401,34</t>
  </si>
  <si>
    <t>270,43</t>
  </si>
  <si>
    <t>242,02</t>
  </si>
  <si>
    <t>180,77</t>
  </si>
  <si>
    <t>165,06</t>
  </si>
  <si>
    <t>533,46</t>
  </si>
  <si>
    <t>458,45</t>
  </si>
  <si>
    <t>256,76</t>
  </si>
  <si>
    <t>230,13</t>
  </si>
  <si>
    <t>202,45</t>
  </si>
  <si>
    <t>175,24</t>
  </si>
  <si>
    <t>160,15</t>
  </si>
  <si>
    <t>379,17</t>
  </si>
  <si>
    <t>250,19</t>
  </si>
  <si>
    <t>228,36</t>
  </si>
  <si>
    <t>194,37</t>
  </si>
  <si>
    <t>167,79</t>
  </si>
  <si>
    <t>153,09</t>
  </si>
  <si>
    <t>472,37</t>
  </si>
  <si>
    <t>407,79</t>
  </si>
  <si>
    <t>234,65</t>
  </si>
  <si>
    <t>214,72</t>
  </si>
  <si>
    <t>188,32</t>
  </si>
  <si>
    <t>162,97</t>
  </si>
  <si>
    <t>153,07</t>
  </si>
  <si>
    <t>3.277,99</t>
  </si>
  <si>
    <t>4.032,60</t>
  </si>
  <si>
    <t>4.256,09</t>
  </si>
  <si>
    <t>4.373,31</t>
  </si>
  <si>
    <t>4.785,32</t>
  </si>
  <si>
    <t>4.835,80</t>
  </si>
  <si>
    <t>4.678,35</t>
  </si>
  <si>
    <t>4.140,84</t>
  </si>
  <si>
    <t>207,46</t>
  </si>
  <si>
    <t>159,15</t>
  </si>
  <si>
    <t>236,31</t>
  </si>
  <si>
    <t>196,30</t>
  </si>
  <si>
    <t>141,51</t>
  </si>
  <si>
    <t>276,60</t>
  </si>
  <si>
    <t>16,68</t>
  </si>
  <si>
    <t>16,97</t>
  </si>
  <si>
    <t>14,19</t>
  </si>
  <si>
    <t>13,38</t>
  </si>
  <si>
    <t>16,10</t>
  </si>
  <si>
    <t>12,57</t>
  </si>
  <si>
    <t>18,64</t>
  </si>
  <si>
    <t>17,55</t>
  </si>
  <si>
    <t>16,40</t>
  </si>
  <si>
    <t>11,33</t>
  </si>
  <si>
    <t>14,37</t>
  </si>
  <si>
    <t>12,20</t>
  </si>
  <si>
    <t>15,56</t>
  </si>
  <si>
    <t>14,46</t>
  </si>
  <si>
    <t>16,39</t>
  </si>
  <si>
    <t>12,42</t>
  </si>
  <si>
    <t>10,18</t>
  </si>
  <si>
    <t>932,65</t>
  </si>
  <si>
    <t>815,49</t>
  </si>
  <si>
    <t>902,69</t>
  </si>
  <si>
    <t>501,03</t>
  </si>
  <si>
    <t>541,10</t>
  </si>
  <si>
    <t>586,25</t>
  </si>
  <si>
    <t>662,60</t>
  </si>
  <si>
    <t>492,17</t>
  </si>
  <si>
    <t>532,76</t>
  </si>
  <si>
    <t>581,96</t>
  </si>
  <si>
    <t>664,76</t>
  </si>
  <si>
    <t>598,30</t>
  </si>
  <si>
    <t>453,77</t>
  </si>
  <si>
    <t>483,93</t>
  </si>
  <si>
    <t>444,92</t>
  </si>
  <si>
    <t>480,30</t>
  </si>
  <si>
    <t>471,06</t>
  </si>
  <si>
    <t>467,80</t>
  </si>
  <si>
    <t>466,44</t>
  </si>
  <si>
    <t>464,14</t>
  </si>
  <si>
    <t>533,04</t>
  </si>
  <si>
    <t>510,09</t>
  </si>
  <si>
    <t>500,38</t>
  </si>
  <si>
    <t>484,19</t>
  </si>
  <si>
    <t>502,84</t>
  </si>
  <si>
    <t>487,12</t>
  </si>
  <si>
    <t>480,45</t>
  </si>
  <si>
    <t>469,37</t>
  </si>
  <si>
    <t>476,89</t>
  </si>
  <si>
    <t>464,71</t>
  </si>
  <si>
    <t>447,03</t>
  </si>
  <si>
    <t>889,94</t>
  </si>
  <si>
    <t>178,70</t>
  </si>
  <si>
    <t>404,64</t>
  </si>
  <si>
    <t>438,79</t>
  </si>
  <si>
    <t>469,51</t>
  </si>
  <si>
    <t>483,75</t>
  </si>
  <si>
    <t>496,61</t>
  </si>
  <si>
    <t>552,45</t>
  </si>
  <si>
    <t>402,91</t>
  </si>
  <si>
    <t>434,31</t>
  </si>
  <si>
    <t>460,28</t>
  </si>
  <si>
    <t>479,46</t>
  </si>
  <si>
    <t>492,26</t>
  </si>
  <si>
    <t>546,77</t>
  </si>
  <si>
    <t>456,21</t>
  </si>
  <si>
    <t>662,56</t>
  </si>
  <si>
    <t>734,22</t>
  </si>
  <si>
    <t>506,14</t>
  </si>
  <si>
    <t>512,48</t>
  </si>
  <si>
    <t>490,45</t>
  </si>
  <si>
    <t>508,41</t>
  </si>
  <si>
    <t>493,60</t>
  </si>
  <si>
    <t>536,27</t>
  </si>
  <si>
    <t>511,83</t>
  </si>
  <si>
    <t>495,95</t>
  </si>
  <si>
    <t>554,13</t>
  </si>
  <si>
    <t>520,34</t>
  </si>
  <si>
    <t>525,24</t>
  </si>
  <si>
    <t>500,64</t>
  </si>
  <si>
    <t>609,34</t>
  </si>
  <si>
    <t>638,08</t>
  </si>
  <si>
    <t>673,31</t>
  </si>
  <si>
    <t>686,47</t>
  </si>
  <si>
    <t>714,95</t>
  </si>
  <si>
    <t>751,01</t>
  </si>
  <si>
    <t>608,69</t>
  </si>
  <si>
    <t>634,31</t>
  </si>
  <si>
    <t>665,11</t>
  </si>
  <si>
    <t>685,99</t>
  </si>
  <si>
    <t>711,64</t>
  </si>
  <si>
    <t>751,60</t>
  </si>
  <si>
    <t>666,16</t>
  </si>
  <si>
    <t>686,60</t>
  </si>
  <si>
    <t>562,75</t>
  </si>
  <si>
    <t>534,38</t>
  </si>
  <si>
    <t>500,35</t>
  </si>
  <si>
    <t>176,06</t>
  </si>
  <si>
    <t>165,17</t>
  </si>
  <si>
    <t>843,04</t>
  </si>
  <si>
    <t>603,59</t>
  </si>
  <si>
    <t>97,51</t>
  </si>
  <si>
    <t>41,91</t>
  </si>
  <si>
    <t>64,95</t>
  </si>
  <si>
    <t>64,06</t>
  </si>
  <si>
    <t>106,42</t>
  </si>
  <si>
    <t>107,43</t>
  </si>
  <si>
    <t>45,65</t>
  </si>
  <si>
    <t>47,92</t>
  </si>
  <si>
    <t>50,63</t>
  </si>
  <si>
    <t>49,07</t>
  </si>
  <si>
    <t>49,52</t>
  </si>
  <si>
    <t>89,75</t>
  </si>
  <si>
    <t>100,93</t>
  </si>
  <si>
    <t>39,08</t>
  </si>
  <si>
    <t>38,58</t>
  </si>
  <si>
    <t>24,10</t>
  </si>
  <si>
    <t>2.149,64</t>
  </si>
  <si>
    <t>3.577,88</t>
  </si>
  <si>
    <t>2.507,94</t>
  </si>
  <si>
    <t>3.170,70</t>
  </si>
  <si>
    <t>2.455,36</t>
  </si>
  <si>
    <t>3.216,25</t>
  </si>
  <si>
    <t>3.023,95</t>
  </si>
  <si>
    <t>3.112,88</t>
  </si>
  <si>
    <t>2.673,70</t>
  </si>
  <si>
    <t>2.249,06</t>
  </si>
  <si>
    <t>1.499,44</t>
  </si>
  <si>
    <t>3.204,54</t>
  </si>
  <si>
    <t>4.840,35</t>
  </si>
  <si>
    <t>2.702,65</t>
  </si>
  <si>
    <t>2.069,62</t>
  </si>
  <si>
    <t>90,71</t>
  </si>
  <si>
    <t>114,69</t>
  </si>
  <si>
    <t>103,60</t>
  </si>
  <si>
    <t>98,00</t>
  </si>
  <si>
    <t>129,02</t>
  </si>
  <si>
    <t>120,10</t>
  </si>
  <si>
    <t>137,33</t>
  </si>
  <si>
    <t>642,66</t>
  </si>
  <si>
    <t>651,91</t>
  </si>
  <si>
    <t>661,17</t>
  </si>
  <si>
    <t>670,43</t>
  </si>
  <si>
    <t>688,94</t>
  </si>
  <si>
    <t>54,83</t>
  </si>
  <si>
    <t>65,63</t>
  </si>
  <si>
    <t>78,71</t>
  </si>
  <si>
    <t>112,84</t>
  </si>
  <si>
    <t>153,96</t>
  </si>
  <si>
    <t>205,09</t>
  </si>
  <si>
    <t>27,01</t>
  </si>
  <si>
    <t>20,52</t>
  </si>
  <si>
    <t>15,07</t>
  </si>
  <si>
    <t>43,16</t>
  </si>
  <si>
    <t>39,28</t>
  </si>
  <si>
    <t>38,97</t>
  </si>
  <si>
    <t>83,32</t>
  </si>
  <si>
    <t>155,10</t>
  </si>
  <si>
    <t>142,73</t>
  </si>
  <si>
    <t>45,41</t>
  </si>
  <si>
    <t>31,88</t>
  </si>
  <si>
    <t>30,98</t>
  </si>
  <si>
    <t>44,45</t>
  </si>
  <si>
    <t>57,45</t>
  </si>
  <si>
    <t>70,89</t>
  </si>
  <si>
    <t>71,02</t>
  </si>
  <si>
    <t>84,50</t>
  </si>
  <si>
    <t>33,90</t>
  </si>
  <si>
    <t>11,59</t>
  </si>
  <si>
    <t>5,62</t>
  </si>
  <si>
    <t>6,45</t>
  </si>
  <si>
    <t>9,53</t>
  </si>
  <si>
    <t>8,90</t>
  </si>
  <si>
    <t>16,80</t>
  </si>
  <si>
    <t>10,23</t>
  </si>
  <si>
    <t>17,01</t>
  </si>
  <si>
    <t>35,93</t>
  </si>
  <si>
    <t>44,17</t>
  </si>
  <si>
    <t>67,29</t>
  </si>
  <si>
    <t>9,58</t>
  </si>
  <si>
    <t>27,26</t>
  </si>
  <si>
    <t>32,44</t>
  </si>
  <si>
    <t>10,67</t>
  </si>
  <si>
    <t>10,43</t>
  </si>
  <si>
    <t>7,98</t>
  </si>
  <si>
    <t>8,51</t>
  </si>
  <si>
    <t>9,98</t>
  </si>
  <si>
    <t>10,22</t>
  </si>
  <si>
    <t>14,16</t>
  </si>
  <si>
    <t>17,97</t>
  </si>
  <si>
    <t>21,12</t>
  </si>
  <si>
    <t>13,61</t>
  </si>
  <si>
    <t>48,47</t>
  </si>
  <si>
    <t>50,57</t>
  </si>
  <si>
    <t>8,21</t>
  </si>
  <si>
    <t>4,16</t>
  </si>
  <si>
    <t>25,84</t>
  </si>
  <si>
    <t>11,29</t>
  </si>
  <si>
    <t>17,34</t>
  </si>
  <si>
    <t>29,93</t>
  </si>
  <si>
    <t>40,68</t>
  </si>
  <si>
    <t>78,80</t>
  </si>
  <si>
    <t>104,22</t>
  </si>
  <si>
    <t>135,04</t>
  </si>
  <si>
    <t>166,99</t>
  </si>
  <si>
    <t>204,39</t>
  </si>
  <si>
    <t>335,59</t>
  </si>
  <si>
    <t>28,26</t>
  </si>
  <si>
    <t>29,52</t>
  </si>
  <si>
    <t>25,85</t>
  </si>
  <si>
    <t>38,94</t>
  </si>
  <si>
    <t>31,79</t>
  </si>
  <si>
    <t>41,14</t>
  </si>
  <si>
    <t>38,48</t>
  </si>
  <si>
    <t>43,10</t>
  </si>
  <si>
    <t>25,04</t>
  </si>
  <si>
    <t>28,32</t>
  </si>
  <si>
    <t>28,89</t>
  </si>
  <si>
    <t>17,65</t>
  </si>
  <si>
    <t>27,06</t>
  </si>
  <si>
    <t>43,53</t>
  </si>
  <si>
    <t>126,09</t>
  </si>
  <si>
    <t>197,73</t>
  </si>
  <si>
    <t>378,38</t>
  </si>
  <si>
    <t>737,79</t>
  </si>
  <si>
    <t>1.141,95</t>
  </si>
  <si>
    <t>166,40</t>
  </si>
  <si>
    <t>262,63</t>
  </si>
  <si>
    <t>509,35</t>
  </si>
  <si>
    <t>683,04</t>
  </si>
  <si>
    <t>797,00</t>
  </si>
  <si>
    <t>191,09</t>
  </si>
  <si>
    <t>358,08</t>
  </si>
  <si>
    <t>490,13</t>
  </si>
  <si>
    <t>563,23</t>
  </si>
  <si>
    <t>24,92</t>
  </si>
  <si>
    <t>64,49</t>
  </si>
  <si>
    <t>65,51</t>
  </si>
  <si>
    <t>72,90</t>
  </si>
  <si>
    <t>77,85</t>
  </si>
  <si>
    <t>80,27</t>
  </si>
  <si>
    <t>88,52</t>
  </si>
  <si>
    <t>94,26</t>
  </si>
  <si>
    <t>4.174,18</t>
  </si>
  <si>
    <t>8.072,31</t>
  </si>
  <si>
    <t>10.763,09</t>
  </si>
  <si>
    <t>2.377,78</t>
  </si>
  <si>
    <t>501,91</t>
  </si>
  <si>
    <t>88,96</t>
  </si>
  <si>
    <t>60,17</t>
  </si>
  <si>
    <t>678,02</t>
  </si>
  <si>
    <t>730,25</t>
  </si>
  <si>
    <t>840,03</t>
  </si>
  <si>
    <t>1.214,73</t>
  </si>
  <si>
    <t>1.731,22</t>
  </si>
  <si>
    <t>695,70</t>
  </si>
  <si>
    <t>80,48</t>
  </si>
  <si>
    <t>167,06</t>
  </si>
  <si>
    <t>712,75</t>
  </si>
  <si>
    <t>1.151,45</t>
  </si>
  <si>
    <t>1.550,40</t>
  </si>
  <si>
    <t>2.499,36</t>
  </si>
  <si>
    <t>5.247,95</t>
  </si>
  <si>
    <t>136,87</t>
  </si>
  <si>
    <t>168,97</t>
  </si>
  <si>
    <t>352,72</t>
  </si>
  <si>
    <t>1.301,41</t>
  </si>
  <si>
    <t>161,87</t>
  </si>
  <si>
    <t>25,65</t>
  </si>
  <si>
    <t>23,39</t>
  </si>
  <si>
    <t>32,54</t>
  </si>
  <si>
    <t>40,70</t>
  </si>
  <si>
    <t>59,36</t>
  </si>
  <si>
    <t>67,52</t>
  </si>
  <si>
    <t>61,61</t>
  </si>
  <si>
    <t>47,59</t>
  </si>
  <si>
    <t>55,75</t>
  </si>
  <si>
    <t>73,39</t>
  </si>
  <si>
    <t>68,79</t>
  </si>
  <si>
    <t>82,25</t>
  </si>
  <si>
    <t>76,34</t>
  </si>
  <si>
    <t>93,06</t>
  </si>
  <si>
    <t>106,52</t>
  </si>
  <si>
    <t>38,90</t>
  </si>
  <si>
    <t>47,06</t>
  </si>
  <si>
    <t>101,58</t>
  </si>
  <si>
    <t>109,74</t>
  </si>
  <si>
    <t>16,14</t>
  </si>
  <si>
    <t>24,30</t>
  </si>
  <si>
    <t>44,74</t>
  </si>
  <si>
    <t>29,19</t>
  </si>
  <si>
    <t>29,71</t>
  </si>
  <si>
    <t>24,66</t>
  </si>
  <si>
    <t>21,68</t>
  </si>
  <si>
    <t>27,20</t>
  </si>
  <si>
    <t>41,57</t>
  </si>
  <si>
    <t>49,73</t>
  </si>
  <si>
    <t>35,60</t>
  </si>
  <si>
    <t>43,76</t>
  </si>
  <si>
    <t>49,04</t>
  </si>
  <si>
    <t>69,04</t>
  </si>
  <si>
    <t>52,16</t>
  </si>
  <si>
    <t>60,08</t>
  </si>
  <si>
    <t>60,32</t>
  </si>
  <si>
    <t>68,24</t>
  </si>
  <si>
    <t>69,12</t>
  </si>
  <si>
    <t>82,58</t>
  </si>
  <si>
    <t>102,43</t>
  </si>
  <si>
    <t>115,89</t>
  </si>
  <si>
    <t>37,04</t>
  </si>
  <si>
    <t>56,62</t>
  </si>
  <si>
    <t>51,10</t>
  </si>
  <si>
    <t>62,49</t>
  </si>
  <si>
    <t>63,86</t>
  </si>
  <si>
    <t>72,02</t>
  </si>
  <si>
    <t>57,99</t>
  </si>
  <si>
    <t>70,95</t>
  </si>
  <si>
    <t>92,14</t>
  </si>
  <si>
    <t>164,53</t>
  </si>
  <si>
    <t>37,15</t>
  </si>
  <si>
    <t>38,33</t>
  </si>
  <si>
    <t>93,26</t>
  </si>
  <si>
    <t>96,23</t>
  </si>
  <si>
    <t>40,91</t>
  </si>
  <si>
    <t>25,08</t>
  </si>
  <si>
    <t>64,37</t>
  </si>
  <si>
    <t>40,38</t>
  </si>
  <si>
    <t>44,77</t>
  </si>
  <si>
    <t>31,91</t>
  </si>
  <si>
    <t>137,67</t>
  </si>
  <si>
    <t>184,29</t>
  </si>
  <si>
    <t>73,81</t>
  </si>
  <si>
    <t>127,08</t>
  </si>
  <si>
    <t>43,57</t>
  </si>
  <si>
    <t>31,09</t>
  </si>
  <si>
    <t>35,25</t>
  </si>
  <si>
    <t>1.322,01</t>
  </si>
  <si>
    <t>1.420,02</t>
  </si>
  <si>
    <t>1.465,01</t>
  </si>
  <si>
    <t>1.612,65</t>
  </si>
  <si>
    <t>1.309,26</t>
  </si>
  <si>
    <t>1.407,27</t>
  </si>
  <si>
    <t>1.452,26</t>
  </si>
  <si>
    <t>1.605,16</t>
  </si>
  <si>
    <t>1.753,51</t>
  </si>
  <si>
    <t>1.821,61</t>
  </si>
  <si>
    <t>2.029,99</t>
  </si>
  <si>
    <t>1.599,54</t>
  </si>
  <si>
    <t>1.747,89</t>
  </si>
  <si>
    <t>1.815,99</t>
  </si>
  <si>
    <t>2.024,37</t>
  </si>
  <si>
    <t>1.722,97</t>
  </si>
  <si>
    <t>1.920,77</t>
  </si>
  <si>
    <t>2.011,57</t>
  </si>
  <si>
    <t>2.279,61</t>
  </si>
  <si>
    <t>1.841,72</t>
  </si>
  <si>
    <t>2.039,52</t>
  </si>
  <si>
    <t>2.130,32</t>
  </si>
  <si>
    <t>2.398,36</t>
  </si>
  <si>
    <t>785,08</t>
  </si>
  <si>
    <t>956,68</t>
  </si>
  <si>
    <t>1.098,58</t>
  </si>
  <si>
    <t>772,33</t>
  </si>
  <si>
    <t>943,93</t>
  </si>
  <si>
    <t>1.085,83</t>
  </si>
  <si>
    <t>1.084,32</t>
  </si>
  <si>
    <t>1.260,74</t>
  </si>
  <si>
    <t>1.341,72</t>
  </si>
  <si>
    <t>1.554,57</t>
  </si>
  <si>
    <t>1.078,70</t>
  </si>
  <si>
    <t>1.255,12</t>
  </si>
  <si>
    <t>1.336,10</t>
  </si>
  <si>
    <t>1.548,95</t>
  </si>
  <si>
    <t>1.219,91</t>
  </si>
  <si>
    <t>1.455,13</t>
  </si>
  <si>
    <t>1.563,11</t>
  </si>
  <si>
    <t>1.846,91</t>
  </si>
  <si>
    <t>1.338,66</t>
  </si>
  <si>
    <t>1.573,88</t>
  </si>
  <si>
    <t>1.681,86</t>
  </si>
  <si>
    <t>1.965,66</t>
  </si>
  <si>
    <t>75,15</t>
  </si>
  <si>
    <t>128,36</t>
  </si>
  <si>
    <t>167,02</t>
  </si>
  <si>
    <t>97,61</t>
  </si>
  <si>
    <t>142,95</t>
  </si>
  <si>
    <t>32,53</t>
  </si>
  <si>
    <t>19,85</t>
  </si>
  <si>
    <t>6,93</t>
  </si>
  <si>
    <t>28,17</t>
  </si>
  <si>
    <t>38,80</t>
  </si>
  <si>
    <t>55,28</t>
  </si>
  <si>
    <t>101,69</t>
  </si>
  <si>
    <t>132,36</t>
  </si>
  <si>
    <t>97,75</t>
  </si>
  <si>
    <t>150,53</t>
  </si>
  <si>
    <t>73,34</t>
  </si>
  <si>
    <t>85,91</t>
  </si>
  <si>
    <t>63,41</t>
  </si>
  <si>
    <t>22,01</t>
  </si>
  <si>
    <t>120,73</t>
  </si>
  <si>
    <t>111,42</t>
  </si>
  <si>
    <t>50,11</t>
  </si>
  <si>
    <t>67,98</t>
  </si>
  <si>
    <t>78,56</t>
  </si>
  <si>
    <t>81,40</t>
  </si>
  <si>
    <t>54,45</t>
  </si>
  <si>
    <t>312,27</t>
  </si>
  <si>
    <t>202,58</t>
  </si>
  <si>
    <t>309,48</t>
  </si>
  <si>
    <t>518,82</t>
  </si>
  <si>
    <t>567,69</t>
  </si>
  <si>
    <t>671,80</t>
  </si>
  <si>
    <t>885,89</t>
  </si>
  <si>
    <t>1.019,03</t>
  </si>
  <si>
    <t>1.647,57</t>
  </si>
  <si>
    <t>448,32</t>
  </si>
  <si>
    <t>29,30</t>
  </si>
  <si>
    <t>287,10</t>
  </si>
  <si>
    <t>119,80</t>
  </si>
  <si>
    <t>414,76</t>
  </si>
  <si>
    <t>455,18</t>
  </si>
  <si>
    <t>494,81</t>
  </si>
  <si>
    <t>475,23</t>
  </si>
  <si>
    <t>546,61</t>
  </si>
  <si>
    <t>496,58</t>
  </si>
  <si>
    <t>539,52</t>
  </si>
  <si>
    <t>538,16</t>
  </si>
  <si>
    <t>606,62</t>
  </si>
  <si>
    <t>581,10</t>
  </si>
  <si>
    <t>639,40</t>
  </si>
  <si>
    <t>691,93</t>
  </si>
  <si>
    <t>638,02</t>
  </si>
  <si>
    <t>681,57</t>
  </si>
  <si>
    <t>683,33</t>
  </si>
  <si>
    <t>757,21</t>
  </si>
  <si>
    <t>819,27</t>
  </si>
  <si>
    <t>919,00</t>
  </si>
  <si>
    <t>943,81</t>
  </si>
  <si>
    <t>1.026,03</t>
  </si>
  <si>
    <t>444,42</t>
  </si>
  <si>
    <t>531,62</t>
  </si>
  <si>
    <t>683,68</t>
  </si>
  <si>
    <t>873,33</t>
  </si>
  <si>
    <t>1.359,44</t>
  </si>
  <si>
    <t>562,92</t>
  </si>
  <si>
    <t>1.406,90</t>
  </si>
  <si>
    <t>577,70</t>
  </si>
  <si>
    <t>930,65</t>
  </si>
  <si>
    <t>1.432,22</t>
  </si>
  <si>
    <t>592,43</t>
  </si>
  <si>
    <t>750,75</t>
  </si>
  <si>
    <t>949,16</t>
  </si>
  <si>
    <t>1.456,86</t>
  </si>
  <si>
    <t>783,63</t>
  </si>
  <si>
    <t>985,80</t>
  </si>
  <si>
    <t>1.508,50</t>
  </si>
  <si>
    <t>1.022,18</t>
  </si>
  <si>
    <t>1.567,29</t>
  </si>
  <si>
    <t>612,49</t>
  </si>
  <si>
    <t>3.840,53</t>
  </si>
  <si>
    <t>4.328,02</t>
  </si>
  <si>
    <t>2.785,81</t>
  </si>
  <si>
    <t>2.941,38</t>
  </si>
  <si>
    <t>353,86</t>
  </si>
  <si>
    <t>375,37</t>
  </si>
  <si>
    <t>69,42</t>
  </si>
  <si>
    <t>72,12</t>
  </si>
  <si>
    <t>80,85</t>
  </si>
  <si>
    <t>9.077,05</t>
  </si>
  <si>
    <t>10.103,63</t>
  </si>
  <si>
    <t>12.966,56</t>
  </si>
  <si>
    <t>15.941,29</t>
  </si>
  <si>
    <t>20.002,17</t>
  </si>
  <si>
    <t>27.919,06</t>
  </si>
  <si>
    <t>32.515,26</t>
  </si>
  <si>
    <t>60,70</t>
  </si>
  <si>
    <t>163,28</t>
  </si>
  <si>
    <t>154,13</t>
  </si>
  <si>
    <t>198,99</t>
  </si>
  <si>
    <t>187,10</t>
  </si>
  <si>
    <t>169,77</t>
  </si>
  <si>
    <t>172,41</t>
  </si>
  <si>
    <t>232,32</t>
  </si>
  <si>
    <t>208,73</t>
  </si>
  <si>
    <t>226,60</t>
  </si>
  <si>
    <t>259,60</t>
  </si>
  <si>
    <t>69,18</t>
  </si>
  <si>
    <t>90,84</t>
  </si>
  <si>
    <t>119,93</t>
  </si>
  <si>
    <t>69,80</t>
  </si>
  <si>
    <t>97,91</t>
  </si>
  <si>
    <t>54,09</t>
  </si>
  <si>
    <t>86,77</t>
  </si>
  <si>
    <t>129,25</t>
  </si>
  <si>
    <t>87,82</t>
  </si>
  <si>
    <t>129,05</t>
  </si>
  <si>
    <t>107,98</t>
  </si>
  <si>
    <t>2.798,65</t>
  </si>
  <si>
    <t>740,52</t>
  </si>
  <si>
    <t>1.220,28</t>
  </si>
  <si>
    <t>545,48</t>
  </si>
  <si>
    <t>589,33</t>
  </si>
  <si>
    <t>180,09</t>
  </si>
  <si>
    <t>245,86</t>
  </si>
  <si>
    <t>282,40</t>
  </si>
  <si>
    <t>1.530,73</t>
  </si>
  <si>
    <t>517,84</t>
  </si>
  <si>
    <t>442,45</t>
  </si>
  <si>
    <t>265,57</t>
  </si>
  <si>
    <t>2.950,20</t>
  </si>
  <si>
    <t>125,61</t>
  </si>
  <si>
    <t>18,23</t>
  </si>
  <si>
    <t>23,69</t>
  </si>
  <si>
    <t>21,23</t>
  </si>
  <si>
    <t>13,11</t>
  </si>
  <si>
    <t>43,99</t>
  </si>
  <si>
    <t>600,04</t>
  </si>
  <si>
    <t>119,90</t>
  </si>
  <si>
    <t>359,24</t>
  </si>
  <si>
    <t>522,78</t>
  </si>
  <si>
    <t>513,50</t>
  </si>
  <si>
    <t>376,25</t>
  </si>
  <si>
    <t>920,37</t>
  </si>
  <si>
    <t>2.166,97</t>
  </si>
  <si>
    <t>1.710,18</t>
  </si>
  <si>
    <t>1.864,66</t>
  </si>
  <si>
    <t>2.404,56</t>
  </si>
  <si>
    <t>1.965,81</t>
  </si>
  <si>
    <t>2.111,60</t>
  </si>
  <si>
    <t>3.489,50</t>
  </si>
  <si>
    <t>2.756,72</t>
  </si>
  <si>
    <t>3.052,23</t>
  </si>
  <si>
    <t>4.754,79</t>
  </si>
  <si>
    <t>3.556,77</t>
  </si>
  <si>
    <t>3.979,47</t>
  </si>
  <si>
    <t>8.815,07</t>
  </si>
  <si>
    <t>5.032,56</t>
  </si>
  <si>
    <t>9.855,45</t>
  </si>
  <si>
    <t>5.306,80</t>
  </si>
  <si>
    <t>5.451,55</t>
  </si>
  <si>
    <t>11.117,12</t>
  </si>
  <si>
    <t>6.972,68</t>
  </si>
  <si>
    <t>15.374,65</t>
  </si>
  <si>
    <t>8.589,01</t>
  </si>
  <si>
    <t>18.550,87</t>
  </si>
  <si>
    <t>9.601,19</t>
  </si>
  <si>
    <t>5.503,46</t>
  </si>
  <si>
    <t>6.534,45</t>
  </si>
  <si>
    <t>6.765,52</t>
  </si>
  <si>
    <t>7.023,08</t>
  </si>
  <si>
    <t>9.951,13</t>
  </si>
  <si>
    <t>10.278,66</t>
  </si>
  <si>
    <t>10.506,99</t>
  </si>
  <si>
    <t>12.047,40</t>
  </si>
  <si>
    <t>11.984,52</t>
  </si>
  <si>
    <t>12.580,30</t>
  </si>
  <si>
    <t>23.244,04</t>
  </si>
  <si>
    <t>29.788,46</t>
  </si>
  <si>
    <t>57,41</t>
  </si>
  <si>
    <t>71,81</t>
  </si>
  <si>
    <t>87,21</t>
  </si>
  <si>
    <t>7.355,67</t>
  </si>
  <si>
    <t>13.076,80</t>
  </si>
  <si>
    <t>4,66</t>
  </si>
  <si>
    <t>617,04</t>
  </si>
  <si>
    <t>887,07</t>
  </si>
  <si>
    <t>1.358,30</t>
  </si>
  <si>
    <t>1.035,78</t>
  </si>
  <si>
    <t>20,37</t>
  </si>
  <si>
    <t>56,02</t>
  </si>
  <si>
    <t>69,77</t>
  </si>
  <si>
    <t>34,00</t>
  </si>
  <si>
    <t>59,60</t>
  </si>
  <si>
    <t>28,56</t>
  </si>
  <si>
    <t>43,54</t>
  </si>
  <si>
    <t>55,35</t>
  </si>
  <si>
    <t>24,70</t>
  </si>
  <si>
    <t>41,87</t>
  </si>
  <si>
    <t>133,33</t>
  </si>
  <si>
    <t>210,66</t>
  </si>
  <si>
    <t>27,07</t>
  </si>
  <si>
    <t>31,92</t>
  </si>
  <si>
    <t>65,20</t>
  </si>
  <si>
    <t>40,32</t>
  </si>
  <si>
    <t>30,51</t>
  </si>
  <si>
    <t>45,96</t>
  </si>
  <si>
    <t>75,91</t>
  </si>
  <si>
    <t>105,50</t>
  </si>
  <si>
    <t>54,23</t>
  </si>
  <si>
    <t>83,93</t>
  </si>
  <si>
    <t>42,61</t>
  </si>
  <si>
    <t>70,03</t>
  </si>
  <si>
    <t>78,93</t>
  </si>
  <si>
    <t>116,93</t>
  </si>
  <si>
    <t>157,40</t>
  </si>
  <si>
    <t>227,61</t>
  </si>
  <si>
    <t>319,83</t>
  </si>
  <si>
    <t>239,85</t>
  </si>
  <si>
    <t>297,59</t>
  </si>
  <si>
    <t>395,19</t>
  </si>
  <si>
    <t>489,76</t>
  </si>
  <si>
    <t>85,02</t>
  </si>
  <si>
    <t>62,46</t>
  </si>
  <si>
    <t>163,03</t>
  </si>
  <si>
    <t>184,18</t>
  </si>
  <si>
    <t>49,37</t>
  </si>
  <si>
    <t>82,12</t>
  </si>
  <si>
    <t>104,69</t>
  </si>
  <si>
    <t>175,44</t>
  </si>
  <si>
    <t>110,25</t>
  </si>
  <si>
    <t>135,89</t>
  </si>
  <si>
    <t>180,30</t>
  </si>
  <si>
    <t>118,41</t>
  </si>
  <si>
    <t>179,73</t>
  </si>
  <si>
    <t>118,63</t>
  </si>
  <si>
    <t>55,98</t>
  </si>
  <si>
    <t>74,83</t>
  </si>
  <si>
    <t>100,98</t>
  </si>
  <si>
    <t>66,57</t>
  </si>
  <si>
    <t>76,84</t>
  </si>
  <si>
    <t>133,49</t>
  </si>
  <si>
    <t>59,12</t>
  </si>
  <si>
    <t>85,31</t>
  </si>
  <si>
    <t>164,74</t>
  </si>
  <si>
    <t>112,12</t>
  </si>
  <si>
    <t>137,43</t>
  </si>
  <si>
    <t>181,48</t>
  </si>
  <si>
    <t>31,98</t>
  </si>
  <si>
    <t>41,56</t>
  </si>
  <si>
    <t>59,24</t>
  </si>
  <si>
    <t>76,81</t>
  </si>
  <si>
    <t>114,86</t>
  </si>
  <si>
    <t>195,24</t>
  </si>
  <si>
    <t>320,98</t>
  </si>
  <si>
    <t>442,04</t>
  </si>
  <si>
    <t>637,94</t>
  </si>
  <si>
    <t>81,54</t>
  </si>
  <si>
    <t>117,98</t>
  </si>
  <si>
    <t>36,96</t>
  </si>
  <si>
    <t>45,64</t>
  </si>
  <si>
    <t>60,15</t>
  </si>
  <si>
    <t>90,55</t>
  </si>
  <si>
    <t>231,39</t>
  </si>
  <si>
    <t>82,18</t>
  </si>
  <si>
    <t>31,93</t>
  </si>
  <si>
    <t>28,02</t>
  </si>
  <si>
    <t>43,25</t>
  </si>
  <si>
    <t>52,27</t>
  </si>
  <si>
    <t>19,63</t>
  </si>
  <si>
    <t>39,77</t>
  </si>
  <si>
    <t>134,48</t>
  </si>
  <si>
    <t>36,11</t>
  </si>
  <si>
    <t>70,57</t>
  </si>
  <si>
    <t>196,56</t>
  </si>
  <si>
    <t>268,39</t>
  </si>
  <si>
    <t>23,43</t>
  </si>
  <si>
    <t>59,88</t>
  </si>
  <si>
    <t>130,95</t>
  </si>
  <si>
    <t>213,96</t>
  </si>
  <si>
    <t>30,42</t>
  </si>
  <si>
    <t>39,35</t>
  </si>
  <si>
    <t>72,47</t>
  </si>
  <si>
    <t>134,06</t>
  </si>
  <si>
    <t>189,74</t>
  </si>
  <si>
    <t>245,03</t>
  </si>
  <si>
    <t>54,32</t>
  </si>
  <si>
    <t>84,00</t>
  </si>
  <si>
    <t>54,63</t>
  </si>
  <si>
    <t>69,03</t>
  </si>
  <si>
    <t>84,43</t>
  </si>
  <si>
    <t>92,18</t>
  </si>
  <si>
    <t>117,13</t>
  </si>
  <si>
    <t>176,18</t>
  </si>
  <si>
    <t>211,84</t>
  </si>
  <si>
    <t>228,29</t>
  </si>
  <si>
    <t>60,74</t>
  </si>
  <si>
    <t>96,00</t>
  </si>
  <si>
    <t>121,22</t>
  </si>
  <si>
    <t>110,42</t>
  </si>
  <si>
    <t>140,89</t>
  </si>
  <si>
    <t>111,16</t>
  </si>
  <si>
    <t>153,66</t>
  </si>
  <si>
    <t>221,66</t>
  </si>
  <si>
    <t>269,21</t>
  </si>
  <si>
    <t>372,34</t>
  </si>
  <si>
    <t>482,69</t>
  </si>
  <si>
    <t>71,98</t>
  </si>
  <si>
    <t>114,98</t>
  </si>
  <si>
    <t>157,75</t>
  </si>
  <si>
    <t>80,38</t>
  </si>
  <si>
    <t>177,42</t>
  </si>
  <si>
    <t>53,65</t>
  </si>
  <si>
    <t>57,47</t>
  </si>
  <si>
    <t>66,26</t>
  </si>
  <si>
    <t>654,41</t>
  </si>
  <si>
    <t>36,68</t>
  </si>
  <si>
    <t>49,71</t>
  </si>
  <si>
    <t>18,89</t>
  </si>
  <si>
    <t>27,89</t>
  </si>
  <si>
    <t>50,10</t>
  </si>
  <si>
    <t>35,53</t>
  </si>
  <si>
    <t>48,30</t>
  </si>
  <si>
    <t>23,48</t>
  </si>
  <si>
    <t>33,33</t>
  </si>
  <si>
    <t>58,12</t>
  </si>
  <si>
    <t>362,97</t>
  </si>
  <si>
    <t>170,85</t>
  </si>
  <si>
    <t>195,59</t>
  </si>
  <si>
    <t>160,50</t>
  </si>
  <si>
    <t>269,17</t>
  </si>
  <si>
    <t>346,76</t>
  </si>
  <si>
    <t>242,13</t>
  </si>
  <si>
    <t>367,52</t>
  </si>
  <si>
    <t>175,40</t>
  </si>
  <si>
    <t>200,14</t>
  </si>
  <si>
    <t>165,05</t>
  </si>
  <si>
    <t>276,01</t>
  </si>
  <si>
    <t>355,88</t>
  </si>
  <si>
    <t>8,40</t>
  </si>
  <si>
    <t>5,67</t>
  </si>
  <si>
    <t>3,83</t>
  </si>
  <si>
    <t>28,46</t>
  </si>
  <si>
    <t>8,15</t>
  </si>
  <si>
    <t>6,59</t>
  </si>
  <si>
    <t>7,26</t>
  </si>
  <si>
    <t>9,47</t>
  </si>
  <si>
    <t>21,65</t>
  </si>
  <si>
    <t>23,37</t>
  </si>
  <si>
    <t>46,42</t>
  </si>
  <si>
    <t>57,90</t>
  </si>
  <si>
    <t>98,82</t>
  </si>
  <si>
    <t>82,50</t>
  </si>
  <si>
    <t>54,33</t>
  </si>
  <si>
    <t>156,19</t>
  </si>
  <si>
    <t>31,75</t>
  </si>
  <si>
    <t>114,67</t>
  </si>
  <si>
    <t>86,95</t>
  </si>
  <si>
    <t>62,63</t>
  </si>
  <si>
    <t>40,62</t>
  </si>
  <si>
    <t>25,97</t>
  </si>
  <si>
    <t>39,42</t>
  </si>
  <si>
    <t>30,59</t>
  </si>
  <si>
    <t>71,47</t>
  </si>
  <si>
    <t>10,12</t>
  </si>
  <si>
    <t>87,11</t>
  </si>
  <si>
    <t>41,41</t>
  </si>
  <si>
    <t>82,13</t>
  </si>
  <si>
    <t>79,63</t>
  </si>
  <si>
    <t>8,82</t>
  </si>
  <si>
    <t>72,01</t>
  </si>
  <si>
    <t>143,26</t>
  </si>
  <si>
    <t>26,22</t>
  </si>
  <si>
    <t>45,99</t>
  </si>
  <si>
    <t>146,66</t>
  </si>
  <si>
    <t>63,91</t>
  </si>
  <si>
    <t>108,60</t>
  </si>
  <si>
    <t>38,29</t>
  </si>
  <si>
    <t>215,19</t>
  </si>
  <si>
    <t>33,86</t>
  </si>
  <si>
    <t>74,94</t>
  </si>
  <si>
    <t>326,55</t>
  </si>
  <si>
    <t>28,33</t>
  </si>
  <si>
    <t>20,77</t>
  </si>
  <si>
    <t>33,50</t>
  </si>
  <si>
    <t>21,85</t>
  </si>
  <si>
    <t>83,48</t>
  </si>
  <si>
    <t>150,32</t>
  </si>
  <si>
    <t>13,37</t>
  </si>
  <si>
    <t>21,84</t>
  </si>
  <si>
    <t>17,89</t>
  </si>
  <si>
    <t>19,09</t>
  </si>
  <si>
    <t>10,08</t>
  </si>
  <si>
    <t>38,43</t>
  </si>
  <si>
    <t>17,93</t>
  </si>
  <si>
    <t>72,37</t>
  </si>
  <si>
    <t>120,36</t>
  </si>
  <si>
    <t>18,21</t>
  </si>
  <si>
    <t>80,86</t>
  </si>
  <si>
    <t>26,75</t>
  </si>
  <si>
    <t>316,08</t>
  </si>
  <si>
    <t>35,91</t>
  </si>
  <si>
    <t>126,52</t>
  </si>
  <si>
    <t>84,94</t>
  </si>
  <si>
    <t>77,46</t>
  </si>
  <si>
    <t>11,87</t>
  </si>
  <si>
    <t>251,39</t>
  </si>
  <si>
    <t>216,74</t>
  </si>
  <si>
    <t>16,66</t>
  </si>
  <si>
    <t>192,83</t>
  </si>
  <si>
    <t>132,78</t>
  </si>
  <si>
    <t>44,02</t>
  </si>
  <si>
    <t>46,71</t>
  </si>
  <si>
    <t>16,52</t>
  </si>
  <si>
    <t>19,39</t>
  </si>
  <si>
    <t>19,12</t>
  </si>
  <si>
    <t>24,68</t>
  </si>
  <si>
    <t>70,02</t>
  </si>
  <si>
    <t>16,23</t>
  </si>
  <si>
    <t>24,74</t>
  </si>
  <si>
    <t>124,51</t>
  </si>
  <si>
    <t>39,97</t>
  </si>
  <si>
    <t>86,97</t>
  </si>
  <si>
    <t>30,70</t>
  </si>
  <si>
    <t>20,36</t>
  </si>
  <si>
    <t>34,44</t>
  </si>
  <si>
    <t>138,11</t>
  </si>
  <si>
    <t>141,20</t>
  </si>
  <si>
    <t>163,86</t>
  </si>
  <si>
    <t>168,03</t>
  </si>
  <si>
    <t>41,89</t>
  </si>
  <si>
    <t>7,91</t>
  </si>
  <si>
    <t>19,55</t>
  </si>
  <si>
    <t>35,89</t>
  </si>
  <si>
    <t>32,99</t>
  </si>
  <si>
    <t>15,62</t>
  </si>
  <si>
    <t>31,95</t>
  </si>
  <si>
    <t>126,71</t>
  </si>
  <si>
    <t>28,92</t>
  </si>
  <si>
    <t>150,87</t>
  </si>
  <si>
    <t>35,19</t>
  </si>
  <si>
    <t>41,95</t>
  </si>
  <si>
    <t>33,70</t>
  </si>
  <si>
    <t>203,53</t>
  </si>
  <si>
    <t>103,39</t>
  </si>
  <si>
    <t>113,44</t>
  </si>
  <si>
    <t>149,78</t>
  </si>
  <si>
    <t>219,60</t>
  </si>
  <si>
    <t>73,49</t>
  </si>
  <si>
    <t>160,52</t>
  </si>
  <si>
    <t>69,62</t>
  </si>
  <si>
    <t>94,49</t>
  </si>
  <si>
    <t>31,38</t>
  </si>
  <si>
    <t>112,15</t>
  </si>
  <si>
    <t>48,26</t>
  </si>
  <si>
    <t>92,85</t>
  </si>
  <si>
    <t>205,73</t>
  </si>
  <si>
    <t>15,11</t>
  </si>
  <si>
    <t>8,87</t>
  </si>
  <si>
    <t>19,25</t>
  </si>
  <si>
    <t>54,08</t>
  </si>
  <si>
    <t>82,90</t>
  </si>
  <si>
    <t>127,73</t>
  </si>
  <si>
    <t>404,77</t>
  </si>
  <si>
    <t>35,17</t>
  </si>
  <si>
    <t>47,10</t>
  </si>
  <si>
    <t>73,30</t>
  </si>
  <si>
    <t>208,99</t>
  </si>
  <si>
    <t>102,57</t>
  </si>
  <si>
    <t>499,18</t>
  </si>
  <si>
    <t>36,76</t>
  </si>
  <si>
    <t>14,11</t>
  </si>
  <si>
    <t>31,67</t>
  </si>
  <si>
    <t>47,11</t>
  </si>
  <si>
    <t>57,50</t>
  </si>
  <si>
    <t>76,61</t>
  </si>
  <si>
    <t>85,84</t>
  </si>
  <si>
    <t>83,42</t>
  </si>
  <si>
    <t>132,64</t>
  </si>
  <si>
    <t>123,62</t>
  </si>
  <si>
    <t>177,91</t>
  </si>
  <si>
    <t>111,19</t>
  </si>
  <si>
    <t>169,35</t>
  </si>
  <si>
    <t>212,35</t>
  </si>
  <si>
    <t>31,61</t>
  </si>
  <si>
    <t>38,18</t>
  </si>
  <si>
    <t>43,64</t>
  </si>
  <si>
    <t>77,95</t>
  </si>
  <si>
    <t>87,18</t>
  </si>
  <si>
    <t>111,93</t>
  </si>
  <si>
    <t>43,21</t>
  </si>
  <si>
    <t>58,15</t>
  </si>
  <si>
    <t>85,40</t>
  </si>
  <si>
    <t>83,35</t>
  </si>
  <si>
    <t>134,69</t>
  </si>
  <si>
    <t>125,67</t>
  </si>
  <si>
    <t>182,05</t>
  </si>
  <si>
    <t>84,10</t>
  </si>
  <si>
    <t>111,08</t>
  </si>
  <si>
    <t>172,03</t>
  </si>
  <si>
    <t>217,87</t>
  </si>
  <si>
    <t>104,66</t>
  </si>
  <si>
    <t>45,45</t>
  </si>
  <si>
    <t>41,07</t>
  </si>
  <si>
    <t>52,50</t>
  </si>
  <si>
    <t>68,77</t>
  </si>
  <si>
    <t>66,72</t>
  </si>
  <si>
    <t>105,74</t>
  </si>
  <si>
    <t>158,83</t>
  </si>
  <si>
    <t>141,44</t>
  </si>
  <si>
    <t>64,84</t>
  </si>
  <si>
    <t>88,90</t>
  </si>
  <si>
    <t>186,90</t>
  </si>
  <si>
    <t>31,29</t>
  </si>
  <si>
    <t>17,78</t>
  </si>
  <si>
    <t>27,09</t>
  </si>
  <si>
    <t>22,36</t>
  </si>
  <si>
    <t>35,76</t>
  </si>
  <si>
    <t>57,86</t>
  </si>
  <si>
    <t>179,57</t>
  </si>
  <si>
    <t>264,93</t>
  </si>
  <si>
    <t>49,43</t>
  </si>
  <si>
    <t>71,31</t>
  </si>
  <si>
    <t>85,52</t>
  </si>
  <si>
    <t>117,33</t>
  </si>
  <si>
    <t>180,91</t>
  </si>
  <si>
    <t>267,69</t>
  </si>
  <si>
    <t>41,98</t>
  </si>
  <si>
    <t>75,87</t>
  </si>
  <si>
    <t>106,22</t>
  </si>
  <si>
    <t>167,59</t>
  </si>
  <si>
    <t>252,21</t>
  </si>
  <si>
    <t>28,77</t>
  </si>
  <si>
    <t>40,82</t>
  </si>
  <si>
    <t>49,11</t>
  </si>
  <si>
    <t>89,73</t>
  </si>
  <si>
    <t>121,88</t>
  </si>
  <si>
    <t>124,18</t>
  </si>
  <si>
    <t>31,70</t>
  </si>
  <si>
    <t>45,22</t>
  </si>
  <si>
    <t>91,07</t>
  </si>
  <si>
    <t>126,94</t>
  </si>
  <si>
    <t>24,02</t>
  </si>
  <si>
    <t>49,81</t>
  </si>
  <si>
    <t>77,75</t>
  </si>
  <si>
    <t>111,46</t>
  </si>
  <si>
    <t>597,95</t>
  </si>
  <si>
    <t>51,23</t>
  </si>
  <si>
    <t>657,46</t>
  </si>
  <si>
    <t>34,03</t>
  </si>
  <si>
    <t>89,76</t>
  </si>
  <si>
    <t>753,02</t>
  </si>
  <si>
    <t>51,44</t>
  </si>
  <si>
    <t>945,38</t>
  </si>
  <si>
    <t>81,90</t>
  </si>
  <si>
    <t>71,46</t>
  </si>
  <si>
    <t>1.310,40</t>
  </si>
  <si>
    <t>193,92</t>
  </si>
  <si>
    <t>1.729,17</t>
  </si>
  <si>
    <t>93,52</t>
  </si>
  <si>
    <t>35,48</t>
  </si>
  <si>
    <t>20,80</t>
  </si>
  <si>
    <t>516,39</t>
  </si>
  <si>
    <t>599,63</t>
  </si>
  <si>
    <t>26,52</t>
  </si>
  <si>
    <t>659,13</t>
  </si>
  <si>
    <t>91,43</t>
  </si>
  <si>
    <t>96,83</t>
  </si>
  <si>
    <t>34,83</t>
  </si>
  <si>
    <t>37,77</t>
  </si>
  <si>
    <t>516,54</t>
  </si>
  <si>
    <t>601,13</t>
  </si>
  <si>
    <t>54,41</t>
  </si>
  <si>
    <t>38,42</t>
  </si>
  <si>
    <t>94,15</t>
  </si>
  <si>
    <t>661,85</t>
  </si>
  <si>
    <t>99,85</t>
  </si>
  <si>
    <t>28,19</t>
  </si>
  <si>
    <t>101,68</t>
  </si>
  <si>
    <t>148,53</t>
  </si>
  <si>
    <t>332,45</t>
  </si>
  <si>
    <t>45,69</t>
  </si>
  <si>
    <t>45,72</t>
  </si>
  <si>
    <t>71,68</t>
  </si>
  <si>
    <t>62,45</t>
  </si>
  <si>
    <t>104,50</t>
  </si>
  <si>
    <t>67,85</t>
  </si>
  <si>
    <t>102,52</t>
  </si>
  <si>
    <t>141,25</t>
  </si>
  <si>
    <t>158,64</t>
  </si>
  <si>
    <t>87,58</t>
  </si>
  <si>
    <t>141,09</t>
  </si>
  <si>
    <t>186,50</t>
  </si>
  <si>
    <t>85,42</t>
  </si>
  <si>
    <t>325,86</t>
  </si>
  <si>
    <t>459,62</t>
  </si>
  <si>
    <t>145,49</t>
  </si>
  <si>
    <t>166,29</t>
  </si>
  <si>
    <t>418,86</t>
  </si>
  <si>
    <t>346,54</t>
  </si>
  <si>
    <t>410,48</t>
  </si>
  <si>
    <t>951,45</t>
  </si>
  <si>
    <t>213,94</t>
  </si>
  <si>
    <t>518,01</t>
  </si>
  <si>
    <t>793,01</t>
  </si>
  <si>
    <t>1.663,12</t>
  </si>
  <si>
    <t>7,37</t>
  </si>
  <si>
    <t>29,70</t>
  </si>
  <si>
    <t>36,82</t>
  </si>
  <si>
    <t>41,25</t>
  </si>
  <si>
    <t>87,64</t>
  </si>
  <si>
    <t>84,92</t>
  </si>
  <si>
    <t>126,31</t>
  </si>
  <si>
    <t>15,55</t>
  </si>
  <si>
    <t>17,14</t>
  </si>
  <si>
    <t>49,47</t>
  </si>
  <si>
    <t>66,46</t>
  </si>
  <si>
    <t>136,89</t>
  </si>
  <si>
    <t>87,01</t>
  </si>
  <si>
    <t>172,98</t>
  </si>
  <si>
    <t>131,46</t>
  </si>
  <si>
    <t>329,51</t>
  </si>
  <si>
    <t>266,93</t>
  </si>
  <si>
    <t>25,41</t>
  </si>
  <si>
    <t>26,80</t>
  </si>
  <si>
    <t>64,12</t>
  </si>
  <si>
    <t>103,38</t>
  </si>
  <si>
    <t>89,58</t>
  </si>
  <si>
    <t>173,47</t>
  </si>
  <si>
    <t>145,21</t>
  </si>
  <si>
    <t>263,06</t>
  </si>
  <si>
    <t>248,61</t>
  </si>
  <si>
    <t>26,17</t>
  </si>
  <si>
    <t>58,80</t>
  </si>
  <si>
    <t>27,40</t>
  </si>
  <si>
    <t>36,05</t>
  </si>
  <si>
    <t>67,43</t>
  </si>
  <si>
    <t>92,06</t>
  </si>
  <si>
    <t>248,38</t>
  </si>
  <si>
    <t>338,51</t>
  </si>
  <si>
    <t>469,22</t>
  </si>
  <si>
    <t>32,48</t>
  </si>
  <si>
    <t>147,46</t>
  </si>
  <si>
    <t>128,65</t>
  </si>
  <si>
    <t>19,95</t>
  </si>
  <si>
    <t>57,20</t>
  </si>
  <si>
    <t>132,91</t>
  </si>
  <si>
    <t>163,42</t>
  </si>
  <si>
    <t>43,81</t>
  </si>
  <si>
    <t>152,05</t>
  </si>
  <si>
    <t>196,19</t>
  </si>
  <si>
    <t>48,92</t>
  </si>
  <si>
    <t>94,99</t>
  </si>
  <si>
    <t>308,79</t>
  </si>
  <si>
    <t>357,96</t>
  </si>
  <si>
    <t>503,45</t>
  </si>
  <si>
    <t>108,82</t>
  </si>
  <si>
    <t>78,92</t>
  </si>
  <si>
    <t>77,35</t>
  </si>
  <si>
    <t>9,27</t>
  </si>
  <si>
    <t>57,57</t>
  </si>
  <si>
    <t>44,82</t>
  </si>
  <si>
    <t>34,24</t>
  </si>
  <si>
    <t>45,00</t>
  </si>
  <si>
    <t>8,38</t>
  </si>
  <si>
    <t>28,27</t>
  </si>
  <si>
    <t>97,84</t>
  </si>
  <si>
    <t>94,87</t>
  </si>
  <si>
    <t>221,45</t>
  </si>
  <si>
    <t>99,63</t>
  </si>
  <si>
    <t>158,04</t>
  </si>
  <si>
    <t>22,77</t>
  </si>
  <si>
    <t>53,47</t>
  </si>
  <si>
    <t>103,55</t>
  </si>
  <si>
    <t>156,26</t>
  </si>
  <si>
    <t>247,27</t>
  </si>
  <si>
    <t>5,42</t>
  </si>
  <si>
    <t>6,47</t>
  </si>
  <si>
    <t>65,47</t>
  </si>
  <si>
    <t>98,97</t>
  </si>
  <si>
    <t>158,00</t>
  </si>
  <si>
    <t>101,98</t>
  </si>
  <si>
    <t>146,88</t>
  </si>
  <si>
    <t>221,41</t>
  </si>
  <si>
    <t>54,96</t>
  </si>
  <si>
    <t>109,03</t>
  </si>
  <si>
    <t>154,88</t>
  </si>
  <si>
    <t>247,19</t>
  </si>
  <si>
    <t>306,51</t>
  </si>
  <si>
    <t>156,29</t>
  </si>
  <si>
    <t>276,64</t>
  </si>
  <si>
    <t>314,34</t>
  </si>
  <si>
    <t>150,17</t>
  </si>
  <si>
    <t>248,45</t>
  </si>
  <si>
    <t>23,35</t>
  </si>
  <si>
    <t>24,82</t>
  </si>
  <si>
    <t>25,26</t>
  </si>
  <si>
    <t>33,17</t>
  </si>
  <si>
    <t>48,60</t>
  </si>
  <si>
    <t>21,35</t>
  </si>
  <si>
    <t>30,61</t>
  </si>
  <si>
    <t>40,73</t>
  </si>
  <si>
    <t>43,39</t>
  </si>
  <si>
    <t>37,24</t>
  </si>
  <si>
    <t>32,05</t>
  </si>
  <si>
    <t>36,99</t>
  </si>
  <si>
    <t>55,58</t>
  </si>
  <si>
    <t>69,65</t>
  </si>
  <si>
    <t>37,83</t>
  </si>
  <si>
    <t>60,47</t>
  </si>
  <si>
    <t>88,11</t>
  </si>
  <si>
    <t>90,67</t>
  </si>
  <si>
    <t>115,29</t>
  </si>
  <si>
    <t>212,05</t>
  </si>
  <si>
    <t>227,00</t>
  </si>
  <si>
    <t>229,80</t>
  </si>
  <si>
    <t>229,73</t>
  </si>
  <si>
    <t>263,21</t>
  </si>
  <si>
    <t>278,37</t>
  </si>
  <si>
    <t>33,10</t>
  </si>
  <si>
    <t>37,67</t>
  </si>
  <si>
    <t>58,01</t>
  </si>
  <si>
    <t>45,56</t>
  </si>
  <si>
    <t>50,46</t>
  </si>
  <si>
    <t>113,81</t>
  </si>
  <si>
    <t>130,60</t>
  </si>
  <si>
    <t>135,14</t>
  </si>
  <si>
    <t>149,64</t>
  </si>
  <si>
    <t>154,50</t>
  </si>
  <si>
    <t>171,24</t>
  </si>
  <si>
    <t>206,14</t>
  </si>
  <si>
    <t>227,20</t>
  </si>
  <si>
    <t>221,30</t>
  </si>
  <si>
    <t>235,27</t>
  </si>
  <si>
    <t>290,18</t>
  </si>
  <si>
    <t>173,23</t>
  </si>
  <si>
    <t>184,74</t>
  </si>
  <si>
    <t>303,02</t>
  </si>
  <si>
    <t>321,43</t>
  </si>
  <si>
    <t>704,42</t>
  </si>
  <si>
    <t>621,84</t>
  </si>
  <si>
    <t>277,19</t>
  </si>
  <si>
    <t>486,66</t>
  </si>
  <si>
    <t>756,98</t>
  </si>
  <si>
    <t>33,09</t>
  </si>
  <si>
    <t>27,18</t>
  </si>
  <si>
    <t>48,08</t>
  </si>
  <si>
    <t>61,09</t>
  </si>
  <si>
    <t>73,84</t>
  </si>
  <si>
    <t>91,18</t>
  </si>
  <si>
    <t>111,35</t>
  </si>
  <si>
    <t>169,56</t>
  </si>
  <si>
    <t>210,32</t>
  </si>
  <si>
    <t>226,55</t>
  </si>
  <si>
    <t>281,46</t>
  </si>
  <si>
    <t>53,70</t>
  </si>
  <si>
    <t>110,67</t>
  </si>
  <si>
    <t>286,60</t>
  </si>
  <si>
    <t>305,01</t>
  </si>
  <si>
    <t>691,31</t>
  </si>
  <si>
    <t>608,73</t>
  </si>
  <si>
    <t>83,80</t>
  </si>
  <si>
    <t>123,88</t>
  </si>
  <si>
    <t>160,03</t>
  </si>
  <si>
    <t>250,73</t>
  </si>
  <si>
    <t>464,70</t>
  </si>
  <si>
    <t>739,55</t>
  </si>
  <si>
    <t>30,96</t>
  </si>
  <si>
    <t>54,27</t>
  </si>
  <si>
    <t>55,51</t>
  </si>
  <si>
    <t>83,27</t>
  </si>
  <si>
    <t>158,21</t>
  </si>
  <si>
    <t>211,64</t>
  </si>
  <si>
    <t>266,55</t>
  </si>
  <si>
    <t>50,50</t>
  </si>
  <si>
    <t>102,27</t>
  </si>
  <si>
    <t>153,08</t>
  </si>
  <si>
    <t>269,48</t>
  </si>
  <si>
    <t>287,89</t>
  </si>
  <si>
    <t>668,99</t>
  </si>
  <si>
    <t>586,41</t>
  </si>
  <si>
    <t>116,36</t>
  </si>
  <si>
    <t>148,81</t>
  </si>
  <si>
    <t>234,92</t>
  </si>
  <si>
    <t>709,76</t>
  </si>
  <si>
    <t>22,78</t>
  </si>
  <si>
    <t>25,00</t>
  </si>
  <si>
    <t>47,57</t>
  </si>
  <si>
    <t>75,45</t>
  </si>
  <si>
    <t>66,01</t>
  </si>
  <si>
    <t>112,89</t>
  </si>
  <si>
    <t>170,50</t>
  </si>
  <si>
    <t>313,65</t>
  </si>
  <si>
    <t>406,44</t>
  </si>
  <si>
    <t>782,44</t>
  </si>
  <si>
    <t>289,99</t>
  </si>
  <si>
    <t>575,02</t>
  </si>
  <si>
    <t>792,73</t>
  </si>
  <si>
    <t>948,16</t>
  </si>
  <si>
    <t>224,66</t>
  </si>
  <si>
    <t>420,12</t>
  </si>
  <si>
    <t>595,08</t>
  </si>
  <si>
    <t>714,30</t>
  </si>
  <si>
    <t>161,18</t>
  </si>
  <si>
    <t>387,88</t>
  </si>
  <si>
    <t>668,39</t>
  </si>
  <si>
    <t>1.106,57</t>
  </si>
  <si>
    <t>267,34</t>
  </si>
  <si>
    <t>474,09</t>
  </si>
  <si>
    <t>177,68</t>
  </si>
  <si>
    <t>281,70</t>
  </si>
  <si>
    <t>556,41</t>
  </si>
  <si>
    <t>767,22</t>
  </si>
  <si>
    <t>915,17</t>
  </si>
  <si>
    <t>217,82</t>
  </si>
  <si>
    <t>408,41</t>
  </si>
  <si>
    <t>578,35</t>
  </si>
  <si>
    <t>691,70</t>
  </si>
  <si>
    <t>3,98</t>
  </si>
  <si>
    <t>4,60</t>
  </si>
  <si>
    <t>5,54</t>
  </si>
  <si>
    <t>8,02</t>
  </si>
  <si>
    <t>290,64</t>
  </si>
  <si>
    <t>496,41</t>
  </si>
  <si>
    <t>504,94</t>
  </si>
  <si>
    <t>1.021,36</t>
  </si>
  <si>
    <t>1.148,95</t>
  </si>
  <si>
    <t>388,79</t>
  </si>
  <si>
    <t>534,15</t>
  </si>
  <si>
    <t>864,62</t>
  </si>
  <si>
    <t>1.114,27</t>
  </si>
  <si>
    <t>2.898,05</t>
  </si>
  <si>
    <t>5.539,04</t>
  </si>
  <si>
    <t>725,72</t>
  </si>
  <si>
    <t>1.001,04</t>
  </si>
  <si>
    <t>37,75</t>
  </si>
  <si>
    <t>41,72</t>
  </si>
  <si>
    <t>576,16</t>
  </si>
  <si>
    <t>401,65</t>
  </si>
  <si>
    <t>443,88</t>
  </si>
  <si>
    <t>255,92</t>
  </si>
  <si>
    <t>8,17</t>
  </si>
  <si>
    <t>45,24</t>
  </si>
  <si>
    <t>388,38</t>
  </si>
  <si>
    <t>658,89</t>
  </si>
  <si>
    <t>408,88</t>
  </si>
  <si>
    <t>262,08</t>
  </si>
  <si>
    <t>325,00</t>
  </si>
  <si>
    <t>231,21</t>
  </si>
  <si>
    <t>188,41</t>
  </si>
  <si>
    <t>263,28</t>
  </si>
  <si>
    <t>295,67</t>
  </si>
  <si>
    <t>120,71</t>
  </si>
  <si>
    <t>327,96</t>
  </si>
  <si>
    <t>392,36</t>
  </si>
  <si>
    <t>103,69</t>
  </si>
  <si>
    <t>116,06</t>
  </si>
  <si>
    <t>26,51</t>
  </si>
  <si>
    <t>723,42</t>
  </si>
  <si>
    <t>638,53</t>
  </si>
  <si>
    <t>620,47</t>
  </si>
  <si>
    <t>708,73</t>
  </si>
  <si>
    <t>472,43</t>
  </si>
  <si>
    <t>454,37</t>
  </si>
  <si>
    <t>506,25</t>
  </si>
  <si>
    <t>488,19</t>
  </si>
  <si>
    <t>326,70</t>
  </si>
  <si>
    <t>308,64</t>
  </si>
  <si>
    <t>318,29</t>
  </si>
  <si>
    <t>300,23</t>
  </si>
  <si>
    <t>397,62</t>
  </si>
  <si>
    <t>433,62</t>
  </si>
  <si>
    <t>371,78</t>
  </si>
  <si>
    <t>363,37</t>
  </si>
  <si>
    <t>260,30</t>
  </si>
  <si>
    <t>187,36</t>
  </si>
  <si>
    <t>347,18</t>
  </si>
  <si>
    <t>349,94</t>
  </si>
  <si>
    <t>941,42</t>
  </si>
  <si>
    <t>684,28</t>
  </si>
  <si>
    <t>207,37</t>
  </si>
  <si>
    <t>996,83</t>
  </si>
  <si>
    <t>581,22</t>
  </si>
  <si>
    <t>998,38</t>
  </si>
  <si>
    <t>942,55</t>
  </si>
  <si>
    <t>241,91</t>
  </si>
  <si>
    <t>602,45</t>
  </si>
  <si>
    <t>611,89</t>
  </si>
  <si>
    <t>55,48</t>
  </si>
  <si>
    <t>39,94</t>
  </si>
  <si>
    <t>134,39</t>
  </si>
  <si>
    <t>435,98</t>
  </si>
  <si>
    <t>40,01</t>
  </si>
  <si>
    <t>206,58</t>
  </si>
  <si>
    <t>278,81</t>
  </si>
  <si>
    <t>1.451,18</t>
  </si>
  <si>
    <t>425,46</t>
  </si>
  <si>
    <t>567,28</t>
  </si>
  <si>
    <t>787,63</t>
  </si>
  <si>
    <t>80,88</t>
  </si>
  <si>
    <t>38,65</t>
  </si>
  <si>
    <t>43,17</t>
  </si>
  <si>
    <t>494,33</t>
  </si>
  <si>
    <t>538,54</t>
  </si>
  <si>
    <t>458,44</t>
  </si>
  <si>
    <t>261,75</t>
  </si>
  <si>
    <t>276,33</t>
  </si>
  <si>
    <t>286,03</t>
  </si>
  <si>
    <t>293,47</t>
  </si>
  <si>
    <t>286,15</t>
  </si>
  <si>
    <t>306,88</t>
  </si>
  <si>
    <t>849,30</t>
  </si>
  <si>
    <t>517,61</t>
  </si>
  <si>
    <t>2.031,77</t>
  </si>
  <si>
    <t>2.782,34</t>
  </si>
  <si>
    <t>4.495,21</t>
  </si>
  <si>
    <t>6.088,61</t>
  </si>
  <si>
    <t>7.095,78</t>
  </si>
  <si>
    <t>8.395,47</t>
  </si>
  <si>
    <t>1.774,32</t>
  </si>
  <si>
    <t>3.841,62</t>
  </si>
  <si>
    <t>5.367,75</t>
  </si>
  <si>
    <t>7.452,06</t>
  </si>
  <si>
    <t>2.854,20</t>
  </si>
  <si>
    <t>4.345,11</t>
  </si>
  <si>
    <t>5.007,79</t>
  </si>
  <si>
    <t>6.946,19</t>
  </si>
  <si>
    <t>5.273,27</t>
  </si>
  <si>
    <t>7.042,18</t>
  </si>
  <si>
    <t>9.947,26</t>
  </si>
  <si>
    <t>13.294,64</t>
  </si>
  <si>
    <t>15.256,82</t>
  </si>
  <si>
    <t>16.797,90</t>
  </si>
  <si>
    <t>4.400,37</t>
  </si>
  <si>
    <t>6.842,76</t>
  </si>
  <si>
    <t>10.578,43</t>
  </si>
  <si>
    <t>13.734,50</t>
  </si>
  <si>
    <t>15.796,76</t>
  </si>
  <si>
    <t>18.582,98</t>
  </si>
  <si>
    <t>4.532,26</t>
  </si>
  <si>
    <t>7.939,91</t>
  </si>
  <si>
    <t>10.201,28</t>
  </si>
  <si>
    <t>15.105,87</t>
  </si>
  <si>
    <t>3.862,63</t>
  </si>
  <si>
    <t>5.098,32</t>
  </si>
  <si>
    <t>7.150,04</t>
  </si>
  <si>
    <t>9.677,32</t>
  </si>
  <si>
    <t>10.939,77</t>
  </si>
  <si>
    <t>11.711,99</t>
  </si>
  <si>
    <t>3.320,54</t>
  </si>
  <si>
    <t>5.251,46</t>
  </si>
  <si>
    <t>8.258,76</t>
  </si>
  <si>
    <t>10.691,77</t>
  </si>
  <si>
    <t>12.541,79</t>
  </si>
  <si>
    <t>14.809,61</t>
  </si>
  <si>
    <t>2.747,45</t>
  </si>
  <si>
    <t>4.712,58</t>
  </si>
  <si>
    <t>6.172,52</t>
  </si>
  <si>
    <t>9.133,82</t>
  </si>
  <si>
    <t>771,31</t>
  </si>
  <si>
    <t>432,86</t>
  </si>
  <si>
    <t>58,27</t>
  </si>
  <si>
    <t>143,50</t>
  </si>
  <si>
    <t>729,04</t>
  </si>
  <si>
    <t>131,76</t>
  </si>
  <si>
    <t>126,96</t>
  </si>
  <si>
    <t>206,86</t>
  </si>
  <si>
    <t>25,48</t>
  </si>
  <si>
    <t>38,02</t>
  </si>
  <si>
    <t>440,71</t>
  </si>
  <si>
    <t>40,44</t>
  </si>
  <si>
    <t>623,34</t>
  </si>
  <si>
    <t>257,24</t>
  </si>
  <si>
    <t>81,99</t>
  </si>
  <si>
    <t>86,05</t>
  </si>
  <si>
    <t>79,87</t>
  </si>
  <si>
    <t>90,70</t>
  </si>
  <si>
    <t>42,37</t>
  </si>
  <si>
    <t>64,44</t>
  </si>
  <si>
    <t>87,32</t>
  </si>
  <si>
    <t>89,93</t>
  </si>
  <si>
    <t>164,96</t>
  </si>
  <si>
    <t>58,98</t>
  </si>
  <si>
    <t>80,34</t>
  </si>
  <si>
    <t>140,62</t>
  </si>
  <si>
    <t>281,53</t>
  </si>
  <si>
    <t>341,58</t>
  </si>
  <si>
    <t>693,06</t>
  </si>
  <si>
    <t>110,58</t>
  </si>
  <si>
    <t>151,85</t>
  </si>
  <si>
    <t>160,70</t>
  </si>
  <si>
    <t>87,26</t>
  </si>
  <si>
    <t>210,15</t>
  </si>
  <si>
    <t>354,42</t>
  </si>
  <si>
    <t>433,14</t>
  </si>
  <si>
    <t>555,86</t>
  </si>
  <si>
    <t>59,50</t>
  </si>
  <si>
    <t>80,32</t>
  </si>
  <si>
    <t>118,91</t>
  </si>
  <si>
    <t>144,07</t>
  </si>
  <si>
    <t>219,47</t>
  </si>
  <si>
    <t>125,00</t>
  </si>
  <si>
    <t>186,29</t>
  </si>
  <si>
    <t>209,68</t>
  </si>
  <si>
    <t>292,58</t>
  </si>
  <si>
    <t>417,12</t>
  </si>
  <si>
    <t>573,75</t>
  </si>
  <si>
    <t>883,41</t>
  </si>
  <si>
    <t>55,53</t>
  </si>
  <si>
    <t>60,59</t>
  </si>
  <si>
    <t>116,59</t>
  </si>
  <si>
    <t>360,78</t>
  </si>
  <si>
    <t>615,46</t>
  </si>
  <si>
    <t>289,40</t>
  </si>
  <si>
    <t>265,73</t>
  </si>
  <si>
    <t>63,57</t>
  </si>
  <si>
    <t>100,22</t>
  </si>
  <si>
    <t>107,90</t>
  </si>
  <si>
    <t>162,24</t>
  </si>
  <si>
    <t>286,85</t>
  </si>
  <si>
    <t>392,17</t>
  </si>
  <si>
    <t>684,55</t>
  </si>
  <si>
    <t>236,54</t>
  </si>
  <si>
    <t>173,31</t>
  </si>
  <si>
    <t>66,47</t>
  </si>
  <si>
    <t>95,37</t>
  </si>
  <si>
    <t>143,40</t>
  </si>
  <si>
    <t>32,50</t>
  </si>
  <si>
    <t>43,43</t>
  </si>
  <si>
    <t>24,51</t>
  </si>
  <si>
    <t>26,94</t>
  </si>
  <si>
    <t>26,82</t>
  </si>
  <si>
    <t>37,30</t>
  </si>
  <si>
    <t>170,15</t>
  </si>
  <si>
    <t>181,85</t>
  </si>
  <si>
    <t>332,96</t>
  </si>
  <si>
    <t>510,30</t>
  </si>
  <si>
    <t>621,22</t>
  </si>
  <si>
    <t>806,07</t>
  </si>
  <si>
    <t>298,48</t>
  </si>
  <si>
    <t>441,00</t>
  </si>
  <si>
    <t>577,33</t>
  </si>
  <si>
    <t>221,65</t>
  </si>
  <si>
    <t>406,70</t>
  </si>
  <si>
    <t>606,18</t>
  </si>
  <si>
    <t>795,27</t>
  </si>
  <si>
    <t>127,11</t>
  </si>
  <si>
    <t>165,24</t>
  </si>
  <si>
    <t>166,97</t>
  </si>
  <si>
    <t>52,00</t>
  </si>
  <si>
    <t>106,37</t>
  </si>
  <si>
    <t>18,25</t>
  </si>
  <si>
    <t>32,47</t>
  </si>
  <si>
    <t>9,60</t>
  </si>
  <si>
    <t>3,58</t>
  </si>
  <si>
    <t>5,26</t>
  </si>
  <si>
    <t>49,19</t>
  </si>
  <si>
    <t>11,94</t>
  </si>
  <si>
    <t>2.438,30</t>
  </si>
  <si>
    <t>1.698,14</t>
  </si>
  <si>
    <t>1.333,71</t>
  </si>
  <si>
    <t>1.117,32</t>
  </si>
  <si>
    <t>3,95</t>
  </si>
  <si>
    <t>16,73</t>
  </si>
  <si>
    <t>1.487,53</t>
  </si>
  <si>
    <t>911,41</t>
  </si>
  <si>
    <t>1.153,26</t>
  </si>
  <si>
    <t>1.471,65</t>
  </si>
  <si>
    <t>935,46</t>
  </si>
  <si>
    <t>111,53</t>
  </si>
  <si>
    <t>1.503,25</t>
  </si>
  <si>
    <t>114,38</t>
  </si>
  <si>
    <t>2.631,38</t>
  </si>
  <si>
    <t>1.606,69</t>
  </si>
  <si>
    <t>117,82</t>
  </si>
  <si>
    <t>2.198,23</t>
  </si>
  <si>
    <t>120,79</t>
  </si>
  <si>
    <t>151,81</t>
  </si>
  <si>
    <t>7.487,48</t>
  </si>
  <si>
    <t>160,65</t>
  </si>
  <si>
    <t>58,88</t>
  </si>
  <si>
    <t>3.455,44</t>
  </si>
  <si>
    <t>5.731,13</t>
  </si>
  <si>
    <t>7.609,02</t>
  </si>
  <si>
    <t>7.550,34</t>
  </si>
  <si>
    <t>11.425,51</t>
  </si>
  <si>
    <t>1.148,43</t>
  </si>
  <si>
    <t>942,04</t>
  </si>
  <si>
    <t>736,23</t>
  </si>
  <si>
    <t>534,64</t>
  </si>
  <si>
    <t>852,29</t>
  </si>
  <si>
    <t>708,62</t>
  </si>
  <si>
    <t>563,77</t>
  </si>
  <si>
    <t>421,41</t>
  </si>
  <si>
    <t>35,56</t>
  </si>
  <si>
    <t>123,97</t>
  </si>
  <si>
    <t>78,86</t>
  </si>
  <si>
    <t>148,62</t>
  </si>
  <si>
    <t>250,62</t>
  </si>
  <si>
    <t>208,24</t>
  </si>
  <si>
    <t>15,94</t>
  </si>
  <si>
    <t>10,47</t>
  </si>
  <si>
    <t>14,78</t>
  </si>
  <si>
    <t>19,02</t>
  </si>
  <si>
    <t>17,70</t>
  </si>
  <si>
    <t>23,89</t>
  </si>
  <si>
    <t>13,88</t>
  </si>
  <si>
    <t>16,83</t>
  </si>
  <si>
    <t>125,85</t>
  </si>
  <si>
    <t>145,71</t>
  </si>
  <si>
    <t>67,37</t>
  </si>
  <si>
    <t>8,61</t>
  </si>
  <si>
    <t>4,69</t>
  </si>
  <si>
    <t>6,69</t>
  </si>
  <si>
    <t>11,28</t>
  </si>
  <si>
    <t>7,41</t>
  </si>
  <si>
    <t>6,30</t>
  </si>
  <si>
    <t>12,84</t>
  </si>
  <si>
    <t>11,56</t>
  </si>
  <si>
    <t>60,04</t>
  </si>
  <si>
    <t>52,85</t>
  </si>
  <si>
    <t>51,24</t>
  </si>
  <si>
    <t>54,29</t>
  </si>
  <si>
    <t>67,28</t>
  </si>
  <si>
    <t>108,19</t>
  </si>
  <si>
    <t>105,12</t>
  </si>
  <si>
    <t>101,75</t>
  </si>
  <si>
    <t>115,36</t>
  </si>
  <si>
    <t>108,62</t>
  </si>
  <si>
    <t>105,62</t>
  </si>
  <si>
    <t>101,79</t>
  </si>
  <si>
    <t>9,17</t>
  </si>
  <si>
    <t>11,85</t>
  </si>
  <si>
    <t>24,85</t>
  </si>
  <si>
    <t>40,84</t>
  </si>
  <si>
    <t>265,46</t>
  </si>
  <si>
    <t>304,76</t>
  </si>
  <si>
    <t>245,22</t>
  </si>
  <si>
    <t>284,52</t>
  </si>
  <si>
    <t>238,81</t>
  </si>
  <si>
    <t>271,91</t>
  </si>
  <si>
    <t>237,11</t>
  </si>
  <si>
    <t>208,41</t>
  </si>
  <si>
    <t>125,66</t>
  </si>
  <si>
    <t>53,75</t>
  </si>
  <si>
    <t>54,81</t>
  </si>
  <si>
    <t>72,66</t>
  </si>
  <si>
    <t>86,82</t>
  </si>
  <si>
    <t>88,22</t>
  </si>
  <si>
    <t>79,12</t>
  </si>
  <si>
    <t>80,04</t>
  </si>
  <si>
    <t>75,01</t>
  </si>
  <si>
    <t>76,01</t>
  </si>
  <si>
    <t>103,70</t>
  </si>
  <si>
    <t>104,77</t>
  </si>
  <si>
    <t>128,26</t>
  </si>
  <si>
    <t>130,12</t>
  </si>
  <si>
    <t>157,73</t>
  </si>
  <si>
    <t>51,39</t>
  </si>
  <si>
    <t>71,18</t>
  </si>
  <si>
    <t>64,80</t>
  </si>
  <si>
    <t>66,03</t>
  </si>
  <si>
    <t>75,77</t>
  </si>
  <si>
    <t>77,00</t>
  </si>
  <si>
    <t>67,34</t>
  </si>
  <si>
    <t>68,57</t>
  </si>
  <si>
    <t>80,84</t>
  </si>
  <si>
    <t>75,79</t>
  </si>
  <si>
    <t>87,47</t>
  </si>
  <si>
    <t>84,78</t>
  </si>
  <si>
    <t>76,64</t>
  </si>
  <si>
    <t>78,39</t>
  </si>
  <si>
    <t>90,88</t>
  </si>
  <si>
    <t>92,63</t>
  </si>
  <si>
    <t>81,22</t>
  </si>
  <si>
    <t>82,97</t>
  </si>
  <si>
    <t>92,99</t>
  </si>
  <si>
    <t>94,94</t>
  </si>
  <si>
    <t>86,58</t>
  </si>
  <si>
    <t>88,53</t>
  </si>
  <si>
    <t>106,04</t>
  </si>
  <si>
    <t>92,17</t>
  </si>
  <si>
    <t>94,12</t>
  </si>
  <si>
    <t>51,31</t>
  </si>
  <si>
    <t>67,08</t>
  </si>
  <si>
    <t>139,24</t>
  </si>
  <si>
    <t>66,28</t>
  </si>
  <si>
    <t>67,16</t>
  </si>
  <si>
    <t>86,86</t>
  </si>
  <si>
    <t>105,25</t>
  </si>
  <si>
    <t>96,92</t>
  </si>
  <si>
    <t>97,96</t>
  </si>
  <si>
    <t>118,21</t>
  </si>
  <si>
    <t>119,51</t>
  </si>
  <si>
    <t>100,32</t>
  </si>
  <si>
    <t>101,48</t>
  </si>
  <si>
    <t>80,12</t>
  </si>
  <si>
    <t>99,03</t>
  </si>
  <si>
    <t>94,44</t>
  </si>
  <si>
    <t>97,24</t>
  </si>
  <si>
    <t>95,76</t>
  </si>
  <si>
    <t>91,60</t>
  </si>
  <si>
    <t>114,81</t>
  </si>
  <si>
    <t>110,30</t>
  </si>
  <si>
    <t>101,82</t>
  </si>
  <si>
    <t>95,17</t>
  </si>
  <si>
    <t>121,09</t>
  </si>
  <si>
    <t>112,47</t>
  </si>
  <si>
    <t>108,10</t>
  </si>
  <si>
    <t>101,72</t>
  </si>
  <si>
    <t>113,11</t>
  </si>
  <si>
    <t>109,75</t>
  </si>
  <si>
    <t>105,58</t>
  </si>
  <si>
    <t>128,58</t>
  </si>
  <si>
    <t>124,29</t>
  </si>
  <si>
    <t>119,43</t>
  </si>
  <si>
    <t>138,70</t>
  </si>
  <si>
    <t>130,30</t>
  </si>
  <si>
    <t>79,67</t>
  </si>
  <si>
    <t>95,88</t>
  </si>
  <si>
    <t>195,64</t>
  </si>
  <si>
    <t>690,07</t>
  </si>
  <si>
    <t>700,58</t>
  </si>
  <si>
    <t>80,21</t>
  </si>
  <si>
    <t>91,86</t>
  </si>
  <si>
    <t>110,53</t>
  </si>
  <si>
    <t>133,38</t>
  </si>
  <si>
    <t>102,40</t>
  </si>
  <si>
    <t>132,72</t>
  </si>
  <si>
    <t>155,88</t>
  </si>
  <si>
    <t>124,61</t>
  </si>
  <si>
    <t>136,85</t>
  </si>
  <si>
    <t>154,93</t>
  </si>
  <si>
    <t>55,73</t>
  </si>
  <si>
    <t>270,48</t>
  </si>
  <si>
    <t>705,47</t>
  </si>
  <si>
    <t>461,73</t>
  </si>
  <si>
    <t>714,12</t>
  </si>
  <si>
    <t>615,68</t>
  </si>
  <si>
    <t>248,62</t>
  </si>
  <si>
    <t>273,37</t>
  </si>
  <si>
    <t>110,02</t>
  </si>
  <si>
    <t>154,44</t>
  </si>
  <si>
    <t>226,88</t>
  </si>
  <si>
    <t>1.552,82</t>
  </si>
  <si>
    <t>1.339,93</t>
  </si>
  <si>
    <t>1.675,69</t>
  </si>
  <si>
    <t>1.462,80</t>
  </si>
  <si>
    <t>87,19</t>
  </si>
  <si>
    <t>68,98</t>
  </si>
  <si>
    <t>60,67</t>
  </si>
  <si>
    <t>37,33</t>
  </si>
  <si>
    <t>92,53</t>
  </si>
  <si>
    <t>177,26</t>
  </si>
  <si>
    <t>203,96</t>
  </si>
  <si>
    <t>210,52</t>
  </si>
  <si>
    <t>190,86</t>
  </si>
  <si>
    <t>263,47</t>
  </si>
  <si>
    <t>288,17</t>
  </si>
  <si>
    <t>312,51</t>
  </si>
  <si>
    <t>244,60</t>
  </si>
  <si>
    <t>269,68</t>
  </si>
  <si>
    <t>294,42</t>
  </si>
  <si>
    <t>315,50</t>
  </si>
  <si>
    <t>21,02</t>
  </si>
  <si>
    <t>166,13</t>
  </si>
  <si>
    <t>139,01</t>
  </si>
  <si>
    <t>119,35</t>
  </si>
  <si>
    <t>191,96</t>
  </si>
  <si>
    <t>216,66</t>
  </si>
  <si>
    <t>241,00</t>
  </si>
  <si>
    <t>173,09</t>
  </si>
  <si>
    <t>198,17</t>
  </si>
  <si>
    <t>222,91</t>
  </si>
  <si>
    <t>57,91</t>
  </si>
  <si>
    <t>136,84</t>
  </si>
  <si>
    <t>54,14</t>
  </si>
  <si>
    <t>143,12</t>
  </si>
  <si>
    <t>74,96</t>
  </si>
  <si>
    <t>25,18</t>
  </si>
  <si>
    <t>25,64</t>
  </si>
  <si>
    <t>34,59</t>
  </si>
  <si>
    <t>1.454,59</t>
  </si>
  <si>
    <t>1.577,46</t>
  </si>
  <si>
    <t>97,41</t>
  </si>
  <si>
    <t>233,64</t>
  </si>
  <si>
    <t>284,96</t>
  </si>
  <si>
    <t>355,16</t>
  </si>
  <si>
    <t>160,39</t>
  </si>
  <si>
    <t>206,28</t>
  </si>
  <si>
    <t>213,88</t>
  </si>
  <si>
    <t>238,14</t>
  </si>
  <si>
    <t>170,23</t>
  </si>
  <si>
    <t>197,41</t>
  </si>
  <si>
    <t>220,13</t>
  </si>
  <si>
    <t>140,43</t>
  </si>
  <si>
    <t>35,81</t>
  </si>
  <si>
    <t>69,47</t>
  </si>
  <si>
    <t>140,93</t>
  </si>
  <si>
    <t>69,00</t>
  </si>
  <si>
    <t>102,88</t>
  </si>
  <si>
    <t>87,07</t>
  </si>
  <si>
    <t>103,07</t>
  </si>
  <si>
    <t>104,63</t>
  </si>
  <si>
    <t>88,61</t>
  </si>
  <si>
    <t>90,02</t>
  </si>
  <si>
    <t>106,16</t>
  </si>
  <si>
    <t>90,01</t>
  </si>
  <si>
    <t>77,52</t>
  </si>
  <si>
    <t>106,79</t>
  </si>
  <si>
    <t>125,38</t>
  </si>
  <si>
    <t>137,00</t>
  </si>
  <si>
    <t>148,59</t>
  </si>
  <si>
    <t>173,98</t>
  </si>
  <si>
    <t>185,51</t>
  </si>
  <si>
    <t>170,43</t>
  </si>
  <si>
    <t>194,97</t>
  </si>
  <si>
    <t>209,80</t>
  </si>
  <si>
    <t>269,99</t>
  </si>
  <si>
    <t>320,67</t>
  </si>
  <si>
    <t>281,85</t>
  </si>
  <si>
    <t>1.257,90</t>
  </si>
  <si>
    <t>1.086,70</t>
  </si>
  <si>
    <t>222,97</t>
  </si>
  <si>
    <t>272,89</t>
  </si>
  <si>
    <t>344,49</t>
  </si>
  <si>
    <t>1.102,66</t>
  </si>
  <si>
    <t>1.061,14</t>
  </si>
  <si>
    <t>507,02</t>
  </si>
  <si>
    <t>545,57</t>
  </si>
  <si>
    <t>451,24</t>
  </si>
  <si>
    <t>489,79</t>
  </si>
  <si>
    <t>457,40</t>
  </si>
  <si>
    <t>414,42</t>
  </si>
  <si>
    <t>424,14</t>
  </si>
  <si>
    <t>18,18</t>
  </si>
  <si>
    <t>14,84</t>
  </si>
  <si>
    <t>21,43</t>
  </si>
  <si>
    <t>18,10</t>
  </si>
  <si>
    <t>26,87</t>
  </si>
  <si>
    <t>13,71</t>
  </si>
  <si>
    <t>25,86</t>
  </si>
  <si>
    <t>21,69</t>
  </si>
  <si>
    <t>21,88</t>
  </si>
  <si>
    <t>21,42</t>
  </si>
  <si>
    <t>20,89</t>
  </si>
  <si>
    <t>36,91</t>
  </si>
  <si>
    <t>42,84</t>
  </si>
  <si>
    <t>18,78</t>
  </si>
  <si>
    <t>42,21</t>
  </si>
  <si>
    <t>41,92</t>
  </si>
  <si>
    <t>26,40</t>
  </si>
  <si>
    <t>4,18</t>
  </si>
  <si>
    <t>2,46</t>
  </si>
  <si>
    <t>39,59</t>
  </si>
  <si>
    <t>38,60</t>
  </si>
  <si>
    <t>48,44</t>
  </si>
  <si>
    <t>212,30</t>
  </si>
  <si>
    <t>326,93</t>
  </si>
  <si>
    <t>218,21</t>
  </si>
  <si>
    <t>42,17</t>
  </si>
  <si>
    <t>44,47</t>
  </si>
  <si>
    <t>38,03</t>
  </si>
  <si>
    <t>87,16</t>
  </si>
  <si>
    <t>75,37</t>
  </si>
  <si>
    <t>67,84</t>
  </si>
  <si>
    <t>114,83</t>
  </si>
  <si>
    <t>103,66</t>
  </si>
  <si>
    <t>97,03</t>
  </si>
  <si>
    <t>132,14</t>
  </si>
  <si>
    <t>119,22</t>
  </si>
  <si>
    <t>41,88</t>
  </si>
  <si>
    <t>37,79</t>
  </si>
  <si>
    <t>316,35</t>
  </si>
  <si>
    <t>452,50</t>
  </si>
  <si>
    <t>41,38</t>
  </si>
  <si>
    <t>30,67</t>
  </si>
  <si>
    <t>39,32</t>
  </si>
  <si>
    <t>64,74</t>
  </si>
  <si>
    <t>190,92</t>
  </si>
  <si>
    <t>118,46</t>
  </si>
  <si>
    <t>226,44</t>
  </si>
  <si>
    <t>152,13</t>
  </si>
  <si>
    <t>276,95</t>
  </si>
  <si>
    <t>84,20</t>
  </si>
  <si>
    <t>146,95</t>
  </si>
  <si>
    <t>237,49</t>
  </si>
  <si>
    <t>360,67</t>
  </si>
  <si>
    <t>369,60</t>
  </si>
  <si>
    <t>94,95</t>
  </si>
  <si>
    <t>112,63</t>
  </si>
  <si>
    <t>364,12</t>
  </si>
  <si>
    <t>325,26</t>
  </si>
  <si>
    <t>33,47</t>
  </si>
  <si>
    <t>6,41</t>
  </si>
  <si>
    <t>40,80</t>
  </si>
  <si>
    <t>768,94</t>
  </si>
  <si>
    <t>579,95</t>
  </si>
  <si>
    <t>95,91</t>
  </si>
  <si>
    <t>84,57</t>
  </si>
  <si>
    <t>113,14</t>
  </si>
  <si>
    <t>128,51</t>
  </si>
  <si>
    <t>109,61</t>
  </si>
  <si>
    <t>145,04</t>
  </si>
  <si>
    <t>72,05</t>
  </si>
  <si>
    <t>51,85</t>
  </si>
  <si>
    <t>57,28</t>
  </si>
  <si>
    <t>76,97</t>
  </si>
  <si>
    <t>41,54</t>
  </si>
  <si>
    <t>83,82</t>
  </si>
  <si>
    <t>93,09</t>
  </si>
  <si>
    <t>43,32</t>
  </si>
  <si>
    <t>80,43</t>
  </si>
  <si>
    <t>89,70</t>
  </si>
  <si>
    <t>102,75</t>
  </si>
  <si>
    <t>47,24</t>
  </si>
  <si>
    <t>99,97</t>
  </si>
  <si>
    <t>67,09</t>
  </si>
  <si>
    <t>44,85</t>
  </si>
  <si>
    <t>79,23</t>
  </si>
  <si>
    <t>85,30</t>
  </si>
  <si>
    <t>49,91</t>
  </si>
  <si>
    <t>55,08</t>
  </si>
  <si>
    <t>92,19</t>
  </si>
  <si>
    <t>101,46</t>
  </si>
  <si>
    <t>28,97</t>
  </si>
  <si>
    <t>71,21</t>
  </si>
  <si>
    <t>77,14</t>
  </si>
  <si>
    <t>119,63</t>
  </si>
  <si>
    <t>130,25</t>
  </si>
  <si>
    <t>75,80</t>
  </si>
  <si>
    <t>128,53</t>
  </si>
  <si>
    <t>158,14</t>
  </si>
  <si>
    <t>43,55</t>
  </si>
  <si>
    <t>50,82</t>
  </si>
  <si>
    <t>14,22</t>
  </si>
  <si>
    <t>30,65</t>
  </si>
  <si>
    <t>15,06</t>
  </si>
  <si>
    <t>24,41</t>
  </si>
  <si>
    <t>29,98</t>
  </si>
  <si>
    <t>31,72</t>
  </si>
  <si>
    <t>22,51</t>
  </si>
  <si>
    <t>23,13</t>
  </si>
  <si>
    <t>25,94</t>
  </si>
  <si>
    <t>37,31</t>
  </si>
  <si>
    <t>37,98</t>
  </si>
  <si>
    <t>36,85</t>
  </si>
  <si>
    <t>56,22</t>
  </si>
  <si>
    <t>27,08</t>
  </si>
  <si>
    <t>29,78</t>
  </si>
  <si>
    <t>32,74</t>
  </si>
  <si>
    <t>51,72</t>
  </si>
  <si>
    <t>54,92</t>
  </si>
  <si>
    <t>83,59</t>
  </si>
  <si>
    <t>75,18</t>
  </si>
  <si>
    <t>99,74</t>
  </si>
  <si>
    <t>94,08</t>
  </si>
  <si>
    <t>118,06</t>
  </si>
  <si>
    <t>39,01</t>
  </si>
  <si>
    <t>50,33</t>
  </si>
  <si>
    <t>65,64</t>
  </si>
  <si>
    <t>53,32</t>
  </si>
  <si>
    <t>58,35</t>
  </si>
  <si>
    <t>66,36</t>
  </si>
  <si>
    <t>77,49</t>
  </si>
  <si>
    <t>86,14</t>
  </si>
  <si>
    <t>106,71</t>
  </si>
  <si>
    <t>94,41</t>
  </si>
  <si>
    <t>122,01</t>
  </si>
  <si>
    <t>139,53</t>
  </si>
  <si>
    <t>160,98</t>
  </si>
  <si>
    <t>66,54</t>
  </si>
  <si>
    <t>72,74</t>
  </si>
  <si>
    <t>99,56</t>
  </si>
  <si>
    <t>136,32</t>
  </si>
  <si>
    <t>129,85</t>
  </si>
  <si>
    <t>142,41</t>
  </si>
  <si>
    <t>92,21</t>
  </si>
  <si>
    <t>146,07</t>
  </si>
  <si>
    <t>108,89</t>
  </si>
  <si>
    <t>133,90</t>
  </si>
  <si>
    <t>148,31</t>
  </si>
  <si>
    <t>106,81</t>
  </si>
  <si>
    <t>99,86</t>
  </si>
  <si>
    <t>154,43</t>
  </si>
  <si>
    <t>111,60</t>
  </si>
  <si>
    <t>103,03</t>
  </si>
  <si>
    <t>158,06</t>
  </si>
  <si>
    <t>120,91</t>
  </si>
  <si>
    <t>144,73</t>
  </si>
  <si>
    <t>108,23</t>
  </si>
  <si>
    <t>103,94</t>
  </si>
  <si>
    <t>121,13</t>
  </si>
  <si>
    <t>34,82</t>
  </si>
  <si>
    <t>34,32</t>
  </si>
  <si>
    <t>47,22</t>
  </si>
  <si>
    <t>188,13</t>
  </si>
  <si>
    <t>171,85</t>
  </si>
  <si>
    <t>220,27</t>
  </si>
  <si>
    <t>50,43</t>
  </si>
  <si>
    <t>56,82</t>
  </si>
  <si>
    <t>61,77</t>
  </si>
  <si>
    <t>265,87</t>
  </si>
  <si>
    <t>245,16</t>
  </si>
  <si>
    <t>256,11</t>
  </si>
  <si>
    <t>308,80</t>
  </si>
  <si>
    <t>57,27</t>
  </si>
  <si>
    <t>55,50</t>
  </si>
  <si>
    <t>42,29</t>
  </si>
  <si>
    <t>51,70</t>
  </si>
  <si>
    <t>54,76</t>
  </si>
  <si>
    <t>57,24</t>
  </si>
  <si>
    <t>79,08</t>
  </si>
  <si>
    <t>95,18</t>
  </si>
  <si>
    <t>139,83</t>
  </si>
  <si>
    <t>185,07</t>
  </si>
  <si>
    <t>61,30</t>
  </si>
  <si>
    <t>64,59</t>
  </si>
  <si>
    <t>2,53</t>
  </si>
  <si>
    <t>68,25</t>
  </si>
  <si>
    <t>72,82</t>
  </si>
  <si>
    <t>14,52</t>
  </si>
  <si>
    <t>432,54</t>
  </si>
  <si>
    <t>428,10</t>
  </si>
  <si>
    <t>438,96</t>
  </si>
  <si>
    <t>546,94</t>
  </si>
  <si>
    <t>535,29</t>
  </si>
  <si>
    <t>534,86</t>
  </si>
  <si>
    <t>528,18</t>
  </si>
  <si>
    <t>548,64</t>
  </si>
  <si>
    <t>527,22</t>
  </si>
  <si>
    <t>540,46</t>
  </si>
  <si>
    <t>520,27</t>
  </si>
  <si>
    <t>623,82</t>
  </si>
  <si>
    <t>436,34</t>
  </si>
  <si>
    <t>574,36</t>
  </si>
  <si>
    <t>568,38</t>
  </si>
  <si>
    <t>531,91</t>
  </si>
  <si>
    <t>534,27</t>
  </si>
  <si>
    <t>513,34</t>
  </si>
  <si>
    <t>505,42</t>
  </si>
  <si>
    <t>417,56</t>
  </si>
  <si>
    <t>410,21</t>
  </si>
  <si>
    <t>484,72</t>
  </si>
  <si>
    <t>478,89</t>
  </si>
  <si>
    <t>449,53</t>
  </si>
  <si>
    <t>438,24</t>
  </si>
  <si>
    <t>2.474,82</t>
  </si>
  <si>
    <t>2.479,02</t>
  </si>
  <si>
    <t>2.554,30</t>
  </si>
  <si>
    <t>2.552,39</t>
  </si>
  <si>
    <t>2.495,65</t>
  </si>
  <si>
    <t>2.500,53</t>
  </si>
  <si>
    <t>448,70</t>
  </si>
  <si>
    <t>404,00</t>
  </si>
  <si>
    <t>473,90</t>
  </si>
  <si>
    <t>423,10</t>
  </si>
  <si>
    <t>562,55</t>
  </si>
  <si>
    <t>516,36</t>
  </si>
  <si>
    <t>535,20</t>
  </si>
  <si>
    <t>507,45</t>
  </si>
  <si>
    <t>530,39</t>
  </si>
  <si>
    <t>524,68</t>
  </si>
  <si>
    <t>527,00</t>
  </si>
  <si>
    <t>515,24</t>
  </si>
  <si>
    <t>714,06</t>
  </si>
  <si>
    <t>620,10</t>
  </si>
  <si>
    <t>596,33</t>
  </si>
  <si>
    <t>626,39</t>
  </si>
  <si>
    <t>573,24</t>
  </si>
  <si>
    <t>544,31</t>
  </si>
  <si>
    <t>574,46</t>
  </si>
  <si>
    <t>507,90</t>
  </si>
  <si>
    <t>536,14</t>
  </si>
  <si>
    <t>479,54</t>
  </si>
  <si>
    <t>451,11</t>
  </si>
  <si>
    <t>396,39</t>
  </si>
  <si>
    <t>545,11</t>
  </si>
  <si>
    <t>486,11</t>
  </si>
  <si>
    <t>460,59</t>
  </si>
  <si>
    <t>476,92</t>
  </si>
  <si>
    <t>437,96</t>
  </si>
  <si>
    <t>418,80</t>
  </si>
  <si>
    <t>2.450,82</t>
  </si>
  <si>
    <t>2.428,00</t>
  </si>
  <si>
    <t>2.528,37</t>
  </si>
  <si>
    <t>2.493,90</t>
  </si>
  <si>
    <t>2.491,25</t>
  </si>
  <si>
    <t>2.478,33</t>
  </si>
  <si>
    <t>2.454,71</t>
  </si>
  <si>
    <t>529,22</t>
  </si>
  <si>
    <t>551,88</t>
  </si>
  <si>
    <t>644,01</t>
  </si>
  <si>
    <t>634,40</t>
  </si>
  <si>
    <t>650,52</t>
  </si>
  <si>
    <t>630,29</t>
  </si>
  <si>
    <t>624,43</t>
  </si>
  <si>
    <t>735,31</t>
  </si>
  <si>
    <t>672,00</t>
  </si>
  <si>
    <t>636,68</t>
  </si>
  <si>
    <t>614,82</t>
  </si>
  <si>
    <t>521,67</t>
  </si>
  <si>
    <t>592,54</t>
  </si>
  <si>
    <t>546,05</t>
  </si>
  <si>
    <t>2.565,16</t>
  </si>
  <si>
    <t>2.633,45</t>
  </si>
  <si>
    <t>2.588,19</t>
  </si>
  <si>
    <t>1.185,37</t>
  </si>
  <si>
    <t>1.180,11</t>
  </si>
  <si>
    <t>1.172,49</t>
  </si>
  <si>
    <t>1.381,65</t>
  </si>
  <si>
    <t>1.372,12</t>
  </si>
  <si>
    <t>1.365,79</t>
  </si>
  <si>
    <t>3.261,66</t>
  </si>
  <si>
    <t>3.270,93</t>
  </si>
  <si>
    <t>3.284,88</t>
  </si>
  <si>
    <t>3.625,42</t>
  </si>
  <si>
    <t>3.654,03</t>
  </si>
  <si>
    <t>3.683,11</t>
  </si>
  <si>
    <t>2.296,04</t>
  </si>
  <si>
    <t>2.306,79</t>
  </si>
  <si>
    <t>2.318,82</t>
  </si>
  <si>
    <t>1.348,40</t>
  </si>
  <si>
    <t>1.547,11</t>
  </si>
  <si>
    <t>3.859,73</t>
  </si>
  <si>
    <t>2.503,13</t>
  </si>
  <si>
    <t>3.401,59</t>
  </si>
  <si>
    <t>3.404,49</t>
  </si>
  <si>
    <t>1.213,11</t>
  </si>
  <si>
    <t>1.201,85</t>
  </si>
  <si>
    <t>694,26</t>
  </si>
  <si>
    <t>523,72</t>
  </si>
  <si>
    <t>605,05</t>
  </si>
  <si>
    <t>520,50</t>
  </si>
  <si>
    <t>605,87</t>
  </si>
  <si>
    <t>463,68</t>
  </si>
  <si>
    <t>555,18</t>
  </si>
  <si>
    <t>523,19</t>
  </si>
  <si>
    <t>726,33</t>
  </si>
  <si>
    <t>540,96</t>
  </si>
  <si>
    <t>512,42</t>
  </si>
  <si>
    <t>498,78</t>
  </si>
  <si>
    <t>608,76</t>
  </si>
  <si>
    <t>511,55</t>
  </si>
  <si>
    <t>470,82</t>
  </si>
  <si>
    <t>507,99</t>
  </si>
  <si>
    <t>471,27</t>
  </si>
  <si>
    <t>455,89</t>
  </si>
  <si>
    <t>681,45</t>
  </si>
  <si>
    <t>724,68</t>
  </si>
  <si>
    <t>668,70</t>
  </si>
  <si>
    <t>656,97</t>
  </si>
  <si>
    <t>765,87</t>
  </si>
  <si>
    <t>600,12</t>
  </si>
  <si>
    <t>631,92</t>
  </si>
  <si>
    <t>596,26</t>
  </si>
  <si>
    <t>582,88</t>
  </si>
  <si>
    <t>689,47</t>
  </si>
  <si>
    <t>501,48</t>
  </si>
  <si>
    <t>518,45</t>
  </si>
  <si>
    <t>519,64</t>
  </si>
  <si>
    <t>471,80</t>
  </si>
  <si>
    <t>681,54</t>
  </si>
  <si>
    <t>600,70</t>
  </si>
  <si>
    <t>24,44</t>
  </si>
  <si>
    <t>48,15</t>
  </si>
  <si>
    <t>1.163,25</t>
  </si>
  <si>
    <t>840,83</t>
  </si>
  <si>
    <t>329,99</t>
  </si>
  <si>
    <t>2,17</t>
  </si>
  <si>
    <t>1,73</t>
  </si>
  <si>
    <t>66,32</t>
  </si>
  <si>
    <t>49,74</t>
  </si>
  <si>
    <t>22,12</t>
  </si>
  <si>
    <t>14,30</t>
  </si>
  <si>
    <t>26,09</t>
  </si>
  <si>
    <t>124,26</t>
  </si>
  <si>
    <t>1,65</t>
  </si>
  <si>
    <t>4,27</t>
  </si>
  <si>
    <t>68,82</t>
  </si>
  <si>
    <t>75,52</t>
  </si>
  <si>
    <t>61,07</t>
  </si>
  <si>
    <t>45,89</t>
  </si>
  <si>
    <t>96,82</t>
  </si>
  <si>
    <t>99,02</t>
  </si>
  <si>
    <t>57,93</t>
  </si>
  <si>
    <t>284,17</t>
  </si>
  <si>
    <t>105,70</t>
  </si>
  <si>
    <t>720,84</t>
  </si>
  <si>
    <t>91,65</t>
  </si>
  <si>
    <t>83,98</t>
  </si>
  <si>
    <t>44,60</t>
  </si>
  <si>
    <t>485,22</t>
  </si>
  <si>
    <t>235,69</t>
  </si>
  <si>
    <t>220,76</t>
  </si>
  <si>
    <t>101,16</t>
  </si>
  <si>
    <t>28,95</t>
  </si>
  <si>
    <t>67,20</t>
  </si>
  <si>
    <t>152,36</t>
  </si>
  <si>
    <t>104,52</t>
  </si>
  <si>
    <t>127,84</t>
  </si>
  <si>
    <t>17,47</t>
  </si>
  <si>
    <t>175,35</t>
  </si>
  <si>
    <t>347,55</t>
  </si>
  <si>
    <t>147,06</t>
  </si>
  <si>
    <t>196,53</t>
  </si>
  <si>
    <t>108,13</t>
  </si>
  <si>
    <t>146,26</t>
  </si>
  <si>
    <t>1,54</t>
  </si>
  <si>
    <t>1,11</t>
  </si>
  <si>
    <t>4,97</t>
  </si>
  <si>
    <t>5,41</t>
  </si>
  <si>
    <t>6,56</t>
  </si>
  <si>
    <t>442,96</t>
  </si>
  <si>
    <t>219,85</t>
  </si>
  <si>
    <t>8,55</t>
  </si>
  <si>
    <t>4,07</t>
  </si>
  <si>
    <t>33,22</t>
  </si>
  <si>
    <t>18,98</t>
  </si>
  <si>
    <t>26,96</t>
  </si>
  <si>
    <t>16,76</t>
  </si>
  <si>
    <t>12,40</t>
  </si>
  <si>
    <t>51,37</t>
  </si>
  <si>
    <t>27,74</t>
  </si>
  <si>
    <t>149,17</t>
  </si>
  <si>
    <t>114,51</t>
  </si>
  <si>
    <t>75,53</t>
  </si>
  <si>
    <t>62,79</t>
  </si>
  <si>
    <t>62,37</t>
  </si>
  <si>
    <t>64,31</t>
  </si>
  <si>
    <t>56,80</t>
  </si>
  <si>
    <t>85,66</t>
  </si>
  <si>
    <t>86,70</t>
  </si>
  <si>
    <t>38,20</t>
  </si>
  <si>
    <t>37,58</t>
  </si>
  <si>
    <t>178,52</t>
  </si>
  <si>
    <t>213,27</t>
  </si>
  <si>
    <t>124,16</t>
  </si>
  <si>
    <t>300,34</t>
  </si>
  <si>
    <t>153,04</t>
  </si>
  <si>
    <t>5.394,51</t>
  </si>
  <si>
    <t>5.692,15</t>
  </si>
  <si>
    <t>4.276,38</t>
  </si>
  <si>
    <t>4.599,01</t>
  </si>
  <si>
    <t>2.304,38</t>
  </si>
  <si>
    <t>3.589,33</t>
  </si>
  <si>
    <t>2.095,20</t>
  </si>
  <si>
    <t>2.230,10</t>
  </si>
  <si>
    <t>1.719,73</t>
  </si>
  <si>
    <t>2.473,05</t>
  </si>
  <si>
    <t>1.930,28</t>
  </si>
  <si>
    <t>3.595,92</t>
  </si>
  <si>
    <t>2.101,80</t>
  </si>
  <si>
    <t>2.236,70</t>
  </si>
  <si>
    <t>1.726,33</t>
  </si>
  <si>
    <t>2.479,65</t>
  </si>
  <si>
    <t>2.012,85</t>
  </si>
  <si>
    <t>1.093,43</t>
  </si>
  <si>
    <t>1.170,80</t>
  </si>
  <si>
    <t>1.130,04</t>
  </si>
  <si>
    <t>285,87</t>
  </si>
  <si>
    <t>278,94</t>
  </si>
  <si>
    <t>135,70</t>
  </si>
  <si>
    <t>198,44</t>
  </si>
  <si>
    <t>96,36</t>
  </si>
  <si>
    <t>222,20</t>
  </si>
  <si>
    <t>89,46</t>
  </si>
  <si>
    <t>238,86</t>
  </si>
  <si>
    <t>619,23</t>
  </si>
  <si>
    <t>967,62</t>
  </si>
  <si>
    <t>19,41</t>
  </si>
  <si>
    <t>17,06</t>
  </si>
  <si>
    <t>22,52</t>
  </si>
  <si>
    <t>21,04</t>
  </si>
  <si>
    <t>22,60</t>
  </si>
  <si>
    <t>17,88</t>
  </si>
  <si>
    <t>17,85</t>
  </si>
  <si>
    <t>17,35</t>
  </si>
  <si>
    <t>17,64</t>
  </si>
  <si>
    <t>23,53</t>
  </si>
  <si>
    <t>15,89</t>
  </si>
  <si>
    <t>25,09</t>
  </si>
  <si>
    <t>42,09</t>
  </si>
  <si>
    <t>22,25</t>
  </si>
  <si>
    <t>20,65</t>
  </si>
  <si>
    <t>58,77</t>
  </si>
  <si>
    <t>82,84</t>
  </si>
  <si>
    <t>109,02</t>
  </si>
  <si>
    <t>27,87</t>
  </si>
  <si>
    <t>23,56</t>
  </si>
  <si>
    <t>79,61</t>
  </si>
  <si>
    <t>90,39</t>
  </si>
  <si>
    <t>123,00</t>
  </si>
  <si>
    <t>94,55</t>
  </si>
  <si>
    <t>3.367,46</t>
  </si>
  <si>
    <t>4.676,17</t>
  </si>
  <si>
    <t>2.345,70</t>
  </si>
  <si>
    <t>4.210,90</t>
  </si>
  <si>
    <t>4.974,30</t>
  </si>
  <si>
    <t>4.412,17</t>
  </si>
  <si>
    <t>5.289,05</t>
  </si>
  <si>
    <t>14.142,18</t>
  </si>
  <si>
    <t>3.744,78</t>
  </si>
  <si>
    <t>16.056,67</t>
  </si>
  <si>
    <t>21.842,78</t>
  </si>
  <si>
    <t>10.459,86</t>
  </si>
  <si>
    <t>14.735,61</t>
  </si>
  <si>
    <t>19.388,51</t>
  </si>
  <si>
    <t>3.167,16</t>
  </si>
  <si>
    <t>4.607,26</t>
  </si>
  <si>
    <t>3.054,01</t>
  </si>
  <si>
    <t>64,46</t>
  </si>
  <si>
    <t>124,92</t>
  </si>
  <si>
    <t>142,18</t>
  </si>
  <si>
    <t>194,36</t>
  </si>
  <si>
    <t>96,91</t>
  </si>
  <si>
    <t>54,58</t>
  </si>
  <si>
    <t>0,73</t>
  </si>
  <si>
    <t>19,31</t>
  </si>
  <si>
    <t>115,09</t>
  </si>
  <si>
    <t>80,54</t>
  </si>
  <si>
    <t>90,65</t>
  </si>
  <si>
    <t>35,65</t>
  </si>
  <si>
    <t>62,38</t>
  </si>
  <si>
    <t>90,80</t>
  </si>
  <si>
    <t>98,88</t>
  </si>
  <si>
    <t>111,56</t>
  </si>
  <si>
    <t>3.451,83</t>
  </si>
  <si>
    <t>20.475,48</t>
  </si>
  <si>
    <t>11.590,77</t>
  </si>
  <si>
    <t>14.316,40</t>
  </si>
  <si>
    <t>16.114,60</t>
  </si>
  <si>
    <t>6.344,51</t>
  </si>
  <si>
    <t>2.951,84</t>
  </si>
  <si>
    <t>29,07</t>
  </si>
  <si>
    <t>44,61</t>
  </si>
  <si>
    <t>27,51</t>
  </si>
  <si>
    <t>49,58</t>
  </si>
  <si>
    <t>21,41</t>
  </si>
  <si>
    <t>14,34</t>
  </si>
  <si>
    <t>63,42</t>
  </si>
  <si>
    <t>63,49</t>
  </si>
  <si>
    <t>30,47</t>
  </si>
  <si>
    <t>152,88</t>
  </si>
  <si>
    <t>338,30</t>
  </si>
  <si>
    <t>14,75</t>
  </si>
  <si>
    <t>11,52</t>
  </si>
  <si>
    <t>24,03</t>
  </si>
  <si>
    <t>23,92</t>
  </si>
  <si>
    <t>25,80</t>
  </si>
  <si>
    <t>5,55</t>
  </si>
  <si>
    <t>123,67</t>
  </si>
  <si>
    <t>3.103,06</t>
  </si>
  <si>
    <t>3.283,17</t>
  </si>
  <si>
    <t>2.561,89</t>
  </si>
  <si>
    <t>3.526,24</t>
  </si>
  <si>
    <t>3.520,42</t>
  </si>
  <si>
    <t>3.284,54</t>
  </si>
  <si>
    <t>3.262,32</t>
  </si>
  <si>
    <t>4.067,77</t>
  </si>
  <si>
    <t>3.204,78</t>
  </si>
  <si>
    <t>3.106,63</t>
  </si>
  <si>
    <t>3.164,85</t>
  </si>
  <si>
    <t>4.807,43</t>
  </si>
  <si>
    <t>2.894,62</t>
  </si>
  <si>
    <t>3.086,68</t>
  </si>
  <si>
    <t>1.421,70</t>
  </si>
  <si>
    <t>5.712,82</t>
  </si>
  <si>
    <t>4.073,26</t>
  </si>
  <si>
    <t>3.052,67</t>
  </si>
  <si>
    <t>3.807,13</t>
  </si>
  <si>
    <t>3.463,75</t>
  </si>
  <si>
    <t>4.051,50</t>
  </si>
  <si>
    <t>4.046,01</t>
  </si>
  <si>
    <t>2.783,06</t>
  </si>
  <si>
    <t>4.116,19</t>
  </si>
  <si>
    <t>4.119,43</t>
  </si>
  <si>
    <t>5.434,42</t>
  </si>
  <si>
    <t>3.972,72</t>
  </si>
  <si>
    <t>21.976,26</t>
  </si>
  <si>
    <t>16.737,55</t>
  </si>
  <si>
    <t>15.548,73</t>
  </si>
  <si>
    <t>4.084,24</t>
  </si>
  <si>
    <t>3.237,01</t>
  </si>
  <si>
    <t>3.276,67</t>
  </si>
  <si>
    <t>3.762,61</t>
  </si>
  <si>
    <t>4.137,69</t>
  </si>
  <si>
    <t>4.112,83</t>
  </si>
  <si>
    <t>4.229,31</t>
  </si>
  <si>
    <t>4.552,65</t>
  </si>
  <si>
    <t>3.952,93</t>
  </si>
  <si>
    <t>3.136,38</t>
  </si>
  <si>
    <t>4.215,82</t>
  </si>
  <si>
    <t>3.238,90</t>
  </si>
  <si>
    <t>4.127,39</t>
  </si>
  <si>
    <t>3.192,27</t>
  </si>
  <si>
    <t>3.179,87</t>
  </si>
  <si>
    <t>3.206,86</t>
  </si>
  <si>
    <t>1.714,49</t>
  </si>
  <si>
    <t>3.459,61</t>
  </si>
  <si>
    <t>3.148,70</t>
  </si>
  <si>
    <t>3.077,13</t>
  </si>
  <si>
    <t>3.201,78</t>
  </si>
  <si>
    <t>3.621,03</t>
  </si>
  <si>
    <t>3.866,98</t>
  </si>
  <si>
    <t>3.577,27</t>
  </si>
  <si>
    <t>3.204,75</t>
  </si>
  <si>
    <t>3.257,78</t>
  </si>
  <si>
    <t>3.663,96</t>
  </si>
  <si>
    <t>4.245,06</t>
  </si>
  <si>
    <t>3.498,02</t>
  </si>
  <si>
    <t>3.746,98</t>
  </si>
  <si>
    <t>3.214,65</t>
  </si>
  <si>
    <t>3.200,61</t>
  </si>
  <si>
    <t>3.373,40</t>
  </si>
  <si>
    <t>4.291,11</t>
  </si>
  <si>
    <t>4.510,72</t>
  </si>
  <si>
    <t>4.500,57</t>
  </si>
  <si>
    <t>2.960,96</t>
  </si>
  <si>
    <t>2.887,50</t>
  </si>
  <si>
    <t>3.097,44</t>
  </si>
  <si>
    <t>4.222,64</t>
  </si>
  <si>
    <t>4.544,46</t>
  </si>
  <si>
    <t>4.674,06</t>
  </si>
  <si>
    <t>7.498,76</t>
  </si>
  <si>
    <t>4.762,36</t>
  </si>
  <si>
    <t>4.300,15</t>
  </si>
  <si>
    <t>3.794,95</t>
  </si>
  <si>
    <t>3.079,51</t>
  </si>
  <si>
    <t>Mês</t>
  </si>
  <si>
    <t>Índice</t>
  </si>
  <si>
    <t>Variação (%)</t>
  </si>
  <si>
    <t>No mês</t>
  </si>
  <si>
    <t>No ano</t>
  </si>
  <si>
    <t>12 meses</t>
  </si>
  <si>
    <t>...</t>
  </si>
  <si>
    <t>Fonte: FGV</t>
  </si>
  <si>
    <t>MAI19 A JAN22</t>
  </si>
  <si>
    <t>ENG. TIAGO DE SOUZA OLIVEIRA 
CREA 24315-9
ART: 0720210047005</t>
  </si>
  <si>
    <t>ENG. ISLAN DOS SANTOS 
CREA 30901/D-DF
ART:0720220013150</t>
  </si>
  <si>
    <t xml:space="preserve">INCC-DI - CÁLCULO DO REAJUSTAMENTO  </t>
  </si>
  <si>
    <t>027.01/2021-SEORÇA: Orçamento .........................................................................................................</t>
  </si>
  <si>
    <t>027/2021-SEORÇA-CDS-R.01</t>
  </si>
  <si>
    <t>ORÇ-DT-027-21-R01-SEORÇA</t>
  </si>
  <si>
    <t>Contratação para execução de levantamentos topográficos planialtimétricos cadastral georreferenciado, em diversos locais do Distrito Federal.</t>
  </si>
  <si>
    <t>BENEFÍCIOS E DESPESAS INDIRETAS</t>
  </si>
  <si>
    <t>Edificações</t>
  </si>
  <si>
    <t>SEM Desoneração da Folha de Pagamento</t>
  </si>
  <si>
    <t>Médio</t>
  </si>
  <si>
    <t>Grupo</t>
  </si>
  <si>
    <t>Componentes</t>
  </si>
  <si>
    <t>Incidências</t>
  </si>
  <si>
    <t>Despesas Indiretas</t>
  </si>
  <si>
    <t>A</t>
  </si>
  <si>
    <t>Administração Central</t>
  </si>
  <si>
    <t>Seguros + Garantias</t>
  </si>
  <si>
    <t>Riscos</t>
  </si>
  <si>
    <t>Despesas Financeiras</t>
  </si>
  <si>
    <t>Subtotal A</t>
  </si>
  <si>
    <t>Tributos</t>
  </si>
  <si>
    <t>B</t>
  </si>
  <si>
    <t>COFINS - Contribuição Para o Financiamento Seguridade Social</t>
  </si>
  <si>
    <t>PIS - Programa de Integração Social</t>
  </si>
  <si>
    <t>ISS - Imposto Sobre Serviços de Qualquer Natureza</t>
  </si>
  <si>
    <t>CPRB - Contribuição Previdenciária Sobre Receita Bruta</t>
  </si>
  <si>
    <t>Subtotal B</t>
  </si>
  <si>
    <t>Bonificação</t>
  </si>
  <si>
    <t>C</t>
  </si>
  <si>
    <t>Lucro</t>
  </si>
  <si>
    <t>Subtotal C</t>
  </si>
  <si>
    <t>FÓRMULA PARA CÁLCULO DO BDI</t>
  </si>
  <si>
    <t>BDI =</t>
  </si>
  <si>
    <t>[(</t>
  </si>
  <si>
    <t>(1 + (AC + S + R + G)) x ((1 + DF) X (1 + L))</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</si>
  <si>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</si>
  <si>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</si>
  <si>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</si>
  <si>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</si>
  <si>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</si>
  <si>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</si>
  <si>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</si>
  <si>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</si>
  <si>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</si>
  <si>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</si>
  <si>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</si>
  <si>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</si>
  <si>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</si>
  <si>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</si>
  <si>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</si>
  <si>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</si>
  <si>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Taxa Representativa de Incidência de Impostos</t>
  </si>
  <si>
    <t>Taxa Representativa da Incidênca de Impostos é aplicada sobre o preço de venda da prestação do serviço, enquanto que as demais taxas são aplicadas sobre o custo</t>
  </si>
  <si>
    <t>Referência:</t>
  </si>
  <si>
    <t>Relatório do Acordão n° 2.622/2013 - TCU/Plenário</t>
  </si>
  <si>
    <t>Vias Urbanas e Rodovias (incluindo obras de arte especiais)</t>
  </si>
  <si>
    <t>COM Desoneração da Folha de Pagamento</t>
  </si>
  <si>
    <t>1º Quartil</t>
  </si>
  <si>
    <t>3º Quartil</t>
  </si>
  <si>
    <t>CLASS</t>
  </si>
  <si>
    <t>COEF.</t>
  </si>
  <si>
    <t>PREÇO   UNIT (R$)</t>
  </si>
  <si>
    <t>PREÇO           TOTAL (R$)</t>
  </si>
  <si>
    <t xml:space="preserve"> </t>
  </si>
  <si>
    <t>serviço</t>
  </si>
  <si>
    <t>REF:100317 SINAPI</t>
  </si>
  <si>
    <t>REF:94296 SINAPI</t>
  </si>
  <si>
    <t>REF:101389 SINAPI</t>
  </si>
  <si>
    <t>REF:93561 SINAPI</t>
  </si>
  <si>
    <t>REF:101452 SINAPI</t>
  </si>
  <si>
    <t>1,0000000</t>
  </si>
  <si>
    <t>REF:90781 SINAPI</t>
  </si>
  <si>
    <t>REF:88284 SINAPI</t>
  </si>
  <si>
    <t>REF:88253 SINAPI</t>
  </si>
</sst>
</file>

<file path=xl/styles.xml><?xml version="1.0" encoding="utf-8"?>
<styleSheet xmlns="http://schemas.openxmlformats.org/spreadsheetml/2006/main">
  <numFmts count="39">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0.000"/>
    <numFmt numFmtId="174" formatCode="#,##0.000000"/>
    <numFmt numFmtId="175" formatCode="_-&quot;R$&quot;\ * #,##0.0000_-;\-&quot;R$&quot;\ * #,##0.0000_-;_-&quot;R$&quot;\ * &quot;-&quot;??_-;_-@_-"/>
    <numFmt numFmtId="176" formatCode="_-* #,##0.00\ [$€]_-;\-* #,##0.00\ [$€]_-;_-* &quot;-&quot;??\ [$€]_-;_-@_-"/>
    <numFmt numFmtId="177" formatCode="#,##0.00\ ;&quot; (&quot;#,##0.00\);&quot; -&quot;#\ ;@\ "/>
    <numFmt numFmtId="178" formatCode="00"/>
    <numFmt numFmtId="179" formatCode="_(* #,##0_);_(* \(#,##0\);_(* &quot;-&quot;_);_(@_)"/>
    <numFmt numFmtId="180" formatCode="_-* #,##0.00_-;\-* #,##0.00_-;_-* \-??_-;_-@_-"/>
    <numFmt numFmtId="181" formatCode="_([$€-2]* #,##0.00_);_([$€-2]* \(#,##0.00\);_([$€-2]* &quot;-&quot;??_)"/>
    <numFmt numFmtId="182" formatCode="&quot;R$&quot;#,##0.00_);[Red]\(&quot;R$&quot;#,##0.00\)"/>
    <numFmt numFmtId="183" formatCode="&quot; &quot;#,##0.00&quot; &quot;;&quot; (&quot;#,##0.00&quot;)&quot;;&quot; -&quot;00&quot; &quot;;&quot; &quot;@&quot; &quot;"/>
    <numFmt numFmtId="184" formatCode="_-[$R$-416]\ * #,##0.00_-;\-[$R$-416]\ * #,##0.00_-;_-[$R$-416]\ * &quot;-&quot;??_-;_-@_-"/>
    <numFmt numFmtId="185" formatCode="mmmm/yyyy"/>
    <numFmt numFmtId="186" formatCode="#,##0.000"/>
    <numFmt numFmtId="187" formatCode="_-* #,##0.00\ _€_-;\-* #,##0.00\ _€_-;_-* &quot;-&quot;??\ _€_-;_-@_-"/>
    <numFmt numFmtId="188" formatCode="#\,##0."/>
    <numFmt numFmtId="189" formatCode="_(&quot;$&quot;* #,##0_);_(&quot;$&quot;* \(#,##0\);_(&quot;$&quot;* &quot;-&quot;_);_(@_)"/>
    <numFmt numFmtId="190" formatCode="_(&quot;$&quot;* #,##0.00_);_(&quot;$&quot;* \(#,##0.00\);_(&quot;$&quot;* &quot;-&quot;??_);_(@_)"/>
    <numFmt numFmtId="191" formatCode="\$#."/>
    <numFmt numFmtId="192" formatCode="#,##0.00&quot; &quot;;&quot; (&quot;#,##0.00&quot;)&quot;;&quot; -&quot;#&quot; &quot;;@&quot; &quot;"/>
    <numFmt numFmtId="193" formatCode="#,##0.00&quot; &quot;;&quot;-&quot;#,##0.00&quot; &quot;;&quot; -&quot;#&quot; &quot;;@&quot; &quot;"/>
    <numFmt numFmtId="194" formatCode="#.00"/>
    <numFmt numFmtId="195" formatCode="0.00_)"/>
    <numFmt numFmtId="196" formatCode="%#.00"/>
    <numFmt numFmtId="197" formatCode="#\,##0.00"/>
    <numFmt numFmtId="198" formatCode="[$R$-416]&quot; &quot;#,##0.00;[Red]&quot;-&quot;[$R$-416]&quot; &quot;#,##0.00"/>
    <numFmt numFmtId="199" formatCode="#,"/>
    <numFmt numFmtId="200" formatCode="_(* #,##0.00_);_(* \(#,##0.00\);_(* \-??_);_(@_)"/>
  </numFmts>
  <fonts count="141">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scheme val="minor"/>
    </font>
    <font>
      <sz val="11"/>
      <name val="Calibri"/>
      <family val="2"/>
      <scheme val="minor"/>
    </font>
    <font>
      <sz val="12"/>
      <name val="Calibri"/>
      <family val="2"/>
    </font>
    <font>
      <b/>
      <sz val="11"/>
      <color rgb="FFFF0000"/>
      <name val="Calibri"/>
      <family val="2"/>
      <scheme val="minor"/>
    </font>
    <font>
      <sz val="9"/>
      <color indexed="81"/>
      <name val="Tahoma"/>
      <family val="2"/>
    </font>
    <font>
      <b/>
      <u/>
      <sz val="9"/>
      <color indexed="81"/>
      <name val="Tahoma"/>
      <family val="2"/>
    </font>
    <font>
      <sz val="9"/>
      <color indexed="10"/>
      <name val="Tahoma"/>
      <family val="2"/>
    </font>
    <font>
      <b/>
      <sz val="9"/>
      <color indexed="81"/>
      <name val="Tahoma"/>
      <family val="2"/>
    </font>
    <font>
      <i/>
      <sz val="9"/>
      <color indexed="81"/>
      <name val="Tahoma"/>
      <family val="2"/>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u/>
      <sz val="11"/>
      <color theme="10"/>
      <name val="Calibri"/>
      <family val="2"/>
    </font>
    <font>
      <sz val="10"/>
      <name val="Arial"/>
      <family val="2"/>
    </font>
    <font>
      <b/>
      <sz val="12"/>
      <name val="Arial"/>
      <family val="2"/>
    </font>
    <font>
      <sz val="10"/>
      <name val="Arial"/>
      <family val="2"/>
    </font>
    <font>
      <b/>
      <sz val="11"/>
      <color rgb="FF000000"/>
      <name val="Arial"/>
      <family val="2"/>
    </font>
    <font>
      <sz val="10"/>
      <color rgb="FFFF0000"/>
      <name val="Arial"/>
      <family val="2"/>
    </font>
    <font>
      <sz val="10"/>
      <name val="Courier New"/>
      <family val="3"/>
    </font>
    <font>
      <sz val="10"/>
      <name val="Courier New"/>
      <family val="3"/>
    </font>
    <font>
      <b/>
      <sz val="14"/>
      <color theme="1"/>
      <name val="Calibri"/>
      <family val="2"/>
      <scheme val="minor"/>
    </font>
    <font>
      <sz val="11"/>
      <color theme="1"/>
      <name val="Arial"/>
      <family val="2"/>
    </font>
    <font>
      <b/>
      <sz val="11"/>
      <color rgb="FFFF0000"/>
      <name val="Arial"/>
      <family val="2"/>
    </font>
    <font>
      <sz val="11"/>
      <color rgb="FFFF0000"/>
      <name val="Arial"/>
      <family val="2"/>
    </font>
    <font>
      <b/>
      <sz val="6"/>
      <color theme="4"/>
      <name val="Arial"/>
      <family val="2"/>
    </font>
    <font>
      <sz val="11"/>
      <color theme="4"/>
      <name val="Arial"/>
      <family val="2"/>
    </font>
    <font>
      <b/>
      <sz val="7"/>
      <color theme="4"/>
      <name val="Arial"/>
      <family val="2"/>
    </font>
    <font>
      <sz val="8"/>
      <color theme="1"/>
      <name val="Arial"/>
      <family val="2"/>
    </font>
    <font>
      <sz val="8"/>
      <color theme="4"/>
      <name val="Arial"/>
      <family val="2"/>
    </font>
    <font>
      <sz val="7"/>
      <color theme="1"/>
      <name val="Arial"/>
      <family val="2"/>
    </font>
    <font>
      <sz val="12"/>
      <color theme="1"/>
      <name val="Arial"/>
      <family val="2"/>
    </font>
    <font>
      <sz val="6"/>
      <color indexed="8"/>
      <name val="Arial"/>
      <family val="2"/>
    </font>
    <font>
      <sz val="12"/>
      <color indexed="8"/>
      <name val="Arial"/>
      <family val="2"/>
    </font>
    <font>
      <sz val="9"/>
      <name val="Arial"/>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sz val="10"/>
      <name val="Courier"/>
      <family val="3"/>
    </font>
    <font>
      <b/>
      <sz val="10"/>
      <name val="Bookman Old Style"/>
      <family val="1"/>
    </font>
    <font>
      <sz val="11"/>
      <color indexed="53"/>
      <name val="Calibri"/>
      <family val="2"/>
    </font>
    <font>
      <sz val="11"/>
      <color indexed="19"/>
      <name val="Calibri"/>
      <family val="2"/>
    </font>
    <font>
      <sz val="10"/>
      <name val="MS Sans Serif"/>
      <family val="2"/>
    </font>
    <font>
      <sz val="10"/>
      <name val="Times New Roman"/>
      <family val="1"/>
    </font>
    <font>
      <b/>
      <sz val="18"/>
      <color indexed="62"/>
      <name val="Cambria"/>
      <family val="2"/>
    </font>
    <font>
      <b/>
      <sz val="18"/>
      <color theme="3"/>
      <name val="Cambria"/>
      <family val="2"/>
    </font>
    <font>
      <sz val="11"/>
      <color rgb="FF000000"/>
      <name val="Calibri"/>
      <family val="2"/>
    </font>
    <font>
      <sz val="12"/>
      <color rgb="FF9999FF"/>
      <name val="Arial"/>
      <family val="2"/>
    </font>
    <font>
      <u/>
      <sz val="10"/>
      <color theme="10"/>
      <name val="Arial"/>
      <family val="2"/>
    </font>
    <font>
      <sz val="12"/>
      <color rgb="FF9999FF"/>
      <name val="Arial"/>
      <family val="2"/>
      <charset val="1"/>
    </font>
    <font>
      <sz val="10"/>
      <name val="Courier New"/>
      <family val="3"/>
    </font>
    <font>
      <sz val="10"/>
      <color theme="1"/>
      <name val="Calibri"/>
      <family val="2"/>
      <scheme val="minor"/>
    </font>
    <font>
      <b/>
      <sz val="11"/>
      <color theme="1"/>
      <name val="Arial"/>
      <family val="2"/>
    </font>
    <font>
      <sz val="11"/>
      <name val="Arial"/>
      <family val="2"/>
    </font>
    <font>
      <sz val="9"/>
      <color theme="0"/>
      <name val="Arial"/>
      <family val="2"/>
    </font>
    <font>
      <b/>
      <sz val="10"/>
      <color theme="1"/>
      <name val="Arial"/>
      <family val="2"/>
    </font>
    <font>
      <sz val="28"/>
      <color theme="1"/>
      <name val="Arial"/>
      <family val="2"/>
    </font>
    <font>
      <u/>
      <sz val="9"/>
      <color theme="1"/>
      <name val="Arial"/>
      <family val="2"/>
    </font>
    <font>
      <sz val="9"/>
      <color theme="1"/>
      <name val="Arial"/>
      <family val="2"/>
    </font>
    <font>
      <b/>
      <sz val="9"/>
      <color theme="1"/>
      <name val="Arial"/>
      <family val="2"/>
    </font>
    <font>
      <sz val="10"/>
      <color indexed="8"/>
      <name val="MS Sans Serif"/>
      <family val="2"/>
    </font>
    <font>
      <sz val="10"/>
      <color rgb="FF000000"/>
      <name val="Arial1"/>
    </font>
    <font>
      <sz val="1"/>
      <color indexed="8"/>
      <name val="Courier"/>
      <family val="3"/>
    </font>
    <font>
      <u/>
      <sz val="6"/>
      <color indexed="36"/>
      <name val="MS Sans Serif"/>
      <family val="2"/>
    </font>
    <font>
      <b/>
      <i/>
      <sz val="16"/>
      <color rgb="FF000000"/>
      <name val="Arial"/>
      <family val="2"/>
    </font>
    <font>
      <u/>
      <sz val="11"/>
      <color indexed="12"/>
      <name val="Arial"/>
      <family val="2"/>
    </font>
    <font>
      <b/>
      <i/>
      <sz val="16"/>
      <name val="Helv"/>
    </font>
    <font>
      <sz val="11"/>
      <color rgb="FF000000"/>
      <name val="Arial"/>
      <family val="2"/>
    </font>
    <font>
      <b/>
      <sz val="14"/>
      <name val="Arial"/>
      <family val="2"/>
    </font>
    <font>
      <b/>
      <i/>
      <u/>
      <sz val="11"/>
      <color rgb="FF000000"/>
      <name val="Arial"/>
      <family val="2"/>
    </font>
    <font>
      <sz val="1"/>
      <color indexed="18"/>
      <name val="Courier"/>
      <family val="3"/>
    </font>
    <font>
      <sz val="11"/>
      <color indexed="8"/>
      <name val="Arial"/>
      <family val="2"/>
    </font>
    <font>
      <b/>
      <sz val="1"/>
      <color indexed="8"/>
      <name val="Courier"/>
      <family val="3"/>
    </font>
  </fonts>
  <fills count="10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B0F0"/>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theme="1" tint="0.499984740745262"/>
        <bgColor indexed="64"/>
      </patternFill>
    </fill>
    <fill>
      <patternFill patternType="solid">
        <fgColor rgb="FFFF0000"/>
        <bgColor indexed="64"/>
      </patternFill>
    </fill>
    <fill>
      <patternFill patternType="solid">
        <fgColor indexed="30"/>
        <bgColor indexed="21"/>
      </patternFill>
    </fill>
    <fill>
      <patternFill patternType="solid">
        <fgColor indexed="29"/>
        <bgColor indexed="45"/>
      </patternFill>
    </fill>
    <fill>
      <patternFill patternType="solid">
        <fgColor indexed="11"/>
        <bgColor indexed="49"/>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42"/>
        <bgColor indexed="27"/>
      </patternFill>
    </fill>
    <fill>
      <patternFill patternType="solid">
        <fgColor indexed="22"/>
        <bgColor indexed="41"/>
      </patternFill>
    </fill>
    <fill>
      <patternFill patternType="solid">
        <fgColor indexed="55"/>
        <bgColor indexed="23"/>
      </patternFill>
    </fill>
    <fill>
      <patternFill patternType="solid">
        <fgColor indexed="52"/>
        <bgColor indexed="64"/>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7"/>
        <bgColor indexed="41"/>
      </patternFill>
    </fill>
    <fill>
      <patternFill patternType="solid">
        <fgColor indexed="22"/>
        <bgColor indexed="64"/>
      </patternFill>
    </fill>
    <fill>
      <patternFill patternType="solid">
        <fgColor indexed="45"/>
        <bgColor indexed="29"/>
      </patternFill>
    </fill>
    <fill>
      <patternFill patternType="solid">
        <fgColor indexed="26"/>
        <bgColor indexed="64"/>
      </patternFill>
    </fill>
    <fill>
      <patternFill patternType="solid">
        <fgColor indexed="43"/>
        <bgColor indexed="26"/>
      </patternFill>
    </fill>
  </fills>
  <borders count="141">
    <border>
      <left/>
      <right/>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style="hair">
        <color indexed="64"/>
      </left>
      <right style="hair">
        <color rgb="FF000000"/>
      </right>
      <top style="hair">
        <color indexed="64"/>
      </top>
      <bottom style="hair">
        <color rgb="FF000000"/>
      </bottom>
      <diagonal/>
    </border>
    <border>
      <left style="hair">
        <color rgb="FF000000"/>
      </left>
      <right/>
      <top style="hair">
        <color indexed="64"/>
      </top>
      <bottom style="hair">
        <color rgb="FF000000"/>
      </bottom>
      <diagonal/>
    </border>
    <border>
      <left/>
      <right/>
      <top style="hair">
        <color indexed="64"/>
      </top>
      <bottom style="hair">
        <color rgb="FF000000"/>
      </bottom>
      <diagonal/>
    </border>
    <border>
      <left/>
      <right style="hair">
        <color rgb="FF000000"/>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rgb="FF000000"/>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rgb="FF000000"/>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right style="medium">
        <color indexed="64"/>
      </right>
      <top style="hair">
        <color indexed="64"/>
      </top>
      <bottom/>
      <diagonal/>
    </border>
    <border>
      <left/>
      <right/>
      <top/>
      <bottom style="medium">
        <color indexed="64"/>
      </bottom>
      <diagonal/>
    </border>
    <border>
      <left style="hair">
        <color indexed="64"/>
      </left>
      <right/>
      <top style="hair">
        <color rgb="FF000000"/>
      </top>
      <bottom style="hair">
        <color rgb="FF000000"/>
      </bottom>
      <diagonal/>
    </border>
    <border>
      <left style="hair">
        <color indexed="64"/>
      </left>
      <right/>
      <top/>
      <bottom style="hair">
        <color rgb="FF000000"/>
      </bottom>
      <diagonal/>
    </border>
    <border>
      <left/>
      <right style="hair">
        <color indexed="64"/>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right/>
      <top/>
      <bottom style="thick">
        <color indexed="49"/>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indexed="64"/>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medium">
        <color indexed="64"/>
      </right>
      <top style="thin">
        <color theme="0" tint="-0.34998626667073579"/>
      </top>
      <bottom/>
      <diagonal/>
    </border>
    <border>
      <left style="medium">
        <color indexed="64"/>
      </left>
      <right style="thin">
        <color theme="0" tint="-0.34998626667073579"/>
      </right>
      <top style="medium">
        <color indexed="64"/>
      </top>
      <bottom/>
      <diagonal/>
    </border>
    <border>
      <left style="thin">
        <color theme="0" tint="-0.34998626667073579"/>
      </left>
      <right style="thin">
        <color theme="0" tint="-0.34998626667073579"/>
      </right>
      <top style="medium">
        <color indexed="64"/>
      </top>
      <bottom/>
      <diagonal/>
    </border>
    <border>
      <left style="thin">
        <color theme="0" tint="-0.34998626667073579"/>
      </left>
      <right style="medium">
        <color indexed="64"/>
      </right>
      <top style="medium">
        <color indexed="64"/>
      </top>
      <bottom/>
      <diagonal/>
    </border>
    <border>
      <left style="medium">
        <color indexed="64"/>
      </left>
      <right style="thin">
        <color theme="0" tint="-0.34998626667073579"/>
      </right>
      <top style="thin">
        <color theme="0" tint="-0.24994659260841701"/>
      </top>
      <bottom/>
      <diagonal/>
    </border>
    <border>
      <left style="thin">
        <color theme="0" tint="-0.34998626667073579"/>
      </left>
      <right style="thin">
        <color theme="0" tint="-0.34998626667073579"/>
      </right>
      <top style="thin">
        <color theme="0" tint="-0.24994659260841701"/>
      </top>
      <bottom/>
      <diagonal/>
    </border>
    <border>
      <left style="thin">
        <color theme="0" tint="-0.34998626667073579"/>
      </left>
      <right style="medium">
        <color indexed="64"/>
      </right>
      <top style="thin">
        <color theme="0" tint="-0.24994659260841701"/>
      </top>
      <bottom/>
      <diagonal/>
    </border>
    <border>
      <left style="medium">
        <color indexed="64"/>
      </left>
      <right/>
      <top style="medium">
        <color indexed="64"/>
      </top>
      <bottom style="thin">
        <color theme="0" tint="-0.34998626667073579"/>
      </bottom>
      <diagonal/>
    </border>
    <border>
      <left/>
      <right style="medium">
        <color indexed="64"/>
      </right>
      <top style="medium">
        <color indexed="64"/>
      </top>
      <bottom style="thin">
        <color theme="0" tint="-0.34998626667073579"/>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right style="hair">
        <color indexed="64"/>
      </right>
      <top style="hair">
        <color indexed="64"/>
      </top>
      <bottom style="hair">
        <color rgb="FF000000"/>
      </bottom>
      <diagonal/>
    </border>
    <border>
      <left style="hair">
        <color indexed="64"/>
      </left>
      <right/>
      <top style="hair">
        <color indexed="64"/>
      </top>
      <bottom style="hair">
        <color rgb="FF000000"/>
      </bottom>
      <diagonal/>
    </border>
    <border>
      <left style="hair">
        <color rgb="FF000000"/>
      </left>
      <right/>
      <top style="hair">
        <color rgb="FF000000"/>
      </top>
      <bottom style="hair">
        <color indexed="64"/>
      </bottom>
      <diagonal/>
    </border>
    <border>
      <left/>
      <right/>
      <top style="hair">
        <color rgb="FF000000"/>
      </top>
      <bottom style="hair">
        <color indexed="64"/>
      </bottom>
      <diagonal/>
    </border>
    <border>
      <left/>
      <right style="hair">
        <color indexed="64"/>
      </right>
      <top style="hair">
        <color rgb="FF000000"/>
      </top>
      <bottom style="hair">
        <color indexed="64"/>
      </bottom>
      <diagonal/>
    </border>
  </borders>
  <cellStyleXfs count="5873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3" applyNumberFormat="0" applyAlignment="0" applyProtection="0"/>
    <xf numFmtId="0" fontId="5" fillId="22" borderId="4" applyNumberFormat="0" applyAlignment="0" applyProtection="0"/>
    <xf numFmtId="0" fontId="6" fillId="0" borderId="5"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3"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6" applyNumberFormat="0" applyFont="0" applyAlignment="0" applyProtection="0"/>
    <xf numFmtId="0" fontId="10" fillId="21" borderId="7"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8" applyNumberFormat="0" applyFill="0" applyAlignment="0" applyProtection="0"/>
    <xf numFmtId="0" fontId="15" fillId="0" borderId="9" applyNumberFormat="0" applyFill="0" applyAlignment="0" applyProtection="0"/>
    <xf numFmtId="0" fontId="16" fillId="0" borderId="10" applyNumberFormat="0" applyFill="0" applyAlignment="0" applyProtection="0"/>
    <xf numFmtId="0" fontId="16" fillId="0" borderId="0" applyNumberFormat="0" applyFill="0" applyBorder="0" applyAlignment="0" applyProtection="0"/>
    <xf numFmtId="0" fontId="17" fillId="0" borderId="11" applyNumberFormat="0" applyFill="0" applyAlignment="0" applyProtection="0"/>
    <xf numFmtId="4" fontId="19" fillId="0" borderId="0">
      <alignment vertical="center" wrapText="1"/>
      <protection locked="0"/>
    </xf>
    <xf numFmtId="0" fontId="20" fillId="0" borderId="0"/>
    <xf numFmtId="0" fontId="20" fillId="0" borderId="0"/>
    <xf numFmtId="165" fontId="20" fillId="0" borderId="0" applyFont="0" applyFill="0" applyBorder="0" applyAlignment="0" applyProtection="0"/>
    <xf numFmtId="0" fontId="23" fillId="0" borderId="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4" fillId="21" borderId="3" applyNumberFormat="0" applyAlignment="0" applyProtection="0"/>
    <xf numFmtId="0" fontId="30" fillId="48" borderId="12" applyNumberFormat="0" applyAlignment="0" applyProtection="0"/>
    <xf numFmtId="0" fontId="4" fillId="21" borderId="3" applyNumberFormat="0" applyAlignment="0" applyProtection="0"/>
    <xf numFmtId="0" fontId="30" fillId="48" borderId="12" applyNumberFormat="0" applyAlignment="0" applyProtection="0"/>
    <xf numFmtId="0" fontId="4" fillId="21" borderId="3" applyNumberFormat="0" applyAlignment="0" applyProtection="0"/>
    <xf numFmtId="0" fontId="30" fillId="48" borderId="12" applyNumberFormat="0" applyAlignment="0" applyProtection="0"/>
    <xf numFmtId="0" fontId="4" fillId="21" borderId="3"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5" fillId="22" borderId="4" applyNumberFormat="0" applyAlignment="0" applyProtection="0"/>
    <xf numFmtId="0" fontId="31" fillId="49" borderId="13" applyNumberFormat="0" applyAlignment="0" applyProtection="0"/>
    <xf numFmtId="0" fontId="5" fillId="22" borderId="4" applyNumberFormat="0" applyAlignment="0" applyProtection="0"/>
    <xf numFmtId="0" fontId="31" fillId="49" borderId="13" applyNumberFormat="0" applyAlignment="0" applyProtection="0"/>
    <xf numFmtId="0" fontId="5" fillId="22" borderId="4" applyNumberFormat="0" applyAlignment="0" applyProtection="0"/>
    <xf numFmtId="0" fontId="31" fillId="49" borderId="13" applyNumberFormat="0" applyAlignment="0" applyProtection="0"/>
    <xf numFmtId="0" fontId="5" fillId="22" borderId="4"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31" fillId="49" borderId="13" applyNumberFormat="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6" fillId="0" borderId="5" applyNumberFormat="0" applyFill="0" applyAlignment="0" applyProtection="0"/>
    <xf numFmtId="0" fontId="32" fillId="0" borderId="14" applyNumberFormat="0" applyFill="0" applyAlignment="0" applyProtection="0"/>
    <xf numFmtId="0" fontId="6" fillId="0" borderId="5" applyNumberFormat="0" applyFill="0" applyAlignment="0" applyProtection="0"/>
    <xf numFmtId="0" fontId="32" fillId="0" borderId="14" applyNumberFormat="0" applyFill="0" applyAlignment="0" applyProtection="0"/>
    <xf numFmtId="0" fontId="6" fillId="0" borderId="5" applyNumberFormat="0" applyFill="0" applyAlignment="0" applyProtection="0"/>
    <xf numFmtId="0" fontId="32" fillId="0" borderId="14" applyNumberFormat="0" applyFill="0" applyAlignment="0" applyProtection="0"/>
    <xf numFmtId="0" fontId="6" fillId="0" borderId="5"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165" fontId="20" fillId="0" borderId="0" applyFont="0" applyFill="0" applyBorder="0" applyAlignment="0" applyProtection="0"/>
    <xf numFmtId="0" fontId="19" fillId="0" borderId="0" applyFont="0" applyFill="0" applyBorder="0" applyAlignment="0" applyProtection="0"/>
    <xf numFmtId="4" fontId="33" fillId="0" borderId="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7" fillId="29" borderId="3" applyNumberFormat="0" applyAlignment="0" applyProtection="0"/>
    <xf numFmtId="0" fontId="34" fillId="39" borderId="12" applyNumberFormat="0" applyAlignment="0" applyProtection="0"/>
    <xf numFmtId="0" fontId="7" fillId="29" borderId="3" applyNumberFormat="0" applyAlignment="0" applyProtection="0"/>
    <xf numFmtId="0" fontId="34" fillId="39" borderId="12" applyNumberFormat="0" applyAlignment="0" applyProtection="0"/>
    <xf numFmtId="0" fontId="7" fillId="29" borderId="3" applyNumberFormat="0" applyAlignment="0" applyProtection="0"/>
    <xf numFmtId="0" fontId="34" fillId="39" borderId="12" applyNumberFormat="0" applyAlignment="0" applyProtection="0"/>
    <xf numFmtId="0" fontId="7" fillId="29" borderId="3"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2" fontId="19" fillId="0" borderId="0" applyFont="0" applyFill="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9" fontId="19" fillId="0" borderId="0" applyFont="0" applyFill="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37" fillId="0" borderId="0"/>
    <xf numFmtId="0" fontId="37" fillId="0" borderId="0"/>
    <xf numFmtId="0" fontId="37" fillId="0" borderId="0"/>
    <xf numFmtId="0" fontId="37" fillId="0" borderId="0"/>
    <xf numFmtId="0" fontId="2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39" fillId="0" borderId="0"/>
    <xf numFmtId="0" fontId="39" fillId="0" borderId="0"/>
    <xf numFmtId="0" fontId="39" fillId="0" borderId="0"/>
    <xf numFmtId="0" fontId="39" fillId="0" borderId="0"/>
    <xf numFmtId="0" fontId="39" fillId="0" borderId="0"/>
    <xf numFmtId="0" fontId="38" fillId="0" borderId="0"/>
    <xf numFmtId="0" fontId="25" fillId="0" borderId="0"/>
    <xf numFmtId="0" fontId="25" fillId="0" borderId="0"/>
    <xf numFmtId="0" fontId="25" fillId="0" borderId="0"/>
    <xf numFmtId="0" fontId="25" fillId="0" borderId="0"/>
    <xf numFmtId="0" fontId="3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9" fillId="0" borderId="0"/>
    <xf numFmtId="0" fontId="39" fillId="0" borderId="0"/>
    <xf numFmtId="0" fontId="39" fillId="0" borderId="0"/>
    <xf numFmtId="0" fontId="39" fillId="0" borderId="0"/>
    <xf numFmtId="0" fontId="39" fillId="0" borderId="0"/>
    <xf numFmtId="0" fontId="38" fillId="0" borderId="0"/>
    <xf numFmtId="0" fontId="39" fillId="0" borderId="0"/>
    <xf numFmtId="0" fontId="39" fillId="0" borderId="0"/>
    <xf numFmtId="0" fontId="39" fillId="0" borderId="0"/>
    <xf numFmtId="0" fontId="20"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7" fillId="0" borderId="0"/>
    <xf numFmtId="0" fontId="37" fillId="0" borderId="0"/>
    <xf numFmtId="0" fontId="38" fillId="0" borderId="0"/>
    <xf numFmtId="0" fontId="38" fillId="0" borderId="0"/>
    <xf numFmtId="0" fontId="38" fillId="0" borderId="0"/>
    <xf numFmtId="0" fontId="38"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38" fillId="0" borderId="0"/>
    <xf numFmtId="0" fontId="40" fillId="0" borderId="0" applyBorder="0" applyAlignment="0">
      <alignment horizontal="left"/>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41" fillId="32" borderId="6" applyNumberFormat="0" applyFont="0" applyAlignment="0" applyProtection="0"/>
    <xf numFmtId="0" fontId="41" fillId="32" borderId="6"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0"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41" fillId="32" borderId="6" applyNumberFormat="0" applyFont="0" applyAlignment="0" applyProtection="0"/>
    <xf numFmtId="0" fontId="41"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0" fontId="41" fillId="32" borderId="6" applyNumberFormat="0" applyFont="0" applyAlignment="0" applyProtection="0"/>
    <xf numFmtId="0" fontId="20" fillId="55" borderId="15" applyNumberFormat="0" applyFon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10" fillId="21" borderId="7" applyNumberFormat="0" applyAlignment="0" applyProtection="0"/>
    <xf numFmtId="0" fontId="42" fillId="48" borderId="16" applyNumberFormat="0" applyAlignment="0" applyProtection="0"/>
    <xf numFmtId="0" fontId="10" fillId="21" borderId="7" applyNumberFormat="0" applyAlignment="0" applyProtection="0"/>
    <xf numFmtId="0" fontId="42" fillId="48" borderId="16" applyNumberFormat="0" applyAlignment="0" applyProtection="0"/>
    <xf numFmtId="0" fontId="10" fillId="21" borderId="7" applyNumberFormat="0" applyAlignment="0" applyProtection="0"/>
    <xf numFmtId="0" fontId="42" fillId="48" borderId="16" applyNumberFormat="0" applyAlignment="0" applyProtection="0"/>
    <xf numFmtId="0" fontId="10" fillId="21" borderId="7"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14" fillId="0" borderId="8" applyNumberFormat="0" applyFill="0" applyAlignment="0" applyProtection="0"/>
    <xf numFmtId="0" fontId="45" fillId="0" borderId="17" applyNumberFormat="0" applyFill="0" applyAlignment="0" applyProtection="0"/>
    <xf numFmtId="0" fontId="14" fillId="0" borderId="8" applyNumberFormat="0" applyFill="0" applyAlignment="0" applyProtection="0"/>
    <xf numFmtId="0" fontId="45" fillId="0" borderId="17" applyNumberFormat="0" applyFill="0" applyAlignment="0" applyProtection="0"/>
    <xf numFmtId="0" fontId="14" fillId="0" borderId="8" applyNumberFormat="0" applyFill="0" applyAlignment="0" applyProtection="0"/>
    <xf numFmtId="0" fontId="45" fillId="0" borderId="17" applyNumberFormat="0" applyFill="0" applyAlignment="0" applyProtection="0"/>
    <xf numFmtId="0" fontId="14" fillId="0" borderId="8"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5" fillId="0" borderId="17"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15" fillId="0" borderId="9" applyNumberFormat="0" applyFill="0" applyAlignment="0" applyProtection="0"/>
    <xf numFmtId="0" fontId="47" fillId="0" borderId="18" applyNumberFormat="0" applyFill="0" applyAlignment="0" applyProtection="0"/>
    <xf numFmtId="0" fontId="15" fillId="0" borderId="9" applyNumberFormat="0" applyFill="0" applyAlignment="0" applyProtection="0"/>
    <xf numFmtId="0" fontId="47" fillId="0" borderId="18" applyNumberFormat="0" applyFill="0" applyAlignment="0" applyProtection="0"/>
    <xf numFmtId="0" fontId="15" fillId="0" borderId="9" applyNumberFormat="0" applyFill="0" applyAlignment="0" applyProtection="0"/>
    <xf numFmtId="0" fontId="47" fillId="0" borderId="18" applyNumberFormat="0" applyFill="0" applyAlignment="0" applyProtection="0"/>
    <xf numFmtId="0" fontId="15" fillId="0" borderId="9"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6" fillId="0" borderId="0" applyNumberFormat="0" applyFill="0" applyBorder="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16" fillId="0" borderId="10" applyNumberFormat="0" applyFill="0" applyAlignment="0" applyProtection="0"/>
    <xf numFmtId="0" fontId="48" fillId="0" borderId="19" applyNumberFormat="0" applyFill="0" applyAlignment="0" applyProtection="0"/>
    <xf numFmtId="0" fontId="16" fillId="0" borderId="10" applyNumberFormat="0" applyFill="0" applyAlignment="0" applyProtection="0"/>
    <xf numFmtId="0" fontId="48" fillId="0" borderId="19" applyNumberFormat="0" applyFill="0" applyAlignment="0" applyProtection="0"/>
    <xf numFmtId="0" fontId="16" fillId="0" borderId="10" applyNumberFormat="0" applyFill="0" applyAlignment="0" applyProtection="0"/>
    <xf numFmtId="0" fontId="48" fillId="0" borderId="19" applyNumberFormat="0" applyFill="0" applyAlignment="0" applyProtection="0"/>
    <xf numFmtId="0" fontId="16" fillId="0" borderId="10"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19"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9" fillId="0" borderId="20" applyNumberFormat="0" applyFon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165" fontId="20" fillId="0" borderId="0" applyFont="0" applyFill="0" applyBorder="0" applyAlignment="0" applyProtection="0"/>
    <xf numFmtId="3" fontId="19" fillId="0" borderId="0" applyFont="0" applyFill="0" applyBorder="0" applyAlignment="0" applyProtection="0"/>
    <xf numFmtId="9" fontId="1" fillId="0" borderId="0" applyFont="0" applyFill="0" applyBorder="0" applyAlignment="0" applyProtection="0"/>
    <xf numFmtId="0" fontId="53" fillId="0" borderId="0"/>
    <xf numFmtId="166" fontId="20" fillId="0" borderId="0" applyFont="0" applyFill="0" applyBorder="0" applyAlignment="0" applyProtection="0"/>
    <xf numFmtId="0" fontId="25" fillId="0" borderId="0"/>
    <xf numFmtId="0" fontId="20" fillId="0" borderId="0"/>
    <xf numFmtId="0" fontId="20" fillId="0" borderId="0"/>
    <xf numFmtId="9"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4" fontId="19"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4" fontId="1" fillId="0" borderId="0" applyFont="0" applyFill="0" applyBorder="0" applyAlignment="0" applyProtection="0"/>
    <xf numFmtId="0" fontId="78" fillId="0" borderId="0"/>
    <xf numFmtId="44" fontId="25" fillId="0" borderId="0" applyFont="0" applyFill="0" applyBorder="0" applyAlignment="0" applyProtection="0"/>
    <xf numFmtId="0" fontId="77" fillId="0" borderId="0" applyNumberFormat="0" applyFill="0" applyBorder="0" applyAlignment="0" applyProtection="0">
      <alignment vertical="top"/>
      <protection locked="0"/>
    </xf>
    <xf numFmtId="167" fontId="20" fillId="0" borderId="0" applyFont="0" applyFill="0" applyBorder="0" applyAlignment="0" applyProtection="0"/>
    <xf numFmtId="43" fontId="1" fillId="0" borderId="0" applyFont="0" applyFill="0" applyBorder="0" applyAlignment="0" applyProtection="0"/>
    <xf numFmtId="0" fontId="80" fillId="0" borderId="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1" fillId="0" borderId="0" applyFont="0" applyFill="0" applyBorder="0" applyAlignment="0" applyProtection="0"/>
    <xf numFmtId="0" fontId="20" fillId="0" borderId="0"/>
    <xf numFmtId="44" fontId="25" fillId="0" borderId="0" applyFont="0" applyFill="0" applyBorder="0" applyAlignment="0" applyProtection="0"/>
    <xf numFmtId="0" fontId="20" fillId="0" borderId="0"/>
    <xf numFmtId="0" fontId="1" fillId="0" borderId="0"/>
    <xf numFmtId="0" fontId="1" fillId="0" borderId="0"/>
    <xf numFmtId="4" fontId="19" fillId="0" borderId="0">
      <alignment vertical="center" wrapText="1"/>
      <protection locked="0"/>
    </xf>
    <xf numFmtId="165" fontId="1" fillId="0" borderId="0" applyFont="0" applyFill="0" applyBorder="0" applyAlignment="0" applyProtection="0"/>
    <xf numFmtId="44" fontId="1" fillId="0" borderId="0" applyFont="0" applyFill="0" applyBorder="0" applyAlignment="0" applyProtection="0"/>
    <xf numFmtId="0" fontId="25" fillId="34" borderId="0" applyNumberFormat="0" applyBorder="0" applyAlignment="0" applyProtection="0"/>
    <xf numFmtId="0" fontId="25" fillId="35" borderId="0" applyNumberFormat="0" applyBorder="0" applyAlignment="0" applyProtection="0"/>
    <xf numFmtId="0" fontId="25" fillId="36"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55" borderId="0" applyNumberFormat="0" applyBorder="0" applyAlignment="0" applyProtection="0"/>
    <xf numFmtId="0" fontId="25" fillId="39" borderId="0" applyNumberFormat="0" applyBorder="0" applyAlignment="0" applyProtection="0"/>
    <xf numFmtId="0" fontId="25" fillId="55"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37" borderId="0" applyNumberFormat="0" applyBorder="0" applyAlignment="0" applyProtection="0"/>
    <xf numFmtId="0" fontId="25" fillId="40" borderId="0" applyNumberFormat="0" applyBorder="0" applyAlignment="0" applyProtection="0"/>
    <xf numFmtId="0" fontId="25" fillId="43" borderId="0" applyNumberFormat="0" applyBorder="0" applyAlignment="0" applyProtection="0"/>
    <xf numFmtId="0" fontId="25" fillId="38" borderId="0" applyNumberFormat="0" applyBorder="0" applyAlignment="0" applyProtection="0"/>
    <xf numFmtId="0" fontId="25" fillId="54" borderId="0" applyNumberFormat="0" applyBorder="0" applyAlignment="0" applyProtection="0"/>
    <xf numFmtId="0" fontId="25" fillId="35" borderId="0" applyNumberFormat="0" applyBorder="0" applyAlignment="0" applyProtection="0"/>
    <xf numFmtId="0" fontId="25" fillId="38" borderId="0" applyNumberFormat="0" applyBorder="0" applyAlignment="0" applyProtection="0"/>
    <xf numFmtId="0" fontId="25" fillId="55"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38"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35" borderId="0" applyNumberFormat="0" applyBorder="0" applyAlignment="0" applyProtection="0"/>
    <xf numFmtId="0" fontId="26" fillId="38" borderId="0" applyNumberFormat="0" applyBorder="0" applyAlignment="0" applyProtection="0"/>
    <xf numFmtId="0" fontId="26" fillId="41"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65" borderId="0" applyNumberFormat="0" applyBorder="0" applyAlignment="0" applyProtection="0"/>
    <xf numFmtId="0" fontId="25" fillId="66" borderId="0" applyNumberFormat="0" applyBorder="0" applyAlignment="0" applyProtection="0"/>
    <xf numFmtId="0" fontId="25" fillId="67" borderId="0" applyNumberFormat="0" applyBorder="0" applyAlignment="0" applyProtection="0"/>
    <xf numFmtId="0" fontId="26" fillId="68" borderId="0" applyNumberFormat="0" applyBorder="0" applyAlignment="0" applyProtection="0"/>
    <xf numFmtId="0" fontId="26" fillId="68" borderId="0" applyNumberFormat="0" applyBorder="0" applyAlignment="0" applyProtection="0"/>
    <xf numFmtId="0" fontId="25" fillId="66" borderId="0" applyNumberFormat="0" applyBorder="0" applyAlignment="0" applyProtection="0"/>
    <xf numFmtId="0" fontId="25" fillId="69" borderId="0" applyNumberFormat="0" applyBorder="0" applyAlignment="0" applyProtection="0"/>
    <xf numFmtId="0" fontId="26" fillId="67"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7" borderId="0" applyNumberFormat="0" applyBorder="0" applyAlignment="0" applyProtection="0"/>
    <xf numFmtId="0" fontId="26" fillId="67" borderId="0" applyNumberFormat="0" applyBorder="0" applyAlignment="0" applyProtection="0"/>
    <xf numFmtId="0" fontId="26" fillId="70" borderId="0" applyNumberFormat="0" applyBorder="0" applyAlignment="0" applyProtection="0"/>
    <xf numFmtId="0" fontId="25" fillId="71"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72" borderId="0" applyNumberFormat="0" applyBorder="0" applyAlignment="0" applyProtection="0"/>
    <xf numFmtId="0" fontId="25" fillId="66" borderId="0" applyNumberFormat="0" applyBorder="0" applyAlignment="0" applyProtection="0"/>
    <xf numFmtId="0" fontId="25" fillId="73" borderId="0" applyNumberFormat="0" applyBorder="0" applyAlignment="0" applyProtection="0"/>
    <xf numFmtId="0" fontId="26" fillId="73" borderId="0" applyNumberFormat="0" applyBorder="0" applyAlignment="0" applyProtection="0"/>
    <xf numFmtId="0" fontId="99" fillId="74" borderId="0" applyNumberFormat="0" applyBorder="0" applyAlignment="0" applyProtection="0"/>
    <xf numFmtId="0" fontId="27" fillId="38" borderId="0" applyNumberFormat="0" applyBorder="0" applyAlignment="0" applyProtection="0"/>
    <xf numFmtId="0" fontId="100" fillId="75" borderId="12" applyNumberFormat="0" applyAlignment="0" applyProtection="0"/>
    <xf numFmtId="0" fontId="101" fillId="76" borderId="12" applyNumberFormat="0" applyAlignment="0" applyProtection="0"/>
    <xf numFmtId="0" fontId="43" fillId="0" borderId="80" applyNumberFormat="0" applyFill="0" applyAlignment="0" applyProtection="0"/>
    <xf numFmtId="0" fontId="31" fillId="68" borderId="13" applyNumberFormat="0" applyAlignment="0" applyProtection="0"/>
    <xf numFmtId="0" fontId="49" fillId="77" borderId="0" applyNumberFormat="0" applyBorder="0" applyAlignment="0" applyProtection="0"/>
    <xf numFmtId="0" fontId="49" fillId="78" borderId="0" applyNumberFormat="0" applyBorder="0" applyAlignment="0" applyProtection="0"/>
    <xf numFmtId="0" fontId="49" fillId="79" borderId="0" applyNumberFormat="0" applyBorder="0" applyAlignment="0" applyProtection="0"/>
    <xf numFmtId="0" fontId="26" fillId="80"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81" borderId="0" applyNumberFormat="0" applyBorder="0" applyAlignment="0" applyProtection="0"/>
    <xf numFmtId="0" fontId="26" fillId="51" borderId="0" applyNumberFormat="0" applyBorder="0" applyAlignment="0" applyProtection="0"/>
    <xf numFmtId="0" fontId="34" fillId="54" borderId="12" applyNumberFormat="0" applyAlignment="0" applyProtection="0"/>
    <xf numFmtId="176" fontId="20" fillId="0" borderId="0" applyFont="0" applyFill="0" applyBorder="0" applyAlignment="0" applyProtection="0"/>
    <xf numFmtId="176" fontId="20" fillId="0" borderId="0" applyFont="0" applyFill="0" applyBorder="0" applyAlignment="0" applyProtection="0"/>
    <xf numFmtId="0" fontId="44" fillId="0" borderId="0" applyNumberFormat="0" applyFill="0" applyBorder="0" applyAlignment="0" applyProtection="0"/>
    <xf numFmtId="0" fontId="27" fillId="69" borderId="0" applyNumberFormat="0" applyBorder="0" applyAlignment="0" applyProtection="0"/>
    <xf numFmtId="4" fontId="19" fillId="0" borderId="0" applyNumberFormat="0" applyFont="0" applyFill="0" applyBorder="0" applyAlignment="0" applyProtection="0">
      <alignment vertical="center" wrapText="1"/>
      <protection locked="0"/>
    </xf>
    <xf numFmtId="0" fontId="102" fillId="0" borderId="81" applyNumberFormat="0" applyFill="0" applyAlignment="0" applyProtection="0"/>
    <xf numFmtId="0" fontId="103" fillId="0" borderId="18" applyNumberFormat="0" applyFill="0" applyAlignment="0" applyProtection="0"/>
    <xf numFmtId="0" fontId="104" fillId="0" borderId="82" applyNumberFormat="0" applyFill="0" applyAlignment="0" applyProtection="0"/>
    <xf numFmtId="0" fontId="104" fillId="0" borderId="0" applyNumberFormat="0" applyFill="0" applyBorder="0" applyAlignment="0" applyProtection="0"/>
    <xf numFmtId="0" fontId="105" fillId="0" borderId="0" applyNumberFormat="0" applyFill="0" applyBorder="0" applyAlignment="0" applyProtection="0">
      <alignment vertical="top"/>
      <protection locked="0"/>
    </xf>
    <xf numFmtId="0" fontId="35" fillId="37" borderId="0" applyNumberFormat="0" applyBorder="0" applyAlignment="0" applyProtection="0"/>
    <xf numFmtId="0" fontId="106" fillId="0" borderId="0"/>
    <xf numFmtId="0" fontId="34" fillId="73" borderId="12" applyNumberFormat="0" applyAlignment="0" applyProtection="0"/>
    <xf numFmtId="178" fontId="107" fillId="0" borderId="0"/>
    <xf numFmtId="0" fontId="108" fillId="0" borderId="14" applyNumberFormat="0" applyFill="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0" fontId="109" fillId="54" borderId="0" applyNumberFormat="0" applyBorder="0" applyAlignment="0" applyProtection="0"/>
    <xf numFmtId="0" fontId="36" fillId="82"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38" fillId="0" borderId="0"/>
    <xf numFmtId="0" fontId="38" fillId="0" borderId="0"/>
    <xf numFmtId="0" fontId="20" fillId="0" borderId="0"/>
    <xf numFmtId="0" fontId="20" fillId="0" borderId="0"/>
    <xf numFmtId="0" fontId="20"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40" fillId="0" borderId="0" applyBorder="0" applyAlignment="0">
      <alignment horizontal="left"/>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0" borderId="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42" fillId="75" borderId="16" applyNumberFormat="0" applyAlignment="0" applyProtection="0"/>
    <xf numFmtId="10" fontId="24" fillId="0" borderId="83">
      <alignment horizontal="center"/>
    </xf>
    <xf numFmtId="9" fontId="20"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9" fontId="11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0" fontId="42" fillId="76" borderId="16" applyNumberFormat="0" applyAlignment="0" applyProtection="0"/>
    <xf numFmtId="179" fontId="111" fillId="0" borderId="0" applyFont="0" applyFill="0" applyBorder="0" applyAlignment="0" applyProtection="0"/>
    <xf numFmtId="180" fontId="20" fillId="0" borderId="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112" fillId="0" borderId="0" applyNumberFormat="0" applyFill="0" applyBorder="0" applyAlignment="0" applyProtection="0"/>
    <xf numFmtId="0" fontId="46"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02" fillId="0" borderId="84"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02" fillId="0" borderId="84" applyNumberFormat="0" applyFill="0" applyAlignment="0" applyProtection="0"/>
    <xf numFmtId="0" fontId="112" fillId="0" borderId="0" applyNumberFormat="0" applyFill="0" applyBorder="0" applyAlignment="0" applyProtection="0"/>
    <xf numFmtId="0" fontId="46" fillId="0" borderId="0" applyNumberFormat="0" applyFill="0" applyBorder="0" applyAlignment="0" applyProtection="0"/>
    <xf numFmtId="0" fontId="45" fillId="0" borderId="85" applyNumberFormat="0" applyFill="0" applyAlignment="0" applyProtection="0"/>
    <xf numFmtId="0" fontId="102" fillId="0" borderId="86" applyNumberFormat="0" applyFill="0" applyAlignment="0" applyProtection="0"/>
    <xf numFmtId="0" fontId="103" fillId="0" borderId="87" applyNumberFormat="0" applyFill="0" applyAlignment="0" applyProtection="0"/>
    <xf numFmtId="0" fontId="104" fillId="0" borderId="88" applyNumberFormat="0" applyFill="0" applyAlignment="0" applyProtection="0"/>
    <xf numFmtId="0" fontId="104"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4" fontId="19" fillId="0" borderId="0" applyFont="0" applyFill="0" applyBorder="0" applyAlignment="0" applyProtection="0"/>
    <xf numFmtId="0" fontId="4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38"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14" fillId="0" borderId="0"/>
    <xf numFmtId="4" fontId="19" fillId="0" borderId="0">
      <alignment vertical="center" wrapText="1"/>
      <protection locked="0"/>
    </xf>
    <xf numFmtId="4" fontId="19" fillId="0" borderId="0">
      <alignment vertical="center" wrapText="1"/>
      <protection locked="0"/>
    </xf>
    <xf numFmtId="0" fontId="1" fillId="0" borderId="0"/>
    <xf numFmtId="0" fontId="20"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4" fillId="21" borderId="3" applyNumberFormat="0" applyAlignment="0" applyProtection="0"/>
    <xf numFmtId="0" fontId="4" fillId="21" borderId="3" applyNumberFormat="0" applyAlignment="0" applyProtection="0"/>
    <xf numFmtId="0" fontId="5" fillId="22" borderId="4" applyNumberFormat="0" applyAlignment="0" applyProtection="0"/>
    <xf numFmtId="0" fontId="5" fillId="22" borderId="4" applyNumberFormat="0" applyAlignment="0" applyProtection="0"/>
    <xf numFmtId="0" fontId="6" fillId="0" borderId="5" applyNumberFormat="0" applyFill="0" applyAlignment="0" applyProtection="0"/>
    <xf numFmtId="0" fontId="6" fillId="0" borderId="5" applyNumberFormat="0" applyFill="0" applyAlignment="0" applyProtection="0"/>
    <xf numFmtId="0" fontId="2" fillId="2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7" fillId="29" borderId="3" applyNumberFormat="0" applyAlignment="0" applyProtection="0"/>
    <xf numFmtId="0" fontId="7" fillId="29" borderId="3" applyNumberFormat="0" applyAlignment="0" applyProtection="0"/>
    <xf numFmtId="0" fontId="8" fillId="30"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 fillId="32" borderId="6" applyNumberFormat="0" applyFont="0" applyAlignment="0" applyProtection="0"/>
    <xf numFmtId="0" fontId="1" fillId="32" borderId="6" applyNumberFormat="0" applyFont="0" applyAlignment="0" applyProtection="0"/>
    <xf numFmtId="0" fontId="10" fillId="21" borderId="7" applyNumberFormat="0" applyAlignment="0" applyProtection="0"/>
    <xf numFmtId="0" fontId="10" fillId="21" borderId="7" applyNumberFormat="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4" fillId="0" borderId="8" applyNumberFormat="0" applyFill="0" applyAlignment="0" applyProtection="0"/>
    <xf numFmtId="0" fontId="14" fillId="0" borderId="8"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6" fillId="0" borderId="10" applyNumberFormat="0" applyFill="0" applyAlignment="0" applyProtection="0"/>
    <xf numFmtId="0" fontId="16" fillId="0" borderId="10"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100" fillId="75"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4" fillId="21" borderId="3"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4" fillId="21" borderId="3"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101" fillId="76"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30" fillId="48" borderId="12" applyNumberFormat="0" applyAlignment="0" applyProtection="0"/>
    <xf numFmtId="0" fontId="5" fillId="22" borderId="4" applyNumberFormat="0" applyAlignment="0" applyProtection="0"/>
    <xf numFmtId="0" fontId="5" fillId="22" borderId="4" applyNumberFormat="0" applyAlignment="0" applyProtection="0"/>
    <xf numFmtId="0" fontId="6" fillId="0" borderId="5" applyNumberFormat="0" applyFill="0" applyAlignment="0" applyProtection="0"/>
    <xf numFmtId="0" fontId="6" fillId="0" borderId="5" applyNumberFormat="0" applyFill="0" applyAlignment="0" applyProtection="0"/>
    <xf numFmtId="165" fontId="20" fillId="0" borderId="0" applyFont="0" applyFill="0" applyBorder="0" applyAlignment="0" applyProtection="0"/>
    <xf numFmtId="165" fontId="20" fillId="0" borderId="0" applyFont="0" applyFill="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7" fillId="29" borderId="3"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7" fillId="29" borderId="3"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54"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181" fontId="20" fillId="0" borderId="0" applyFont="0" applyFill="0" applyBorder="0" applyAlignment="0" applyProtection="0"/>
    <xf numFmtId="4" fontId="19" fillId="0" borderId="0" applyNumberFormat="0" applyFont="0" applyFill="0" applyBorder="0" applyAlignment="0" applyProtection="0">
      <alignment vertical="center" wrapText="1"/>
      <protection locked="0"/>
    </xf>
    <xf numFmtId="4" fontId="19" fillId="0" borderId="0" applyNumberFormat="0" applyFont="0" applyFill="0" applyBorder="0" applyAlignment="0" applyProtection="0">
      <alignment vertical="center" wrapText="1"/>
      <protection locked="0"/>
    </xf>
    <xf numFmtId="4" fontId="19" fillId="0" borderId="0" applyNumberFormat="0" applyFont="0" applyFill="0" applyBorder="0" applyAlignment="0" applyProtection="0">
      <alignment vertical="center" wrapText="1"/>
      <protection locked="0"/>
    </xf>
    <xf numFmtId="4" fontId="115" fillId="0" borderId="0" applyNumberFormat="0" applyFont="0" applyFill="0" applyBorder="0" applyAlignment="0" applyProtection="0">
      <alignment vertical="center" wrapText="1"/>
      <protection locked="0"/>
    </xf>
    <xf numFmtId="0" fontId="116" fillId="0" borderId="0" applyNumberFormat="0" applyFill="0" applyBorder="0" applyAlignment="0" applyProtection="0">
      <alignment vertical="top"/>
      <protection locked="0"/>
    </xf>
    <xf numFmtId="0" fontId="116" fillId="0" borderId="0" applyNumberFormat="0" applyFill="0" applyBorder="0" applyAlignment="0" applyProtection="0"/>
    <xf numFmtId="0" fontId="8" fillId="30" borderId="0" applyNumberFormat="0" applyBorder="0" applyAlignment="0" applyProtection="0"/>
    <xf numFmtId="0" fontId="8" fillId="30" borderId="0" applyNumberFormat="0" applyBorder="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0" fontId="34" fillId="73" borderId="12"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82" fontId="110" fillId="0" borderId="0" applyFont="0" applyFill="0" applyBorder="0" applyAlignment="0" applyProtection="0"/>
    <xf numFmtId="182" fontId="110"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19"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9" fillId="31" borderId="0" applyNumberFormat="0" applyBorder="0" applyAlignment="0" applyProtection="0"/>
    <xf numFmtId="0" fontId="9" fillId="31" borderId="0" applyNumberFormat="0" applyBorder="0" applyAlignment="0" applyProtection="0"/>
    <xf numFmtId="4" fontId="19" fillId="0" borderId="0">
      <alignment vertical="center" wrapText="1"/>
      <protection locked="0"/>
    </xf>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8"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8"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38" fillId="0" borderId="0"/>
    <xf numFmtId="0" fontId="25"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3" fillId="0" borderId="0"/>
    <xf numFmtId="0" fontId="20" fillId="0" borderId="0"/>
    <xf numFmtId="0" fontId="53" fillId="0" borderId="0"/>
    <xf numFmtId="0" fontId="20"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20" fillId="0" borderId="0"/>
    <xf numFmtId="4" fontId="19" fillId="0" borderId="0">
      <alignment vertical="center" wrapText="1"/>
      <protection locked="0"/>
    </xf>
    <xf numFmtId="0" fontId="38" fillId="0" borderId="0"/>
    <xf numFmtId="0" fontId="20" fillId="0" borderId="0"/>
    <xf numFmtId="0" fontId="38" fillId="0" borderId="0"/>
    <xf numFmtId="0" fontId="38" fillId="0" borderId="0"/>
    <xf numFmtId="0" fontId="20" fillId="0" borderId="0"/>
    <xf numFmtId="0" fontId="38" fillId="0" borderId="0"/>
    <xf numFmtId="4" fontId="19" fillId="0" borderId="0">
      <alignment vertical="center" wrapText="1"/>
      <protection locked="0"/>
    </xf>
    <xf numFmtId="0" fontId="20" fillId="0" borderId="0"/>
    <xf numFmtId="0" fontId="20" fillId="0" borderId="0"/>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38" fillId="0" borderId="0"/>
    <xf numFmtId="0" fontId="20" fillId="0" borderId="0"/>
    <xf numFmtId="0" fontId="38"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Border="0" applyProtection="0">
      <alignment wrapText="1"/>
      <protection locked="0"/>
    </xf>
    <xf numFmtId="0" fontId="20" fillId="0" borderId="0"/>
    <xf numFmtId="0" fontId="114" fillId="0" borderId="0" applyBorder="0" applyProtection="0">
      <alignment wrapText="1"/>
      <protection locked="0"/>
    </xf>
    <xf numFmtId="0" fontId="38" fillId="0" borderId="0"/>
    <xf numFmtId="0" fontId="114" fillId="0" borderId="0" applyBorder="0" applyProtection="0">
      <alignment wrapText="1"/>
      <protection locked="0"/>
    </xf>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38" fillId="0" borderId="0"/>
    <xf numFmtId="0" fontId="20" fillId="0" borderId="0"/>
    <xf numFmtId="0" fontId="38"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20" fillId="0" borderId="0"/>
    <xf numFmtId="0" fontId="20" fillId="0" borderId="0"/>
    <xf numFmtId="0" fontId="20" fillId="0" borderId="0"/>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20"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20" fillId="0" borderId="0"/>
    <xf numFmtId="0" fontId="38" fillId="0" borderId="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5"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0" fillId="55" borderId="15" applyNumberFormat="0" applyFont="0" applyAlignment="0" applyProtection="0"/>
    <xf numFmtId="0" fontId="25" fillId="32" borderId="6" applyNumberFormat="0" applyFont="0" applyAlignment="0" applyProtection="0"/>
    <xf numFmtId="0" fontId="41" fillId="32" borderId="6" applyNumberFormat="0" applyFont="0" applyAlignment="0" applyProtection="0"/>
    <xf numFmtId="0" fontId="25" fillId="32" borderId="6" applyNumberFormat="0" applyFont="0" applyAlignment="0" applyProtection="0"/>
    <xf numFmtId="0" fontId="25"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1" fillId="32" borderId="6"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20" fillId="66" borderId="15" applyNumberFormat="0" applyFon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0" fontId="42" fillId="75" borderId="1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10" fontId="19"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10" fontId="19" fillId="0" borderId="0" applyFont="0" applyFill="0" applyBorder="0" applyAlignment="0" applyProtection="0">
      <alignment vertical="center" wrapText="1"/>
      <protection locked="0"/>
    </xf>
    <xf numFmtId="10" fontId="115" fillId="0" borderId="0" applyFont="0" applyFill="0" applyBorder="0" applyAlignment="0" applyProtection="0">
      <alignment vertical="center" wrapText="1"/>
      <protection locked="0"/>
    </xf>
    <xf numFmtId="10" fontId="19" fillId="0" borderId="0" applyFont="0" applyFill="0" applyBorder="0" applyAlignment="0" applyProtection="0">
      <alignment vertical="center" wrapText="1"/>
      <protection locked="0"/>
    </xf>
    <xf numFmtId="10" fontId="19" fillId="0" borderId="0" applyFont="0" applyFill="0" applyBorder="0" applyAlignment="0" applyProtection="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10" fillId="21" borderId="7"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10" fillId="21" borderId="7"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76"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0" fontId="42" fillId="48" borderId="16" applyNumberFormat="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0" fontId="110"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40" fontId="110" fillId="0" borderId="0" applyFont="0" applyFill="0" applyBorder="0" applyAlignment="0" applyProtection="0"/>
    <xf numFmtId="165" fontId="41" fillId="0" borderId="0" applyFont="0" applyFill="0" applyBorder="0" applyAlignment="0" applyProtection="0"/>
    <xf numFmtId="40" fontId="110"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4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5" fillId="0" borderId="0" applyFont="0" applyFill="0" applyBorder="0" applyAlignment="0" applyProtection="0"/>
    <xf numFmtId="4" fontId="19" fillId="0" borderId="0" applyFont="0" applyFill="0" applyBorder="0" applyAlignment="0" applyProtection="0"/>
    <xf numFmtId="165" fontId="25"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83" fontId="19" fillId="0" borderId="0" applyFont="0" applyFill="0" applyBorder="0" applyAlignment="0" applyProtection="0">
      <alignment vertical="center" wrapText="1"/>
      <protection locked="0"/>
    </xf>
    <xf numFmtId="183" fontId="115" fillId="0" borderId="0" applyFont="0" applyFill="0" applyBorder="0" applyAlignment="0" applyProtection="0">
      <alignment vertical="center" wrapText="1"/>
      <protection locked="0"/>
    </xf>
    <xf numFmtId="183" fontId="19" fillId="0" borderId="0" applyFont="0" applyFill="0" applyBorder="0" applyAlignment="0" applyProtection="0">
      <alignment vertical="center" wrapText="1"/>
      <protection locked="0"/>
    </xf>
    <xf numFmtId="183" fontId="19" fillId="0" borderId="0" applyFont="0" applyFill="0" applyBorder="0" applyAlignment="0" applyProtection="0">
      <alignment vertical="center" wrapText="1"/>
      <protection locked="0"/>
    </xf>
    <xf numFmtId="165" fontId="25" fillId="0" borderId="0" applyFont="0" applyFill="0" applyBorder="0" applyAlignment="0" applyProtection="0"/>
    <xf numFmtId="177" fontId="20" fillId="0" borderId="0" applyFill="0" applyBorder="0" applyAlignment="0" applyProtection="0"/>
    <xf numFmtId="3" fontId="117" fillId="0" borderId="0">
      <alignment vertical="center" wrapText="1"/>
      <protection locked="0"/>
    </xf>
    <xf numFmtId="0" fontId="11"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45" fillId="0" borderId="85" applyNumberFormat="0" applyFill="0" applyAlignment="0" applyProtection="0"/>
    <xf numFmtId="0" fontId="102" fillId="0" borderId="84" applyNumberFormat="0" applyFill="0" applyAlignment="0" applyProtection="0"/>
    <xf numFmtId="0" fontId="102" fillId="0" borderId="84" applyNumberFormat="0" applyFill="0" applyAlignment="0" applyProtection="0"/>
    <xf numFmtId="0" fontId="102" fillId="0" borderId="94" applyNumberFormat="0" applyFill="0" applyAlignment="0" applyProtection="0"/>
    <xf numFmtId="0" fontId="14" fillId="0" borderId="8" applyNumberFormat="0" applyFill="0" applyAlignment="0" applyProtection="0"/>
    <xf numFmtId="0" fontId="14" fillId="0" borderId="8"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6" fillId="0" borderId="10" applyNumberFormat="0" applyFill="0" applyAlignment="0" applyProtection="0"/>
    <xf numFmtId="0" fontId="16" fillId="0" borderId="10"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3" fillId="0" borderId="0" applyNumberFormat="0" applyFill="0" applyBorder="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9" fillId="0" borderId="20" applyNumberFormat="0" applyFon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9" fillId="0" borderId="20" applyNumberFormat="0" applyFon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7"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0" fontId="17" fillId="0" borderId="11" applyNumberFormat="0" applyFill="0" applyAlignment="0" applyProtection="0"/>
    <xf numFmtId="0" fontId="19" fillId="0" borderId="20" applyNumberFormat="0" applyFont="0" applyFill="0" applyAlignment="0" applyProtection="0"/>
    <xf numFmtId="0" fontId="17" fillId="0" borderId="11" applyNumberFormat="0" applyFill="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0" fillId="0" borderId="0"/>
    <xf numFmtId="0" fontId="128" fillId="0" borderId="0"/>
    <xf numFmtId="0" fontId="129" fillId="0" borderId="0" applyNumberFormat="0" applyBorder="0" applyProtection="0"/>
    <xf numFmtId="0" fontId="26" fillId="85" borderId="0" applyNumberFormat="0" applyBorder="0" applyAlignment="0" applyProtection="0"/>
    <xf numFmtId="0" fontId="26" fillId="86" borderId="0" applyNumberFormat="0" applyBorder="0" applyAlignment="0" applyProtection="0"/>
    <xf numFmtId="0" fontId="26" fillId="87" borderId="0" applyNumberFormat="0" applyBorder="0" applyAlignment="0" applyProtection="0"/>
    <xf numFmtId="0" fontId="26" fillId="88" borderId="0" applyNumberFormat="0" applyBorder="0" applyAlignment="0" applyProtection="0"/>
    <xf numFmtId="0" fontId="26" fillId="89" borderId="0" applyNumberFormat="0" applyBorder="0" applyAlignment="0" applyProtection="0"/>
    <xf numFmtId="0" fontId="26" fillId="90" borderId="0" applyNumberFormat="0" applyBorder="0" applyAlignment="0" applyProtection="0"/>
    <xf numFmtId="0" fontId="129" fillId="0" borderId="0" applyNumberFormat="0" applyBorder="0" applyProtection="0"/>
    <xf numFmtId="0" fontId="27" fillId="91" borderId="0" applyNumberFormat="0" applyBorder="0" applyAlignment="0" applyProtection="0"/>
    <xf numFmtId="0" fontId="30" fillId="92" borderId="12" applyNumberFormat="0" applyAlignment="0" applyProtection="0"/>
    <xf numFmtId="0" fontId="31" fillId="93" borderId="13" applyNumberFormat="0" applyAlignment="0" applyProtection="0"/>
    <xf numFmtId="187" fontId="20" fillId="0" borderId="0" applyFont="0" applyFill="0" applyBorder="0" applyAlignment="0" applyProtection="0"/>
    <xf numFmtId="188" fontId="130" fillId="0" borderId="0">
      <protection locked="0"/>
    </xf>
    <xf numFmtId="0" fontId="24" fillId="94" borderId="30" applyFill="0" applyBorder="0" applyAlignment="0" applyProtection="0">
      <alignment vertical="center"/>
      <protection locked="0"/>
    </xf>
    <xf numFmtId="189" fontId="20" fillId="0" borderId="0" applyFont="0" applyFill="0" applyBorder="0" applyAlignment="0" applyProtection="0"/>
    <xf numFmtId="190" fontId="20" fillId="0" borderId="0" applyFont="0" applyFill="0" applyBorder="0" applyAlignment="0" applyProtection="0"/>
    <xf numFmtId="191" fontId="130" fillId="0" borderId="0">
      <protection locked="0"/>
    </xf>
    <xf numFmtId="0" fontId="130" fillId="0" borderId="0">
      <protection locked="0"/>
    </xf>
    <xf numFmtId="0" fontId="130" fillId="0" borderId="0">
      <protection locked="0"/>
    </xf>
    <xf numFmtId="0" fontId="26" fillId="95" borderId="0" applyNumberFormat="0" applyBorder="0" applyAlignment="0" applyProtection="0"/>
    <xf numFmtId="0" fontId="26" fillId="96" borderId="0" applyNumberFormat="0" applyBorder="0" applyAlignment="0" applyProtection="0"/>
    <xf numFmtId="0" fontId="26" fillId="97" borderId="0" applyNumberFormat="0" applyBorder="0" applyAlignment="0" applyProtection="0"/>
    <xf numFmtId="0" fontId="26" fillId="88" borderId="0" applyNumberFormat="0" applyBorder="0" applyAlignment="0" applyProtection="0"/>
    <xf numFmtId="0" fontId="26" fillId="89" borderId="0" applyNumberFormat="0" applyBorder="0" applyAlignment="0" applyProtection="0"/>
    <xf numFmtId="0" fontId="26" fillId="98" borderId="0" applyNumberFormat="0" applyBorder="0" applyAlignment="0" applyProtection="0"/>
    <xf numFmtId="0" fontId="34" fillId="99" borderId="12" applyNumberFormat="0" applyAlignment="0" applyProtection="0"/>
    <xf numFmtId="192" fontId="129" fillId="0" borderId="0" applyBorder="0" applyProtection="0"/>
    <xf numFmtId="192" fontId="129" fillId="0" borderId="0" applyBorder="0" applyProtection="0"/>
    <xf numFmtId="0" fontId="129" fillId="0" borderId="0" applyNumberFormat="0" applyBorder="0" applyProtection="0"/>
    <xf numFmtId="0" fontId="114" fillId="0" borderId="0" applyNumberFormat="0" applyBorder="0" applyProtection="0"/>
    <xf numFmtId="0" fontId="25" fillId="0" borderId="0"/>
    <xf numFmtId="0" fontId="114" fillId="0" borderId="0" applyNumberFormat="0" applyBorder="0" applyProtection="0"/>
    <xf numFmtId="193" fontId="114" fillId="0" borderId="0" applyBorder="0" applyProtection="0"/>
    <xf numFmtId="194" fontId="130" fillId="0" borderId="0">
      <protection locked="0"/>
    </xf>
    <xf numFmtId="194" fontId="130" fillId="0" borderId="0">
      <protection locked="0"/>
    </xf>
    <xf numFmtId="0" fontId="131" fillId="0" borderId="0" applyNumberFormat="0" applyFill="0" applyBorder="0" applyAlignment="0" applyProtection="0">
      <alignment vertical="top"/>
      <protection locked="0"/>
    </xf>
    <xf numFmtId="38" fontId="22" fillId="100" borderId="0" applyNumberFormat="0" applyBorder="0" applyAlignment="0" applyProtection="0"/>
    <xf numFmtId="0" fontId="132" fillId="0" borderId="0" applyNumberFormat="0" applyBorder="0" applyProtection="0">
      <alignment horizontal="center"/>
    </xf>
    <xf numFmtId="0" fontId="130" fillId="0" borderId="0">
      <protection locked="0"/>
    </xf>
    <xf numFmtId="0" fontId="130" fillId="0" borderId="0">
      <protection locked="0"/>
    </xf>
    <xf numFmtId="0" fontId="132" fillId="0" borderId="0" applyNumberFormat="0" applyBorder="0" applyProtection="0">
      <alignment horizontal="center" textRotation="90"/>
    </xf>
    <xf numFmtId="0" fontId="133" fillId="0" borderId="0" applyNumberFormat="0" applyFill="0" applyBorder="0" applyAlignment="0" applyProtection="0">
      <alignment vertical="top"/>
      <protection locked="0"/>
    </xf>
    <xf numFmtId="0" fontId="35" fillId="101" borderId="0" applyNumberFormat="0" applyBorder="0" applyAlignment="0" applyProtection="0"/>
    <xf numFmtId="10" fontId="22" fillId="102" borderId="72" applyNumberFormat="0" applyBorder="0" applyAlignment="0" applyProtection="0"/>
    <xf numFmtId="0" fontId="20" fillId="0" borderId="0">
      <alignment horizontal="centerContinuous" vertical="justify"/>
    </xf>
    <xf numFmtId="0" fontId="20" fillId="0" borderId="0">
      <alignment horizontal="centerContinuous" vertical="justify"/>
    </xf>
    <xf numFmtId="0" fontId="20" fillId="0" borderId="0">
      <alignment horizontal="centerContinuous" vertical="justify"/>
    </xf>
    <xf numFmtId="0" fontId="20" fillId="0" borderId="0">
      <alignment horizontal="centerContinuous" vertical="justify"/>
    </xf>
    <xf numFmtId="0" fontId="20" fillId="0" borderId="0">
      <alignment horizontal="centerContinuous" vertical="justify"/>
    </xf>
    <xf numFmtId="0" fontId="33" fillId="0" borderId="0" applyAlignment="0">
      <alignment horizontal="center"/>
    </xf>
    <xf numFmtId="0" fontId="36" fillId="103" borderId="0" applyNumberFormat="0" applyBorder="0" applyAlignment="0" applyProtection="0"/>
    <xf numFmtId="195" fontId="134"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0" fillId="0" borderId="0"/>
    <xf numFmtId="0" fontId="1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135" fillId="0" borderId="0"/>
    <xf numFmtId="0" fontId="135" fillId="0" borderId="0"/>
    <xf numFmtId="0" fontId="20" fillId="0" borderId="0"/>
    <xf numFmtId="0" fontId="20" fillId="0" borderId="0"/>
    <xf numFmtId="0" fontId="135" fillId="0" borderId="0"/>
    <xf numFmtId="0" fontId="135" fillId="0" borderId="0"/>
    <xf numFmtId="0" fontId="20" fillId="0" borderId="0"/>
    <xf numFmtId="0" fontId="20" fillId="0" borderId="0"/>
    <xf numFmtId="0" fontId="20" fillId="0" borderId="0"/>
    <xf numFmtId="0" fontId="20" fillId="0" borderId="0"/>
    <xf numFmtId="0" fontId="20" fillId="0" borderId="0"/>
    <xf numFmtId="0" fontId="20" fillId="0" borderId="0"/>
    <xf numFmtId="0" fontId="135" fillId="0" borderId="0"/>
    <xf numFmtId="0" fontId="135" fillId="0" borderId="0"/>
    <xf numFmtId="0" fontId="20"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20"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20"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20"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20" fillId="0" borderId="0"/>
    <xf numFmtId="0" fontId="20"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0" fillId="0" borderId="0"/>
    <xf numFmtId="0" fontId="1" fillId="0" borderId="0"/>
    <xf numFmtId="0" fontId="1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41" fillId="0" borderId="0"/>
    <xf numFmtId="0" fontId="20" fillId="0" borderId="0"/>
    <xf numFmtId="0" fontId="1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5"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36" fillId="0" borderId="0">
      <alignment horizontal="left" vertical="center" indent="12"/>
    </xf>
    <xf numFmtId="0" fontId="22" fillId="0" borderId="30" applyBorder="0">
      <alignment horizontal="left" vertical="center" wrapText="1" indent="2"/>
      <protection locked="0"/>
    </xf>
    <xf numFmtId="0" fontId="22" fillId="0" borderId="30" applyBorder="0">
      <alignment horizontal="left" vertical="center" wrapText="1" indent="3"/>
      <protection locked="0"/>
    </xf>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96" fontId="130" fillId="0" borderId="0">
      <protection locked="0"/>
    </xf>
    <xf numFmtId="196" fontId="130" fillId="0" borderId="0">
      <protection locked="0"/>
    </xf>
    <xf numFmtId="197" fontId="130" fillId="0" borderId="0">
      <protection locked="0"/>
    </xf>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35" fillId="0" borderId="0" applyFont="0" applyFill="0" applyBorder="0" applyAlignment="0" applyProtection="0"/>
    <xf numFmtId="0" fontId="137" fillId="0" borderId="0" applyNumberFormat="0" applyBorder="0" applyProtection="0"/>
    <xf numFmtId="198" fontId="137" fillId="0" borderId="0" applyBorder="0" applyProtection="0"/>
    <xf numFmtId="0" fontId="42" fillId="92" borderId="16" applyNumberFormat="0" applyAlignment="0" applyProtection="0"/>
    <xf numFmtId="38" fontId="110" fillId="0" borderId="0" applyFont="0" applyFill="0" applyBorder="0" applyAlignment="0" applyProtection="0"/>
    <xf numFmtId="199" fontId="138" fillId="0" borderId="0">
      <protection locked="0"/>
    </xf>
    <xf numFmtId="165" fontId="20"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65" fontId="139" fillId="0" borderId="0" applyFont="0" applyFill="0" applyBorder="0" applyAlignment="0" applyProtection="0"/>
    <xf numFmtId="179" fontId="111" fillId="0" borderId="0" applyFont="0" applyFill="0" applyBorder="0" applyAlignment="0" applyProtection="0"/>
    <xf numFmtId="0" fontId="110" fillId="0" borderId="0"/>
    <xf numFmtId="0" fontId="140" fillId="0" borderId="0">
      <protection locked="0"/>
    </xf>
    <xf numFmtId="0" fontId="140" fillId="0" borderId="0">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0" fontId="20" fillId="0" borderId="0" applyFont="0" applyFill="0" applyBorder="0" applyAlignment="0" applyProtection="0"/>
    <xf numFmtId="190" fontId="20" fillId="0" borderId="0" applyFont="0" applyFill="0" applyBorder="0" applyAlignment="0" applyProtection="0"/>
    <xf numFmtId="190" fontId="20" fillId="0" borderId="0" applyFont="0" applyFill="0" applyBorder="0" applyAlignment="0" applyProtection="0"/>
    <xf numFmtId="190" fontId="20" fillId="0" borderId="0" applyFont="0" applyFill="0" applyBorder="0" applyAlignment="0" applyProtection="0"/>
    <xf numFmtId="190"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3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3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200" fontId="20" fillId="0" borderId="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1" fillId="0" borderId="0" applyFont="0" applyFill="0" applyBorder="0" applyAlignment="0" applyProtection="0"/>
  </cellStyleXfs>
  <cellXfs count="573">
    <xf numFmtId="0" fontId="0" fillId="0" borderId="0" xfId="0"/>
    <xf numFmtId="4" fontId="0" fillId="0" borderId="0" xfId="0" applyNumberFormat="1" applyAlignment="1">
      <alignment wrapText="1"/>
    </xf>
    <xf numFmtId="14" fontId="21" fillId="0" borderId="2" xfId="43" applyNumberFormat="1" applyFont="1" applyFill="1" applyBorder="1" applyAlignment="1" applyProtection="1">
      <alignment horizontal="center" vertical="center" wrapText="1"/>
    </xf>
    <xf numFmtId="4" fontId="21" fillId="0" borderId="2" xfId="43" applyNumberFormat="1" applyFont="1" applyFill="1" applyBorder="1" applyAlignment="1" applyProtection="1">
      <alignment horizontal="center" vertical="center" wrapText="1"/>
    </xf>
    <xf numFmtId="0" fontId="21" fillId="0" borderId="2" xfId="43" applyNumberFormat="1" applyFont="1" applyFill="1" applyBorder="1" applyAlignment="1" applyProtection="1">
      <alignment horizontal="left" vertical="center" wrapText="1"/>
    </xf>
    <xf numFmtId="49" fontId="21" fillId="0" borderId="1" xfId="42" applyNumberFormat="1" applyFont="1" applyFill="1" applyBorder="1" applyAlignment="1" applyProtection="1">
      <alignment horizontal="center" vertical="center" wrapText="1"/>
    </xf>
    <xf numFmtId="0" fontId="0" fillId="0" borderId="0" xfId="0" applyProtection="1"/>
    <xf numFmtId="0" fontId="0" fillId="0" borderId="22" xfId="0" applyBorder="1" applyProtection="1"/>
    <xf numFmtId="0" fontId="0" fillId="0" borderId="23" xfId="0" applyBorder="1" applyProtection="1"/>
    <xf numFmtId="0" fontId="0" fillId="0" borderId="24" xfId="0" applyBorder="1" applyProtection="1"/>
    <xf numFmtId="0" fontId="0" fillId="0" borderId="25" xfId="0" applyBorder="1" applyProtection="1"/>
    <xf numFmtId="0" fontId="0" fillId="0" borderId="22" xfId="0" applyFont="1" applyBorder="1" applyProtection="1"/>
    <xf numFmtId="0" fontId="0" fillId="0" borderId="23" xfId="0" applyFont="1" applyBorder="1" applyProtection="1"/>
    <xf numFmtId="0" fontId="0" fillId="0" borderId="24" xfId="0" applyFont="1" applyBorder="1" applyProtection="1"/>
    <xf numFmtId="0" fontId="0" fillId="0" borderId="26" xfId="0" applyBorder="1" applyProtection="1"/>
    <xf numFmtId="0" fontId="0" fillId="0" borderId="25" xfId="0" applyFont="1" applyBorder="1" applyProtection="1"/>
    <xf numFmtId="0" fontId="0" fillId="0" borderId="0" xfId="0" applyFont="1" applyBorder="1" applyProtection="1"/>
    <xf numFmtId="0" fontId="0" fillId="0" borderId="26" xfId="0" applyFont="1" applyBorder="1" applyProtection="1"/>
    <xf numFmtId="0" fontId="57" fillId="0" borderId="26" xfId="0" applyFont="1" applyBorder="1" applyAlignment="1" applyProtection="1">
      <alignment horizontal="center"/>
    </xf>
    <xf numFmtId="0" fontId="0" fillId="0" borderId="0" xfId="0" applyBorder="1" applyProtection="1"/>
    <xf numFmtId="0" fontId="58" fillId="0" borderId="0" xfId="0" applyFont="1" applyBorder="1" applyAlignment="1" applyProtection="1">
      <alignment horizontal="left"/>
    </xf>
    <xf numFmtId="0" fontId="20" fillId="0" borderId="25" xfId="0" applyFont="1" applyBorder="1" applyProtection="1"/>
    <xf numFmtId="0" fontId="61" fillId="0" borderId="26" xfId="0" applyFont="1" applyBorder="1" applyAlignment="1" applyProtection="1">
      <alignment horizontal="left"/>
    </xf>
    <xf numFmtId="0" fontId="20" fillId="0" borderId="0" xfId="0" applyFont="1" applyProtection="1"/>
    <xf numFmtId="0" fontId="59" fillId="0" borderId="25" xfId="0" applyFont="1" applyBorder="1" applyAlignment="1" applyProtection="1">
      <alignment horizontal="left" vertical="center"/>
    </xf>
    <xf numFmtId="0" fontId="61" fillId="0" borderId="26" xfId="0" applyFont="1" applyBorder="1" applyAlignment="1" applyProtection="1">
      <alignment horizontal="center" wrapText="1"/>
    </xf>
    <xf numFmtId="0" fontId="20" fillId="0" borderId="26" xfId="0" applyFont="1" applyBorder="1" applyProtection="1"/>
    <xf numFmtId="0" fontId="20" fillId="0" borderId="25" xfId="0" applyFont="1" applyFill="1" applyBorder="1" applyProtection="1"/>
    <xf numFmtId="0" fontId="20" fillId="0" borderId="26" xfId="0" applyFont="1" applyFill="1" applyBorder="1" applyProtection="1"/>
    <xf numFmtId="0" fontId="20" fillId="0" borderId="0" xfId="0" applyFont="1" applyFill="1" applyProtection="1"/>
    <xf numFmtId="0" fontId="20" fillId="0" borderId="0" xfId="0" applyFont="1" applyBorder="1" applyProtection="1"/>
    <xf numFmtId="0" fontId="62" fillId="0" borderId="26" xfId="0" applyFont="1" applyBorder="1" applyProtection="1"/>
    <xf numFmtId="0" fontId="62" fillId="0" borderId="0" xfId="0" applyFont="1" applyProtection="1"/>
    <xf numFmtId="166" fontId="54" fillId="0" borderId="29" xfId="1665" applyFont="1" applyFill="1" applyBorder="1" applyAlignment="1" applyProtection="1">
      <alignment vertical="center"/>
    </xf>
    <xf numFmtId="166" fontId="20" fillId="0" borderId="0" xfId="1665" applyFont="1" applyBorder="1" applyProtection="1"/>
    <xf numFmtId="0" fontId="59" fillId="0" borderId="30" xfId="0" applyFont="1" applyBorder="1" applyAlignment="1" applyProtection="1">
      <alignment horizontal="left" vertical="top"/>
    </xf>
    <xf numFmtId="0" fontId="20" fillId="0" borderId="27" xfId="0" applyFont="1" applyBorder="1" applyProtection="1"/>
    <xf numFmtId="0" fontId="20" fillId="0" borderId="28" xfId="0" applyFont="1" applyBorder="1" applyProtection="1"/>
    <xf numFmtId="0" fontId="20" fillId="0" borderId="29" xfId="0" applyFont="1" applyBorder="1" applyProtection="1"/>
    <xf numFmtId="170" fontId="0" fillId="0" borderId="0" xfId="0" applyNumberFormat="1" applyProtection="1"/>
    <xf numFmtId="170" fontId="0" fillId="0" borderId="0" xfId="0" applyNumberFormat="1" applyFill="1" applyProtection="1"/>
    <xf numFmtId="4" fontId="0" fillId="0" borderId="0" xfId="0" applyNumberFormat="1" applyAlignment="1" applyProtection="1">
      <alignment vertical="top" wrapText="1"/>
    </xf>
    <xf numFmtId="170" fontId="66" fillId="0" borderId="0" xfId="0" applyNumberFormat="1" applyFont="1" applyProtection="1"/>
    <xf numFmtId="4" fontId="0" fillId="0" borderId="0" xfId="0" applyNumberFormat="1" applyProtection="1"/>
    <xf numFmtId="0" fontId="60" fillId="0" borderId="0" xfId="0" applyFont="1" applyFill="1"/>
    <xf numFmtId="2" fontId="59" fillId="0" borderId="0" xfId="0" applyNumberFormat="1" applyFont="1" applyFill="1" applyAlignment="1">
      <alignment horizontal="right" vertical="top"/>
    </xf>
    <xf numFmtId="0" fontId="73" fillId="0" borderId="0" xfId="0" applyFont="1" applyFill="1"/>
    <xf numFmtId="0" fontId="59" fillId="0" borderId="0" xfId="0" applyFont="1" applyFill="1" applyBorder="1" applyAlignment="1">
      <alignment vertical="top"/>
    </xf>
    <xf numFmtId="0" fontId="59" fillId="0" borderId="0" xfId="0" applyFont="1" applyFill="1" applyBorder="1" applyAlignment="1">
      <alignment vertical="top" wrapText="1"/>
    </xf>
    <xf numFmtId="0" fontId="59" fillId="0" borderId="0" xfId="0" applyFont="1" applyFill="1" applyBorder="1" applyAlignment="1">
      <alignment horizontal="left" vertical="top"/>
    </xf>
    <xf numFmtId="0" fontId="74" fillId="0" borderId="0" xfId="0" applyFont="1" applyFill="1" applyBorder="1" applyAlignment="1">
      <alignment vertical="top"/>
    </xf>
    <xf numFmtId="0" fontId="60" fillId="0" borderId="0" xfId="0" applyFont="1" applyFill="1" applyBorder="1" applyAlignment="1">
      <alignment vertical="top" wrapText="1"/>
    </xf>
    <xf numFmtId="0" fontId="60" fillId="0" borderId="0" xfId="0" applyFont="1" applyFill="1" applyAlignment="1">
      <alignment vertical="top"/>
    </xf>
    <xf numFmtId="49" fontId="17" fillId="33" borderId="2" xfId="0" applyNumberFormat="1" applyFont="1" applyFill="1" applyBorder="1" applyAlignment="1">
      <alignment wrapText="1"/>
    </xf>
    <xf numFmtId="49" fontId="17" fillId="33" borderId="2" xfId="0" applyNumberFormat="1" applyFont="1" applyFill="1" applyBorder="1" applyAlignment="1">
      <alignment horizontal="center" wrapText="1"/>
    </xf>
    <xf numFmtId="2" fontId="21" fillId="0" borderId="2" xfId="43" applyNumberFormat="1" applyFont="1" applyFill="1" applyBorder="1" applyAlignment="1" applyProtection="1">
      <alignment horizontal="center" vertical="center" wrapText="1"/>
    </xf>
    <xf numFmtId="0" fontId="37" fillId="0" borderId="0" xfId="902" applyFont="1"/>
    <xf numFmtId="4" fontId="37" fillId="0" borderId="0" xfId="902" applyNumberFormat="1" applyFont="1"/>
    <xf numFmtId="4" fontId="0" fillId="0" borderId="0" xfId="0" applyNumberFormat="1" applyAlignment="1">
      <alignment vertical="top" wrapText="1"/>
    </xf>
    <xf numFmtId="166" fontId="64" fillId="0" borderId="26" xfId="1665" applyFont="1" applyFill="1" applyBorder="1" applyAlignment="1" applyProtection="1">
      <alignment vertical="center"/>
    </xf>
    <xf numFmtId="165" fontId="20" fillId="0" borderId="0" xfId="0" applyNumberFormat="1" applyFont="1" applyFill="1" applyProtection="1"/>
    <xf numFmtId="0" fontId="62" fillId="0" borderId="25" xfId="0" applyFont="1" applyFill="1" applyBorder="1" applyProtection="1"/>
    <xf numFmtId="0" fontId="62" fillId="0" borderId="26" xfId="0" applyFont="1" applyFill="1" applyBorder="1" applyProtection="1"/>
    <xf numFmtId="0" fontId="62" fillId="0" borderId="0" xfId="0" applyFont="1" applyFill="1" applyProtection="1"/>
    <xf numFmtId="4" fontId="76" fillId="0" borderId="0" xfId="42" applyFont="1" applyFill="1">
      <alignment vertical="center" wrapText="1"/>
      <protection locked="0"/>
    </xf>
    <xf numFmtId="0" fontId="59" fillId="0" borderId="0" xfId="0" applyFont="1" applyFill="1" applyBorder="1" applyAlignment="1">
      <alignment horizontal="left" vertical="top" wrapText="1"/>
    </xf>
    <xf numFmtId="49" fontId="60" fillId="0" borderId="0" xfId="0" applyNumberFormat="1" applyFont="1" applyFill="1" applyBorder="1" applyAlignment="1">
      <alignment horizontal="left" vertical="top"/>
    </xf>
    <xf numFmtId="0" fontId="60" fillId="0" borderId="0" xfId="0" applyFont="1" applyFill="1" applyBorder="1" applyAlignment="1">
      <alignment horizontal="left" vertical="top"/>
    </xf>
    <xf numFmtId="44" fontId="21" fillId="0" borderId="2" xfId="1956" applyFont="1" applyFill="1" applyBorder="1" applyAlignment="1" applyProtection="1">
      <alignment horizontal="center" vertical="center" wrapText="1"/>
    </xf>
    <xf numFmtId="166" fontId="0" fillId="0" borderId="0" xfId="0" applyNumberFormat="1" applyProtection="1"/>
    <xf numFmtId="0" fontId="37" fillId="0" borderId="0" xfId="0" applyFont="1" applyFill="1"/>
    <xf numFmtId="0" fontId="75" fillId="0" borderId="38" xfId="0" applyFont="1" applyFill="1" applyBorder="1" applyAlignment="1">
      <alignment horizontal="left" vertical="top" wrapText="1"/>
    </xf>
    <xf numFmtId="4" fontId="75" fillId="0" borderId="43" xfId="0" applyNumberFormat="1" applyFont="1" applyFill="1" applyBorder="1" applyAlignment="1">
      <alignment horizontal="right" vertical="top"/>
    </xf>
    <xf numFmtId="49" fontId="60" fillId="0" borderId="0" xfId="0" applyNumberFormat="1" applyFont="1" applyFill="1" applyBorder="1" applyAlignment="1">
      <alignment vertical="top"/>
    </xf>
    <xf numFmtId="49" fontId="60" fillId="0" borderId="0" xfId="0" applyNumberFormat="1" applyFont="1" applyFill="1" applyBorder="1" applyAlignment="1" applyProtection="1">
      <alignment horizontal="left" vertical="top"/>
    </xf>
    <xf numFmtId="0" fontId="59" fillId="0" borderId="22" xfId="0" applyFont="1" applyBorder="1" applyAlignment="1" applyProtection="1">
      <alignment horizontal="left" vertical="center"/>
    </xf>
    <xf numFmtId="0" fontId="59" fillId="0" borderId="25" xfId="0" applyFont="1" applyBorder="1" applyAlignment="1" applyProtection="1">
      <alignment horizontal="left" vertical="center" wrapText="1"/>
    </xf>
    <xf numFmtId="0" fontId="59" fillId="0" borderId="25" xfId="0" applyFont="1" applyFill="1" applyBorder="1" applyAlignment="1" applyProtection="1">
      <alignment horizontal="left" vertical="center"/>
    </xf>
    <xf numFmtId="0" fontId="59" fillId="0" borderId="25" xfId="0" applyFont="1" applyBorder="1" applyAlignment="1" applyProtection="1">
      <alignment vertical="center"/>
    </xf>
    <xf numFmtId="0" fontId="59" fillId="0" borderId="27" xfId="0" applyFont="1" applyBorder="1" applyAlignment="1" applyProtection="1">
      <alignment horizontal="left" vertical="center"/>
    </xf>
    <xf numFmtId="0" fontId="24" fillId="0" borderId="0" xfId="0" applyFont="1" applyBorder="1" applyAlignment="1" applyProtection="1">
      <alignment vertical="center"/>
    </xf>
    <xf numFmtId="0" fontId="24" fillId="0" borderId="0" xfId="0" applyFont="1" applyBorder="1" applyAlignment="1" applyProtection="1">
      <alignment horizontal="left" vertical="center"/>
    </xf>
    <xf numFmtId="0" fontId="20" fillId="0" borderId="0" xfId="0" applyFont="1" applyBorder="1" applyAlignment="1" applyProtection="1">
      <alignment vertical="center"/>
    </xf>
    <xf numFmtId="0" fontId="75" fillId="0" borderId="34" xfId="0" applyFont="1" applyFill="1" applyBorder="1" applyAlignment="1">
      <alignment horizontal="left" vertical="top" wrapText="1"/>
    </xf>
    <xf numFmtId="0" fontId="37" fillId="0" borderId="45" xfId="0" applyFont="1" applyFill="1" applyBorder="1" applyAlignment="1">
      <alignment horizontal="left" vertical="top" wrapText="1"/>
    </xf>
    <xf numFmtId="4" fontId="37" fillId="0" borderId="45" xfId="0" applyNumberFormat="1" applyFont="1" applyFill="1" applyBorder="1" applyAlignment="1">
      <alignment horizontal="right" vertical="top" wrapText="1"/>
    </xf>
    <xf numFmtId="4" fontId="75" fillId="0" borderId="45" xfId="0" applyNumberFormat="1" applyFont="1" applyFill="1" applyBorder="1" applyAlignment="1">
      <alignment horizontal="right" vertical="top" wrapText="1"/>
    </xf>
    <xf numFmtId="0" fontId="75" fillId="0" borderId="35" xfId="0" applyFont="1" applyFill="1" applyBorder="1" applyAlignment="1">
      <alignment vertical="top" wrapText="1"/>
    </xf>
    <xf numFmtId="0" fontId="75" fillId="0" borderId="36" xfId="0" applyFont="1" applyFill="1" applyBorder="1" applyAlignment="1">
      <alignment vertical="top" wrapText="1"/>
    </xf>
    <xf numFmtId="0" fontId="75" fillId="0" borderId="37" xfId="0" applyFont="1" applyFill="1" applyBorder="1" applyAlignment="1">
      <alignment vertical="top" wrapText="1"/>
    </xf>
    <xf numFmtId="0" fontId="75" fillId="0" borderId="39" xfId="0" applyFont="1" applyFill="1" applyBorder="1" applyAlignment="1">
      <alignment vertical="top" wrapText="1"/>
    </xf>
    <xf numFmtId="0" fontId="75" fillId="0" borderId="40" xfId="0" applyFont="1" applyFill="1" applyBorder="1" applyAlignment="1">
      <alignment vertical="top" wrapText="1"/>
    </xf>
    <xf numFmtId="0" fontId="75" fillId="0" borderId="41" xfId="0" applyFont="1" applyFill="1" applyBorder="1" applyAlignment="1">
      <alignment vertical="top" wrapText="1"/>
    </xf>
    <xf numFmtId="4" fontId="76" fillId="0" borderId="0" xfId="42" applyFont="1" applyFill="1" applyAlignment="1">
      <alignment vertical="center" wrapText="1"/>
      <protection locked="0"/>
    </xf>
    <xf numFmtId="4" fontId="22" fillId="0" borderId="0" xfId="42" applyFont="1" applyFill="1">
      <alignment vertical="center" wrapText="1"/>
      <protection locked="0"/>
    </xf>
    <xf numFmtId="4" fontId="22" fillId="0" borderId="0" xfId="43" applyNumberFormat="1" applyFont="1" applyFill="1" applyAlignment="1" applyProtection="1">
      <alignment vertical="center" wrapText="1"/>
      <protection locked="0"/>
    </xf>
    <xf numFmtId="4" fontId="76" fillId="56" borderId="0" xfId="42" applyFont="1" applyFill="1">
      <alignment vertical="center" wrapText="1"/>
      <protection locked="0"/>
    </xf>
    <xf numFmtId="49" fontId="21" fillId="0" borderId="50" xfId="43" applyNumberFormat="1" applyFont="1" applyFill="1" applyBorder="1" applyAlignment="1" applyProtection="1">
      <alignment vertical="center" wrapText="1"/>
    </xf>
    <xf numFmtId="49" fontId="21" fillId="0" borderId="51" xfId="43" applyNumberFormat="1" applyFont="1" applyFill="1" applyBorder="1" applyAlignment="1" applyProtection="1">
      <alignment vertical="center" wrapText="1"/>
    </xf>
    <xf numFmtId="49" fontId="21" fillId="0" borderId="52" xfId="43" applyNumberFormat="1" applyFont="1" applyFill="1" applyBorder="1" applyAlignment="1" applyProtection="1">
      <alignment vertical="center" wrapText="1"/>
    </xf>
    <xf numFmtId="0" fontId="21" fillId="0" borderId="46" xfId="43" applyNumberFormat="1" applyFont="1" applyFill="1" applyBorder="1" applyAlignment="1" applyProtection="1">
      <alignment vertical="top" wrapText="1"/>
    </xf>
    <xf numFmtId="0" fontId="64" fillId="0" borderId="47" xfId="0" applyFont="1" applyBorder="1" applyAlignment="1"/>
    <xf numFmtId="0" fontId="64" fillId="0" borderId="48" xfId="0" applyFont="1" applyBorder="1" applyAlignment="1"/>
    <xf numFmtId="49" fontId="76" fillId="0" borderId="0" xfId="42" applyNumberFormat="1" applyFont="1" applyFill="1">
      <alignment vertical="center" wrapText="1"/>
      <protection locked="0"/>
    </xf>
    <xf numFmtId="4" fontId="79" fillId="0" borderId="0" xfId="42" applyFont="1" applyFill="1">
      <alignment vertical="center" wrapText="1"/>
      <protection locked="0"/>
    </xf>
    <xf numFmtId="4" fontId="76" fillId="0" borderId="0" xfId="42" applyFont="1" applyFill="1" applyAlignment="1">
      <alignment horizontal="center" vertical="center" wrapText="1"/>
      <protection locked="0"/>
    </xf>
    <xf numFmtId="4" fontId="21" fillId="57" borderId="2" xfId="44" applyNumberFormat="1" applyFont="1" applyFill="1" applyBorder="1" applyAlignment="1" applyProtection="1">
      <alignment horizontal="justify" vertical="top"/>
      <protection locked="0"/>
    </xf>
    <xf numFmtId="44" fontId="21" fillId="57" borderId="2" xfId="1956" applyFont="1" applyFill="1" applyBorder="1" applyAlignment="1" applyProtection="1">
      <alignment horizontal="center" vertical="top" wrapText="1"/>
    </xf>
    <xf numFmtId="0" fontId="21" fillId="57" borderId="2" xfId="43" applyNumberFormat="1" applyFont="1" applyFill="1" applyBorder="1" applyAlignment="1" applyProtection="1">
      <alignment horizontal="center" vertical="top" wrapText="1"/>
    </xf>
    <xf numFmtId="0" fontId="37" fillId="0" borderId="0" xfId="902" applyFont="1" applyAlignment="1">
      <alignment vertical="top"/>
    </xf>
    <xf numFmtId="0" fontId="59" fillId="0" borderId="0" xfId="0" applyFont="1" applyFill="1" applyBorder="1" applyAlignment="1">
      <alignment horizontal="left" vertical="top" wrapText="1"/>
    </xf>
    <xf numFmtId="0" fontId="75" fillId="0" borderId="44" xfId="0" applyFont="1" applyFill="1" applyBorder="1" applyAlignment="1">
      <alignment vertical="top"/>
    </xf>
    <xf numFmtId="0" fontId="75" fillId="0" borderId="45" xfId="0" applyFont="1" applyFill="1" applyBorder="1" applyAlignment="1">
      <alignment vertical="top"/>
    </xf>
    <xf numFmtId="0" fontId="75" fillId="0" borderId="53" xfId="0" applyFont="1" applyFill="1" applyBorder="1" applyAlignment="1">
      <alignment horizontal="right" vertical="top"/>
    </xf>
    <xf numFmtId="4" fontId="37" fillId="0" borderId="0" xfId="902" applyNumberFormat="1" applyFont="1" applyFill="1"/>
    <xf numFmtId="14" fontId="60" fillId="0" borderId="0" xfId="0" applyNumberFormat="1" applyFont="1" applyFill="1" applyBorder="1" applyAlignment="1">
      <alignment horizontal="left" vertical="top"/>
    </xf>
    <xf numFmtId="0" fontId="73" fillId="0" borderId="0" xfId="0" applyFont="1" applyFill="1" applyAlignment="1">
      <alignment vertical="top"/>
    </xf>
    <xf numFmtId="14" fontId="60" fillId="0" borderId="26" xfId="0" applyNumberFormat="1" applyFont="1" applyFill="1" applyBorder="1" applyAlignment="1">
      <alignment vertical="center"/>
    </xf>
    <xf numFmtId="0" fontId="37" fillId="0" borderId="0" xfId="902" applyFont="1" applyFill="1"/>
    <xf numFmtId="0" fontId="37" fillId="0" borderId="0" xfId="0" applyFont="1" applyFill="1" applyAlignment="1">
      <alignment vertical="top"/>
    </xf>
    <xf numFmtId="0" fontId="37" fillId="0" borderId="0" xfId="902" applyFont="1" applyFill="1" applyAlignment="1">
      <alignment vertical="top"/>
    </xf>
    <xf numFmtId="44" fontId="20" fillId="0" borderId="0" xfId="0" applyNumberFormat="1" applyFont="1" applyProtection="1"/>
    <xf numFmtId="166" fontId="20" fillId="0" borderId="0" xfId="0" applyNumberFormat="1" applyFont="1" applyProtection="1"/>
    <xf numFmtId="44" fontId="0" fillId="0" borderId="0" xfId="0" applyNumberFormat="1" applyProtection="1"/>
    <xf numFmtId="49" fontId="22" fillId="0" borderId="45" xfId="42" applyNumberFormat="1" applyFont="1" applyFill="1" applyBorder="1" applyAlignment="1">
      <alignment horizontal="center" vertical="center" wrapText="1"/>
      <protection locked="0"/>
    </xf>
    <xf numFmtId="166" fontId="0" fillId="0" borderId="0" xfId="0" applyNumberFormat="1" applyAlignment="1" applyProtection="1">
      <alignment horizontal="center"/>
    </xf>
    <xf numFmtId="10" fontId="0" fillId="0" borderId="0" xfId="1663" applyNumberFormat="1" applyFont="1" applyAlignment="1" applyProtection="1">
      <alignment horizontal="center"/>
    </xf>
    <xf numFmtId="0" fontId="64" fillId="0" borderId="47" xfId="0" applyFont="1" applyFill="1" applyBorder="1" applyAlignment="1"/>
    <xf numFmtId="0" fontId="64" fillId="0" borderId="48" xfId="0" applyFont="1" applyFill="1" applyBorder="1" applyAlignment="1"/>
    <xf numFmtId="164" fontId="0" fillId="0" borderId="0" xfId="0" applyNumberFormat="1" applyProtection="1"/>
    <xf numFmtId="0" fontId="37" fillId="0" borderId="38" xfId="0" applyFont="1" applyFill="1" applyBorder="1" applyAlignment="1">
      <alignment horizontal="left" vertical="top" wrapText="1"/>
    </xf>
    <xf numFmtId="0" fontId="37" fillId="0" borderId="42" xfId="0" applyFont="1" applyFill="1" applyBorder="1" applyAlignment="1">
      <alignment horizontal="left" vertical="top" wrapText="1"/>
    </xf>
    <xf numFmtId="0" fontId="37" fillId="0" borderId="42" xfId="0" applyFont="1" applyFill="1" applyBorder="1" applyAlignment="1">
      <alignment horizontal="center" vertical="top" wrapText="1"/>
    </xf>
    <xf numFmtId="4" fontId="37" fillId="0" borderId="42" xfId="0" applyNumberFormat="1" applyFont="1" applyFill="1" applyBorder="1" applyAlignment="1">
      <alignment horizontal="right" vertical="top" wrapText="1"/>
    </xf>
    <xf numFmtId="0" fontId="60" fillId="0" borderId="0" xfId="0" applyFont="1" applyFill="1" applyBorder="1" applyAlignment="1">
      <alignment horizontal="left" vertical="top"/>
    </xf>
    <xf numFmtId="0" fontId="75" fillId="0" borderId="49" xfId="0" applyFont="1" applyFill="1" applyBorder="1" applyAlignment="1">
      <alignment vertical="top" wrapText="1"/>
    </xf>
    <xf numFmtId="0" fontId="75" fillId="0" borderId="42" xfId="0" applyFont="1" applyFill="1" applyBorder="1" applyAlignment="1">
      <alignment vertical="top" wrapText="1"/>
    </xf>
    <xf numFmtId="0" fontId="60" fillId="0" borderId="25" xfId="0" applyFont="1" applyBorder="1" applyAlignment="1" applyProtection="1">
      <alignment wrapText="1"/>
    </xf>
    <xf numFmtId="0" fontId="60" fillId="0" borderId="0" xfId="902" applyFont="1" applyAlignment="1">
      <alignment vertical="top" wrapText="1"/>
    </xf>
    <xf numFmtId="0" fontId="60" fillId="0" borderId="0" xfId="0" applyFont="1" applyAlignment="1" applyProtection="1">
      <alignment wrapText="1"/>
    </xf>
    <xf numFmtId="0" fontId="37" fillId="57" borderId="0" xfId="902" applyFont="1" applyFill="1"/>
    <xf numFmtId="0" fontId="0" fillId="57" borderId="0" xfId="0" applyFill="1" applyProtection="1"/>
    <xf numFmtId="0" fontId="37" fillId="57" borderId="0" xfId="902" applyFont="1" applyFill="1" applyAlignment="1">
      <alignment vertical="top"/>
    </xf>
    <xf numFmtId="0" fontId="37" fillId="56" borderId="38" xfId="0" applyFont="1" applyFill="1" applyBorder="1" applyAlignment="1">
      <alignment horizontal="left" vertical="top" wrapText="1"/>
    </xf>
    <xf numFmtId="0" fontId="37" fillId="56" borderId="42" xfId="0" applyFont="1" applyFill="1" applyBorder="1" applyAlignment="1">
      <alignment horizontal="left" vertical="top" wrapText="1"/>
    </xf>
    <xf numFmtId="43" fontId="37" fillId="56" borderId="42" xfId="1961" applyFont="1" applyFill="1" applyBorder="1" applyAlignment="1">
      <alignment horizontal="right" vertical="top" wrapText="1"/>
    </xf>
    <xf numFmtId="4" fontId="75" fillId="56" borderId="43" xfId="0" applyNumberFormat="1" applyFont="1" applyFill="1" applyBorder="1" applyAlignment="1">
      <alignment horizontal="right" vertical="top" wrapText="1"/>
    </xf>
    <xf numFmtId="0" fontId="37" fillId="56" borderId="0" xfId="0" applyFont="1" applyFill="1"/>
    <xf numFmtId="4" fontId="37" fillId="56" borderId="45" xfId="0" applyNumberFormat="1" applyFont="1" applyFill="1" applyBorder="1" applyAlignment="1">
      <alignment horizontal="right" vertical="top" wrapText="1"/>
    </xf>
    <xf numFmtId="0" fontId="37" fillId="56" borderId="42" xfId="0" applyFont="1" applyFill="1" applyBorder="1" applyAlignment="1">
      <alignment horizontal="center" vertical="top" wrapText="1"/>
    </xf>
    <xf numFmtId="4" fontId="37" fillId="56" borderId="42" xfId="0" applyNumberFormat="1" applyFont="1" applyFill="1" applyBorder="1" applyAlignment="1">
      <alignment horizontal="right" vertical="top" wrapText="1"/>
    </xf>
    <xf numFmtId="0" fontId="37" fillId="56" borderId="45" xfId="0" applyFont="1" applyFill="1" applyBorder="1" applyAlignment="1">
      <alignment horizontal="center" vertical="top" wrapText="1"/>
    </xf>
    <xf numFmtId="0" fontId="75" fillId="56" borderId="40" xfId="0" applyFont="1" applyFill="1" applyBorder="1" applyAlignment="1">
      <alignment vertical="top" wrapText="1"/>
    </xf>
    <xf numFmtId="0" fontId="37" fillId="59" borderId="0" xfId="0" applyFont="1" applyFill="1" applyAlignment="1">
      <alignment vertical="top"/>
    </xf>
    <xf numFmtId="0" fontId="37" fillId="59" borderId="0" xfId="0" applyFont="1" applyFill="1"/>
    <xf numFmtId="49" fontId="22" fillId="0" borderId="59" xfId="42" applyNumberFormat="1" applyFont="1" applyFill="1" applyBorder="1" applyAlignment="1">
      <alignment horizontal="center" vertical="center" wrapText="1"/>
      <protection locked="0"/>
    </xf>
    <xf numFmtId="49" fontId="22" fillId="0" borderId="60" xfId="42" applyNumberFormat="1" applyFont="1" applyFill="1" applyBorder="1" applyAlignment="1">
      <alignment horizontal="center" vertical="center" wrapText="1"/>
      <protection locked="0"/>
    </xf>
    <xf numFmtId="49" fontId="21" fillId="57" borderId="61" xfId="43" applyNumberFormat="1" applyFont="1" applyFill="1" applyBorder="1" applyAlignment="1" applyProtection="1">
      <alignment vertical="top" wrapText="1"/>
    </xf>
    <xf numFmtId="49" fontId="21" fillId="0" borderId="63" xfId="43" applyNumberFormat="1" applyFont="1" applyFill="1" applyBorder="1" applyAlignment="1" applyProtection="1">
      <alignment vertical="center" wrapText="1"/>
    </xf>
    <xf numFmtId="2" fontId="21" fillId="0" borderId="62" xfId="43" applyNumberFormat="1" applyFont="1" applyFill="1" applyBorder="1" applyAlignment="1" applyProtection="1">
      <alignment horizontal="center" vertical="center" wrapText="1"/>
    </xf>
    <xf numFmtId="49" fontId="21" fillId="0" borderId="57" xfId="43" applyNumberFormat="1" applyFont="1" applyFill="1" applyBorder="1" applyAlignment="1" applyProtection="1">
      <alignment vertical="center" wrapText="1"/>
    </xf>
    <xf numFmtId="44" fontId="21" fillId="0" borderId="62" xfId="1956" applyFont="1" applyFill="1" applyBorder="1" applyAlignment="1" applyProtection="1">
      <alignment horizontal="center" vertical="center" wrapText="1"/>
    </xf>
    <xf numFmtId="4" fontId="21" fillId="0" borderId="62" xfId="43" applyNumberFormat="1" applyFont="1" applyFill="1" applyBorder="1" applyAlignment="1" applyProtection="1">
      <alignment horizontal="center" vertical="center" wrapText="1"/>
    </xf>
    <xf numFmtId="49" fontId="21" fillId="0" borderId="64" xfId="43" applyNumberFormat="1" applyFont="1" applyFill="1" applyBorder="1" applyAlignment="1" applyProtection="1">
      <alignment vertical="center" wrapText="1"/>
    </xf>
    <xf numFmtId="14" fontId="21" fillId="0" borderId="62" xfId="43" applyNumberFormat="1" applyFont="1" applyFill="1" applyBorder="1" applyAlignment="1" applyProtection="1">
      <alignment horizontal="center" vertical="center" wrapText="1"/>
    </xf>
    <xf numFmtId="49" fontId="21" fillId="0" borderId="63" xfId="42" applyNumberFormat="1" applyFont="1" applyFill="1" applyBorder="1" applyAlignment="1" applyProtection="1">
      <alignment horizontal="center" vertical="center" wrapText="1"/>
    </xf>
    <xf numFmtId="49" fontId="21" fillId="0" borderId="65" xfId="42" applyNumberFormat="1" applyFont="1" applyFill="1" applyBorder="1" applyAlignment="1" applyProtection="1">
      <alignment horizontal="center" vertical="center" wrapText="1"/>
    </xf>
    <xf numFmtId="49" fontId="60" fillId="0" borderId="57" xfId="43" applyNumberFormat="1" applyFont="1" applyFill="1" applyBorder="1" applyAlignment="1" applyProtection="1">
      <alignment vertical="center" wrapText="1"/>
    </xf>
    <xf numFmtId="49" fontId="76" fillId="56" borderId="57" xfId="42" applyNumberFormat="1" applyFont="1" applyFill="1" applyBorder="1">
      <alignment vertical="center" wrapText="1"/>
      <protection locked="0"/>
    </xf>
    <xf numFmtId="4" fontId="79" fillId="56" borderId="0" xfId="42" applyFont="1" applyFill="1" applyBorder="1">
      <alignment vertical="center" wrapText="1"/>
      <protection locked="0"/>
    </xf>
    <xf numFmtId="4" fontId="76" fillId="56" borderId="0" xfId="42" applyFont="1" applyFill="1" applyBorder="1">
      <alignment vertical="center" wrapText="1"/>
      <protection locked="0"/>
    </xf>
    <xf numFmtId="4" fontId="76" fillId="56" borderId="0" xfId="42" applyFont="1" applyFill="1" applyBorder="1" applyAlignment="1">
      <alignment horizontal="center" vertical="center" wrapText="1"/>
      <protection locked="0"/>
    </xf>
    <xf numFmtId="4" fontId="76" fillId="56" borderId="58" xfId="42" applyFont="1" applyFill="1" applyBorder="1" applyAlignment="1">
      <alignment horizontal="center" vertical="center" wrapText="1"/>
      <protection locked="0"/>
    </xf>
    <xf numFmtId="43" fontId="37" fillId="0" borderId="42" xfId="1961" applyFont="1" applyFill="1" applyBorder="1" applyAlignment="1">
      <alignment horizontal="right" vertical="top" wrapText="1"/>
    </xf>
    <xf numFmtId="49" fontId="21" fillId="33" borderId="54" xfId="42" applyNumberFormat="1" applyFont="1" applyFill="1" applyBorder="1" applyAlignment="1" applyProtection="1">
      <alignment horizontal="center" vertical="center" wrapText="1"/>
    </xf>
    <xf numFmtId="0" fontId="21" fillId="33" borderId="55" xfId="42" applyNumberFormat="1" applyFont="1" applyFill="1" applyBorder="1" applyAlignment="1" applyProtection="1">
      <alignment horizontal="center" vertical="center" wrapText="1"/>
    </xf>
    <xf numFmtId="0" fontId="21" fillId="33" borderId="56" xfId="42" applyNumberFormat="1" applyFont="1" applyFill="1" applyBorder="1" applyAlignment="1" applyProtection="1">
      <alignment horizontal="center" vertical="center" wrapText="1"/>
    </xf>
    <xf numFmtId="0" fontId="60" fillId="0" borderId="66" xfId="0" applyFont="1" applyFill="1" applyBorder="1" applyAlignment="1">
      <alignment horizontal="left" vertical="top"/>
    </xf>
    <xf numFmtId="0" fontId="59" fillId="0" borderId="0" xfId="0" applyFont="1" applyFill="1" applyBorder="1" applyAlignment="1">
      <alignment vertical="center" wrapText="1"/>
    </xf>
    <xf numFmtId="49" fontId="60" fillId="0" borderId="66" xfId="0" applyNumberFormat="1" applyFont="1" applyFill="1" applyBorder="1" applyAlignment="1" applyProtection="1">
      <alignment horizontal="left" vertical="center"/>
    </xf>
    <xf numFmtId="2" fontId="21" fillId="57" borderId="2" xfId="43" applyNumberFormat="1" applyFont="1" applyFill="1" applyBorder="1" applyAlignment="1" applyProtection="1">
      <alignment horizontal="center" vertical="center" wrapText="1"/>
    </xf>
    <xf numFmtId="2" fontId="21" fillId="57" borderId="62" xfId="43" applyNumberFormat="1" applyFont="1" applyFill="1" applyBorder="1" applyAlignment="1" applyProtection="1">
      <alignment horizontal="center" vertical="center" wrapText="1"/>
    </xf>
    <xf numFmtId="0" fontId="73" fillId="0" borderId="0" xfId="0" applyFont="1" applyFill="1" applyBorder="1" applyAlignment="1">
      <alignment vertical="center"/>
    </xf>
    <xf numFmtId="0" fontId="60" fillId="0" borderId="66" xfId="0" applyFont="1" applyFill="1" applyBorder="1" applyAlignment="1">
      <alignment horizontal="left" vertical="center"/>
    </xf>
    <xf numFmtId="0" fontId="59" fillId="0" borderId="66" xfId="0" applyFont="1" applyFill="1" applyBorder="1" applyAlignment="1">
      <alignment vertical="center" wrapText="1"/>
    </xf>
    <xf numFmtId="2" fontId="21" fillId="57" borderId="44" xfId="43" applyNumberFormat="1" applyFont="1" applyFill="1" applyBorder="1" applyAlignment="1" applyProtection="1">
      <alignment horizontal="center" vertical="center" wrapText="1"/>
    </xf>
    <xf numFmtId="2" fontId="21" fillId="0" borderId="44" xfId="43" applyNumberFormat="1" applyFont="1" applyFill="1" applyBorder="1" applyAlignment="1" applyProtection="1">
      <alignment horizontal="center" vertical="center" wrapText="1"/>
    </xf>
    <xf numFmtId="44" fontId="21" fillId="0" borderId="44" xfId="1956" applyFont="1" applyFill="1" applyBorder="1" applyAlignment="1" applyProtection="1">
      <alignment horizontal="center" vertical="center" wrapText="1"/>
    </xf>
    <xf numFmtId="4" fontId="21" fillId="0" borderId="44" xfId="43" applyNumberFormat="1" applyFont="1" applyFill="1" applyBorder="1" applyAlignment="1" applyProtection="1">
      <alignment horizontal="center" vertical="center" wrapText="1"/>
    </xf>
    <xf numFmtId="14" fontId="21" fillId="0" borderId="44" xfId="43" applyNumberFormat="1" applyFont="1" applyFill="1" applyBorder="1" applyAlignment="1" applyProtection="1">
      <alignment horizontal="center" vertical="center" wrapText="1"/>
    </xf>
    <xf numFmtId="0" fontId="59" fillId="0" borderId="0" xfId="0" applyFont="1" applyFill="1" applyBorder="1" applyAlignment="1">
      <alignment horizontal="left" vertical="top" wrapText="1"/>
    </xf>
    <xf numFmtId="0" fontId="22" fillId="0" borderId="0" xfId="0" applyFont="1" applyFill="1"/>
    <xf numFmtId="0" fontId="72" fillId="0" borderId="0" xfId="0" applyFont="1" applyFill="1" applyAlignment="1">
      <alignment vertical="center"/>
    </xf>
    <xf numFmtId="0" fontId="20" fillId="0" borderId="0" xfId="0" applyFont="1" applyFill="1"/>
    <xf numFmtId="0" fontId="20" fillId="0" borderId="0" xfId="0" applyFont="1" applyFill="1" applyAlignment="1">
      <alignment horizontal="center" vertical="top"/>
    </xf>
    <xf numFmtId="2" fontId="24" fillId="0" borderId="0" xfId="0" applyNumberFormat="1" applyFont="1" applyFill="1" applyAlignment="1">
      <alignment horizontal="right" vertical="top"/>
    </xf>
    <xf numFmtId="0" fontId="22" fillId="0" borderId="0" xfId="0" applyFont="1" applyFill="1" applyAlignment="1">
      <alignment vertical="top"/>
    </xf>
    <xf numFmtId="0" fontId="60" fillId="0" borderId="0" xfId="0" applyFont="1" applyFill="1" applyBorder="1" applyAlignment="1">
      <alignment vertical="top"/>
    </xf>
    <xf numFmtId="14" fontId="60" fillId="0" borderId="0" xfId="0" applyNumberFormat="1" applyFont="1" applyFill="1" applyAlignment="1">
      <alignment horizontal="left" vertical="top"/>
    </xf>
    <xf numFmtId="0" fontId="37" fillId="0" borderId="0" xfId="0" applyFont="1" applyAlignment="1">
      <alignment vertical="top"/>
    </xf>
    <xf numFmtId="0" fontId="37" fillId="0" borderId="67" xfId="0" applyFont="1" applyBorder="1" applyAlignment="1">
      <alignment vertical="top" wrapText="1"/>
    </xf>
    <xf numFmtId="0" fontId="37" fillId="0" borderId="40" xfId="0" applyFont="1" applyBorder="1" applyAlignment="1">
      <alignment vertical="top" wrapText="1"/>
    </xf>
    <xf numFmtId="0" fontId="37" fillId="0" borderId="41" xfId="0" applyFont="1" applyBorder="1" applyAlignment="1">
      <alignment vertical="top" wrapText="1"/>
    </xf>
    <xf numFmtId="0" fontId="37" fillId="0" borderId="0" xfId="0" applyFont="1"/>
    <xf numFmtId="0" fontId="82" fillId="0" borderId="0" xfId="0" applyFont="1" applyAlignment="1">
      <alignment vertical="top"/>
    </xf>
    <xf numFmtId="0" fontId="75" fillId="57" borderId="38" xfId="0" applyFont="1" applyFill="1" applyBorder="1" applyAlignment="1">
      <alignment horizontal="left" vertical="top" wrapText="1"/>
    </xf>
    <xf numFmtId="0" fontId="75" fillId="57" borderId="42" xfId="0" applyFont="1" applyFill="1" applyBorder="1" applyAlignment="1">
      <alignment horizontal="left" vertical="top" wrapText="1"/>
    </xf>
    <xf numFmtId="0" fontId="75" fillId="57" borderId="42" xfId="0" applyFont="1" applyFill="1" applyBorder="1" applyAlignment="1">
      <alignment horizontal="center" vertical="top" wrapText="1"/>
    </xf>
    <xf numFmtId="171" fontId="75" fillId="57" borderId="42" xfId="0" applyNumberFormat="1" applyFont="1" applyFill="1" applyBorder="1" applyAlignment="1">
      <alignment horizontal="right" vertical="top" wrapText="1"/>
    </xf>
    <xf numFmtId="4" fontId="75" fillId="57" borderId="42" xfId="0" applyNumberFormat="1" applyFont="1" applyFill="1" applyBorder="1" applyAlignment="1">
      <alignment horizontal="right" vertical="top" wrapText="1"/>
    </xf>
    <xf numFmtId="4" fontId="75" fillId="57" borderId="43" xfId="0" applyNumberFormat="1" applyFont="1" applyFill="1" applyBorder="1" applyAlignment="1">
      <alignment horizontal="right" vertical="top" wrapText="1"/>
    </xf>
    <xf numFmtId="0" fontId="37" fillId="0" borderId="38" xfId="0" applyFont="1" applyFill="1" applyBorder="1" applyAlignment="1">
      <alignment horizontal="right" vertical="top" wrapText="1"/>
    </xf>
    <xf numFmtId="172" fontId="37" fillId="0" borderId="42" xfId="0" applyNumberFormat="1" applyFont="1" applyFill="1" applyBorder="1" applyAlignment="1">
      <alignment horizontal="right" vertical="top" wrapText="1"/>
    </xf>
    <xf numFmtId="4" fontId="37" fillId="0" borderId="43" xfId="0" applyNumberFormat="1" applyFont="1" applyFill="1" applyBorder="1" applyAlignment="1">
      <alignment horizontal="right" vertical="top" wrapText="1"/>
    </xf>
    <xf numFmtId="0" fontId="82" fillId="0" borderId="0" xfId="0" applyFont="1" applyFill="1" applyAlignment="1">
      <alignment vertical="top"/>
    </xf>
    <xf numFmtId="0" fontId="37" fillId="0" borderId="38" xfId="0" applyFont="1" applyFill="1" applyBorder="1" applyAlignment="1">
      <alignment vertical="top" wrapText="1"/>
    </xf>
    <xf numFmtId="0" fontId="37" fillId="0" borderId="39" xfId="0" applyFont="1" applyFill="1" applyBorder="1" applyAlignment="1">
      <alignment vertical="top" wrapText="1"/>
    </xf>
    <xf numFmtId="0" fontId="37" fillId="0" borderId="40" xfId="0" applyFont="1" applyFill="1" applyBorder="1" applyAlignment="1">
      <alignment vertical="top" wrapText="1"/>
    </xf>
    <xf numFmtId="0" fontId="37" fillId="0" borderId="41" xfId="0" applyFont="1" applyFill="1" applyBorder="1" applyAlignment="1">
      <alignment vertical="top" wrapText="1"/>
    </xf>
    <xf numFmtId="0" fontId="37" fillId="0" borderId="68" xfId="0" applyFont="1" applyBorder="1" applyAlignment="1">
      <alignment vertical="top" wrapText="1"/>
    </xf>
    <xf numFmtId="0" fontId="37" fillId="0" borderId="49" xfId="0" applyFont="1" applyBorder="1" applyAlignment="1">
      <alignment vertical="top" wrapText="1"/>
    </xf>
    <xf numFmtId="4" fontId="60" fillId="0" borderId="0" xfId="0" applyNumberFormat="1" applyFont="1" applyAlignment="1">
      <alignment vertical="top" wrapText="1"/>
    </xf>
    <xf numFmtId="4" fontId="0" fillId="57" borderId="0" xfId="0" applyNumberFormat="1" applyFill="1" applyAlignment="1">
      <alignment vertical="top" wrapText="1"/>
    </xf>
    <xf numFmtId="0" fontId="0" fillId="0" borderId="0" xfId="0" applyAlignment="1"/>
    <xf numFmtId="0" fontId="20" fillId="0" borderId="0" xfId="2248" applyAlignment="1"/>
    <xf numFmtId="0" fontId="83" fillId="0" borderId="0" xfId="0" applyFont="1" applyAlignment="1">
      <alignment horizontal="left"/>
    </xf>
    <xf numFmtId="0" fontId="84" fillId="0" borderId="0" xfId="0" applyFont="1" applyAlignment="1">
      <alignment horizontal="left"/>
    </xf>
    <xf numFmtId="0" fontId="20" fillId="0" borderId="0" xfId="2248" applyAlignment="1">
      <alignment wrapText="1"/>
    </xf>
    <xf numFmtId="0" fontId="20" fillId="0" borderId="0" xfId="2248" applyFill="1" applyAlignment="1">
      <alignment wrapText="1"/>
    </xf>
    <xf numFmtId="0" fontId="20" fillId="0" borderId="0" xfId="2248" applyFont="1" applyAlignment="1">
      <alignment wrapText="1"/>
    </xf>
    <xf numFmtId="44" fontId="20" fillId="0" borderId="0" xfId="1956" applyFont="1" applyAlignment="1">
      <alignment wrapText="1"/>
    </xf>
    <xf numFmtId="0" fontId="20" fillId="0" borderId="0" xfId="2248" applyAlignment="1">
      <alignment vertical="center" wrapText="1"/>
    </xf>
    <xf numFmtId="0" fontId="20" fillId="0" borderId="0" xfId="2248" applyAlignment="1">
      <alignment horizontal="center" vertical="center" wrapText="1"/>
    </xf>
    <xf numFmtId="0" fontId="0" fillId="0" borderId="0" xfId="0" applyAlignment="1">
      <alignment vertical="center"/>
    </xf>
    <xf numFmtId="0" fontId="0" fillId="0" borderId="0" xfId="0" applyAlignment="1">
      <alignment vertical="center" wrapText="1"/>
    </xf>
    <xf numFmtId="0" fontId="20" fillId="0" borderId="0" xfId="2248" applyFill="1" applyAlignment="1">
      <alignment vertical="center" wrapText="1"/>
    </xf>
    <xf numFmtId="0" fontId="20" fillId="0" borderId="0" xfId="2248" applyFont="1" applyFill="1" applyAlignment="1">
      <alignment vertical="center" wrapText="1"/>
    </xf>
    <xf numFmtId="0" fontId="75" fillId="0" borderId="67" xfId="0" applyFont="1" applyFill="1" applyBorder="1" applyAlignment="1">
      <alignment vertical="top" wrapText="1"/>
    </xf>
    <xf numFmtId="0" fontId="75" fillId="0" borderId="69" xfId="0" applyFont="1" applyFill="1" applyBorder="1" applyAlignment="1">
      <alignment vertical="top" wrapText="1"/>
    </xf>
    <xf numFmtId="0" fontId="75" fillId="0" borderId="67" xfId="0" applyFont="1" applyFill="1" applyBorder="1" applyAlignment="1">
      <alignment vertical="top"/>
    </xf>
    <xf numFmtId="0" fontId="37" fillId="58" borderId="0" xfId="0" applyFont="1" applyFill="1" applyAlignment="1">
      <alignment vertical="top"/>
    </xf>
    <xf numFmtId="0" fontId="37" fillId="58" borderId="0" xfId="0" applyFont="1" applyFill="1"/>
    <xf numFmtId="0" fontId="82" fillId="58" borderId="0" xfId="0" applyFont="1" applyFill="1" applyAlignment="1">
      <alignment vertical="top"/>
    </xf>
    <xf numFmtId="1" fontId="37" fillId="0" borderId="38" xfId="0" applyNumberFormat="1" applyFont="1" applyFill="1" applyBorder="1" applyAlignment="1">
      <alignment horizontal="right" vertical="top" wrapText="1"/>
    </xf>
    <xf numFmtId="4" fontId="37" fillId="0" borderId="42" xfId="0" applyNumberFormat="1" applyFont="1" applyFill="1" applyBorder="1" applyAlignment="1">
      <alignment horizontal="left" vertical="top" wrapText="1"/>
    </xf>
    <xf numFmtId="43" fontId="37" fillId="56" borderId="0" xfId="0" applyNumberFormat="1" applyFont="1" applyFill="1" applyAlignment="1">
      <alignment vertical="top"/>
    </xf>
    <xf numFmtId="0" fontId="1" fillId="0" borderId="0" xfId="2249"/>
    <xf numFmtId="0" fontId="86" fillId="0" borderId="54" xfId="2250" applyFont="1" applyBorder="1"/>
    <xf numFmtId="0" fontId="87" fillId="60" borderId="55" xfId="2250" applyFont="1" applyFill="1" applyBorder="1" applyAlignment="1">
      <alignment vertical="center"/>
    </xf>
    <xf numFmtId="0" fontId="88" fillId="60" borderId="55" xfId="2250" applyFont="1" applyFill="1" applyBorder="1" applyAlignment="1">
      <alignment vertical="center"/>
    </xf>
    <xf numFmtId="0" fontId="88" fillId="60" borderId="55" xfId="2250" applyFont="1" applyFill="1" applyBorder="1"/>
    <xf numFmtId="0" fontId="88" fillId="60" borderId="56" xfId="2250" applyFont="1" applyFill="1" applyBorder="1"/>
    <xf numFmtId="0" fontId="86" fillId="0" borderId="71" xfId="2250" applyFont="1" applyBorder="1"/>
    <xf numFmtId="0" fontId="89" fillId="0" borderId="72" xfId="2250" applyFont="1" applyBorder="1" applyAlignment="1">
      <alignment vertical="center"/>
    </xf>
    <xf numFmtId="0" fontId="90" fillId="0" borderId="72" xfId="2250" applyFont="1" applyBorder="1" applyAlignment="1">
      <alignment vertical="center"/>
    </xf>
    <xf numFmtId="0" fontId="86" fillId="0" borderId="72" xfId="2250" applyFont="1" applyBorder="1"/>
    <xf numFmtId="0" fontId="89" fillId="0" borderId="73" xfId="2250" applyFont="1" applyBorder="1" applyAlignment="1">
      <alignment vertical="center"/>
    </xf>
    <xf numFmtId="0" fontId="91" fillId="0" borderId="72" xfId="2250" applyFont="1" applyBorder="1" applyAlignment="1">
      <alignment vertical="center"/>
    </xf>
    <xf numFmtId="0" fontId="92" fillId="61" borderId="72" xfId="2250" applyFont="1" applyFill="1" applyBorder="1" applyAlignment="1">
      <alignment horizontal="center" vertical="center"/>
    </xf>
    <xf numFmtId="0" fontId="91" fillId="0" borderId="73" xfId="2250" applyFont="1" applyBorder="1" applyAlignment="1">
      <alignment vertical="center"/>
    </xf>
    <xf numFmtId="49" fontId="93" fillId="0" borderId="71" xfId="2250" applyNumberFormat="1" applyFont="1" applyFill="1" applyBorder="1" applyAlignment="1">
      <alignment horizontal="right"/>
    </xf>
    <xf numFmtId="173" fontId="86" fillId="0" borderId="72" xfId="2250" applyNumberFormat="1" applyFont="1" applyFill="1" applyBorder="1"/>
    <xf numFmtId="0" fontId="86" fillId="0" borderId="72" xfId="2250" applyFont="1" applyFill="1" applyBorder="1"/>
    <xf numFmtId="4" fontId="19" fillId="0" borderId="0" xfId="2251">
      <alignment vertical="center" wrapText="1"/>
      <protection locked="0"/>
    </xf>
    <xf numFmtId="49" fontId="93" fillId="0" borderId="71" xfId="2250" applyNumberFormat="1" applyFont="1" applyBorder="1" applyAlignment="1">
      <alignment horizontal="right"/>
    </xf>
    <xf numFmtId="173" fontId="86" fillId="0" borderId="72" xfId="2250" applyNumberFormat="1" applyFont="1" applyBorder="1"/>
    <xf numFmtId="0" fontId="86" fillId="0" borderId="0" xfId="2250" applyFont="1" applyFill="1" applyBorder="1"/>
    <xf numFmtId="0" fontId="86" fillId="0" borderId="0" xfId="2250" applyFont="1"/>
    <xf numFmtId="0" fontId="94" fillId="0" borderId="57" xfId="2250" applyFont="1" applyFill="1" applyBorder="1" applyAlignment="1">
      <alignment horizontal="center" vertical="center"/>
    </xf>
    <xf numFmtId="0" fontId="86" fillId="0" borderId="0" xfId="2250" applyFont="1" applyFill="1" applyBorder="1" applyAlignment="1">
      <alignment vertical="center" wrapText="1"/>
    </xf>
    <xf numFmtId="0" fontId="94" fillId="0" borderId="0" xfId="2250" applyFont="1" applyFill="1" applyBorder="1" applyAlignment="1">
      <alignment horizontal="center" vertical="center"/>
    </xf>
    <xf numFmtId="0" fontId="94" fillId="0" borderId="25" xfId="2250" applyFont="1" applyFill="1" applyBorder="1" applyAlignment="1">
      <alignment horizontal="center" vertical="center"/>
    </xf>
    <xf numFmtId="0" fontId="86" fillId="0" borderId="26" xfId="2250" applyFont="1" applyFill="1" applyBorder="1" applyAlignment="1">
      <alignment vertical="center" wrapText="1"/>
    </xf>
    <xf numFmtId="0" fontId="86" fillId="0" borderId="58" xfId="2250" applyFont="1" applyFill="1" applyBorder="1" applyAlignment="1">
      <alignment vertical="center" wrapText="1"/>
    </xf>
    <xf numFmtId="0" fontId="86" fillId="0" borderId="57" xfId="2250" applyFont="1" applyFill="1" applyBorder="1" applyAlignment="1">
      <alignment vertical="center"/>
    </xf>
    <xf numFmtId="0" fontId="86" fillId="0" borderId="0" xfId="2250" applyFont="1" applyFill="1" applyBorder="1" applyAlignment="1">
      <alignment vertical="center"/>
    </xf>
    <xf numFmtId="0" fontId="86" fillId="0" borderId="25" xfId="2250" applyFont="1" applyFill="1" applyBorder="1" applyAlignment="1">
      <alignment horizontal="center" vertical="center"/>
    </xf>
    <xf numFmtId="0" fontId="86" fillId="0" borderId="26" xfId="2250" applyFont="1" applyFill="1" applyBorder="1" applyAlignment="1">
      <alignment vertical="center"/>
    </xf>
    <xf numFmtId="0" fontId="86" fillId="0" borderId="0" xfId="2250" applyFont="1" applyFill="1" applyBorder="1" applyAlignment="1">
      <alignment horizontal="center" vertical="center"/>
    </xf>
    <xf numFmtId="0" fontId="86" fillId="0" borderId="58" xfId="2250" applyFont="1" applyFill="1" applyBorder="1" applyAlignment="1">
      <alignment vertical="center"/>
    </xf>
    <xf numFmtId="0" fontId="86" fillId="0" borderId="25" xfId="2250" applyFont="1" applyFill="1" applyBorder="1" applyAlignment="1">
      <alignment vertical="center"/>
    </xf>
    <xf numFmtId="0" fontId="95" fillId="0" borderId="57" xfId="2250" applyFont="1" applyFill="1" applyBorder="1" applyAlignment="1">
      <alignment horizontal="center" vertical="center"/>
    </xf>
    <xf numFmtId="0" fontId="95" fillId="0" borderId="0" xfId="2250" applyFont="1" applyFill="1" applyBorder="1" applyAlignment="1">
      <alignment horizontal="center" vertical="center"/>
    </xf>
    <xf numFmtId="0" fontId="95" fillId="0" borderId="25" xfId="2250" applyFont="1" applyFill="1" applyBorder="1" applyAlignment="1">
      <alignment horizontal="center" vertical="center"/>
    </xf>
    <xf numFmtId="9" fontId="1" fillId="0" borderId="0" xfId="1663"/>
    <xf numFmtId="0" fontId="88" fillId="0" borderId="57" xfId="2250" applyFont="1" applyFill="1" applyBorder="1" applyAlignment="1">
      <alignment horizontal="center" vertical="center"/>
    </xf>
    <xf numFmtId="0" fontId="88" fillId="0" borderId="0" xfId="2250" applyFont="1" applyFill="1" applyBorder="1" applyAlignment="1">
      <alignment horizontal="center" vertical="center"/>
    </xf>
    <xf numFmtId="0" fontId="88" fillId="0" borderId="25" xfId="2250" applyFont="1" applyFill="1" applyBorder="1" applyAlignment="1">
      <alignment horizontal="center" vertical="center"/>
    </xf>
    <xf numFmtId="174" fontId="1" fillId="0" borderId="0" xfId="2249" applyNumberFormat="1"/>
    <xf numFmtId="0" fontId="17" fillId="33" borderId="76" xfId="2249" applyFont="1" applyFill="1" applyBorder="1" applyAlignment="1">
      <alignment horizontal="center" vertical="center"/>
    </xf>
    <xf numFmtId="0" fontId="17" fillId="0" borderId="0" xfId="2249" applyFont="1" applyFill="1" applyBorder="1" applyAlignment="1">
      <alignment vertical="center"/>
    </xf>
    <xf numFmtId="0" fontId="1" fillId="0" borderId="0" xfId="2249" applyFill="1"/>
    <xf numFmtId="0" fontId="18" fillId="0" borderId="72" xfId="2252" applyNumberFormat="1" applyFont="1" applyFill="1" applyBorder="1" applyAlignment="1">
      <alignment horizontal="center" vertical="top"/>
    </xf>
    <xf numFmtId="4" fontId="20" fillId="0" borderId="72" xfId="2251" applyNumberFormat="1" applyFont="1" applyFill="1" applyBorder="1" applyAlignment="1" applyProtection="1">
      <alignment horizontal="right" vertical="top" wrapText="1"/>
    </xf>
    <xf numFmtId="44" fontId="98" fillId="0" borderId="72" xfId="2253" applyNumberFormat="1" applyFont="1" applyFill="1" applyBorder="1" applyAlignment="1">
      <alignment horizontal="center" vertical="top" wrapText="1"/>
    </xf>
    <xf numFmtId="2" fontId="1" fillId="0" borderId="0" xfId="2249" applyNumberFormat="1" applyFill="1"/>
    <xf numFmtId="175" fontId="98" fillId="0" borderId="72" xfId="2253" applyNumberFormat="1" applyFont="1" applyFill="1" applyBorder="1" applyAlignment="1">
      <alignment horizontal="center" vertical="top" wrapText="1"/>
    </xf>
    <xf numFmtId="4" fontId="75" fillId="0" borderId="43" xfId="0" applyNumberFormat="1" applyFont="1" applyFill="1" applyBorder="1" applyAlignment="1">
      <alignment horizontal="right" vertical="top" wrapText="1"/>
    </xf>
    <xf numFmtId="0" fontId="86" fillId="0" borderId="73" xfId="2250" applyFont="1" applyFill="1" applyBorder="1"/>
    <xf numFmtId="0" fontId="86" fillId="0" borderId="73" xfId="2250" applyFont="1" applyBorder="1"/>
    <xf numFmtId="49" fontId="93" fillId="0" borderId="89" xfId="2250" applyNumberFormat="1" applyFont="1" applyFill="1" applyBorder="1" applyAlignment="1">
      <alignment horizontal="right"/>
    </xf>
    <xf numFmtId="173" fontId="86" fillId="0" borderId="90" xfId="2250" applyNumberFormat="1" applyFont="1" applyFill="1" applyBorder="1"/>
    <xf numFmtId="0" fontId="86" fillId="0" borderId="90" xfId="2250" applyFont="1" applyFill="1" applyBorder="1"/>
    <xf numFmtId="0" fontId="86" fillId="0" borderId="91" xfId="2250" applyFont="1" applyFill="1" applyBorder="1"/>
    <xf numFmtId="0" fontId="21" fillId="0" borderId="46" xfId="43" applyNumberFormat="1" applyFont="1" applyFill="1" applyBorder="1" applyAlignment="1" applyProtection="1">
      <alignment horizontal="left" vertical="center" wrapText="1"/>
    </xf>
    <xf numFmtId="14" fontId="21" fillId="0" borderId="46" xfId="43" applyNumberFormat="1" applyFont="1" applyFill="1" applyBorder="1" applyAlignment="1" applyProtection="1">
      <alignment horizontal="center" vertical="center" wrapText="1"/>
    </xf>
    <xf numFmtId="14" fontId="21" fillId="0" borderId="92" xfId="43" applyNumberFormat="1" applyFont="1" applyFill="1" applyBorder="1" applyAlignment="1" applyProtection="1">
      <alignment horizontal="center" vertical="center" wrapText="1"/>
    </xf>
    <xf numFmtId="14" fontId="21" fillId="0" borderId="93" xfId="43" applyNumberFormat="1" applyFont="1" applyFill="1" applyBorder="1" applyAlignment="1" applyProtection="1">
      <alignment horizontal="center" vertical="center" wrapText="1"/>
    </xf>
    <xf numFmtId="4" fontId="37" fillId="0" borderId="0" xfId="0" applyNumberFormat="1" applyFont="1"/>
    <xf numFmtId="0" fontId="0" fillId="0" borderId="0" xfId="2249" applyFont="1" applyFill="1"/>
    <xf numFmtId="0" fontId="20" fillId="0" borderId="0" xfId="2248" applyAlignment="1">
      <alignment horizontal="right" vertical="center" wrapText="1"/>
    </xf>
    <xf numFmtId="0" fontId="83" fillId="0" borderId="0" xfId="0" applyNumberFormat="1" applyFont="1" applyAlignment="1">
      <alignment horizontal="left" vertical="center" wrapText="1"/>
    </xf>
    <xf numFmtId="0" fontId="83" fillId="0" borderId="0" xfId="0" applyFont="1" applyAlignment="1">
      <alignment horizontal="left" vertical="center" wrapText="1"/>
    </xf>
    <xf numFmtId="0" fontId="83" fillId="0" borderId="0" xfId="0" applyNumberFormat="1" applyFont="1" applyAlignment="1">
      <alignment horizontal="right" vertical="center" wrapText="1"/>
    </xf>
    <xf numFmtId="0" fontId="83" fillId="0" borderId="0" xfId="2248" applyFont="1" applyAlignment="1">
      <alignment horizontal="left" vertical="center" wrapText="1"/>
    </xf>
    <xf numFmtId="4" fontId="83" fillId="0" borderId="0" xfId="0" applyNumberFormat="1" applyFont="1" applyAlignment="1">
      <alignment horizontal="right" vertical="center" wrapText="1"/>
    </xf>
    <xf numFmtId="0" fontId="83" fillId="0" borderId="0" xfId="0" applyNumberFormat="1" applyFont="1" applyFill="1" applyAlignment="1">
      <alignment horizontal="left" vertical="center" wrapText="1"/>
    </xf>
    <xf numFmtId="0" fontId="83" fillId="0" borderId="0" xfId="0" applyFont="1" applyFill="1" applyAlignment="1">
      <alignment horizontal="left" vertical="center" wrapText="1"/>
    </xf>
    <xf numFmtId="0" fontId="83" fillId="0" borderId="0" xfId="0" applyNumberFormat="1" applyFont="1" applyFill="1" applyAlignment="1">
      <alignment horizontal="right" vertical="center" wrapText="1"/>
    </xf>
    <xf numFmtId="0" fontId="83" fillId="0" borderId="0" xfId="2248" applyFont="1" applyAlignment="1">
      <alignment horizontal="right" vertical="center" wrapText="1"/>
    </xf>
    <xf numFmtId="0" fontId="83" fillId="0" borderId="0" xfId="0" applyFont="1" applyAlignment="1">
      <alignment horizontal="left"/>
    </xf>
    <xf numFmtId="0" fontId="0" fillId="0" borderId="0" xfId="0" applyAlignment="1">
      <alignment horizontal="center" vertical="center" wrapText="1"/>
    </xf>
    <xf numFmtId="0" fontId="83" fillId="0" borderId="0" xfId="2248" applyNumberFormat="1" applyFont="1" applyAlignment="1">
      <alignment horizontal="left" vertical="center" wrapText="1"/>
    </xf>
    <xf numFmtId="0" fontId="83" fillId="0" borderId="0" xfId="2248" applyFont="1" applyFill="1" applyAlignment="1">
      <alignment horizontal="left" vertical="center" wrapText="1"/>
    </xf>
    <xf numFmtId="0" fontId="83" fillId="0" borderId="0" xfId="2248" applyFont="1" applyAlignment="1">
      <alignment horizontal="center" vertical="center" wrapText="1"/>
    </xf>
    <xf numFmtId="4" fontId="0" fillId="0" borderId="0" xfId="0" applyNumberFormat="1" applyFill="1" applyAlignment="1">
      <alignment vertical="top" wrapText="1"/>
    </xf>
    <xf numFmtId="49" fontId="73" fillId="0" borderId="0" xfId="0" applyNumberFormat="1" applyFont="1" applyFill="1"/>
    <xf numFmtId="0" fontId="59" fillId="0" borderId="0" xfId="0" applyFont="1" applyFill="1" applyBorder="1" applyAlignment="1">
      <alignment horizontal="left" vertical="top" wrapText="1"/>
    </xf>
    <xf numFmtId="0" fontId="60" fillId="0" borderId="0" xfId="0" applyFont="1" applyFill="1" applyBorder="1" applyAlignment="1">
      <alignment horizontal="left" vertical="top"/>
    </xf>
    <xf numFmtId="184" fontId="62" fillId="0" borderId="0" xfId="0" applyNumberFormat="1" applyFont="1" applyFill="1" applyProtection="1"/>
    <xf numFmtId="166" fontId="62" fillId="0" borderId="0" xfId="0" applyNumberFormat="1" applyFont="1" applyFill="1" applyProtection="1"/>
    <xf numFmtId="9" fontId="62" fillId="0" borderId="0" xfId="1663" applyFont="1" applyFill="1" applyProtection="1"/>
    <xf numFmtId="14" fontId="60" fillId="0" borderId="0" xfId="0" applyNumberFormat="1" applyFont="1" applyFill="1" applyBorder="1" applyAlignment="1">
      <alignment horizontal="left" vertical="center"/>
    </xf>
    <xf numFmtId="0" fontId="82" fillId="0" borderId="0" xfId="0" applyFont="1" applyAlignment="1">
      <alignment vertical="center"/>
    </xf>
    <xf numFmtId="0" fontId="60" fillId="0" borderId="0" xfId="0" applyNumberFormat="1" applyFont="1" applyFill="1" applyBorder="1" applyAlignment="1">
      <alignment vertical="top"/>
    </xf>
    <xf numFmtId="0" fontId="60" fillId="0" borderId="0" xfId="0" applyFont="1" applyFill="1" applyBorder="1"/>
    <xf numFmtId="49" fontId="76" fillId="0" borderId="0" xfId="42" applyNumberFormat="1" applyFont="1" applyFill="1" applyBorder="1">
      <alignment vertical="center" wrapText="1"/>
      <protection locked="0"/>
    </xf>
    <xf numFmtId="4" fontId="79" fillId="0" borderId="0" xfId="42" applyFont="1" applyFill="1" applyBorder="1">
      <alignment vertical="center" wrapText="1"/>
      <protection locked="0"/>
    </xf>
    <xf numFmtId="4" fontId="76" fillId="0" borderId="0" xfId="42" applyFont="1" applyFill="1" applyBorder="1">
      <alignment vertical="center" wrapText="1"/>
      <protection locked="0"/>
    </xf>
    <xf numFmtId="4" fontId="76" fillId="0" borderId="0" xfId="42" applyFont="1" applyFill="1" applyBorder="1" applyAlignment="1">
      <alignment horizontal="center" vertical="center" wrapText="1"/>
      <protection locked="0"/>
    </xf>
    <xf numFmtId="0" fontId="59" fillId="0" borderId="66" xfId="0" applyFont="1" applyFill="1" applyBorder="1" applyAlignment="1">
      <alignment horizontal="center" vertical="top" wrapText="1"/>
    </xf>
    <xf numFmtId="0" fontId="60" fillId="0" borderId="0" xfId="0" applyFont="1" applyFill="1" applyBorder="1" applyAlignment="1">
      <alignment vertical="center"/>
    </xf>
    <xf numFmtId="0" fontId="20" fillId="0" borderId="0" xfId="2248" applyNumberFormat="1" applyAlignment="1">
      <alignment vertical="center" wrapText="1"/>
    </xf>
    <xf numFmtId="0" fontId="0" fillId="0" borderId="0" xfId="0"/>
    <xf numFmtId="0" fontId="37" fillId="0" borderId="30" xfId="2251" applyNumberFormat="1" applyFont="1" applyFill="1" applyBorder="1" applyAlignment="1" applyProtection="1">
      <alignment horizontal="center" vertical="top" wrapText="1"/>
    </xf>
    <xf numFmtId="0" fontId="37" fillId="0" borderId="31" xfId="2251" applyNumberFormat="1" applyFont="1" applyFill="1" applyBorder="1" applyAlignment="1" applyProtection="1">
      <alignment horizontal="center" vertical="top" wrapText="1"/>
    </xf>
    <xf numFmtId="10" fontId="37" fillId="0" borderId="70" xfId="1663" applyNumberFormat="1" applyFont="1" applyFill="1" applyBorder="1" applyAlignment="1">
      <alignment horizontal="right" vertical="top" wrapText="1"/>
    </xf>
    <xf numFmtId="9" fontId="37" fillId="0" borderId="45" xfId="1663" applyFont="1" applyFill="1" applyBorder="1" applyAlignment="1">
      <alignment horizontal="right" vertical="top" wrapText="1"/>
    </xf>
    <xf numFmtId="9" fontId="75" fillId="0" borderId="40" xfId="1663" applyFont="1" applyFill="1" applyBorder="1" applyAlignment="1">
      <alignment vertical="top" wrapText="1"/>
    </xf>
    <xf numFmtId="0" fontId="5" fillId="83" borderId="99" xfId="0" applyFont="1" applyFill="1" applyBorder="1" applyAlignment="1">
      <alignment horizontal="center" vertical="center"/>
    </xf>
    <xf numFmtId="0" fontId="5" fillId="83" borderId="100" xfId="0" applyFont="1" applyFill="1" applyBorder="1" applyAlignment="1">
      <alignment horizontal="center" vertical="center"/>
    </xf>
    <xf numFmtId="185" fontId="0" fillId="0" borderId="101" xfId="0" applyNumberFormat="1" applyBorder="1"/>
    <xf numFmtId="186" fontId="0" fillId="0" borderId="102" xfId="0" applyNumberFormat="1" applyBorder="1" applyAlignment="1">
      <alignment horizontal="center"/>
    </xf>
    <xf numFmtId="2" fontId="0" fillId="0" borderId="102" xfId="0" applyNumberFormat="1" applyBorder="1" applyAlignment="1">
      <alignment horizontal="center"/>
    </xf>
    <xf numFmtId="2" fontId="0" fillId="0" borderId="103" xfId="0" applyNumberFormat="1" applyBorder="1" applyAlignment="1">
      <alignment horizontal="center"/>
    </xf>
    <xf numFmtId="185" fontId="0" fillId="0" borderId="98" xfId="0" applyNumberFormat="1" applyBorder="1"/>
    <xf numFmtId="186" fontId="0" fillId="0" borderId="99" xfId="0" applyNumberFormat="1" applyBorder="1" applyAlignment="1">
      <alignment horizontal="center"/>
    </xf>
    <xf numFmtId="2" fontId="0" fillId="0" borderId="99" xfId="0" applyNumberFormat="1" applyBorder="1" applyAlignment="1">
      <alignment horizontal="center"/>
    </xf>
    <xf numFmtId="2" fontId="0" fillId="0" borderId="100" xfId="0" applyNumberFormat="1" applyBorder="1" applyAlignment="1">
      <alignment horizontal="center"/>
    </xf>
    <xf numFmtId="185" fontId="0" fillId="0" borderId="95" xfId="0" applyNumberFormat="1" applyBorder="1"/>
    <xf numFmtId="186" fontId="0" fillId="0" borderId="96" xfId="0" applyNumberFormat="1" applyBorder="1" applyAlignment="1">
      <alignment horizontal="center"/>
    </xf>
    <xf numFmtId="2" fontId="0" fillId="0" borderId="96" xfId="0" applyNumberFormat="1" applyBorder="1" applyAlignment="1">
      <alignment horizontal="center"/>
    </xf>
    <xf numFmtId="2" fontId="0" fillId="0" borderId="97" xfId="0" applyNumberFormat="1" applyBorder="1" applyAlignment="1">
      <alignment horizontal="center"/>
    </xf>
    <xf numFmtId="185" fontId="0" fillId="0" borderId="104" xfId="0" applyNumberFormat="1" applyBorder="1"/>
    <xf numFmtId="186" fontId="0" fillId="0" borderId="105" xfId="0" applyNumberFormat="1" applyBorder="1" applyAlignment="1">
      <alignment horizontal="center"/>
    </xf>
    <xf numFmtId="2" fontId="0" fillId="0" borderId="105" xfId="0" applyNumberFormat="1" applyBorder="1" applyAlignment="1">
      <alignment horizontal="center"/>
    </xf>
    <xf numFmtId="2" fontId="0" fillId="0" borderId="106" xfId="0" applyNumberFormat="1" applyBorder="1" applyAlignment="1">
      <alignment horizontal="center"/>
    </xf>
    <xf numFmtId="10" fontId="1" fillId="0" borderId="0" xfId="1663" applyNumberFormat="1" applyFont="1"/>
    <xf numFmtId="0" fontId="0" fillId="0" borderId="105" xfId="0" applyBorder="1" applyAlignment="1">
      <alignment horizontal="center"/>
    </xf>
    <xf numFmtId="0" fontId="0" fillId="0" borderId="99" xfId="0" applyBorder="1" applyAlignment="1">
      <alignment horizontal="center"/>
    </xf>
    <xf numFmtId="185" fontId="0" fillId="0" borderId="107" xfId="0" applyNumberFormat="1" applyBorder="1"/>
    <xf numFmtId="186" fontId="0" fillId="0" borderId="108" xfId="0" applyNumberFormat="1" applyBorder="1" applyAlignment="1">
      <alignment horizontal="center"/>
    </xf>
    <xf numFmtId="2" fontId="0" fillId="0" borderId="108" xfId="0" applyNumberFormat="1" applyBorder="1" applyAlignment="1">
      <alignment horizontal="center"/>
    </xf>
    <xf numFmtId="2" fontId="0" fillId="0" borderId="109" xfId="0" applyNumberFormat="1" applyBorder="1" applyAlignment="1">
      <alignment horizontal="center"/>
    </xf>
    <xf numFmtId="186" fontId="0" fillId="0" borderId="105" xfId="0" applyNumberFormat="1" applyFill="1" applyBorder="1" applyAlignment="1">
      <alignment horizontal="center"/>
    </xf>
    <xf numFmtId="186" fontId="0" fillId="0" borderId="99" xfId="0" applyNumberFormat="1" applyFill="1" applyBorder="1" applyAlignment="1">
      <alignment horizontal="center"/>
    </xf>
    <xf numFmtId="2" fontId="2" fillId="0" borderId="0" xfId="1663" applyNumberFormat="1" applyFont="1"/>
    <xf numFmtId="185" fontId="0" fillId="0" borderId="110" xfId="0" applyNumberFormat="1" applyBorder="1"/>
    <xf numFmtId="186" fontId="0" fillId="0" borderId="111" xfId="0" applyNumberFormat="1" applyBorder="1" applyAlignment="1">
      <alignment horizontal="center"/>
    </xf>
    <xf numFmtId="2" fontId="0" fillId="0" borderId="111" xfId="0" applyNumberFormat="1" applyBorder="1" applyAlignment="1">
      <alignment horizontal="center"/>
    </xf>
    <xf numFmtId="2" fontId="0" fillId="0" borderId="112" xfId="0" applyNumberFormat="1" applyBorder="1" applyAlignment="1">
      <alignment horizontal="center"/>
    </xf>
    <xf numFmtId="0" fontId="119" fillId="0" borderId="0" xfId="0" applyFont="1"/>
    <xf numFmtId="0" fontId="17" fillId="0" borderId="0" xfId="0" applyFont="1"/>
    <xf numFmtId="0" fontId="2" fillId="0" borderId="0" xfId="0" applyFont="1"/>
    <xf numFmtId="2" fontId="2" fillId="0" borderId="0" xfId="0" applyNumberFormat="1" applyFont="1"/>
    <xf numFmtId="14" fontId="2" fillId="0" borderId="0" xfId="0" applyNumberFormat="1" applyFont="1"/>
    <xf numFmtId="0" fontId="11" fillId="0" borderId="0" xfId="0" applyFont="1"/>
    <xf numFmtId="0" fontId="17" fillId="33" borderId="77" xfId="2249" applyFont="1" applyFill="1" applyBorder="1" applyAlignment="1"/>
    <xf numFmtId="0" fontId="17" fillId="33" borderId="78" xfId="2249" applyFont="1" applyFill="1" applyBorder="1" applyAlignment="1"/>
    <xf numFmtId="0" fontId="37" fillId="0" borderId="30" xfId="2251" applyNumberFormat="1" applyFont="1" applyFill="1" applyBorder="1" applyAlignment="1" applyProtection="1">
      <alignment vertical="top" wrapText="1"/>
    </xf>
    <xf numFmtId="0" fontId="37" fillId="0" borderId="31" xfId="2251" applyNumberFormat="1" applyFont="1" applyFill="1" applyBorder="1" applyAlignment="1" applyProtection="1">
      <alignment vertical="top" wrapText="1"/>
    </xf>
    <xf numFmtId="0" fontId="88" fillId="0" borderId="115" xfId="2250" applyFont="1" applyFill="1" applyBorder="1" applyAlignment="1">
      <alignment horizontal="center" vertical="center"/>
    </xf>
    <xf numFmtId="0" fontId="86" fillId="0" borderId="116" xfId="2250" applyFont="1" applyFill="1" applyBorder="1" applyAlignment="1">
      <alignment vertical="center"/>
    </xf>
    <xf numFmtId="0" fontId="0" fillId="0" borderId="0" xfId="0"/>
    <xf numFmtId="0" fontId="86" fillId="56" borderId="0" xfId="44352" applyFont="1" applyFill="1"/>
    <xf numFmtId="0" fontId="86" fillId="0" borderId="0" xfId="44352" applyFont="1"/>
    <xf numFmtId="0" fontId="92" fillId="0" borderId="0" xfId="44352" applyFont="1"/>
    <xf numFmtId="0" fontId="120" fillId="56" borderId="0" xfId="44352" applyFont="1" applyFill="1" applyBorder="1" applyAlignment="1">
      <alignment vertical="center"/>
    </xf>
    <xf numFmtId="0" fontId="122" fillId="56" borderId="0" xfId="44352" applyFont="1" applyFill="1" applyBorder="1" applyAlignment="1" applyProtection="1">
      <alignment horizontal="center" vertical="center"/>
      <protection locked="0"/>
    </xf>
    <xf numFmtId="0" fontId="123" fillId="57" borderId="117" xfId="44352" applyFont="1" applyFill="1" applyBorder="1" applyAlignment="1">
      <alignment horizontal="center" vertical="center"/>
    </xf>
    <xf numFmtId="0" fontId="123" fillId="57" borderId="119" xfId="44352" applyFont="1" applyFill="1" applyBorder="1" applyAlignment="1">
      <alignment horizontal="center" vertical="center"/>
    </xf>
    <xf numFmtId="10" fontId="18" fillId="0" borderId="123" xfId="1190" applyNumberFormat="1" applyFont="1" applyFill="1" applyBorder="1" applyAlignment="1">
      <alignment horizontal="center" vertical="center"/>
    </xf>
    <xf numFmtId="10" fontId="123" fillId="0" borderId="129" xfId="44352" applyNumberFormat="1" applyFont="1" applyFill="1" applyBorder="1" applyAlignment="1">
      <alignment horizontal="center" vertical="center"/>
    </xf>
    <xf numFmtId="10" fontId="18" fillId="0" borderId="130" xfId="1190" applyNumberFormat="1" applyFont="1" applyFill="1" applyBorder="1" applyAlignment="1">
      <alignment horizontal="center" vertical="center"/>
    </xf>
    <xf numFmtId="10" fontId="18" fillId="0" borderId="131" xfId="1190" applyNumberFormat="1" applyFont="1" applyFill="1" applyBorder="1" applyAlignment="1">
      <alignment horizontal="center" vertical="center"/>
    </xf>
    <xf numFmtId="0" fontId="18" fillId="0" borderId="71" xfId="44352" applyFont="1" applyFill="1" applyBorder="1" applyAlignment="1">
      <alignment horizontal="center" vertical="center"/>
    </xf>
    <xf numFmtId="10" fontId="123" fillId="57" borderId="135" xfId="1190" applyNumberFormat="1" applyFont="1" applyFill="1" applyBorder="1" applyAlignment="1">
      <alignment horizontal="center" vertical="center"/>
    </xf>
    <xf numFmtId="0" fontId="86" fillId="56" borderId="0" xfId="44352" applyFont="1" applyFill="1" applyAlignment="1">
      <alignment vertical="center"/>
    </xf>
    <xf numFmtId="0" fontId="125" fillId="56" borderId="0" xfId="44352" applyFont="1" applyFill="1" applyBorder="1" applyAlignment="1">
      <alignment horizontal="center"/>
    </xf>
    <xf numFmtId="0" fontId="126" fillId="56" borderId="0" xfId="44352" applyFont="1" applyFill="1" applyBorder="1" applyAlignment="1">
      <alignment horizontal="center" vertical="top"/>
    </xf>
    <xf numFmtId="0" fontId="86" fillId="56" borderId="0" xfId="44352" applyFont="1" applyFill="1" applyBorder="1" applyAlignment="1">
      <alignment vertical="center"/>
    </xf>
    <xf numFmtId="0" fontId="126" fillId="56" borderId="0" xfId="44352" applyFont="1" applyFill="1" applyBorder="1" applyAlignment="1">
      <alignment horizontal="center" vertical="center"/>
    </xf>
    <xf numFmtId="0" fontId="86" fillId="56" borderId="0" xfId="44352" applyFont="1" applyFill="1" applyAlignment="1">
      <alignment horizontal="left"/>
    </xf>
    <xf numFmtId="0" fontId="126" fillId="56" borderId="0" xfId="44352" applyFont="1" applyFill="1" applyBorder="1" applyAlignment="1">
      <alignment horizontal="left" vertical="center"/>
    </xf>
    <xf numFmtId="0" fontId="86" fillId="0" borderId="0" xfId="44352" applyFont="1" applyAlignment="1">
      <alignment horizontal="left"/>
    </xf>
    <xf numFmtId="0" fontId="126" fillId="0" borderId="0" xfId="44352" applyFont="1"/>
    <xf numFmtId="0" fontId="127" fillId="0" borderId="0" xfId="44352" applyFont="1" applyBorder="1" applyAlignment="1">
      <alignment horizontal="center" vertical="center"/>
    </xf>
    <xf numFmtId="0" fontId="60" fillId="0" borderId="0" xfId="0" applyFont="1" applyFill="1" applyBorder="1" applyAlignment="1">
      <alignment horizontal="left" vertical="center"/>
    </xf>
    <xf numFmtId="0" fontId="73" fillId="0" borderId="0" xfId="0" applyFont="1" applyFill="1" applyAlignment="1">
      <alignment vertical="center"/>
    </xf>
    <xf numFmtId="0" fontId="75" fillId="33" borderId="34" xfId="0" applyFont="1" applyFill="1" applyBorder="1" applyAlignment="1">
      <alignment horizontal="left" vertical="top" wrapText="1"/>
    </xf>
    <xf numFmtId="0" fontId="75" fillId="33" borderId="37" xfId="0" applyFont="1" applyFill="1" applyBorder="1" applyAlignment="1">
      <alignment horizontal="left" vertical="top" wrapText="1"/>
    </xf>
    <xf numFmtId="0" fontId="75" fillId="33" borderId="37" xfId="0" applyFont="1" applyFill="1" applyBorder="1" applyAlignment="1">
      <alignment horizontal="center" vertical="top" wrapText="1"/>
    </xf>
    <xf numFmtId="172" fontId="75" fillId="33" borderId="37" xfId="0" applyNumberFormat="1" applyFont="1" applyFill="1" applyBorder="1" applyAlignment="1">
      <alignment horizontal="center" vertical="top" wrapText="1"/>
    </xf>
    <xf numFmtId="4" fontId="75" fillId="33" borderId="37" xfId="0" applyNumberFormat="1" applyFont="1" applyFill="1" applyBorder="1" applyAlignment="1">
      <alignment horizontal="center" vertical="top" wrapText="1"/>
    </xf>
    <xf numFmtId="4" fontId="75" fillId="33" borderId="136" xfId="0" applyNumberFormat="1" applyFont="1" applyFill="1" applyBorder="1" applyAlignment="1">
      <alignment vertical="top" wrapText="1"/>
    </xf>
    <xf numFmtId="0" fontId="75" fillId="0" borderId="137" xfId="0" applyFont="1" applyFill="1" applyBorder="1" applyAlignment="1">
      <alignment horizontal="left" vertical="top" wrapText="1"/>
    </xf>
    <xf numFmtId="0" fontId="75" fillId="0" borderId="36" xfId="0" applyFont="1" applyFill="1" applyBorder="1" applyAlignment="1">
      <alignment horizontal="left" vertical="top" wrapText="1"/>
    </xf>
    <xf numFmtId="0" fontId="75" fillId="0" borderId="36" xfId="0" applyFont="1" applyFill="1" applyBorder="1" applyAlignment="1">
      <alignment horizontal="center" vertical="top" wrapText="1"/>
    </xf>
    <xf numFmtId="172" fontId="75" fillId="0" borderId="36" xfId="0" applyNumberFormat="1" applyFont="1" applyFill="1" applyBorder="1" applyAlignment="1">
      <alignment horizontal="center" vertical="top" wrapText="1"/>
    </xf>
    <xf numFmtId="4" fontId="75" fillId="0" borderId="36" xfId="0" applyNumberFormat="1" applyFont="1" applyFill="1" applyBorder="1" applyAlignment="1">
      <alignment horizontal="center" vertical="top" wrapText="1"/>
    </xf>
    <xf numFmtId="4" fontId="75" fillId="0" borderId="136" xfId="0" applyNumberFormat="1" applyFont="1" applyFill="1" applyBorder="1" applyAlignment="1">
      <alignment vertical="top" wrapText="1"/>
    </xf>
    <xf numFmtId="0" fontId="37" fillId="0" borderId="0" xfId="0" applyFont="1" applyAlignment="1">
      <alignment vertical="center"/>
    </xf>
    <xf numFmtId="0" fontId="37" fillId="84" borderId="0" xfId="0" applyFont="1" applyFill="1" applyBorder="1"/>
    <xf numFmtId="0" fontId="37" fillId="0" borderId="0" xfId="0" applyFont="1" applyFill="1" applyAlignment="1">
      <alignment vertical="center"/>
    </xf>
    <xf numFmtId="172" fontId="37" fillId="0" borderId="42" xfId="0" applyNumberFormat="1" applyFont="1" applyFill="1" applyBorder="1" applyAlignment="1">
      <alignment horizontal="center" vertical="top" wrapText="1"/>
    </xf>
    <xf numFmtId="4" fontId="37" fillId="0" borderId="42" xfId="0" applyNumberFormat="1" applyFont="1" applyFill="1" applyBorder="1" applyAlignment="1">
      <alignment horizontal="center" vertical="top" wrapText="1"/>
    </xf>
    <xf numFmtId="4" fontId="37" fillId="0" borderId="43" xfId="0" applyNumberFormat="1" applyFont="1" applyFill="1" applyBorder="1" applyAlignment="1">
      <alignment vertical="top" wrapText="1"/>
    </xf>
    <xf numFmtId="0" fontId="82" fillId="0" borderId="0" xfId="0" applyFont="1" applyFill="1" applyAlignment="1">
      <alignment vertical="center"/>
    </xf>
    <xf numFmtId="0" fontId="37" fillId="0" borderId="0" xfId="0" applyFont="1" applyFill="1" applyBorder="1"/>
    <xf numFmtId="0" fontId="37" fillId="0" borderId="138" xfId="0" applyFont="1" applyFill="1" applyBorder="1" applyAlignment="1">
      <alignment vertical="center" wrapText="1"/>
    </xf>
    <xf numFmtId="0" fontId="37" fillId="0" borderId="139" xfId="0" applyFont="1" applyFill="1" applyBorder="1" applyAlignment="1">
      <alignment horizontal="center" vertical="center" wrapText="1"/>
    </xf>
    <xf numFmtId="0" fontId="37" fillId="0" borderId="139" xfId="0" applyFont="1" applyFill="1" applyBorder="1" applyAlignment="1">
      <alignment horizontal="center" vertical="top" wrapText="1"/>
    </xf>
    <xf numFmtId="0" fontId="37" fillId="0" borderId="140" xfId="0" applyFont="1" applyFill="1" applyBorder="1" applyAlignment="1">
      <alignment vertical="center" wrapText="1"/>
    </xf>
    <xf numFmtId="0" fontId="37" fillId="0" borderId="0" xfId="0" applyFont="1" applyBorder="1"/>
    <xf numFmtId="0" fontId="37" fillId="0" borderId="0" xfId="0" applyFont="1" applyFill="1" applyBorder="1" applyAlignment="1">
      <alignment horizontal="left" vertical="top" wrapText="1"/>
    </xf>
    <xf numFmtId="0" fontId="37" fillId="0" borderId="0" xfId="0" applyFont="1" applyFill="1" applyBorder="1" applyAlignment="1">
      <alignment vertical="center" wrapText="1"/>
    </xf>
    <xf numFmtId="0" fontId="37" fillId="0" borderId="0" xfId="0" applyFont="1" applyFill="1" applyBorder="1" applyAlignment="1">
      <alignment horizontal="center" vertical="center" wrapText="1"/>
    </xf>
    <xf numFmtId="0" fontId="37" fillId="0" borderId="0" xfId="0" applyFont="1" applyFill="1" applyBorder="1" applyAlignment="1">
      <alignment horizontal="center" vertical="top" wrapText="1"/>
    </xf>
    <xf numFmtId="4" fontId="0" fillId="0" borderId="0" xfId="0" applyNumberFormat="1" applyAlignment="1">
      <alignment vertical="center" wrapText="1"/>
    </xf>
    <xf numFmtId="4" fontId="0" fillId="0" borderId="0" xfId="0" applyNumberFormat="1" applyFill="1" applyAlignment="1">
      <alignment horizontal="left" vertical="top" wrapText="1"/>
    </xf>
    <xf numFmtId="4" fontId="0" fillId="0" borderId="0" xfId="0" applyNumberFormat="1" applyFill="1" applyAlignment="1">
      <alignment horizontal="center" vertical="top" wrapText="1"/>
    </xf>
    <xf numFmtId="172" fontId="0" fillId="0" borderId="0" xfId="0" applyNumberFormat="1" applyFill="1" applyAlignment="1">
      <alignment horizontal="center" vertical="top" wrapText="1"/>
    </xf>
    <xf numFmtId="4" fontId="0" fillId="0" borderId="0" xfId="0" applyNumberFormat="1" applyBorder="1" applyAlignment="1">
      <alignment vertical="top" wrapText="1"/>
    </xf>
    <xf numFmtId="0" fontId="37" fillId="0" borderId="38" xfId="0" applyNumberFormat="1" applyFont="1" applyFill="1" applyBorder="1" applyAlignment="1">
      <alignment horizontal="left" vertical="top" wrapText="1"/>
    </xf>
    <xf numFmtId="0" fontId="60" fillId="0" borderId="0" xfId="0" applyFont="1" applyFill="1" applyBorder="1" applyAlignment="1" applyProtection="1">
      <alignment horizontal="left" vertical="center" wrapText="1"/>
    </xf>
    <xf numFmtId="0" fontId="0" fillId="0" borderId="26" xfId="0" applyFont="1" applyFill="1" applyBorder="1" applyAlignment="1" applyProtection="1">
      <alignment vertical="center"/>
    </xf>
    <xf numFmtId="49" fontId="60" fillId="0" borderId="0" xfId="0" applyNumberFormat="1" applyFont="1" applyFill="1" applyBorder="1" applyAlignment="1" applyProtection="1">
      <alignment horizontal="left" vertical="center"/>
    </xf>
    <xf numFmtId="49" fontId="60" fillId="0" borderId="26" xfId="0" applyNumberFormat="1" applyFont="1" applyFill="1" applyBorder="1" applyAlignment="1" applyProtection="1">
      <alignment horizontal="left" vertical="center"/>
    </xf>
    <xf numFmtId="0" fontId="50" fillId="0" borderId="0" xfId="0" applyFont="1" applyFill="1" applyAlignment="1" applyProtection="1">
      <alignment horizontal="center" vertical="center" wrapText="1"/>
    </xf>
    <xf numFmtId="0" fontId="50" fillId="0" borderId="0" xfId="0" applyFont="1" applyFill="1" applyAlignment="1" applyProtection="1">
      <alignment horizontal="center" vertical="center"/>
    </xf>
    <xf numFmtId="0" fontId="54" fillId="0" borderId="25" xfId="1664" applyFont="1" applyFill="1" applyBorder="1" applyAlignment="1" applyProtection="1">
      <alignment horizontal="center"/>
    </xf>
    <xf numFmtId="0" fontId="54" fillId="0" borderId="0" xfId="1664" applyFont="1" applyFill="1" applyBorder="1" applyAlignment="1" applyProtection="1">
      <alignment horizontal="center"/>
    </xf>
    <xf numFmtId="0" fontId="54" fillId="0" borderId="26" xfId="1664" applyFont="1" applyFill="1" applyBorder="1" applyAlignment="1" applyProtection="1">
      <alignment horizontal="center"/>
    </xf>
    <xf numFmtId="0" fontId="54" fillId="0" borderId="25" xfId="1664" applyFont="1" applyFill="1" applyBorder="1" applyAlignment="1" applyProtection="1">
      <alignment horizontal="center" wrapText="1"/>
    </xf>
    <xf numFmtId="0" fontId="54" fillId="0" borderId="0" xfId="1664" applyFont="1" applyFill="1" applyBorder="1" applyAlignment="1" applyProtection="1">
      <alignment horizontal="center" wrapText="1"/>
    </xf>
    <xf numFmtId="0" fontId="54" fillId="0" borderId="26" xfId="1664" applyFont="1" applyFill="1" applyBorder="1" applyAlignment="1" applyProtection="1">
      <alignment horizontal="center" wrapText="1"/>
    </xf>
    <xf numFmtId="0" fontId="55" fillId="0" borderId="25" xfId="0" applyFont="1" applyBorder="1" applyAlignment="1" applyProtection="1">
      <alignment horizontal="center"/>
    </xf>
    <xf numFmtId="0" fontId="55" fillId="0" borderId="0" xfId="0" applyFont="1" applyBorder="1" applyAlignment="1" applyProtection="1">
      <alignment horizontal="center"/>
    </xf>
    <xf numFmtId="0" fontId="55" fillId="0" borderId="26" xfId="0" applyFont="1" applyBorder="1" applyAlignment="1" applyProtection="1">
      <alignment horizontal="center"/>
    </xf>
    <xf numFmtId="0" fontId="0" fillId="0" borderId="27" xfId="0" applyFont="1" applyBorder="1" applyAlignment="1" applyProtection="1">
      <alignment horizontal="center"/>
    </xf>
    <xf numFmtId="0" fontId="0" fillId="0" borderId="28" xfId="0" applyFont="1" applyBorder="1" applyAlignment="1" applyProtection="1">
      <alignment horizontal="center"/>
    </xf>
    <xf numFmtId="0" fontId="0" fillId="0" borderId="29" xfId="0" applyFont="1" applyBorder="1" applyAlignment="1" applyProtection="1">
      <alignment horizontal="center"/>
    </xf>
    <xf numFmtId="49" fontId="60" fillId="0" borderId="23" xfId="0" applyNumberFormat="1" applyFont="1" applyFill="1" applyBorder="1" applyAlignment="1" applyProtection="1">
      <alignment horizontal="left" vertical="center"/>
    </xf>
    <xf numFmtId="49" fontId="60" fillId="0" borderId="24" xfId="0" applyNumberFormat="1" applyFont="1" applyFill="1" applyBorder="1" applyAlignment="1" applyProtection="1">
      <alignment horizontal="left" vertical="center"/>
    </xf>
    <xf numFmtId="49" fontId="60" fillId="0" borderId="0" xfId="0" applyNumberFormat="1" applyFont="1" applyFill="1" applyBorder="1" applyAlignment="1" applyProtection="1">
      <alignment horizontal="left" vertical="center" wrapText="1"/>
    </xf>
    <xf numFmtId="49" fontId="60" fillId="0" borderId="26" xfId="0" applyNumberFormat="1" applyFont="1" applyFill="1" applyBorder="1" applyAlignment="1" applyProtection="1">
      <alignment horizontal="left" vertical="center" wrapText="1"/>
    </xf>
    <xf numFmtId="17" fontId="60" fillId="0" borderId="0" xfId="0" applyNumberFormat="1" applyFont="1" applyFill="1" applyBorder="1" applyAlignment="1" applyProtection="1">
      <alignment horizontal="left" vertical="center"/>
    </xf>
    <xf numFmtId="17" fontId="60" fillId="0" borderId="26" xfId="0" applyNumberFormat="1" applyFont="1" applyFill="1" applyBorder="1" applyAlignment="1" applyProtection="1">
      <alignment horizontal="left" vertical="center"/>
    </xf>
    <xf numFmtId="0" fontId="60" fillId="0" borderId="0" xfId="0" applyFont="1" applyFill="1" applyBorder="1" applyAlignment="1" applyProtection="1">
      <alignment horizontal="left" vertical="center"/>
    </xf>
    <xf numFmtId="0" fontId="60" fillId="0" borderId="26" xfId="0" applyFont="1" applyFill="1" applyBorder="1" applyAlignment="1" applyProtection="1">
      <alignment horizontal="left" vertical="center"/>
    </xf>
    <xf numFmtId="0" fontId="60" fillId="0" borderId="31" xfId="0" applyFont="1" applyBorder="1" applyAlignment="1" applyProtection="1">
      <alignment horizontal="justify" vertical="center" wrapText="1"/>
    </xf>
    <xf numFmtId="0" fontId="60" fillId="0" borderId="32" xfId="0" applyFont="1" applyBorder="1" applyAlignment="1" applyProtection="1">
      <alignment horizontal="justify" vertical="center" wrapText="1"/>
    </xf>
    <xf numFmtId="0" fontId="60" fillId="0" borderId="0" xfId="0" applyFont="1" applyFill="1" applyBorder="1" applyAlignment="1" applyProtection="1">
      <alignment horizontal="justify" vertical="center" wrapText="1"/>
    </xf>
    <xf numFmtId="0" fontId="60" fillId="0" borderId="26" xfId="0" applyFont="1" applyFill="1" applyBorder="1" applyAlignment="1" applyProtection="1">
      <alignment horizontal="justify" vertical="center" wrapText="1"/>
    </xf>
    <xf numFmtId="0" fontId="60" fillId="0" borderId="28" xfId="0" applyFont="1" applyFill="1" applyBorder="1" applyAlignment="1" applyProtection="1">
      <alignment horizontal="left" vertical="center"/>
    </xf>
    <xf numFmtId="0" fontId="60" fillId="0" borderId="29" xfId="0" applyFont="1" applyFill="1" applyBorder="1" applyAlignment="1" applyProtection="1">
      <alignment horizontal="left" vertical="center"/>
    </xf>
    <xf numFmtId="0" fontId="63" fillId="0" borderId="23" xfId="0" applyFont="1" applyBorder="1" applyAlignment="1" applyProtection="1">
      <alignment horizontal="left" vertical="center"/>
    </xf>
    <xf numFmtId="0" fontId="63" fillId="0" borderId="24" xfId="0" applyFont="1" applyBorder="1" applyAlignment="1" applyProtection="1">
      <alignment horizontal="left" vertical="center"/>
    </xf>
    <xf numFmtId="0" fontId="60" fillId="0" borderId="25" xfId="0" applyFont="1" applyFill="1" applyBorder="1" applyAlignment="1" applyProtection="1">
      <alignment horizontal="left" vertical="center"/>
    </xf>
    <xf numFmtId="0" fontId="54" fillId="0" borderId="27" xfId="0" applyFont="1" applyFill="1" applyBorder="1" applyAlignment="1" applyProtection="1">
      <alignment horizontal="left" vertical="center"/>
    </xf>
    <xf numFmtId="0" fontId="54" fillId="0" borderId="28" xfId="0" applyFont="1" applyFill="1" applyBorder="1" applyAlignment="1" applyProtection="1">
      <alignment horizontal="left" vertical="center"/>
    </xf>
    <xf numFmtId="0" fontId="72" fillId="0" borderId="0" xfId="0" applyFont="1" applyFill="1" applyAlignment="1">
      <alignment horizontal="center"/>
    </xf>
    <xf numFmtId="49" fontId="60" fillId="0" borderId="0" xfId="0" applyNumberFormat="1" applyFont="1" applyFill="1" applyBorder="1" applyAlignment="1">
      <alignment horizontal="left" vertical="top" wrapText="1"/>
    </xf>
    <xf numFmtId="0" fontId="60" fillId="0" borderId="0" xfId="0" applyNumberFormat="1" applyFont="1" applyFill="1" applyBorder="1" applyAlignment="1">
      <alignment horizontal="center" vertical="center" wrapText="1"/>
    </xf>
    <xf numFmtId="0" fontId="59" fillId="0" borderId="0" xfId="0" applyFont="1" applyFill="1" applyBorder="1" applyAlignment="1">
      <alignment horizontal="left" vertical="top" wrapText="1"/>
    </xf>
    <xf numFmtId="0" fontId="60" fillId="0" borderId="0" xfId="0" applyFont="1" applyFill="1" applyBorder="1" applyAlignment="1">
      <alignment horizontal="left" vertical="top"/>
    </xf>
    <xf numFmtId="0" fontId="59" fillId="0" borderId="33" xfId="0" applyFont="1" applyFill="1" applyBorder="1" applyAlignment="1">
      <alignment horizontal="left" vertical="top" wrapText="1"/>
    </xf>
    <xf numFmtId="0" fontId="60" fillId="0" borderId="0" xfId="0" applyFont="1" applyFill="1" applyBorder="1" applyAlignment="1">
      <alignment horizontal="left" vertical="center" wrapText="1"/>
    </xf>
    <xf numFmtId="0" fontId="75" fillId="57" borderId="67" xfId="0" applyFont="1" applyFill="1" applyBorder="1" applyAlignment="1">
      <alignment horizontal="center" vertical="top" wrapText="1"/>
    </xf>
    <xf numFmtId="0" fontId="75" fillId="57" borderId="40" xfId="0" applyFont="1" applyFill="1" applyBorder="1" applyAlignment="1">
      <alignment horizontal="center" vertical="top" wrapText="1"/>
    </xf>
    <xf numFmtId="0" fontId="75" fillId="57" borderId="69" xfId="0" applyFont="1" applyFill="1" applyBorder="1" applyAlignment="1">
      <alignment horizontal="center" vertical="top" wrapText="1"/>
    </xf>
    <xf numFmtId="4" fontId="75" fillId="57" borderId="39" xfId="0" applyNumberFormat="1" applyFont="1" applyFill="1" applyBorder="1" applyAlignment="1">
      <alignment horizontal="center" vertical="top" wrapText="1"/>
    </xf>
    <xf numFmtId="4" fontId="75" fillId="57" borderId="41" xfId="0" applyNumberFormat="1" applyFont="1" applyFill="1" applyBorder="1" applyAlignment="1">
      <alignment horizontal="center" vertical="top" wrapText="1"/>
    </xf>
    <xf numFmtId="171" fontId="75" fillId="57" borderId="39" xfId="0" applyNumberFormat="1" applyFont="1" applyFill="1" applyBorder="1" applyAlignment="1">
      <alignment horizontal="center" vertical="top" wrapText="1"/>
    </xf>
    <xf numFmtId="171" fontId="75" fillId="57" borderId="41" xfId="0" applyNumberFormat="1" applyFont="1" applyFill="1" applyBorder="1" applyAlignment="1">
      <alignment horizontal="center" vertical="top" wrapText="1"/>
    </xf>
    <xf numFmtId="0" fontId="72" fillId="0" borderId="0" xfId="0" applyFont="1" applyFill="1" applyAlignment="1">
      <alignment horizontal="center" vertical="center"/>
    </xf>
    <xf numFmtId="0" fontId="60" fillId="0" borderId="0" xfId="0" applyFont="1" applyFill="1" applyBorder="1" applyAlignment="1">
      <alignment horizontal="left" vertical="center"/>
    </xf>
    <xf numFmtId="0" fontId="72" fillId="0" borderId="0" xfId="0" applyFont="1" applyFill="1" applyBorder="1" applyAlignment="1">
      <alignment horizontal="center"/>
    </xf>
    <xf numFmtId="0" fontId="72" fillId="0" borderId="0" xfId="0" applyFont="1" applyFill="1" applyBorder="1" applyAlignment="1">
      <alignment horizontal="center" wrapText="1"/>
    </xf>
    <xf numFmtId="0" fontId="18" fillId="0" borderId="122" xfId="44352" applyFont="1" applyFill="1" applyBorder="1" applyAlignment="1">
      <alignment horizontal="center" vertical="center"/>
    </xf>
    <xf numFmtId="0" fontId="18" fillId="0" borderId="124" xfId="44352" applyFont="1" applyFill="1" applyBorder="1" applyAlignment="1">
      <alignment horizontal="center" vertical="center"/>
    </xf>
    <xf numFmtId="0" fontId="18" fillId="0" borderId="125" xfId="44352" applyFont="1" applyFill="1" applyBorder="1" applyAlignment="1">
      <alignment horizontal="center" vertical="center"/>
    </xf>
    <xf numFmtId="0" fontId="18" fillId="0" borderId="22" xfId="44352" applyFont="1" applyFill="1" applyBorder="1" applyAlignment="1">
      <alignment horizontal="left" vertical="center"/>
    </xf>
    <xf numFmtId="0" fontId="18" fillId="0" borderId="23" xfId="44352" applyFont="1" applyFill="1" applyBorder="1" applyAlignment="1">
      <alignment horizontal="left" vertical="center"/>
    </xf>
    <xf numFmtId="0" fontId="18" fillId="0" borderId="24" xfId="44352" applyFont="1" applyFill="1" applyBorder="1" applyAlignment="1">
      <alignment horizontal="left" vertical="center"/>
    </xf>
    <xf numFmtId="0" fontId="18" fillId="0" borderId="25" xfId="44352" applyFont="1" applyFill="1" applyBorder="1" applyAlignment="1">
      <alignment horizontal="left" vertical="center"/>
    </xf>
    <xf numFmtId="0" fontId="18" fillId="0" borderId="0" xfId="44352" applyFont="1" applyFill="1" applyBorder="1" applyAlignment="1">
      <alignment horizontal="left" vertical="center"/>
    </xf>
    <xf numFmtId="0" fontId="18" fillId="0" borderId="26" xfId="44352" applyFont="1" applyFill="1" applyBorder="1" applyAlignment="1">
      <alignment horizontal="left" vertical="center"/>
    </xf>
    <xf numFmtId="0" fontId="18" fillId="0" borderId="27" xfId="44352" applyFont="1" applyFill="1" applyBorder="1" applyAlignment="1">
      <alignment horizontal="left" vertical="center"/>
    </xf>
    <xf numFmtId="0" fontId="18" fillId="0" borderId="28" xfId="44352" applyFont="1" applyFill="1" applyBorder="1" applyAlignment="1">
      <alignment horizontal="left" vertical="center"/>
    </xf>
    <xf numFmtId="0" fontId="18" fillId="0" borderId="29" xfId="44352" applyFont="1" applyFill="1" applyBorder="1" applyAlignment="1">
      <alignment horizontal="left" vertical="center"/>
    </xf>
    <xf numFmtId="0" fontId="120" fillId="56" borderId="0" xfId="44352" applyFont="1" applyFill="1" applyBorder="1" applyAlignment="1">
      <alignment horizontal="center" vertical="center"/>
    </xf>
    <xf numFmtId="0" fontId="121" fillId="56" borderId="0" xfId="44352" applyFont="1" applyFill="1" applyBorder="1" applyAlignment="1" applyProtection="1">
      <alignment horizontal="center" vertical="center"/>
      <protection locked="0"/>
    </xf>
    <xf numFmtId="0" fontId="123" fillId="57" borderId="118" xfId="44352" applyFont="1" applyFill="1" applyBorder="1" applyAlignment="1">
      <alignment horizontal="center" vertical="center"/>
    </xf>
    <xf numFmtId="0" fontId="18" fillId="0" borderId="120" xfId="44352" applyFont="1" applyFill="1" applyBorder="1" applyAlignment="1">
      <alignment horizontal="center" vertical="center"/>
    </xf>
    <xf numFmtId="0" fontId="18" fillId="0" borderId="28" xfId="44352" applyFont="1" applyFill="1" applyBorder="1" applyAlignment="1">
      <alignment horizontal="center" vertical="center"/>
    </xf>
    <xf numFmtId="0" fontId="18" fillId="0" borderId="121" xfId="44352" applyFont="1" applyFill="1" applyBorder="1" applyAlignment="1">
      <alignment horizontal="center" vertical="center"/>
    </xf>
    <xf numFmtId="0" fontId="123" fillId="0" borderId="126" xfId="44352" applyFont="1" applyFill="1" applyBorder="1" applyAlignment="1">
      <alignment horizontal="right" vertical="center"/>
    </xf>
    <xf numFmtId="0" fontId="123" fillId="0" borderId="127" xfId="44352" applyFont="1" applyFill="1" applyBorder="1" applyAlignment="1">
      <alignment horizontal="right" vertical="center"/>
    </xf>
    <xf numFmtId="0" fontId="123" fillId="0" borderId="128" xfId="44352" applyFont="1" applyFill="1" applyBorder="1" applyAlignment="1">
      <alignment horizontal="right" vertical="center"/>
    </xf>
    <xf numFmtId="0" fontId="86" fillId="56" borderId="0" xfId="44352" applyFont="1" applyFill="1" applyBorder="1" applyAlignment="1">
      <alignment horizontal="left" vertical="center"/>
    </xf>
    <xf numFmtId="0" fontId="18" fillId="0" borderId="30" xfId="44352" applyFont="1" applyFill="1" applyBorder="1" applyAlignment="1">
      <alignment horizontal="left" vertical="center"/>
    </xf>
    <xf numFmtId="0" fontId="18" fillId="0" borderId="31" xfId="44352" applyFont="1" applyFill="1" applyBorder="1" applyAlignment="1">
      <alignment horizontal="left" vertical="center"/>
    </xf>
    <xf numFmtId="0" fontId="18" fillId="0" borderId="32" xfId="44352" applyFont="1" applyFill="1" applyBorder="1" applyAlignment="1">
      <alignment horizontal="left" vertical="center"/>
    </xf>
    <xf numFmtId="0" fontId="123" fillId="57" borderId="132" xfId="44352" applyFont="1" applyFill="1" applyBorder="1" applyAlignment="1">
      <alignment horizontal="right" vertical="center"/>
    </xf>
    <xf numFmtId="0" fontId="123" fillId="57" borderId="133" xfId="44352" applyFont="1" applyFill="1" applyBorder="1" applyAlignment="1">
      <alignment horizontal="right" vertical="center"/>
    </xf>
    <xf numFmtId="0" fontId="123" fillId="57" borderId="134" xfId="44352" applyFont="1" applyFill="1" applyBorder="1" applyAlignment="1">
      <alignment horizontal="right" vertical="center"/>
    </xf>
    <xf numFmtId="0" fontId="123" fillId="56" borderId="0" xfId="44352" applyFont="1" applyFill="1" applyBorder="1" applyAlignment="1">
      <alignment horizontal="center" vertical="center"/>
    </xf>
    <xf numFmtId="0" fontId="86" fillId="56" borderId="0" xfId="44352" applyFont="1" applyFill="1" applyBorder="1" applyAlignment="1">
      <alignment horizontal="right" vertical="center"/>
    </xf>
    <xf numFmtId="0" fontId="124" fillId="56" borderId="0" xfId="44352" applyFont="1" applyFill="1" applyBorder="1" applyAlignment="1">
      <alignment horizontal="right" vertical="center"/>
    </xf>
    <xf numFmtId="0" fontId="124" fillId="56" borderId="0" xfId="44352" applyFont="1" applyFill="1" applyBorder="1" applyAlignment="1">
      <alignment vertical="center"/>
    </xf>
    <xf numFmtId="0" fontId="86" fillId="56" borderId="0" xfId="44352" applyFont="1" applyFill="1" applyBorder="1" applyAlignment="1">
      <alignment horizontal="center" vertical="center"/>
    </xf>
    <xf numFmtId="0" fontId="124" fillId="56" borderId="0" xfId="44352" applyFont="1" applyFill="1" applyBorder="1" applyAlignment="1">
      <alignment horizontal="left" vertical="center"/>
    </xf>
    <xf numFmtId="0" fontId="126" fillId="56" borderId="0" xfId="44352" applyFont="1" applyFill="1" applyBorder="1" applyAlignment="1">
      <alignment horizontal="left" vertical="center"/>
    </xf>
    <xf numFmtId="0" fontId="126" fillId="56" borderId="0" xfId="44352" applyFont="1" applyFill="1" applyBorder="1" applyAlignment="1">
      <alignment horizontal="left" vertical="center" wrapText="1"/>
    </xf>
    <xf numFmtId="0" fontId="18" fillId="56" borderId="0" xfId="44352" applyFont="1" applyFill="1" applyBorder="1" applyAlignment="1">
      <alignment horizontal="left" vertical="center"/>
    </xf>
    <xf numFmtId="0" fontId="118" fillId="0" borderId="0" xfId="0" applyFont="1" applyAlignment="1">
      <alignment horizontal="left" wrapText="1"/>
    </xf>
    <xf numFmtId="0" fontId="0" fillId="0" borderId="0" xfId="0"/>
    <xf numFmtId="0" fontId="17" fillId="0" borderId="0" xfId="2249" applyFont="1" applyFill="1" applyBorder="1" applyAlignment="1">
      <alignment horizontal="center" vertical="center"/>
    </xf>
    <xf numFmtId="0" fontId="17" fillId="0" borderId="58" xfId="2249" applyFont="1" applyFill="1" applyBorder="1" applyAlignment="1">
      <alignment horizontal="center" vertical="center"/>
    </xf>
    <xf numFmtId="0" fontId="17" fillId="33" borderId="77" xfId="2249" applyFont="1" applyFill="1" applyBorder="1" applyAlignment="1">
      <alignment horizontal="center"/>
    </xf>
    <xf numFmtId="0" fontId="17" fillId="33" borderId="78" xfId="2249" applyFont="1" applyFill="1" applyBorder="1" applyAlignment="1">
      <alignment horizontal="center"/>
    </xf>
    <xf numFmtId="0" fontId="17" fillId="33" borderId="79" xfId="2249" applyFont="1" applyFill="1" applyBorder="1" applyAlignment="1">
      <alignment horizontal="center"/>
    </xf>
    <xf numFmtId="0" fontId="37" fillId="0" borderId="30" xfId="2251" applyNumberFormat="1" applyFont="1" applyFill="1" applyBorder="1" applyAlignment="1" applyProtection="1">
      <alignment horizontal="center" vertical="top" wrapText="1"/>
    </xf>
    <xf numFmtId="0" fontId="37" fillId="0" borderId="31" xfId="2251" applyNumberFormat="1" applyFont="1" applyFill="1" applyBorder="1" applyAlignment="1" applyProtection="1">
      <alignment horizontal="center" vertical="top" wrapText="1"/>
    </xf>
    <xf numFmtId="0" fontId="37" fillId="0" borderId="32" xfId="2251" applyNumberFormat="1" applyFont="1" applyFill="1" applyBorder="1" applyAlignment="1" applyProtection="1">
      <alignment horizontal="center" vertical="top" wrapText="1"/>
    </xf>
    <xf numFmtId="0" fontId="85" fillId="0" borderId="0" xfId="2249" applyFont="1" applyAlignment="1">
      <alignment horizontal="center"/>
    </xf>
    <xf numFmtId="0" fontId="1" fillId="0" borderId="0" xfId="2249" applyFont="1" applyAlignment="1">
      <alignment horizontal="center" vertical="center" wrapText="1"/>
    </xf>
    <xf numFmtId="0" fontId="17" fillId="0" borderId="57" xfId="2249" applyFont="1" applyFill="1" applyBorder="1" applyAlignment="1">
      <alignment horizontal="center" vertical="center"/>
    </xf>
    <xf numFmtId="0" fontId="17" fillId="33" borderId="74" xfId="2249" applyFont="1" applyFill="1" applyBorder="1" applyAlignment="1">
      <alignment horizontal="center" vertical="center"/>
    </xf>
    <xf numFmtId="0" fontId="17" fillId="33" borderId="75" xfId="2249" applyFont="1" applyFill="1" applyBorder="1" applyAlignment="1">
      <alignment horizontal="center" vertical="center"/>
    </xf>
    <xf numFmtId="0" fontId="17" fillId="0" borderId="27" xfId="2249" applyFont="1" applyFill="1" applyBorder="1" applyAlignment="1">
      <alignment horizontal="center" vertical="center"/>
    </xf>
    <xf numFmtId="0" fontId="17" fillId="0" borderId="29" xfId="2249" applyFont="1" applyFill="1" applyBorder="1" applyAlignment="1">
      <alignment horizontal="center" vertical="center"/>
    </xf>
    <xf numFmtId="0" fontId="85" fillId="0" borderId="0" xfId="0" applyFont="1" applyAlignment="1">
      <alignment horizontal="center"/>
    </xf>
    <xf numFmtId="0" fontId="5" fillId="83" borderId="95" xfId="0" applyFont="1" applyFill="1" applyBorder="1" applyAlignment="1">
      <alignment horizontal="center" vertical="center"/>
    </xf>
    <xf numFmtId="0" fontId="5" fillId="83" borderId="98" xfId="0" applyFont="1" applyFill="1" applyBorder="1" applyAlignment="1">
      <alignment horizontal="center" vertical="center"/>
    </xf>
    <xf numFmtId="0" fontId="5" fillId="83" borderId="96" xfId="0" applyFont="1" applyFill="1" applyBorder="1" applyAlignment="1">
      <alignment horizontal="center" vertical="center"/>
    </xf>
    <xf numFmtId="0" fontId="5" fillId="83" borderId="99" xfId="0" applyFont="1" applyFill="1" applyBorder="1" applyAlignment="1">
      <alignment horizontal="center" vertical="center"/>
    </xf>
    <xf numFmtId="0" fontId="5" fillId="83" borderId="96" xfId="0" applyFont="1" applyFill="1" applyBorder="1" applyAlignment="1">
      <alignment horizontal="center"/>
    </xf>
    <xf numFmtId="0" fontId="5" fillId="83" borderId="97" xfId="0" applyFont="1" applyFill="1" applyBorder="1" applyAlignment="1">
      <alignment horizontal="center"/>
    </xf>
    <xf numFmtId="0" fontId="5" fillId="83" borderId="113" xfId="0" applyFont="1" applyFill="1" applyBorder="1" applyAlignment="1">
      <alignment horizontal="center" vertical="center"/>
    </xf>
    <xf numFmtId="0" fontId="5" fillId="83" borderId="114" xfId="0" applyFont="1" applyFill="1" applyBorder="1" applyAlignment="1">
      <alignment horizontal="center" vertical="center"/>
    </xf>
    <xf numFmtId="0" fontId="63" fillId="0" borderId="22" xfId="0" quotePrefix="1" applyFont="1" applyBorder="1" applyAlignment="1" applyProtection="1">
      <alignment horizontal="left" vertical="center"/>
    </xf>
  </cellXfs>
  <cellStyles count="58730">
    <cellStyle name="_x000d__x000a_JournalTemplate=C:\COMFO\CTALK\JOURSTD.TPL_x000d__x000a_LbStateAddress=3 3 0 251 1 89 2 311_x000d__x000a_LbStateJou" xfId="44353"/>
    <cellStyle name="20% - Accent1" xfId="2254"/>
    <cellStyle name="20% - Accent2" xfId="2255"/>
    <cellStyle name="20% - Accent3" xfId="2256"/>
    <cellStyle name="20% - Accent4" xfId="2257"/>
    <cellStyle name="20% - Accent5" xfId="2258"/>
    <cellStyle name="20% - Accent6" xfId="2259"/>
    <cellStyle name="20% - Ênfase1" xfId="1" builtinId="30" customBuiltin="1"/>
    <cellStyle name="20% - Ênfase1 10" xfId="47"/>
    <cellStyle name="20% - Ênfase1 10 10" xfId="3042"/>
    <cellStyle name="20% - Ênfase1 10 11" xfId="3043"/>
    <cellStyle name="20% - Ênfase1 10 12" xfId="3044"/>
    <cellStyle name="20% - Ênfase1 10 13" xfId="3045"/>
    <cellStyle name="20% - Ênfase1 10 14" xfId="3046"/>
    <cellStyle name="20% - Ênfase1 10 15" xfId="3047"/>
    <cellStyle name="20% - Ênfase1 10 2" xfId="48"/>
    <cellStyle name="20% - Ênfase1 10 3" xfId="3048"/>
    <cellStyle name="20% - Ênfase1 10 3 10" xfId="3049"/>
    <cellStyle name="20% - Ênfase1 10 3 2" xfId="3050"/>
    <cellStyle name="20% - Ênfase1 10 3 2 2" xfId="3051"/>
    <cellStyle name="20% - Ênfase1 10 3 2 2 2" xfId="3052"/>
    <cellStyle name="20% - Ênfase1 10 3 2 2 2 2" xfId="3053"/>
    <cellStyle name="20% - Ênfase1 10 3 2 2 3" xfId="3054"/>
    <cellStyle name="20% - Ênfase1 10 3 2 2 4" xfId="3055"/>
    <cellStyle name="20% - Ênfase1 10 3 2 2 5" xfId="3056"/>
    <cellStyle name="20% - Ênfase1 10 3 2 2 6" xfId="3057"/>
    <cellStyle name="20% - Ênfase1 10 3 2 3" xfId="3058"/>
    <cellStyle name="20% - Ênfase1 10 3 2 3 2" xfId="3059"/>
    <cellStyle name="20% - Ênfase1 10 3 2 3 3" xfId="3060"/>
    <cellStyle name="20% - Ênfase1 10 3 2 4" xfId="3061"/>
    <cellStyle name="20% - Ênfase1 10 3 2 5" xfId="3062"/>
    <cellStyle name="20% - Ênfase1 10 3 2 6" xfId="3063"/>
    <cellStyle name="20% - Ênfase1 10 3 2 7" xfId="3064"/>
    <cellStyle name="20% - Ênfase1 10 3 2 8" xfId="3065"/>
    <cellStyle name="20% - Ênfase1 10 3 3" xfId="3066"/>
    <cellStyle name="20% - Ênfase1 10 3 3 2" xfId="3067"/>
    <cellStyle name="20% - Ênfase1 10 3 3 2 2" xfId="3068"/>
    <cellStyle name="20% - Ênfase1 10 3 3 3" xfId="3069"/>
    <cellStyle name="20% - Ênfase1 10 3 3 4" xfId="3070"/>
    <cellStyle name="20% - Ênfase1 10 3 3 5" xfId="3071"/>
    <cellStyle name="20% - Ênfase1 10 3 3 6" xfId="3072"/>
    <cellStyle name="20% - Ênfase1 10 3 4" xfId="3073"/>
    <cellStyle name="20% - Ênfase1 10 3 4 2" xfId="3074"/>
    <cellStyle name="20% - Ênfase1 10 3 4 3" xfId="3075"/>
    <cellStyle name="20% - Ênfase1 10 3 4 4" xfId="3076"/>
    <cellStyle name="20% - Ênfase1 10 3 5" xfId="3077"/>
    <cellStyle name="20% - Ênfase1 10 3 6" xfId="3078"/>
    <cellStyle name="20% - Ênfase1 10 3 7" xfId="3079"/>
    <cellStyle name="20% - Ênfase1 10 3 8" xfId="3080"/>
    <cellStyle name="20% - Ênfase1 10 3 9" xfId="3081"/>
    <cellStyle name="20% - Ênfase1 10 4" xfId="3082"/>
    <cellStyle name="20% - Ênfase1 10 4 10" xfId="3083"/>
    <cellStyle name="20% - Ênfase1 10 4 2" xfId="3084"/>
    <cellStyle name="20% - Ênfase1 10 4 2 2" xfId="3085"/>
    <cellStyle name="20% - Ênfase1 10 4 2 2 2" xfId="3086"/>
    <cellStyle name="20% - Ênfase1 10 4 2 2 2 2" xfId="3087"/>
    <cellStyle name="20% - Ênfase1 10 4 2 2 3" xfId="3088"/>
    <cellStyle name="20% - Ênfase1 10 4 2 2 4" xfId="3089"/>
    <cellStyle name="20% - Ênfase1 10 4 2 2 5" xfId="3090"/>
    <cellStyle name="20% - Ênfase1 10 4 2 2 6" xfId="3091"/>
    <cellStyle name="20% - Ênfase1 10 4 2 3" xfId="3092"/>
    <cellStyle name="20% - Ênfase1 10 4 2 3 2" xfId="3093"/>
    <cellStyle name="20% - Ênfase1 10 4 2 3 3" xfId="3094"/>
    <cellStyle name="20% - Ênfase1 10 4 2 4" xfId="3095"/>
    <cellStyle name="20% - Ênfase1 10 4 2 5" xfId="3096"/>
    <cellStyle name="20% - Ênfase1 10 4 2 6" xfId="3097"/>
    <cellStyle name="20% - Ênfase1 10 4 2 7" xfId="3098"/>
    <cellStyle name="20% - Ênfase1 10 4 2 8" xfId="3099"/>
    <cellStyle name="20% - Ênfase1 10 4 3" xfId="3100"/>
    <cellStyle name="20% - Ênfase1 10 4 3 2" xfId="3101"/>
    <cellStyle name="20% - Ênfase1 10 4 3 2 2" xfId="3102"/>
    <cellStyle name="20% - Ênfase1 10 4 3 3" xfId="3103"/>
    <cellStyle name="20% - Ênfase1 10 4 3 4" xfId="3104"/>
    <cellStyle name="20% - Ênfase1 10 4 3 5" xfId="3105"/>
    <cellStyle name="20% - Ênfase1 10 4 3 6" xfId="3106"/>
    <cellStyle name="20% - Ênfase1 10 4 4" xfId="3107"/>
    <cellStyle name="20% - Ênfase1 10 4 4 2" xfId="3108"/>
    <cellStyle name="20% - Ênfase1 10 4 4 3" xfId="3109"/>
    <cellStyle name="20% - Ênfase1 10 4 4 4" xfId="3110"/>
    <cellStyle name="20% - Ênfase1 10 4 5" xfId="3111"/>
    <cellStyle name="20% - Ênfase1 10 4 6" xfId="3112"/>
    <cellStyle name="20% - Ênfase1 10 4 7" xfId="3113"/>
    <cellStyle name="20% - Ênfase1 10 4 8" xfId="3114"/>
    <cellStyle name="20% - Ênfase1 10 4 9" xfId="3115"/>
    <cellStyle name="20% - Ênfase1 10 5" xfId="3116"/>
    <cellStyle name="20% - Ênfase1 10 5 10" xfId="3117"/>
    <cellStyle name="20% - Ênfase1 10 5 2" xfId="3118"/>
    <cellStyle name="20% - Ênfase1 10 5 2 2" xfId="3119"/>
    <cellStyle name="20% - Ênfase1 10 5 2 2 2" xfId="3120"/>
    <cellStyle name="20% - Ênfase1 10 5 2 2 2 2" xfId="3121"/>
    <cellStyle name="20% - Ênfase1 10 5 2 2 3" xfId="3122"/>
    <cellStyle name="20% - Ênfase1 10 5 2 2 4" xfId="3123"/>
    <cellStyle name="20% - Ênfase1 10 5 2 2 5" xfId="3124"/>
    <cellStyle name="20% - Ênfase1 10 5 2 2 6" xfId="3125"/>
    <cellStyle name="20% - Ênfase1 10 5 2 3" xfId="3126"/>
    <cellStyle name="20% - Ênfase1 10 5 2 3 2" xfId="3127"/>
    <cellStyle name="20% - Ênfase1 10 5 2 3 3" xfId="3128"/>
    <cellStyle name="20% - Ênfase1 10 5 2 4" xfId="3129"/>
    <cellStyle name="20% - Ênfase1 10 5 2 5" xfId="3130"/>
    <cellStyle name="20% - Ênfase1 10 5 2 6" xfId="3131"/>
    <cellStyle name="20% - Ênfase1 10 5 2 7" xfId="3132"/>
    <cellStyle name="20% - Ênfase1 10 5 2 8" xfId="3133"/>
    <cellStyle name="20% - Ênfase1 10 5 3" xfId="3134"/>
    <cellStyle name="20% - Ênfase1 10 5 3 2" xfId="3135"/>
    <cellStyle name="20% - Ênfase1 10 5 3 2 2" xfId="3136"/>
    <cellStyle name="20% - Ênfase1 10 5 3 3" xfId="3137"/>
    <cellStyle name="20% - Ênfase1 10 5 3 4" xfId="3138"/>
    <cellStyle name="20% - Ênfase1 10 5 3 5" xfId="3139"/>
    <cellStyle name="20% - Ênfase1 10 5 3 6" xfId="3140"/>
    <cellStyle name="20% - Ênfase1 10 5 4" xfId="3141"/>
    <cellStyle name="20% - Ênfase1 10 5 4 2" xfId="3142"/>
    <cellStyle name="20% - Ênfase1 10 5 4 3" xfId="3143"/>
    <cellStyle name="20% - Ênfase1 10 5 4 4" xfId="3144"/>
    <cellStyle name="20% - Ênfase1 10 5 5" xfId="3145"/>
    <cellStyle name="20% - Ênfase1 10 5 6" xfId="3146"/>
    <cellStyle name="20% - Ênfase1 10 5 7" xfId="3147"/>
    <cellStyle name="20% - Ênfase1 10 5 8" xfId="3148"/>
    <cellStyle name="20% - Ênfase1 10 5 9" xfId="3149"/>
    <cellStyle name="20% - Ênfase1 10 6" xfId="3150"/>
    <cellStyle name="20% - Ênfase1 10 6 2" xfId="3151"/>
    <cellStyle name="20% - Ênfase1 10 6 2 2" xfId="3152"/>
    <cellStyle name="20% - Ênfase1 10 6 2 2 2" xfId="3153"/>
    <cellStyle name="20% - Ênfase1 10 6 2 3" xfId="3154"/>
    <cellStyle name="20% - Ênfase1 10 6 2 4" xfId="3155"/>
    <cellStyle name="20% - Ênfase1 10 6 2 5" xfId="3156"/>
    <cellStyle name="20% - Ênfase1 10 6 2 6" xfId="3157"/>
    <cellStyle name="20% - Ênfase1 10 6 3" xfId="3158"/>
    <cellStyle name="20% - Ênfase1 10 6 3 2" xfId="3159"/>
    <cellStyle name="20% - Ênfase1 10 6 3 3" xfId="3160"/>
    <cellStyle name="20% - Ênfase1 10 6 3 4" xfId="3161"/>
    <cellStyle name="20% - Ênfase1 10 6 4" xfId="3162"/>
    <cellStyle name="20% - Ênfase1 10 6 5" xfId="3163"/>
    <cellStyle name="20% - Ênfase1 10 6 6" xfId="3164"/>
    <cellStyle name="20% - Ênfase1 10 6 7" xfId="3165"/>
    <cellStyle name="20% - Ênfase1 10 6 8" xfId="3166"/>
    <cellStyle name="20% - Ênfase1 10 6 9" xfId="3167"/>
    <cellStyle name="20% - Ênfase1 10 7" xfId="3168"/>
    <cellStyle name="20% - Ênfase1 10 7 2" xfId="3169"/>
    <cellStyle name="20% - Ênfase1 10 7 2 2" xfId="3170"/>
    <cellStyle name="20% - Ênfase1 10 7 2 2 2" xfId="3171"/>
    <cellStyle name="20% - Ênfase1 10 7 2 3" xfId="3172"/>
    <cellStyle name="20% - Ênfase1 10 7 2 4" xfId="3173"/>
    <cellStyle name="20% - Ênfase1 10 7 2 5" xfId="3174"/>
    <cellStyle name="20% - Ênfase1 10 7 2 6" xfId="3175"/>
    <cellStyle name="20% - Ênfase1 10 7 3" xfId="3176"/>
    <cellStyle name="20% - Ênfase1 10 7 3 2" xfId="3177"/>
    <cellStyle name="20% - Ênfase1 10 7 3 3" xfId="3178"/>
    <cellStyle name="20% - Ênfase1 10 7 4" xfId="3179"/>
    <cellStyle name="20% - Ênfase1 10 7 5" xfId="3180"/>
    <cellStyle name="20% - Ênfase1 10 7 6" xfId="3181"/>
    <cellStyle name="20% - Ênfase1 10 7 7" xfId="3182"/>
    <cellStyle name="20% - Ênfase1 10 7 8" xfId="3183"/>
    <cellStyle name="20% - Ênfase1 10 8" xfId="3184"/>
    <cellStyle name="20% - Ênfase1 10 8 2" xfId="3185"/>
    <cellStyle name="20% - Ênfase1 10 8 2 2" xfId="3186"/>
    <cellStyle name="20% - Ênfase1 10 8 2 3" xfId="3187"/>
    <cellStyle name="20% - Ênfase1 10 8 3" xfId="3188"/>
    <cellStyle name="20% - Ênfase1 10 8 4" xfId="3189"/>
    <cellStyle name="20% - Ênfase1 10 8 5" xfId="3190"/>
    <cellStyle name="20% - Ênfase1 10 8 6" xfId="3191"/>
    <cellStyle name="20% - Ênfase1 10 8 7" xfId="3192"/>
    <cellStyle name="20% - Ênfase1 10 9" xfId="3193"/>
    <cellStyle name="20% - Ênfase1 10 9 2" xfId="3194"/>
    <cellStyle name="20% - Ênfase1 10 9 3" xfId="3195"/>
    <cellStyle name="20% - Ênfase1 10 9 4" xfId="3196"/>
    <cellStyle name="20% - Ênfase1 10 9 5" xfId="3197"/>
    <cellStyle name="20% - Ênfase1 10 9 6" xfId="3198"/>
    <cellStyle name="20% - Ênfase1 100" xfId="44354"/>
    <cellStyle name="20% - Ênfase1 11" xfId="49"/>
    <cellStyle name="20% - Ênfase1 11 10" xfId="3199"/>
    <cellStyle name="20% - Ênfase1 11 11" xfId="3200"/>
    <cellStyle name="20% - Ênfase1 11 12" xfId="3201"/>
    <cellStyle name="20% - Ênfase1 11 13" xfId="3202"/>
    <cellStyle name="20% - Ênfase1 11 14" xfId="3203"/>
    <cellStyle name="20% - Ênfase1 11 15" xfId="3204"/>
    <cellStyle name="20% - Ênfase1 11 2" xfId="50"/>
    <cellStyle name="20% - Ênfase1 11 3" xfId="3205"/>
    <cellStyle name="20% - Ênfase1 11 3 10" xfId="3206"/>
    <cellStyle name="20% - Ênfase1 11 3 2" xfId="3207"/>
    <cellStyle name="20% - Ênfase1 11 3 2 2" xfId="3208"/>
    <cellStyle name="20% - Ênfase1 11 3 2 2 2" xfId="3209"/>
    <cellStyle name="20% - Ênfase1 11 3 2 2 2 2" xfId="3210"/>
    <cellStyle name="20% - Ênfase1 11 3 2 2 3" xfId="3211"/>
    <cellStyle name="20% - Ênfase1 11 3 2 2 4" xfId="3212"/>
    <cellStyle name="20% - Ênfase1 11 3 2 2 5" xfId="3213"/>
    <cellStyle name="20% - Ênfase1 11 3 2 2 6" xfId="3214"/>
    <cellStyle name="20% - Ênfase1 11 3 2 3" xfId="3215"/>
    <cellStyle name="20% - Ênfase1 11 3 2 3 2" xfId="3216"/>
    <cellStyle name="20% - Ênfase1 11 3 2 3 3" xfId="3217"/>
    <cellStyle name="20% - Ênfase1 11 3 2 4" xfId="3218"/>
    <cellStyle name="20% - Ênfase1 11 3 2 5" xfId="3219"/>
    <cellStyle name="20% - Ênfase1 11 3 2 6" xfId="3220"/>
    <cellStyle name="20% - Ênfase1 11 3 2 7" xfId="3221"/>
    <cellStyle name="20% - Ênfase1 11 3 2 8" xfId="3222"/>
    <cellStyle name="20% - Ênfase1 11 3 3" xfId="3223"/>
    <cellStyle name="20% - Ênfase1 11 3 3 2" xfId="3224"/>
    <cellStyle name="20% - Ênfase1 11 3 3 2 2" xfId="3225"/>
    <cellStyle name="20% - Ênfase1 11 3 3 3" xfId="3226"/>
    <cellStyle name="20% - Ênfase1 11 3 3 4" xfId="3227"/>
    <cellStyle name="20% - Ênfase1 11 3 3 5" xfId="3228"/>
    <cellStyle name="20% - Ênfase1 11 3 3 6" xfId="3229"/>
    <cellStyle name="20% - Ênfase1 11 3 4" xfId="3230"/>
    <cellStyle name="20% - Ênfase1 11 3 4 2" xfId="3231"/>
    <cellStyle name="20% - Ênfase1 11 3 4 3" xfId="3232"/>
    <cellStyle name="20% - Ênfase1 11 3 4 4" xfId="3233"/>
    <cellStyle name="20% - Ênfase1 11 3 5" xfId="3234"/>
    <cellStyle name="20% - Ênfase1 11 3 6" xfId="3235"/>
    <cellStyle name="20% - Ênfase1 11 3 7" xfId="3236"/>
    <cellStyle name="20% - Ênfase1 11 3 8" xfId="3237"/>
    <cellStyle name="20% - Ênfase1 11 3 9" xfId="3238"/>
    <cellStyle name="20% - Ênfase1 11 4" xfId="3239"/>
    <cellStyle name="20% - Ênfase1 11 4 10" xfId="3240"/>
    <cellStyle name="20% - Ênfase1 11 4 2" xfId="3241"/>
    <cellStyle name="20% - Ênfase1 11 4 2 2" xfId="3242"/>
    <cellStyle name="20% - Ênfase1 11 4 2 2 2" xfId="3243"/>
    <cellStyle name="20% - Ênfase1 11 4 2 2 2 2" xfId="3244"/>
    <cellStyle name="20% - Ênfase1 11 4 2 2 3" xfId="3245"/>
    <cellStyle name="20% - Ênfase1 11 4 2 2 4" xfId="3246"/>
    <cellStyle name="20% - Ênfase1 11 4 2 2 5" xfId="3247"/>
    <cellStyle name="20% - Ênfase1 11 4 2 2 6" xfId="3248"/>
    <cellStyle name="20% - Ênfase1 11 4 2 3" xfId="3249"/>
    <cellStyle name="20% - Ênfase1 11 4 2 3 2" xfId="3250"/>
    <cellStyle name="20% - Ênfase1 11 4 2 3 3" xfId="3251"/>
    <cellStyle name="20% - Ênfase1 11 4 2 4" xfId="3252"/>
    <cellStyle name="20% - Ênfase1 11 4 2 5" xfId="3253"/>
    <cellStyle name="20% - Ênfase1 11 4 2 6" xfId="3254"/>
    <cellStyle name="20% - Ênfase1 11 4 2 7" xfId="3255"/>
    <cellStyle name="20% - Ênfase1 11 4 2 8" xfId="3256"/>
    <cellStyle name="20% - Ênfase1 11 4 3" xfId="3257"/>
    <cellStyle name="20% - Ênfase1 11 4 3 2" xfId="3258"/>
    <cellStyle name="20% - Ênfase1 11 4 3 2 2" xfId="3259"/>
    <cellStyle name="20% - Ênfase1 11 4 3 3" xfId="3260"/>
    <cellStyle name="20% - Ênfase1 11 4 3 4" xfId="3261"/>
    <cellStyle name="20% - Ênfase1 11 4 3 5" xfId="3262"/>
    <cellStyle name="20% - Ênfase1 11 4 3 6" xfId="3263"/>
    <cellStyle name="20% - Ênfase1 11 4 4" xfId="3264"/>
    <cellStyle name="20% - Ênfase1 11 4 4 2" xfId="3265"/>
    <cellStyle name="20% - Ênfase1 11 4 4 3" xfId="3266"/>
    <cellStyle name="20% - Ênfase1 11 4 4 4" xfId="3267"/>
    <cellStyle name="20% - Ênfase1 11 4 5" xfId="3268"/>
    <cellStyle name="20% - Ênfase1 11 4 6" xfId="3269"/>
    <cellStyle name="20% - Ênfase1 11 4 7" xfId="3270"/>
    <cellStyle name="20% - Ênfase1 11 4 8" xfId="3271"/>
    <cellStyle name="20% - Ênfase1 11 4 9" xfId="3272"/>
    <cellStyle name="20% - Ênfase1 11 5" xfId="3273"/>
    <cellStyle name="20% - Ênfase1 11 5 10" xfId="3274"/>
    <cellStyle name="20% - Ênfase1 11 5 2" xfId="3275"/>
    <cellStyle name="20% - Ênfase1 11 5 2 2" xfId="3276"/>
    <cellStyle name="20% - Ênfase1 11 5 2 2 2" xfId="3277"/>
    <cellStyle name="20% - Ênfase1 11 5 2 2 2 2" xfId="3278"/>
    <cellStyle name="20% - Ênfase1 11 5 2 2 3" xfId="3279"/>
    <cellStyle name="20% - Ênfase1 11 5 2 2 4" xfId="3280"/>
    <cellStyle name="20% - Ênfase1 11 5 2 2 5" xfId="3281"/>
    <cellStyle name="20% - Ênfase1 11 5 2 2 6" xfId="3282"/>
    <cellStyle name="20% - Ênfase1 11 5 2 3" xfId="3283"/>
    <cellStyle name="20% - Ênfase1 11 5 2 3 2" xfId="3284"/>
    <cellStyle name="20% - Ênfase1 11 5 2 3 3" xfId="3285"/>
    <cellStyle name="20% - Ênfase1 11 5 2 4" xfId="3286"/>
    <cellStyle name="20% - Ênfase1 11 5 2 5" xfId="3287"/>
    <cellStyle name="20% - Ênfase1 11 5 2 6" xfId="3288"/>
    <cellStyle name="20% - Ênfase1 11 5 2 7" xfId="3289"/>
    <cellStyle name="20% - Ênfase1 11 5 2 8" xfId="3290"/>
    <cellStyle name="20% - Ênfase1 11 5 3" xfId="3291"/>
    <cellStyle name="20% - Ênfase1 11 5 3 2" xfId="3292"/>
    <cellStyle name="20% - Ênfase1 11 5 3 2 2" xfId="3293"/>
    <cellStyle name="20% - Ênfase1 11 5 3 3" xfId="3294"/>
    <cellStyle name="20% - Ênfase1 11 5 3 4" xfId="3295"/>
    <cellStyle name="20% - Ênfase1 11 5 3 5" xfId="3296"/>
    <cellStyle name="20% - Ênfase1 11 5 3 6" xfId="3297"/>
    <cellStyle name="20% - Ênfase1 11 5 4" xfId="3298"/>
    <cellStyle name="20% - Ênfase1 11 5 4 2" xfId="3299"/>
    <cellStyle name="20% - Ênfase1 11 5 4 3" xfId="3300"/>
    <cellStyle name="20% - Ênfase1 11 5 4 4" xfId="3301"/>
    <cellStyle name="20% - Ênfase1 11 5 5" xfId="3302"/>
    <cellStyle name="20% - Ênfase1 11 5 6" xfId="3303"/>
    <cellStyle name="20% - Ênfase1 11 5 7" xfId="3304"/>
    <cellStyle name="20% - Ênfase1 11 5 8" xfId="3305"/>
    <cellStyle name="20% - Ênfase1 11 5 9" xfId="3306"/>
    <cellStyle name="20% - Ênfase1 11 6" xfId="3307"/>
    <cellStyle name="20% - Ênfase1 11 6 2" xfId="3308"/>
    <cellStyle name="20% - Ênfase1 11 6 2 2" xfId="3309"/>
    <cellStyle name="20% - Ênfase1 11 6 2 2 2" xfId="3310"/>
    <cellStyle name="20% - Ênfase1 11 6 2 3" xfId="3311"/>
    <cellStyle name="20% - Ênfase1 11 6 2 4" xfId="3312"/>
    <cellStyle name="20% - Ênfase1 11 6 2 5" xfId="3313"/>
    <cellStyle name="20% - Ênfase1 11 6 2 6" xfId="3314"/>
    <cellStyle name="20% - Ênfase1 11 6 3" xfId="3315"/>
    <cellStyle name="20% - Ênfase1 11 6 3 2" xfId="3316"/>
    <cellStyle name="20% - Ênfase1 11 6 3 3" xfId="3317"/>
    <cellStyle name="20% - Ênfase1 11 6 3 4" xfId="3318"/>
    <cellStyle name="20% - Ênfase1 11 6 4" xfId="3319"/>
    <cellStyle name="20% - Ênfase1 11 6 5" xfId="3320"/>
    <cellStyle name="20% - Ênfase1 11 6 6" xfId="3321"/>
    <cellStyle name="20% - Ênfase1 11 6 7" xfId="3322"/>
    <cellStyle name="20% - Ênfase1 11 6 8" xfId="3323"/>
    <cellStyle name="20% - Ênfase1 11 6 9" xfId="3324"/>
    <cellStyle name="20% - Ênfase1 11 7" xfId="3325"/>
    <cellStyle name="20% - Ênfase1 11 7 2" xfId="3326"/>
    <cellStyle name="20% - Ênfase1 11 7 2 2" xfId="3327"/>
    <cellStyle name="20% - Ênfase1 11 7 2 2 2" xfId="3328"/>
    <cellStyle name="20% - Ênfase1 11 7 2 3" xfId="3329"/>
    <cellStyle name="20% - Ênfase1 11 7 2 4" xfId="3330"/>
    <cellStyle name="20% - Ênfase1 11 7 2 5" xfId="3331"/>
    <cellStyle name="20% - Ênfase1 11 7 2 6" xfId="3332"/>
    <cellStyle name="20% - Ênfase1 11 7 3" xfId="3333"/>
    <cellStyle name="20% - Ênfase1 11 7 3 2" xfId="3334"/>
    <cellStyle name="20% - Ênfase1 11 7 3 3" xfId="3335"/>
    <cellStyle name="20% - Ênfase1 11 7 4" xfId="3336"/>
    <cellStyle name="20% - Ênfase1 11 7 5" xfId="3337"/>
    <cellStyle name="20% - Ênfase1 11 7 6" xfId="3338"/>
    <cellStyle name="20% - Ênfase1 11 7 7" xfId="3339"/>
    <cellStyle name="20% - Ênfase1 11 7 8" xfId="3340"/>
    <cellStyle name="20% - Ênfase1 11 8" xfId="3341"/>
    <cellStyle name="20% - Ênfase1 11 8 2" xfId="3342"/>
    <cellStyle name="20% - Ênfase1 11 8 2 2" xfId="3343"/>
    <cellStyle name="20% - Ênfase1 11 8 2 3" xfId="3344"/>
    <cellStyle name="20% - Ênfase1 11 8 3" xfId="3345"/>
    <cellStyle name="20% - Ênfase1 11 8 4" xfId="3346"/>
    <cellStyle name="20% - Ênfase1 11 8 5" xfId="3347"/>
    <cellStyle name="20% - Ênfase1 11 8 6" xfId="3348"/>
    <cellStyle name="20% - Ênfase1 11 8 7" xfId="3349"/>
    <cellStyle name="20% - Ênfase1 11 9" xfId="3350"/>
    <cellStyle name="20% - Ênfase1 11 9 2" xfId="3351"/>
    <cellStyle name="20% - Ênfase1 11 9 3" xfId="3352"/>
    <cellStyle name="20% - Ênfase1 11 9 4" xfId="3353"/>
    <cellStyle name="20% - Ênfase1 11 9 5" xfId="3354"/>
    <cellStyle name="20% - Ênfase1 11 9 6" xfId="3355"/>
    <cellStyle name="20% - Ênfase1 12" xfId="51"/>
    <cellStyle name="20% - Ênfase1 12 10" xfId="3356"/>
    <cellStyle name="20% - Ênfase1 12 11" xfId="3357"/>
    <cellStyle name="20% - Ênfase1 12 12" xfId="3358"/>
    <cellStyle name="20% - Ênfase1 12 13" xfId="3359"/>
    <cellStyle name="20% - Ênfase1 12 14" xfId="3360"/>
    <cellStyle name="20% - Ênfase1 12 15" xfId="3361"/>
    <cellStyle name="20% - Ênfase1 12 2" xfId="52"/>
    <cellStyle name="20% - Ênfase1 12 3" xfId="3362"/>
    <cellStyle name="20% - Ênfase1 12 3 10" xfId="3363"/>
    <cellStyle name="20% - Ênfase1 12 3 2" xfId="3364"/>
    <cellStyle name="20% - Ênfase1 12 3 2 2" xfId="3365"/>
    <cellStyle name="20% - Ênfase1 12 3 2 2 2" xfId="3366"/>
    <cellStyle name="20% - Ênfase1 12 3 2 2 2 2" xfId="3367"/>
    <cellStyle name="20% - Ênfase1 12 3 2 2 3" xfId="3368"/>
    <cellStyle name="20% - Ênfase1 12 3 2 2 4" xfId="3369"/>
    <cellStyle name="20% - Ênfase1 12 3 2 2 5" xfId="3370"/>
    <cellStyle name="20% - Ênfase1 12 3 2 2 6" xfId="3371"/>
    <cellStyle name="20% - Ênfase1 12 3 2 3" xfId="3372"/>
    <cellStyle name="20% - Ênfase1 12 3 2 3 2" xfId="3373"/>
    <cellStyle name="20% - Ênfase1 12 3 2 3 3" xfId="3374"/>
    <cellStyle name="20% - Ênfase1 12 3 2 4" xfId="3375"/>
    <cellStyle name="20% - Ênfase1 12 3 2 5" xfId="3376"/>
    <cellStyle name="20% - Ênfase1 12 3 2 6" xfId="3377"/>
    <cellStyle name="20% - Ênfase1 12 3 2 7" xfId="3378"/>
    <cellStyle name="20% - Ênfase1 12 3 2 8" xfId="3379"/>
    <cellStyle name="20% - Ênfase1 12 3 3" xfId="3380"/>
    <cellStyle name="20% - Ênfase1 12 3 3 2" xfId="3381"/>
    <cellStyle name="20% - Ênfase1 12 3 3 2 2" xfId="3382"/>
    <cellStyle name="20% - Ênfase1 12 3 3 3" xfId="3383"/>
    <cellStyle name="20% - Ênfase1 12 3 3 4" xfId="3384"/>
    <cellStyle name="20% - Ênfase1 12 3 3 5" xfId="3385"/>
    <cellStyle name="20% - Ênfase1 12 3 3 6" xfId="3386"/>
    <cellStyle name="20% - Ênfase1 12 3 4" xfId="3387"/>
    <cellStyle name="20% - Ênfase1 12 3 4 2" xfId="3388"/>
    <cellStyle name="20% - Ênfase1 12 3 4 3" xfId="3389"/>
    <cellStyle name="20% - Ênfase1 12 3 4 4" xfId="3390"/>
    <cellStyle name="20% - Ênfase1 12 3 5" xfId="3391"/>
    <cellStyle name="20% - Ênfase1 12 3 6" xfId="3392"/>
    <cellStyle name="20% - Ênfase1 12 3 7" xfId="3393"/>
    <cellStyle name="20% - Ênfase1 12 3 8" xfId="3394"/>
    <cellStyle name="20% - Ênfase1 12 3 9" xfId="3395"/>
    <cellStyle name="20% - Ênfase1 12 4" xfId="3396"/>
    <cellStyle name="20% - Ênfase1 12 4 10" xfId="3397"/>
    <cellStyle name="20% - Ênfase1 12 4 2" xfId="3398"/>
    <cellStyle name="20% - Ênfase1 12 4 2 2" xfId="3399"/>
    <cellStyle name="20% - Ênfase1 12 4 2 2 2" xfId="3400"/>
    <cellStyle name="20% - Ênfase1 12 4 2 2 2 2" xfId="3401"/>
    <cellStyle name="20% - Ênfase1 12 4 2 2 3" xfId="3402"/>
    <cellStyle name="20% - Ênfase1 12 4 2 2 4" xfId="3403"/>
    <cellStyle name="20% - Ênfase1 12 4 2 2 5" xfId="3404"/>
    <cellStyle name="20% - Ênfase1 12 4 2 2 6" xfId="3405"/>
    <cellStyle name="20% - Ênfase1 12 4 2 3" xfId="3406"/>
    <cellStyle name="20% - Ênfase1 12 4 2 3 2" xfId="3407"/>
    <cellStyle name="20% - Ênfase1 12 4 2 3 3" xfId="3408"/>
    <cellStyle name="20% - Ênfase1 12 4 2 4" xfId="3409"/>
    <cellStyle name="20% - Ênfase1 12 4 2 5" xfId="3410"/>
    <cellStyle name="20% - Ênfase1 12 4 2 6" xfId="3411"/>
    <cellStyle name="20% - Ênfase1 12 4 2 7" xfId="3412"/>
    <cellStyle name="20% - Ênfase1 12 4 2 8" xfId="3413"/>
    <cellStyle name="20% - Ênfase1 12 4 3" xfId="3414"/>
    <cellStyle name="20% - Ênfase1 12 4 3 2" xfId="3415"/>
    <cellStyle name="20% - Ênfase1 12 4 3 2 2" xfId="3416"/>
    <cellStyle name="20% - Ênfase1 12 4 3 3" xfId="3417"/>
    <cellStyle name="20% - Ênfase1 12 4 3 4" xfId="3418"/>
    <cellStyle name="20% - Ênfase1 12 4 3 5" xfId="3419"/>
    <cellStyle name="20% - Ênfase1 12 4 3 6" xfId="3420"/>
    <cellStyle name="20% - Ênfase1 12 4 4" xfId="3421"/>
    <cellStyle name="20% - Ênfase1 12 4 4 2" xfId="3422"/>
    <cellStyle name="20% - Ênfase1 12 4 4 3" xfId="3423"/>
    <cellStyle name="20% - Ênfase1 12 4 4 4" xfId="3424"/>
    <cellStyle name="20% - Ênfase1 12 4 5" xfId="3425"/>
    <cellStyle name="20% - Ênfase1 12 4 6" xfId="3426"/>
    <cellStyle name="20% - Ênfase1 12 4 7" xfId="3427"/>
    <cellStyle name="20% - Ênfase1 12 4 8" xfId="3428"/>
    <cellStyle name="20% - Ênfase1 12 4 9" xfId="3429"/>
    <cellStyle name="20% - Ênfase1 12 5" xfId="3430"/>
    <cellStyle name="20% - Ênfase1 12 5 10" xfId="3431"/>
    <cellStyle name="20% - Ênfase1 12 5 2" xfId="3432"/>
    <cellStyle name="20% - Ênfase1 12 5 2 2" xfId="3433"/>
    <cellStyle name="20% - Ênfase1 12 5 2 2 2" xfId="3434"/>
    <cellStyle name="20% - Ênfase1 12 5 2 2 2 2" xfId="3435"/>
    <cellStyle name="20% - Ênfase1 12 5 2 2 3" xfId="3436"/>
    <cellStyle name="20% - Ênfase1 12 5 2 2 4" xfId="3437"/>
    <cellStyle name="20% - Ênfase1 12 5 2 2 5" xfId="3438"/>
    <cellStyle name="20% - Ênfase1 12 5 2 2 6" xfId="3439"/>
    <cellStyle name="20% - Ênfase1 12 5 2 3" xfId="3440"/>
    <cellStyle name="20% - Ênfase1 12 5 2 3 2" xfId="3441"/>
    <cellStyle name="20% - Ênfase1 12 5 2 3 3" xfId="3442"/>
    <cellStyle name="20% - Ênfase1 12 5 2 4" xfId="3443"/>
    <cellStyle name="20% - Ênfase1 12 5 2 5" xfId="3444"/>
    <cellStyle name="20% - Ênfase1 12 5 2 6" xfId="3445"/>
    <cellStyle name="20% - Ênfase1 12 5 2 7" xfId="3446"/>
    <cellStyle name="20% - Ênfase1 12 5 2 8" xfId="3447"/>
    <cellStyle name="20% - Ênfase1 12 5 3" xfId="3448"/>
    <cellStyle name="20% - Ênfase1 12 5 3 2" xfId="3449"/>
    <cellStyle name="20% - Ênfase1 12 5 3 2 2" xfId="3450"/>
    <cellStyle name="20% - Ênfase1 12 5 3 3" xfId="3451"/>
    <cellStyle name="20% - Ênfase1 12 5 3 4" xfId="3452"/>
    <cellStyle name="20% - Ênfase1 12 5 3 5" xfId="3453"/>
    <cellStyle name="20% - Ênfase1 12 5 3 6" xfId="3454"/>
    <cellStyle name="20% - Ênfase1 12 5 4" xfId="3455"/>
    <cellStyle name="20% - Ênfase1 12 5 4 2" xfId="3456"/>
    <cellStyle name="20% - Ênfase1 12 5 4 3" xfId="3457"/>
    <cellStyle name="20% - Ênfase1 12 5 4 4" xfId="3458"/>
    <cellStyle name="20% - Ênfase1 12 5 5" xfId="3459"/>
    <cellStyle name="20% - Ênfase1 12 5 6" xfId="3460"/>
    <cellStyle name="20% - Ênfase1 12 5 7" xfId="3461"/>
    <cellStyle name="20% - Ênfase1 12 5 8" xfId="3462"/>
    <cellStyle name="20% - Ênfase1 12 5 9" xfId="3463"/>
    <cellStyle name="20% - Ênfase1 12 6" xfId="3464"/>
    <cellStyle name="20% - Ênfase1 12 6 2" xfId="3465"/>
    <cellStyle name="20% - Ênfase1 12 6 2 2" xfId="3466"/>
    <cellStyle name="20% - Ênfase1 12 6 2 2 2" xfId="3467"/>
    <cellStyle name="20% - Ênfase1 12 6 2 3" xfId="3468"/>
    <cellStyle name="20% - Ênfase1 12 6 2 4" xfId="3469"/>
    <cellStyle name="20% - Ênfase1 12 6 2 5" xfId="3470"/>
    <cellStyle name="20% - Ênfase1 12 6 2 6" xfId="3471"/>
    <cellStyle name="20% - Ênfase1 12 6 3" xfId="3472"/>
    <cellStyle name="20% - Ênfase1 12 6 3 2" xfId="3473"/>
    <cellStyle name="20% - Ênfase1 12 6 3 3" xfId="3474"/>
    <cellStyle name="20% - Ênfase1 12 6 3 4" xfId="3475"/>
    <cellStyle name="20% - Ênfase1 12 6 4" xfId="3476"/>
    <cellStyle name="20% - Ênfase1 12 6 5" xfId="3477"/>
    <cellStyle name="20% - Ênfase1 12 6 6" xfId="3478"/>
    <cellStyle name="20% - Ênfase1 12 6 7" xfId="3479"/>
    <cellStyle name="20% - Ênfase1 12 6 8" xfId="3480"/>
    <cellStyle name="20% - Ênfase1 12 6 9" xfId="3481"/>
    <cellStyle name="20% - Ênfase1 12 7" xfId="3482"/>
    <cellStyle name="20% - Ênfase1 12 7 2" xfId="3483"/>
    <cellStyle name="20% - Ênfase1 12 7 2 2" xfId="3484"/>
    <cellStyle name="20% - Ênfase1 12 7 2 2 2" xfId="3485"/>
    <cellStyle name="20% - Ênfase1 12 7 2 3" xfId="3486"/>
    <cellStyle name="20% - Ênfase1 12 7 2 4" xfId="3487"/>
    <cellStyle name="20% - Ênfase1 12 7 2 5" xfId="3488"/>
    <cellStyle name="20% - Ênfase1 12 7 2 6" xfId="3489"/>
    <cellStyle name="20% - Ênfase1 12 7 3" xfId="3490"/>
    <cellStyle name="20% - Ênfase1 12 7 3 2" xfId="3491"/>
    <cellStyle name="20% - Ênfase1 12 7 3 3" xfId="3492"/>
    <cellStyle name="20% - Ênfase1 12 7 4" xfId="3493"/>
    <cellStyle name="20% - Ênfase1 12 7 5" xfId="3494"/>
    <cellStyle name="20% - Ênfase1 12 7 6" xfId="3495"/>
    <cellStyle name="20% - Ênfase1 12 7 7" xfId="3496"/>
    <cellStyle name="20% - Ênfase1 12 7 8" xfId="3497"/>
    <cellStyle name="20% - Ênfase1 12 8" xfId="3498"/>
    <cellStyle name="20% - Ênfase1 12 8 2" xfId="3499"/>
    <cellStyle name="20% - Ênfase1 12 8 2 2" xfId="3500"/>
    <cellStyle name="20% - Ênfase1 12 8 2 3" xfId="3501"/>
    <cellStyle name="20% - Ênfase1 12 8 3" xfId="3502"/>
    <cellStyle name="20% - Ênfase1 12 8 4" xfId="3503"/>
    <cellStyle name="20% - Ênfase1 12 8 5" xfId="3504"/>
    <cellStyle name="20% - Ênfase1 12 8 6" xfId="3505"/>
    <cellStyle name="20% - Ênfase1 12 8 7" xfId="3506"/>
    <cellStyle name="20% - Ênfase1 12 9" xfId="3507"/>
    <cellStyle name="20% - Ênfase1 12 9 2" xfId="3508"/>
    <cellStyle name="20% - Ênfase1 12 9 3" xfId="3509"/>
    <cellStyle name="20% - Ênfase1 12 9 4" xfId="3510"/>
    <cellStyle name="20% - Ênfase1 12 9 5" xfId="3511"/>
    <cellStyle name="20% - Ênfase1 12 9 6" xfId="3512"/>
    <cellStyle name="20% - Ênfase1 13" xfId="53"/>
    <cellStyle name="20% - Ênfase1 13 10" xfId="3513"/>
    <cellStyle name="20% - Ênfase1 13 11" xfId="3514"/>
    <cellStyle name="20% - Ênfase1 13 12" xfId="3515"/>
    <cellStyle name="20% - Ênfase1 13 13" xfId="3516"/>
    <cellStyle name="20% - Ênfase1 13 14" xfId="3517"/>
    <cellStyle name="20% - Ênfase1 13 15" xfId="3518"/>
    <cellStyle name="20% - Ênfase1 13 2" xfId="54"/>
    <cellStyle name="20% - Ênfase1 13 3" xfId="3519"/>
    <cellStyle name="20% - Ênfase1 13 3 10" xfId="3520"/>
    <cellStyle name="20% - Ênfase1 13 3 2" xfId="3521"/>
    <cellStyle name="20% - Ênfase1 13 3 2 2" xfId="3522"/>
    <cellStyle name="20% - Ênfase1 13 3 2 2 2" xfId="3523"/>
    <cellStyle name="20% - Ênfase1 13 3 2 2 2 2" xfId="3524"/>
    <cellStyle name="20% - Ênfase1 13 3 2 2 3" xfId="3525"/>
    <cellStyle name="20% - Ênfase1 13 3 2 2 4" xfId="3526"/>
    <cellStyle name="20% - Ênfase1 13 3 2 2 5" xfId="3527"/>
    <cellStyle name="20% - Ênfase1 13 3 2 2 6" xfId="3528"/>
    <cellStyle name="20% - Ênfase1 13 3 2 3" xfId="3529"/>
    <cellStyle name="20% - Ênfase1 13 3 2 3 2" xfId="3530"/>
    <cellStyle name="20% - Ênfase1 13 3 2 3 3" xfId="3531"/>
    <cellStyle name="20% - Ênfase1 13 3 2 4" xfId="3532"/>
    <cellStyle name="20% - Ênfase1 13 3 2 5" xfId="3533"/>
    <cellStyle name="20% - Ênfase1 13 3 2 6" xfId="3534"/>
    <cellStyle name="20% - Ênfase1 13 3 2 7" xfId="3535"/>
    <cellStyle name="20% - Ênfase1 13 3 2 8" xfId="3536"/>
    <cellStyle name="20% - Ênfase1 13 3 3" xfId="3537"/>
    <cellStyle name="20% - Ênfase1 13 3 3 2" xfId="3538"/>
    <cellStyle name="20% - Ênfase1 13 3 3 2 2" xfId="3539"/>
    <cellStyle name="20% - Ênfase1 13 3 3 3" xfId="3540"/>
    <cellStyle name="20% - Ênfase1 13 3 3 4" xfId="3541"/>
    <cellStyle name="20% - Ênfase1 13 3 3 5" xfId="3542"/>
    <cellStyle name="20% - Ênfase1 13 3 3 6" xfId="3543"/>
    <cellStyle name="20% - Ênfase1 13 3 4" xfId="3544"/>
    <cellStyle name="20% - Ênfase1 13 3 4 2" xfId="3545"/>
    <cellStyle name="20% - Ênfase1 13 3 4 3" xfId="3546"/>
    <cellStyle name="20% - Ênfase1 13 3 4 4" xfId="3547"/>
    <cellStyle name="20% - Ênfase1 13 3 5" xfId="3548"/>
    <cellStyle name="20% - Ênfase1 13 3 6" xfId="3549"/>
    <cellStyle name="20% - Ênfase1 13 3 7" xfId="3550"/>
    <cellStyle name="20% - Ênfase1 13 3 8" xfId="3551"/>
    <cellStyle name="20% - Ênfase1 13 3 9" xfId="3552"/>
    <cellStyle name="20% - Ênfase1 13 4" xfId="3553"/>
    <cellStyle name="20% - Ênfase1 13 4 10" xfId="3554"/>
    <cellStyle name="20% - Ênfase1 13 4 2" xfId="3555"/>
    <cellStyle name="20% - Ênfase1 13 4 2 2" xfId="3556"/>
    <cellStyle name="20% - Ênfase1 13 4 2 2 2" xfId="3557"/>
    <cellStyle name="20% - Ênfase1 13 4 2 2 2 2" xfId="3558"/>
    <cellStyle name="20% - Ênfase1 13 4 2 2 3" xfId="3559"/>
    <cellStyle name="20% - Ênfase1 13 4 2 2 4" xfId="3560"/>
    <cellStyle name="20% - Ênfase1 13 4 2 2 5" xfId="3561"/>
    <cellStyle name="20% - Ênfase1 13 4 2 2 6" xfId="3562"/>
    <cellStyle name="20% - Ênfase1 13 4 2 3" xfId="3563"/>
    <cellStyle name="20% - Ênfase1 13 4 2 3 2" xfId="3564"/>
    <cellStyle name="20% - Ênfase1 13 4 2 3 3" xfId="3565"/>
    <cellStyle name="20% - Ênfase1 13 4 2 4" xfId="3566"/>
    <cellStyle name="20% - Ênfase1 13 4 2 5" xfId="3567"/>
    <cellStyle name="20% - Ênfase1 13 4 2 6" xfId="3568"/>
    <cellStyle name="20% - Ênfase1 13 4 2 7" xfId="3569"/>
    <cellStyle name="20% - Ênfase1 13 4 2 8" xfId="3570"/>
    <cellStyle name="20% - Ênfase1 13 4 3" xfId="3571"/>
    <cellStyle name="20% - Ênfase1 13 4 3 2" xfId="3572"/>
    <cellStyle name="20% - Ênfase1 13 4 3 2 2" xfId="3573"/>
    <cellStyle name="20% - Ênfase1 13 4 3 3" xfId="3574"/>
    <cellStyle name="20% - Ênfase1 13 4 3 4" xfId="3575"/>
    <cellStyle name="20% - Ênfase1 13 4 3 5" xfId="3576"/>
    <cellStyle name="20% - Ênfase1 13 4 3 6" xfId="3577"/>
    <cellStyle name="20% - Ênfase1 13 4 4" xfId="3578"/>
    <cellStyle name="20% - Ênfase1 13 4 4 2" xfId="3579"/>
    <cellStyle name="20% - Ênfase1 13 4 4 3" xfId="3580"/>
    <cellStyle name="20% - Ênfase1 13 4 4 4" xfId="3581"/>
    <cellStyle name="20% - Ênfase1 13 4 5" xfId="3582"/>
    <cellStyle name="20% - Ênfase1 13 4 6" xfId="3583"/>
    <cellStyle name="20% - Ênfase1 13 4 7" xfId="3584"/>
    <cellStyle name="20% - Ênfase1 13 4 8" xfId="3585"/>
    <cellStyle name="20% - Ênfase1 13 4 9" xfId="3586"/>
    <cellStyle name="20% - Ênfase1 13 5" xfId="3587"/>
    <cellStyle name="20% - Ênfase1 13 5 10" xfId="3588"/>
    <cellStyle name="20% - Ênfase1 13 5 2" xfId="3589"/>
    <cellStyle name="20% - Ênfase1 13 5 2 2" xfId="3590"/>
    <cellStyle name="20% - Ênfase1 13 5 2 2 2" xfId="3591"/>
    <cellStyle name="20% - Ênfase1 13 5 2 2 2 2" xfId="3592"/>
    <cellStyle name="20% - Ênfase1 13 5 2 2 3" xfId="3593"/>
    <cellStyle name="20% - Ênfase1 13 5 2 2 4" xfId="3594"/>
    <cellStyle name="20% - Ênfase1 13 5 2 2 5" xfId="3595"/>
    <cellStyle name="20% - Ênfase1 13 5 2 2 6" xfId="3596"/>
    <cellStyle name="20% - Ênfase1 13 5 2 3" xfId="3597"/>
    <cellStyle name="20% - Ênfase1 13 5 2 3 2" xfId="3598"/>
    <cellStyle name="20% - Ênfase1 13 5 2 3 3" xfId="3599"/>
    <cellStyle name="20% - Ênfase1 13 5 2 4" xfId="3600"/>
    <cellStyle name="20% - Ênfase1 13 5 2 5" xfId="3601"/>
    <cellStyle name="20% - Ênfase1 13 5 2 6" xfId="3602"/>
    <cellStyle name="20% - Ênfase1 13 5 2 7" xfId="3603"/>
    <cellStyle name="20% - Ênfase1 13 5 2 8" xfId="3604"/>
    <cellStyle name="20% - Ênfase1 13 5 3" xfId="3605"/>
    <cellStyle name="20% - Ênfase1 13 5 3 2" xfId="3606"/>
    <cellStyle name="20% - Ênfase1 13 5 3 2 2" xfId="3607"/>
    <cellStyle name="20% - Ênfase1 13 5 3 3" xfId="3608"/>
    <cellStyle name="20% - Ênfase1 13 5 3 4" xfId="3609"/>
    <cellStyle name="20% - Ênfase1 13 5 3 5" xfId="3610"/>
    <cellStyle name="20% - Ênfase1 13 5 3 6" xfId="3611"/>
    <cellStyle name="20% - Ênfase1 13 5 4" xfId="3612"/>
    <cellStyle name="20% - Ênfase1 13 5 4 2" xfId="3613"/>
    <cellStyle name="20% - Ênfase1 13 5 4 3" xfId="3614"/>
    <cellStyle name="20% - Ênfase1 13 5 4 4" xfId="3615"/>
    <cellStyle name="20% - Ênfase1 13 5 5" xfId="3616"/>
    <cellStyle name="20% - Ênfase1 13 5 6" xfId="3617"/>
    <cellStyle name="20% - Ênfase1 13 5 7" xfId="3618"/>
    <cellStyle name="20% - Ênfase1 13 5 8" xfId="3619"/>
    <cellStyle name="20% - Ênfase1 13 5 9" xfId="3620"/>
    <cellStyle name="20% - Ênfase1 13 6" xfId="3621"/>
    <cellStyle name="20% - Ênfase1 13 6 2" xfId="3622"/>
    <cellStyle name="20% - Ênfase1 13 6 2 2" xfId="3623"/>
    <cellStyle name="20% - Ênfase1 13 6 2 2 2" xfId="3624"/>
    <cellStyle name="20% - Ênfase1 13 6 2 3" xfId="3625"/>
    <cellStyle name="20% - Ênfase1 13 6 2 4" xfId="3626"/>
    <cellStyle name="20% - Ênfase1 13 6 2 5" xfId="3627"/>
    <cellStyle name="20% - Ênfase1 13 6 2 6" xfId="3628"/>
    <cellStyle name="20% - Ênfase1 13 6 3" xfId="3629"/>
    <cellStyle name="20% - Ênfase1 13 6 3 2" xfId="3630"/>
    <cellStyle name="20% - Ênfase1 13 6 3 3" xfId="3631"/>
    <cellStyle name="20% - Ênfase1 13 6 3 4" xfId="3632"/>
    <cellStyle name="20% - Ênfase1 13 6 4" xfId="3633"/>
    <cellStyle name="20% - Ênfase1 13 6 5" xfId="3634"/>
    <cellStyle name="20% - Ênfase1 13 6 6" xfId="3635"/>
    <cellStyle name="20% - Ênfase1 13 6 7" xfId="3636"/>
    <cellStyle name="20% - Ênfase1 13 6 8" xfId="3637"/>
    <cellStyle name="20% - Ênfase1 13 6 9" xfId="3638"/>
    <cellStyle name="20% - Ênfase1 13 7" xfId="3639"/>
    <cellStyle name="20% - Ênfase1 13 7 2" xfId="3640"/>
    <cellStyle name="20% - Ênfase1 13 7 2 2" xfId="3641"/>
    <cellStyle name="20% - Ênfase1 13 7 2 2 2" xfId="3642"/>
    <cellStyle name="20% - Ênfase1 13 7 2 3" xfId="3643"/>
    <cellStyle name="20% - Ênfase1 13 7 2 4" xfId="3644"/>
    <cellStyle name="20% - Ênfase1 13 7 2 5" xfId="3645"/>
    <cellStyle name="20% - Ênfase1 13 7 2 6" xfId="3646"/>
    <cellStyle name="20% - Ênfase1 13 7 3" xfId="3647"/>
    <cellStyle name="20% - Ênfase1 13 7 3 2" xfId="3648"/>
    <cellStyle name="20% - Ênfase1 13 7 3 3" xfId="3649"/>
    <cellStyle name="20% - Ênfase1 13 7 4" xfId="3650"/>
    <cellStyle name="20% - Ênfase1 13 7 5" xfId="3651"/>
    <cellStyle name="20% - Ênfase1 13 7 6" xfId="3652"/>
    <cellStyle name="20% - Ênfase1 13 7 7" xfId="3653"/>
    <cellStyle name="20% - Ênfase1 13 7 8" xfId="3654"/>
    <cellStyle name="20% - Ênfase1 13 8" xfId="3655"/>
    <cellStyle name="20% - Ênfase1 13 8 2" xfId="3656"/>
    <cellStyle name="20% - Ênfase1 13 8 2 2" xfId="3657"/>
    <cellStyle name="20% - Ênfase1 13 8 2 3" xfId="3658"/>
    <cellStyle name="20% - Ênfase1 13 8 3" xfId="3659"/>
    <cellStyle name="20% - Ênfase1 13 8 4" xfId="3660"/>
    <cellStyle name="20% - Ênfase1 13 8 5" xfId="3661"/>
    <cellStyle name="20% - Ênfase1 13 8 6" xfId="3662"/>
    <cellStyle name="20% - Ênfase1 13 8 7" xfId="3663"/>
    <cellStyle name="20% - Ênfase1 13 9" xfId="3664"/>
    <cellStyle name="20% - Ênfase1 13 9 2" xfId="3665"/>
    <cellStyle name="20% - Ênfase1 13 9 3" xfId="3666"/>
    <cellStyle name="20% - Ênfase1 13 9 4" xfId="3667"/>
    <cellStyle name="20% - Ênfase1 13 9 5" xfId="3668"/>
    <cellStyle name="20% - Ênfase1 13 9 6" xfId="3669"/>
    <cellStyle name="20% - Ênfase1 14" xfId="2260"/>
    <cellStyle name="20% - Ênfase1 14 2" xfId="55"/>
    <cellStyle name="20% - Ênfase1 15" xfId="3670"/>
    <cellStyle name="20% - Ênfase1 15 10" xfId="3671"/>
    <cellStyle name="20% - Ênfase1 15 11" xfId="3672"/>
    <cellStyle name="20% - Ênfase1 15 2" xfId="56"/>
    <cellStyle name="20% - Ênfase1 15 3" xfId="3673"/>
    <cellStyle name="20% - Ênfase1 15 3 2" xfId="3674"/>
    <cellStyle name="20% - Ênfase1 15 3 2 2" xfId="3675"/>
    <cellStyle name="20% - Ênfase1 15 3 2 2 2" xfId="3676"/>
    <cellStyle name="20% - Ênfase1 15 3 2 3" xfId="3677"/>
    <cellStyle name="20% - Ênfase1 15 3 2 4" xfId="3678"/>
    <cellStyle name="20% - Ênfase1 15 3 2 5" xfId="3679"/>
    <cellStyle name="20% - Ênfase1 15 3 2 6" xfId="3680"/>
    <cellStyle name="20% - Ênfase1 15 3 3" xfId="3681"/>
    <cellStyle name="20% - Ênfase1 15 3 3 2" xfId="3682"/>
    <cellStyle name="20% - Ênfase1 15 3 3 3" xfId="3683"/>
    <cellStyle name="20% - Ênfase1 15 3 4" xfId="3684"/>
    <cellStyle name="20% - Ênfase1 15 3 5" xfId="3685"/>
    <cellStyle name="20% - Ênfase1 15 3 6" xfId="3686"/>
    <cellStyle name="20% - Ênfase1 15 3 7" xfId="3687"/>
    <cellStyle name="20% - Ênfase1 15 3 8" xfId="3688"/>
    <cellStyle name="20% - Ênfase1 15 4" xfId="3689"/>
    <cellStyle name="20% - Ênfase1 15 4 2" xfId="3690"/>
    <cellStyle name="20% - Ênfase1 15 4 2 2" xfId="3691"/>
    <cellStyle name="20% - Ênfase1 15 4 3" xfId="3692"/>
    <cellStyle name="20% - Ênfase1 15 4 4" xfId="3693"/>
    <cellStyle name="20% - Ênfase1 15 4 5" xfId="3694"/>
    <cellStyle name="20% - Ênfase1 15 4 6" xfId="3695"/>
    <cellStyle name="20% - Ênfase1 15 5" xfId="3696"/>
    <cellStyle name="20% - Ênfase1 15 5 2" xfId="3697"/>
    <cellStyle name="20% - Ênfase1 15 5 3" xfId="3698"/>
    <cellStyle name="20% - Ênfase1 15 5 4" xfId="3699"/>
    <cellStyle name="20% - Ênfase1 15 6" xfId="3700"/>
    <cellStyle name="20% - Ênfase1 15 7" xfId="3701"/>
    <cellStyle name="20% - Ênfase1 15 8" xfId="3702"/>
    <cellStyle name="20% - Ênfase1 15 9" xfId="3703"/>
    <cellStyle name="20% - Ênfase1 16" xfId="3704"/>
    <cellStyle name="20% - Ênfase1 16 10" xfId="3705"/>
    <cellStyle name="20% - Ênfase1 16 11" xfId="3706"/>
    <cellStyle name="20% - Ênfase1 16 2" xfId="57"/>
    <cellStyle name="20% - Ênfase1 16 3" xfId="3707"/>
    <cellStyle name="20% - Ênfase1 16 3 2" xfId="3708"/>
    <cellStyle name="20% - Ênfase1 16 3 2 2" xfId="3709"/>
    <cellStyle name="20% - Ênfase1 16 3 2 2 2" xfId="3710"/>
    <cellStyle name="20% - Ênfase1 16 3 2 3" xfId="3711"/>
    <cellStyle name="20% - Ênfase1 16 3 2 4" xfId="3712"/>
    <cellStyle name="20% - Ênfase1 16 3 2 5" xfId="3713"/>
    <cellStyle name="20% - Ênfase1 16 3 2 6" xfId="3714"/>
    <cellStyle name="20% - Ênfase1 16 3 3" xfId="3715"/>
    <cellStyle name="20% - Ênfase1 16 3 3 2" xfId="3716"/>
    <cellStyle name="20% - Ênfase1 16 3 3 3" xfId="3717"/>
    <cellStyle name="20% - Ênfase1 16 3 4" xfId="3718"/>
    <cellStyle name="20% - Ênfase1 16 3 5" xfId="3719"/>
    <cellStyle name="20% - Ênfase1 16 3 6" xfId="3720"/>
    <cellStyle name="20% - Ênfase1 16 3 7" xfId="3721"/>
    <cellStyle name="20% - Ênfase1 16 3 8" xfId="3722"/>
    <cellStyle name="20% - Ênfase1 16 4" xfId="3723"/>
    <cellStyle name="20% - Ênfase1 16 4 2" xfId="3724"/>
    <cellStyle name="20% - Ênfase1 16 4 2 2" xfId="3725"/>
    <cellStyle name="20% - Ênfase1 16 4 3" xfId="3726"/>
    <cellStyle name="20% - Ênfase1 16 4 4" xfId="3727"/>
    <cellStyle name="20% - Ênfase1 16 4 5" xfId="3728"/>
    <cellStyle name="20% - Ênfase1 16 4 6" xfId="3729"/>
    <cellStyle name="20% - Ênfase1 16 5" xfId="3730"/>
    <cellStyle name="20% - Ênfase1 16 5 2" xfId="3731"/>
    <cellStyle name="20% - Ênfase1 16 5 3" xfId="3732"/>
    <cellStyle name="20% - Ênfase1 16 5 4" xfId="3733"/>
    <cellStyle name="20% - Ênfase1 16 6" xfId="3734"/>
    <cellStyle name="20% - Ênfase1 16 7" xfId="3735"/>
    <cellStyle name="20% - Ênfase1 16 8" xfId="3736"/>
    <cellStyle name="20% - Ênfase1 16 9" xfId="3737"/>
    <cellStyle name="20% - Ênfase1 17" xfId="3738"/>
    <cellStyle name="20% - Ênfase1 17 10" xfId="3739"/>
    <cellStyle name="20% - Ênfase1 17 2" xfId="58"/>
    <cellStyle name="20% - Ênfase1 17 3" xfId="3740"/>
    <cellStyle name="20% - Ênfase1 17 3 2" xfId="3741"/>
    <cellStyle name="20% - Ênfase1 17 3 2 2" xfId="3742"/>
    <cellStyle name="20% - Ênfase1 17 3 3" xfId="3743"/>
    <cellStyle name="20% - Ênfase1 17 3 4" xfId="3744"/>
    <cellStyle name="20% - Ênfase1 17 3 5" xfId="3745"/>
    <cellStyle name="20% - Ênfase1 17 3 6" xfId="3746"/>
    <cellStyle name="20% - Ênfase1 17 4" xfId="3747"/>
    <cellStyle name="20% - Ênfase1 17 4 2" xfId="3748"/>
    <cellStyle name="20% - Ênfase1 17 4 3" xfId="3749"/>
    <cellStyle name="20% - Ênfase1 17 4 4" xfId="3750"/>
    <cellStyle name="20% - Ênfase1 17 5" xfId="3751"/>
    <cellStyle name="20% - Ênfase1 17 6" xfId="3752"/>
    <cellStyle name="20% - Ênfase1 17 7" xfId="3753"/>
    <cellStyle name="20% - Ênfase1 17 8" xfId="3754"/>
    <cellStyle name="20% - Ênfase1 17 9" xfId="3755"/>
    <cellStyle name="20% - Ênfase1 18" xfId="3756"/>
    <cellStyle name="20% - Ênfase1 18 2" xfId="3757"/>
    <cellStyle name="20% - Ênfase1 18 2 2" xfId="3758"/>
    <cellStyle name="20% - Ênfase1 18 2 2 2" xfId="3759"/>
    <cellStyle name="20% - Ênfase1 18 2 3" xfId="3760"/>
    <cellStyle name="20% - Ênfase1 18 2 4" xfId="3761"/>
    <cellStyle name="20% - Ênfase1 18 2 5" xfId="3762"/>
    <cellStyle name="20% - Ênfase1 18 2 6" xfId="3763"/>
    <cellStyle name="20% - Ênfase1 18 3" xfId="3764"/>
    <cellStyle name="20% - Ênfase1 18 3 2" xfId="3765"/>
    <cellStyle name="20% - Ênfase1 18 3 3" xfId="3766"/>
    <cellStyle name="20% - Ênfase1 18 4" xfId="3767"/>
    <cellStyle name="20% - Ênfase1 18 5" xfId="3768"/>
    <cellStyle name="20% - Ênfase1 18 6" xfId="3769"/>
    <cellStyle name="20% - Ênfase1 18 7" xfId="3770"/>
    <cellStyle name="20% - Ênfase1 18 8" xfId="3771"/>
    <cellStyle name="20% - Ênfase1 19" xfId="3772"/>
    <cellStyle name="20% - Ênfase1 19 2" xfId="3773"/>
    <cellStyle name="20% - Ênfase1 19 2 2" xfId="3774"/>
    <cellStyle name="20% - Ênfase1 19 2 3" xfId="3775"/>
    <cellStyle name="20% - Ênfase1 19 3" xfId="3776"/>
    <cellStyle name="20% - Ênfase1 19 4" xfId="3777"/>
    <cellStyle name="20% - Ênfase1 19 5" xfId="3778"/>
    <cellStyle name="20% - Ênfase1 19 6" xfId="3779"/>
    <cellStyle name="20% - Ênfase1 19 7" xfId="3780"/>
    <cellStyle name="20% - Ênfase1 2" xfId="59"/>
    <cellStyle name="20% - Ênfase1 2 2" xfId="60"/>
    <cellStyle name="20% - Ênfase1 2 2 2" xfId="2963"/>
    <cellStyle name="20% - Ênfase1 2 2 2 10" xfId="3781"/>
    <cellStyle name="20% - Ênfase1 2 2 2 2" xfId="3782"/>
    <cellStyle name="20% - Ênfase1 2 2 2 2 2" xfId="3783"/>
    <cellStyle name="20% - Ênfase1 2 2 2 2 2 2" xfId="3784"/>
    <cellStyle name="20% - Ênfase1 2 2 2 2 2 2 2" xfId="3785"/>
    <cellStyle name="20% - Ênfase1 2 2 2 2 2 3" xfId="3786"/>
    <cellStyle name="20% - Ênfase1 2 2 2 2 2 4" xfId="3787"/>
    <cellStyle name="20% - Ênfase1 2 2 2 2 2 5" xfId="3788"/>
    <cellStyle name="20% - Ênfase1 2 2 2 2 2 6" xfId="3789"/>
    <cellStyle name="20% - Ênfase1 2 2 2 2 3" xfId="3790"/>
    <cellStyle name="20% - Ênfase1 2 2 2 2 3 2" xfId="3791"/>
    <cellStyle name="20% - Ênfase1 2 2 2 2 3 3" xfId="3792"/>
    <cellStyle name="20% - Ênfase1 2 2 2 2 4" xfId="3793"/>
    <cellStyle name="20% - Ênfase1 2 2 2 2 5" xfId="3794"/>
    <cellStyle name="20% - Ênfase1 2 2 2 2 6" xfId="3795"/>
    <cellStyle name="20% - Ênfase1 2 2 2 2 7" xfId="3796"/>
    <cellStyle name="20% - Ênfase1 2 2 2 2 8" xfId="3797"/>
    <cellStyle name="20% - Ênfase1 2 2 2 3" xfId="3798"/>
    <cellStyle name="20% - Ênfase1 2 2 2 3 2" xfId="3799"/>
    <cellStyle name="20% - Ênfase1 2 2 2 3 2 2" xfId="3800"/>
    <cellStyle name="20% - Ênfase1 2 2 2 3 3" xfId="3801"/>
    <cellStyle name="20% - Ênfase1 2 2 2 3 4" xfId="3802"/>
    <cellStyle name="20% - Ênfase1 2 2 2 3 5" xfId="3803"/>
    <cellStyle name="20% - Ênfase1 2 2 2 3 6" xfId="3804"/>
    <cellStyle name="20% - Ênfase1 2 2 2 4" xfId="3805"/>
    <cellStyle name="20% - Ênfase1 2 2 2 4 2" xfId="3806"/>
    <cellStyle name="20% - Ênfase1 2 2 2 4 3" xfId="3807"/>
    <cellStyle name="20% - Ênfase1 2 2 2 4 4" xfId="3808"/>
    <cellStyle name="20% - Ênfase1 2 2 2 5" xfId="3809"/>
    <cellStyle name="20% - Ênfase1 2 2 2 6" xfId="3810"/>
    <cellStyle name="20% - Ênfase1 2 2 2 7" xfId="3811"/>
    <cellStyle name="20% - Ênfase1 2 2 2 8" xfId="3812"/>
    <cellStyle name="20% - Ênfase1 2 2 2 9" xfId="3813"/>
    <cellStyle name="20% - Ênfase1 2 2 3" xfId="3814"/>
    <cellStyle name="20% - Ênfase1 2 2 4" xfId="3815"/>
    <cellStyle name="20% - Ênfase1 2 2 4 10" xfId="3816"/>
    <cellStyle name="20% - Ênfase1 2 2 4 2" xfId="3817"/>
    <cellStyle name="20% - Ênfase1 2 2 4 2 2" xfId="3818"/>
    <cellStyle name="20% - Ênfase1 2 2 4 2 2 2" xfId="3819"/>
    <cellStyle name="20% - Ênfase1 2 2 4 2 2 2 2" xfId="3820"/>
    <cellStyle name="20% - Ênfase1 2 2 4 2 2 3" xfId="3821"/>
    <cellStyle name="20% - Ênfase1 2 2 4 2 2 4" xfId="3822"/>
    <cellStyle name="20% - Ênfase1 2 2 4 2 2 5" xfId="3823"/>
    <cellStyle name="20% - Ênfase1 2 2 4 2 2 6" xfId="3824"/>
    <cellStyle name="20% - Ênfase1 2 2 4 2 3" xfId="3825"/>
    <cellStyle name="20% - Ênfase1 2 2 4 2 3 2" xfId="3826"/>
    <cellStyle name="20% - Ênfase1 2 2 4 2 3 3" xfId="3827"/>
    <cellStyle name="20% - Ênfase1 2 2 4 2 4" xfId="3828"/>
    <cellStyle name="20% - Ênfase1 2 2 4 2 5" xfId="3829"/>
    <cellStyle name="20% - Ênfase1 2 2 4 2 6" xfId="3830"/>
    <cellStyle name="20% - Ênfase1 2 2 4 2 7" xfId="3831"/>
    <cellStyle name="20% - Ênfase1 2 2 4 2 8" xfId="3832"/>
    <cellStyle name="20% - Ênfase1 2 2 4 3" xfId="3833"/>
    <cellStyle name="20% - Ênfase1 2 2 4 3 2" xfId="3834"/>
    <cellStyle name="20% - Ênfase1 2 2 4 3 2 2" xfId="3835"/>
    <cellStyle name="20% - Ênfase1 2 2 4 3 3" xfId="3836"/>
    <cellStyle name="20% - Ênfase1 2 2 4 3 4" xfId="3837"/>
    <cellStyle name="20% - Ênfase1 2 2 4 3 5" xfId="3838"/>
    <cellStyle name="20% - Ênfase1 2 2 4 3 6" xfId="3839"/>
    <cellStyle name="20% - Ênfase1 2 2 4 4" xfId="3840"/>
    <cellStyle name="20% - Ênfase1 2 2 4 4 2" xfId="3841"/>
    <cellStyle name="20% - Ênfase1 2 2 4 4 3" xfId="3842"/>
    <cellStyle name="20% - Ênfase1 2 2 4 4 4" xfId="3843"/>
    <cellStyle name="20% - Ênfase1 2 2 4 5" xfId="3844"/>
    <cellStyle name="20% - Ênfase1 2 2 4 6" xfId="3845"/>
    <cellStyle name="20% - Ênfase1 2 2 4 7" xfId="3846"/>
    <cellStyle name="20% - Ênfase1 2 2 4 8" xfId="3847"/>
    <cellStyle name="20% - Ênfase1 2 2 4 9" xfId="3848"/>
    <cellStyle name="20% - Ênfase1 2 2 5" xfId="3849"/>
    <cellStyle name="20% - Ênfase1 2 2 5 10" xfId="3850"/>
    <cellStyle name="20% - Ênfase1 2 2 5 2" xfId="3851"/>
    <cellStyle name="20% - Ênfase1 2 2 5 2 2" xfId="3852"/>
    <cellStyle name="20% - Ênfase1 2 2 5 2 2 2" xfId="3853"/>
    <cellStyle name="20% - Ênfase1 2 2 5 2 2 2 2" xfId="3854"/>
    <cellStyle name="20% - Ênfase1 2 2 5 2 2 3" xfId="3855"/>
    <cellStyle name="20% - Ênfase1 2 2 5 2 2 4" xfId="3856"/>
    <cellStyle name="20% - Ênfase1 2 2 5 2 2 5" xfId="3857"/>
    <cellStyle name="20% - Ênfase1 2 2 5 2 2 6" xfId="3858"/>
    <cellStyle name="20% - Ênfase1 2 2 5 2 3" xfId="3859"/>
    <cellStyle name="20% - Ênfase1 2 2 5 2 3 2" xfId="3860"/>
    <cellStyle name="20% - Ênfase1 2 2 5 2 3 3" xfId="3861"/>
    <cellStyle name="20% - Ênfase1 2 2 5 2 4" xfId="3862"/>
    <cellStyle name="20% - Ênfase1 2 2 5 2 5" xfId="3863"/>
    <cellStyle name="20% - Ênfase1 2 2 5 2 6" xfId="3864"/>
    <cellStyle name="20% - Ênfase1 2 2 5 2 7" xfId="3865"/>
    <cellStyle name="20% - Ênfase1 2 2 5 2 8" xfId="3866"/>
    <cellStyle name="20% - Ênfase1 2 2 5 3" xfId="3867"/>
    <cellStyle name="20% - Ênfase1 2 2 5 3 2" xfId="3868"/>
    <cellStyle name="20% - Ênfase1 2 2 5 3 2 2" xfId="3869"/>
    <cellStyle name="20% - Ênfase1 2 2 5 3 3" xfId="3870"/>
    <cellStyle name="20% - Ênfase1 2 2 5 3 4" xfId="3871"/>
    <cellStyle name="20% - Ênfase1 2 2 5 3 5" xfId="3872"/>
    <cellStyle name="20% - Ênfase1 2 2 5 3 6" xfId="3873"/>
    <cellStyle name="20% - Ênfase1 2 2 5 4" xfId="3874"/>
    <cellStyle name="20% - Ênfase1 2 2 5 4 2" xfId="3875"/>
    <cellStyle name="20% - Ênfase1 2 2 5 4 3" xfId="3876"/>
    <cellStyle name="20% - Ênfase1 2 2 5 4 4" xfId="3877"/>
    <cellStyle name="20% - Ênfase1 2 2 5 5" xfId="3878"/>
    <cellStyle name="20% - Ênfase1 2 2 5 6" xfId="3879"/>
    <cellStyle name="20% - Ênfase1 2 2 5 7" xfId="3880"/>
    <cellStyle name="20% - Ênfase1 2 2 5 8" xfId="3881"/>
    <cellStyle name="20% - Ênfase1 2 2 5 9" xfId="3882"/>
    <cellStyle name="20% - Ênfase1 2 2 6" xfId="3883"/>
    <cellStyle name="20% - Ênfase1 2 2 6 10" xfId="3884"/>
    <cellStyle name="20% - Ênfase1 2 2 6 2" xfId="3885"/>
    <cellStyle name="20% - Ênfase1 2 2 6 2 2" xfId="3886"/>
    <cellStyle name="20% - Ênfase1 2 2 6 2 2 2" xfId="3887"/>
    <cellStyle name="20% - Ênfase1 2 2 6 2 2 2 2" xfId="3888"/>
    <cellStyle name="20% - Ênfase1 2 2 6 2 2 3" xfId="3889"/>
    <cellStyle name="20% - Ênfase1 2 2 6 2 2 4" xfId="3890"/>
    <cellStyle name="20% - Ênfase1 2 2 6 2 2 5" xfId="3891"/>
    <cellStyle name="20% - Ênfase1 2 2 6 2 2 6" xfId="3892"/>
    <cellStyle name="20% - Ênfase1 2 2 6 2 3" xfId="3893"/>
    <cellStyle name="20% - Ênfase1 2 2 6 2 3 2" xfId="3894"/>
    <cellStyle name="20% - Ênfase1 2 2 6 2 3 3" xfId="3895"/>
    <cellStyle name="20% - Ênfase1 2 2 6 2 4" xfId="3896"/>
    <cellStyle name="20% - Ênfase1 2 2 6 2 5" xfId="3897"/>
    <cellStyle name="20% - Ênfase1 2 2 6 2 6" xfId="3898"/>
    <cellStyle name="20% - Ênfase1 2 2 6 2 7" xfId="3899"/>
    <cellStyle name="20% - Ênfase1 2 2 6 2 8" xfId="3900"/>
    <cellStyle name="20% - Ênfase1 2 2 6 3" xfId="3901"/>
    <cellStyle name="20% - Ênfase1 2 2 6 3 2" xfId="3902"/>
    <cellStyle name="20% - Ênfase1 2 2 6 3 2 2" xfId="3903"/>
    <cellStyle name="20% - Ênfase1 2 2 6 3 3" xfId="3904"/>
    <cellStyle name="20% - Ênfase1 2 2 6 3 4" xfId="3905"/>
    <cellStyle name="20% - Ênfase1 2 2 6 3 5" xfId="3906"/>
    <cellStyle name="20% - Ênfase1 2 2 6 3 6" xfId="3907"/>
    <cellStyle name="20% - Ênfase1 2 2 6 4" xfId="3908"/>
    <cellStyle name="20% - Ênfase1 2 2 6 4 2" xfId="3909"/>
    <cellStyle name="20% - Ênfase1 2 2 6 4 3" xfId="3910"/>
    <cellStyle name="20% - Ênfase1 2 2 6 4 4" xfId="3911"/>
    <cellStyle name="20% - Ênfase1 2 2 6 5" xfId="3912"/>
    <cellStyle name="20% - Ênfase1 2 2 6 6" xfId="3913"/>
    <cellStyle name="20% - Ênfase1 2 2 6 7" xfId="3914"/>
    <cellStyle name="20% - Ênfase1 2 2 6 8" xfId="3915"/>
    <cellStyle name="20% - Ênfase1 2 2 6 9" xfId="3916"/>
    <cellStyle name="20% - Ênfase1 2 3" xfId="3917"/>
    <cellStyle name="20% - Ênfase1 2 3 10" xfId="3918"/>
    <cellStyle name="20% - Ênfase1 2 3 11" xfId="3919"/>
    <cellStyle name="20% - Ênfase1 2 3 12" xfId="3920"/>
    <cellStyle name="20% - Ênfase1 2 3 2" xfId="3921"/>
    <cellStyle name="20% - Ênfase1 2 3 3" xfId="3922"/>
    <cellStyle name="20% - Ênfase1 2 3 3 2" xfId="3923"/>
    <cellStyle name="20% - Ênfase1 2 3 3 2 2" xfId="3924"/>
    <cellStyle name="20% - Ênfase1 2 3 3 2 2 2" xfId="3925"/>
    <cellStyle name="20% - Ênfase1 2 3 3 2 3" xfId="3926"/>
    <cellStyle name="20% - Ênfase1 2 3 3 2 4" xfId="3927"/>
    <cellStyle name="20% - Ênfase1 2 3 3 2 5" xfId="3928"/>
    <cellStyle name="20% - Ênfase1 2 3 3 2 6" xfId="3929"/>
    <cellStyle name="20% - Ênfase1 2 3 3 3" xfId="3930"/>
    <cellStyle name="20% - Ênfase1 2 3 3 3 2" xfId="3931"/>
    <cellStyle name="20% - Ênfase1 2 3 3 3 3" xfId="3932"/>
    <cellStyle name="20% - Ênfase1 2 3 3 3 4" xfId="3933"/>
    <cellStyle name="20% - Ênfase1 2 3 3 4" xfId="3934"/>
    <cellStyle name="20% - Ênfase1 2 3 3 5" xfId="3935"/>
    <cellStyle name="20% - Ênfase1 2 3 3 6" xfId="3936"/>
    <cellStyle name="20% - Ênfase1 2 3 3 7" xfId="3937"/>
    <cellStyle name="20% - Ênfase1 2 3 3 8" xfId="3938"/>
    <cellStyle name="20% - Ênfase1 2 3 3 9" xfId="3939"/>
    <cellStyle name="20% - Ênfase1 2 3 4" xfId="3940"/>
    <cellStyle name="20% - Ênfase1 2 3 4 2" xfId="3941"/>
    <cellStyle name="20% - Ênfase1 2 3 4 2 2" xfId="3942"/>
    <cellStyle name="20% - Ênfase1 2 3 4 2 2 2" xfId="3943"/>
    <cellStyle name="20% - Ênfase1 2 3 4 2 3" xfId="3944"/>
    <cellStyle name="20% - Ênfase1 2 3 4 2 4" xfId="3945"/>
    <cellStyle name="20% - Ênfase1 2 3 4 2 5" xfId="3946"/>
    <cellStyle name="20% - Ênfase1 2 3 4 2 6" xfId="3947"/>
    <cellStyle name="20% - Ênfase1 2 3 4 3" xfId="3948"/>
    <cellStyle name="20% - Ênfase1 2 3 4 3 2" xfId="3949"/>
    <cellStyle name="20% - Ênfase1 2 3 4 3 3" xfId="3950"/>
    <cellStyle name="20% - Ênfase1 2 3 4 4" xfId="3951"/>
    <cellStyle name="20% - Ênfase1 2 3 4 5" xfId="3952"/>
    <cellStyle name="20% - Ênfase1 2 3 4 6" xfId="3953"/>
    <cellStyle name="20% - Ênfase1 2 3 4 7" xfId="3954"/>
    <cellStyle name="20% - Ênfase1 2 3 4 8" xfId="3955"/>
    <cellStyle name="20% - Ênfase1 2 3 5" xfId="3956"/>
    <cellStyle name="20% - Ênfase1 2 3 5 2" xfId="3957"/>
    <cellStyle name="20% - Ênfase1 2 3 5 2 2" xfId="3958"/>
    <cellStyle name="20% - Ênfase1 2 3 5 3" xfId="3959"/>
    <cellStyle name="20% - Ênfase1 2 3 5 4" xfId="3960"/>
    <cellStyle name="20% - Ênfase1 2 3 5 5" xfId="3961"/>
    <cellStyle name="20% - Ênfase1 2 3 5 6" xfId="3962"/>
    <cellStyle name="20% - Ênfase1 2 3 6" xfId="3963"/>
    <cellStyle name="20% - Ênfase1 2 3 6 2" xfId="3964"/>
    <cellStyle name="20% - Ênfase1 2 3 6 3" xfId="3965"/>
    <cellStyle name="20% - Ênfase1 2 3 6 4" xfId="3966"/>
    <cellStyle name="20% - Ênfase1 2 3 7" xfId="3967"/>
    <cellStyle name="20% - Ênfase1 2 3 8" xfId="3968"/>
    <cellStyle name="20% - Ênfase1 2 3 9" xfId="3969"/>
    <cellStyle name="20% - Ênfase1 2 4" xfId="3970"/>
    <cellStyle name="20% - Ênfase1 2 4 10" xfId="3971"/>
    <cellStyle name="20% - Ênfase1 2 4 2" xfId="3972"/>
    <cellStyle name="20% - Ênfase1 2 4 2 2" xfId="3973"/>
    <cellStyle name="20% - Ênfase1 2 4 2 2 2" xfId="3974"/>
    <cellStyle name="20% - Ênfase1 2 4 2 2 2 2" xfId="3975"/>
    <cellStyle name="20% - Ênfase1 2 4 2 2 3" xfId="3976"/>
    <cellStyle name="20% - Ênfase1 2 4 2 2 4" xfId="3977"/>
    <cellStyle name="20% - Ênfase1 2 4 2 2 5" xfId="3978"/>
    <cellStyle name="20% - Ênfase1 2 4 2 2 6" xfId="3979"/>
    <cellStyle name="20% - Ênfase1 2 4 2 3" xfId="3980"/>
    <cellStyle name="20% - Ênfase1 2 4 2 3 2" xfId="3981"/>
    <cellStyle name="20% - Ênfase1 2 4 2 3 3" xfId="3982"/>
    <cellStyle name="20% - Ênfase1 2 4 2 4" xfId="3983"/>
    <cellStyle name="20% - Ênfase1 2 4 2 5" xfId="3984"/>
    <cellStyle name="20% - Ênfase1 2 4 2 6" xfId="3985"/>
    <cellStyle name="20% - Ênfase1 2 4 2 7" xfId="3986"/>
    <cellStyle name="20% - Ênfase1 2 4 2 8" xfId="3987"/>
    <cellStyle name="20% - Ênfase1 2 4 3" xfId="3988"/>
    <cellStyle name="20% - Ênfase1 2 4 3 2" xfId="3989"/>
    <cellStyle name="20% - Ênfase1 2 4 3 2 2" xfId="3990"/>
    <cellStyle name="20% - Ênfase1 2 4 3 3" xfId="3991"/>
    <cellStyle name="20% - Ênfase1 2 4 3 4" xfId="3992"/>
    <cellStyle name="20% - Ênfase1 2 4 3 5" xfId="3993"/>
    <cellStyle name="20% - Ênfase1 2 4 3 6" xfId="3994"/>
    <cellStyle name="20% - Ênfase1 2 4 4" xfId="3995"/>
    <cellStyle name="20% - Ênfase1 2 4 4 2" xfId="3996"/>
    <cellStyle name="20% - Ênfase1 2 4 4 3" xfId="3997"/>
    <cellStyle name="20% - Ênfase1 2 4 4 4" xfId="3998"/>
    <cellStyle name="20% - Ênfase1 2 4 5" xfId="3999"/>
    <cellStyle name="20% - Ênfase1 2 4 6" xfId="4000"/>
    <cellStyle name="20% - Ênfase1 2 4 7" xfId="4001"/>
    <cellStyle name="20% - Ênfase1 2 4 8" xfId="4002"/>
    <cellStyle name="20% - Ênfase1 2 4 9" xfId="4003"/>
    <cellStyle name="20% - Ênfase1 20" xfId="4004"/>
    <cellStyle name="20% - Ênfase1 20 2" xfId="4005"/>
    <cellStyle name="20% - Ênfase1 20 3" xfId="4006"/>
    <cellStyle name="20% - Ênfase1 20 4" xfId="4007"/>
    <cellStyle name="20% - Ênfase1 20 5" xfId="4008"/>
    <cellStyle name="20% - Ênfase1 20 6" xfId="4009"/>
    <cellStyle name="20% - Ênfase1 21" xfId="4010"/>
    <cellStyle name="20% - Ênfase1 22" xfId="4011"/>
    <cellStyle name="20% - Ênfase1 23" xfId="4012"/>
    <cellStyle name="20% - Ênfase1 24" xfId="4013"/>
    <cellStyle name="20% - Ênfase1 25" xfId="4014"/>
    <cellStyle name="20% - Ênfase1 26" xfId="4015"/>
    <cellStyle name="20% - Ênfase1 3" xfId="61"/>
    <cellStyle name="20% - Ênfase1 3 2" xfId="62"/>
    <cellStyle name="20% - Ênfase1 3 2 2" xfId="2964"/>
    <cellStyle name="20% - Ênfase1 3 2 2 10" xfId="4016"/>
    <cellStyle name="20% - Ênfase1 3 2 2 2" xfId="4017"/>
    <cellStyle name="20% - Ênfase1 3 2 2 2 2" xfId="4018"/>
    <cellStyle name="20% - Ênfase1 3 2 2 2 2 2" xfId="4019"/>
    <cellStyle name="20% - Ênfase1 3 2 2 2 2 2 2" xfId="4020"/>
    <cellStyle name="20% - Ênfase1 3 2 2 2 2 3" xfId="4021"/>
    <cellStyle name="20% - Ênfase1 3 2 2 2 2 4" xfId="4022"/>
    <cellStyle name="20% - Ênfase1 3 2 2 2 2 5" xfId="4023"/>
    <cellStyle name="20% - Ênfase1 3 2 2 2 2 6" xfId="4024"/>
    <cellStyle name="20% - Ênfase1 3 2 2 2 3" xfId="4025"/>
    <cellStyle name="20% - Ênfase1 3 2 2 2 3 2" xfId="4026"/>
    <cellStyle name="20% - Ênfase1 3 2 2 2 3 3" xfId="4027"/>
    <cellStyle name="20% - Ênfase1 3 2 2 2 4" xfId="4028"/>
    <cellStyle name="20% - Ênfase1 3 2 2 2 5" xfId="4029"/>
    <cellStyle name="20% - Ênfase1 3 2 2 2 6" xfId="4030"/>
    <cellStyle name="20% - Ênfase1 3 2 2 2 7" xfId="4031"/>
    <cellStyle name="20% - Ênfase1 3 2 2 2 8" xfId="4032"/>
    <cellStyle name="20% - Ênfase1 3 2 2 3" xfId="4033"/>
    <cellStyle name="20% - Ênfase1 3 2 2 3 2" xfId="4034"/>
    <cellStyle name="20% - Ênfase1 3 2 2 3 2 2" xfId="4035"/>
    <cellStyle name="20% - Ênfase1 3 2 2 3 3" xfId="4036"/>
    <cellStyle name="20% - Ênfase1 3 2 2 3 4" xfId="4037"/>
    <cellStyle name="20% - Ênfase1 3 2 2 3 5" xfId="4038"/>
    <cellStyle name="20% - Ênfase1 3 2 2 3 6" xfId="4039"/>
    <cellStyle name="20% - Ênfase1 3 2 2 4" xfId="4040"/>
    <cellStyle name="20% - Ênfase1 3 2 2 4 2" xfId="4041"/>
    <cellStyle name="20% - Ênfase1 3 2 2 4 3" xfId="4042"/>
    <cellStyle name="20% - Ênfase1 3 2 2 4 4" xfId="4043"/>
    <cellStyle name="20% - Ênfase1 3 2 2 5" xfId="4044"/>
    <cellStyle name="20% - Ênfase1 3 2 2 6" xfId="4045"/>
    <cellStyle name="20% - Ênfase1 3 2 2 7" xfId="4046"/>
    <cellStyle name="20% - Ênfase1 3 2 2 8" xfId="4047"/>
    <cellStyle name="20% - Ênfase1 3 2 2 9" xfId="4048"/>
    <cellStyle name="20% - Ênfase1 3 2 3" xfId="4049"/>
    <cellStyle name="20% - Ênfase1 3 2 4" xfId="4050"/>
    <cellStyle name="20% - Ênfase1 3 2 4 10" xfId="4051"/>
    <cellStyle name="20% - Ênfase1 3 2 4 2" xfId="4052"/>
    <cellStyle name="20% - Ênfase1 3 2 4 2 2" xfId="4053"/>
    <cellStyle name="20% - Ênfase1 3 2 4 2 2 2" xfId="4054"/>
    <cellStyle name="20% - Ênfase1 3 2 4 2 2 2 2" xfId="4055"/>
    <cellStyle name="20% - Ênfase1 3 2 4 2 2 3" xfId="4056"/>
    <cellStyle name="20% - Ênfase1 3 2 4 2 2 4" xfId="4057"/>
    <cellStyle name="20% - Ênfase1 3 2 4 2 2 5" xfId="4058"/>
    <cellStyle name="20% - Ênfase1 3 2 4 2 2 6" xfId="4059"/>
    <cellStyle name="20% - Ênfase1 3 2 4 2 3" xfId="4060"/>
    <cellStyle name="20% - Ênfase1 3 2 4 2 3 2" xfId="4061"/>
    <cellStyle name="20% - Ênfase1 3 2 4 2 3 3" xfId="4062"/>
    <cellStyle name="20% - Ênfase1 3 2 4 2 4" xfId="4063"/>
    <cellStyle name="20% - Ênfase1 3 2 4 2 5" xfId="4064"/>
    <cellStyle name="20% - Ênfase1 3 2 4 2 6" xfId="4065"/>
    <cellStyle name="20% - Ênfase1 3 2 4 2 7" xfId="4066"/>
    <cellStyle name="20% - Ênfase1 3 2 4 2 8" xfId="4067"/>
    <cellStyle name="20% - Ênfase1 3 2 4 3" xfId="4068"/>
    <cellStyle name="20% - Ênfase1 3 2 4 3 2" xfId="4069"/>
    <cellStyle name="20% - Ênfase1 3 2 4 3 2 2" xfId="4070"/>
    <cellStyle name="20% - Ênfase1 3 2 4 3 3" xfId="4071"/>
    <cellStyle name="20% - Ênfase1 3 2 4 3 4" xfId="4072"/>
    <cellStyle name="20% - Ênfase1 3 2 4 3 5" xfId="4073"/>
    <cellStyle name="20% - Ênfase1 3 2 4 3 6" xfId="4074"/>
    <cellStyle name="20% - Ênfase1 3 2 4 4" xfId="4075"/>
    <cellStyle name="20% - Ênfase1 3 2 4 4 2" xfId="4076"/>
    <cellStyle name="20% - Ênfase1 3 2 4 4 3" xfId="4077"/>
    <cellStyle name="20% - Ênfase1 3 2 4 4 4" xfId="4078"/>
    <cellStyle name="20% - Ênfase1 3 2 4 5" xfId="4079"/>
    <cellStyle name="20% - Ênfase1 3 2 4 6" xfId="4080"/>
    <cellStyle name="20% - Ênfase1 3 2 4 7" xfId="4081"/>
    <cellStyle name="20% - Ênfase1 3 2 4 8" xfId="4082"/>
    <cellStyle name="20% - Ênfase1 3 2 4 9" xfId="4083"/>
    <cellStyle name="20% - Ênfase1 3 2 5" xfId="4084"/>
    <cellStyle name="20% - Ênfase1 3 2 5 10" xfId="4085"/>
    <cellStyle name="20% - Ênfase1 3 2 5 2" xfId="4086"/>
    <cellStyle name="20% - Ênfase1 3 2 5 2 2" xfId="4087"/>
    <cellStyle name="20% - Ênfase1 3 2 5 2 2 2" xfId="4088"/>
    <cellStyle name="20% - Ênfase1 3 2 5 2 2 2 2" xfId="4089"/>
    <cellStyle name="20% - Ênfase1 3 2 5 2 2 3" xfId="4090"/>
    <cellStyle name="20% - Ênfase1 3 2 5 2 2 4" xfId="4091"/>
    <cellStyle name="20% - Ênfase1 3 2 5 2 2 5" xfId="4092"/>
    <cellStyle name="20% - Ênfase1 3 2 5 2 2 6" xfId="4093"/>
    <cellStyle name="20% - Ênfase1 3 2 5 2 3" xfId="4094"/>
    <cellStyle name="20% - Ênfase1 3 2 5 2 3 2" xfId="4095"/>
    <cellStyle name="20% - Ênfase1 3 2 5 2 3 3" xfId="4096"/>
    <cellStyle name="20% - Ênfase1 3 2 5 2 4" xfId="4097"/>
    <cellStyle name="20% - Ênfase1 3 2 5 2 5" xfId="4098"/>
    <cellStyle name="20% - Ênfase1 3 2 5 2 6" xfId="4099"/>
    <cellStyle name="20% - Ênfase1 3 2 5 2 7" xfId="4100"/>
    <cellStyle name="20% - Ênfase1 3 2 5 2 8" xfId="4101"/>
    <cellStyle name="20% - Ênfase1 3 2 5 3" xfId="4102"/>
    <cellStyle name="20% - Ênfase1 3 2 5 3 2" xfId="4103"/>
    <cellStyle name="20% - Ênfase1 3 2 5 3 2 2" xfId="4104"/>
    <cellStyle name="20% - Ênfase1 3 2 5 3 3" xfId="4105"/>
    <cellStyle name="20% - Ênfase1 3 2 5 3 4" xfId="4106"/>
    <cellStyle name="20% - Ênfase1 3 2 5 3 5" xfId="4107"/>
    <cellStyle name="20% - Ênfase1 3 2 5 3 6" xfId="4108"/>
    <cellStyle name="20% - Ênfase1 3 2 5 4" xfId="4109"/>
    <cellStyle name="20% - Ênfase1 3 2 5 4 2" xfId="4110"/>
    <cellStyle name="20% - Ênfase1 3 2 5 4 3" xfId="4111"/>
    <cellStyle name="20% - Ênfase1 3 2 5 4 4" xfId="4112"/>
    <cellStyle name="20% - Ênfase1 3 2 5 5" xfId="4113"/>
    <cellStyle name="20% - Ênfase1 3 2 5 6" xfId="4114"/>
    <cellStyle name="20% - Ênfase1 3 2 5 7" xfId="4115"/>
    <cellStyle name="20% - Ênfase1 3 2 5 8" xfId="4116"/>
    <cellStyle name="20% - Ênfase1 3 2 5 9" xfId="4117"/>
    <cellStyle name="20% - Ênfase1 3 2 6" xfId="4118"/>
    <cellStyle name="20% - Ênfase1 3 2 6 10" xfId="4119"/>
    <cellStyle name="20% - Ênfase1 3 2 6 2" xfId="4120"/>
    <cellStyle name="20% - Ênfase1 3 2 6 2 2" xfId="4121"/>
    <cellStyle name="20% - Ênfase1 3 2 6 2 2 2" xfId="4122"/>
    <cellStyle name="20% - Ênfase1 3 2 6 2 2 2 2" xfId="4123"/>
    <cellStyle name="20% - Ênfase1 3 2 6 2 2 3" xfId="4124"/>
    <cellStyle name="20% - Ênfase1 3 2 6 2 2 4" xfId="4125"/>
    <cellStyle name="20% - Ênfase1 3 2 6 2 2 5" xfId="4126"/>
    <cellStyle name="20% - Ênfase1 3 2 6 2 2 6" xfId="4127"/>
    <cellStyle name="20% - Ênfase1 3 2 6 2 3" xfId="4128"/>
    <cellStyle name="20% - Ênfase1 3 2 6 2 3 2" xfId="4129"/>
    <cellStyle name="20% - Ênfase1 3 2 6 2 3 3" xfId="4130"/>
    <cellStyle name="20% - Ênfase1 3 2 6 2 4" xfId="4131"/>
    <cellStyle name="20% - Ênfase1 3 2 6 2 5" xfId="4132"/>
    <cellStyle name="20% - Ênfase1 3 2 6 2 6" xfId="4133"/>
    <cellStyle name="20% - Ênfase1 3 2 6 2 7" xfId="4134"/>
    <cellStyle name="20% - Ênfase1 3 2 6 2 8" xfId="4135"/>
    <cellStyle name="20% - Ênfase1 3 2 6 3" xfId="4136"/>
    <cellStyle name="20% - Ênfase1 3 2 6 3 2" xfId="4137"/>
    <cellStyle name="20% - Ênfase1 3 2 6 3 2 2" xfId="4138"/>
    <cellStyle name="20% - Ênfase1 3 2 6 3 3" xfId="4139"/>
    <cellStyle name="20% - Ênfase1 3 2 6 3 4" xfId="4140"/>
    <cellStyle name="20% - Ênfase1 3 2 6 3 5" xfId="4141"/>
    <cellStyle name="20% - Ênfase1 3 2 6 3 6" xfId="4142"/>
    <cellStyle name="20% - Ênfase1 3 2 6 4" xfId="4143"/>
    <cellStyle name="20% - Ênfase1 3 2 6 4 2" xfId="4144"/>
    <cellStyle name="20% - Ênfase1 3 2 6 4 3" xfId="4145"/>
    <cellStyle name="20% - Ênfase1 3 2 6 4 4" xfId="4146"/>
    <cellStyle name="20% - Ênfase1 3 2 6 5" xfId="4147"/>
    <cellStyle name="20% - Ênfase1 3 2 6 6" xfId="4148"/>
    <cellStyle name="20% - Ênfase1 3 2 6 7" xfId="4149"/>
    <cellStyle name="20% - Ênfase1 3 2 6 8" xfId="4150"/>
    <cellStyle name="20% - Ênfase1 3 2 6 9" xfId="4151"/>
    <cellStyle name="20% - Ênfase1 3 3" xfId="4152"/>
    <cellStyle name="20% - Ênfase1 3 3 10" xfId="4153"/>
    <cellStyle name="20% - Ênfase1 3 3 11" xfId="4154"/>
    <cellStyle name="20% - Ênfase1 3 3 12" xfId="4155"/>
    <cellStyle name="20% - Ênfase1 3 3 2" xfId="4156"/>
    <cellStyle name="20% - Ênfase1 3 3 3" xfId="4157"/>
    <cellStyle name="20% - Ênfase1 3 3 3 2" xfId="4158"/>
    <cellStyle name="20% - Ênfase1 3 3 3 2 2" xfId="4159"/>
    <cellStyle name="20% - Ênfase1 3 3 3 2 2 2" xfId="4160"/>
    <cellStyle name="20% - Ênfase1 3 3 3 2 3" xfId="4161"/>
    <cellStyle name="20% - Ênfase1 3 3 3 2 4" xfId="4162"/>
    <cellStyle name="20% - Ênfase1 3 3 3 2 5" xfId="4163"/>
    <cellStyle name="20% - Ênfase1 3 3 3 2 6" xfId="4164"/>
    <cellStyle name="20% - Ênfase1 3 3 3 3" xfId="4165"/>
    <cellStyle name="20% - Ênfase1 3 3 3 3 2" xfId="4166"/>
    <cellStyle name="20% - Ênfase1 3 3 3 3 3" xfId="4167"/>
    <cellStyle name="20% - Ênfase1 3 3 3 3 4" xfId="4168"/>
    <cellStyle name="20% - Ênfase1 3 3 3 4" xfId="4169"/>
    <cellStyle name="20% - Ênfase1 3 3 3 5" xfId="4170"/>
    <cellStyle name="20% - Ênfase1 3 3 3 6" xfId="4171"/>
    <cellStyle name="20% - Ênfase1 3 3 3 7" xfId="4172"/>
    <cellStyle name="20% - Ênfase1 3 3 3 8" xfId="4173"/>
    <cellStyle name="20% - Ênfase1 3 3 3 9" xfId="4174"/>
    <cellStyle name="20% - Ênfase1 3 3 4" xfId="4175"/>
    <cellStyle name="20% - Ênfase1 3 3 4 2" xfId="4176"/>
    <cellStyle name="20% - Ênfase1 3 3 4 2 2" xfId="4177"/>
    <cellStyle name="20% - Ênfase1 3 3 4 2 2 2" xfId="4178"/>
    <cellStyle name="20% - Ênfase1 3 3 4 2 3" xfId="4179"/>
    <cellStyle name="20% - Ênfase1 3 3 4 2 4" xfId="4180"/>
    <cellStyle name="20% - Ênfase1 3 3 4 2 5" xfId="4181"/>
    <cellStyle name="20% - Ênfase1 3 3 4 2 6" xfId="4182"/>
    <cellStyle name="20% - Ênfase1 3 3 4 3" xfId="4183"/>
    <cellStyle name="20% - Ênfase1 3 3 4 3 2" xfId="4184"/>
    <cellStyle name="20% - Ênfase1 3 3 4 3 3" xfId="4185"/>
    <cellStyle name="20% - Ênfase1 3 3 4 4" xfId="4186"/>
    <cellStyle name="20% - Ênfase1 3 3 4 5" xfId="4187"/>
    <cellStyle name="20% - Ênfase1 3 3 4 6" xfId="4188"/>
    <cellStyle name="20% - Ênfase1 3 3 4 7" xfId="4189"/>
    <cellStyle name="20% - Ênfase1 3 3 4 8" xfId="4190"/>
    <cellStyle name="20% - Ênfase1 3 3 5" xfId="4191"/>
    <cellStyle name="20% - Ênfase1 3 3 5 2" xfId="4192"/>
    <cellStyle name="20% - Ênfase1 3 3 5 2 2" xfId="4193"/>
    <cellStyle name="20% - Ênfase1 3 3 5 3" xfId="4194"/>
    <cellStyle name="20% - Ênfase1 3 3 5 4" xfId="4195"/>
    <cellStyle name="20% - Ênfase1 3 3 5 5" xfId="4196"/>
    <cellStyle name="20% - Ênfase1 3 3 5 6" xfId="4197"/>
    <cellStyle name="20% - Ênfase1 3 3 6" xfId="4198"/>
    <cellStyle name="20% - Ênfase1 3 3 6 2" xfId="4199"/>
    <cellStyle name="20% - Ênfase1 3 3 6 3" xfId="4200"/>
    <cellStyle name="20% - Ênfase1 3 3 6 4" xfId="4201"/>
    <cellStyle name="20% - Ênfase1 3 3 7" xfId="4202"/>
    <cellStyle name="20% - Ênfase1 3 3 8" xfId="4203"/>
    <cellStyle name="20% - Ênfase1 3 3 9" xfId="4204"/>
    <cellStyle name="20% - Ênfase1 3 4" xfId="4205"/>
    <cellStyle name="20% - Ênfase1 3 4 10" xfId="4206"/>
    <cellStyle name="20% - Ênfase1 3 4 2" xfId="4207"/>
    <cellStyle name="20% - Ênfase1 3 4 2 2" xfId="4208"/>
    <cellStyle name="20% - Ênfase1 3 4 2 2 2" xfId="4209"/>
    <cellStyle name="20% - Ênfase1 3 4 2 2 2 2" xfId="4210"/>
    <cellStyle name="20% - Ênfase1 3 4 2 2 3" xfId="4211"/>
    <cellStyle name="20% - Ênfase1 3 4 2 2 4" xfId="4212"/>
    <cellStyle name="20% - Ênfase1 3 4 2 2 5" xfId="4213"/>
    <cellStyle name="20% - Ênfase1 3 4 2 2 6" xfId="4214"/>
    <cellStyle name="20% - Ênfase1 3 4 2 3" xfId="4215"/>
    <cellStyle name="20% - Ênfase1 3 4 2 3 2" xfId="4216"/>
    <cellStyle name="20% - Ênfase1 3 4 2 3 3" xfId="4217"/>
    <cellStyle name="20% - Ênfase1 3 4 2 4" xfId="4218"/>
    <cellStyle name="20% - Ênfase1 3 4 2 5" xfId="4219"/>
    <cellStyle name="20% - Ênfase1 3 4 2 6" xfId="4220"/>
    <cellStyle name="20% - Ênfase1 3 4 2 7" xfId="4221"/>
    <cellStyle name="20% - Ênfase1 3 4 2 8" xfId="4222"/>
    <cellStyle name="20% - Ênfase1 3 4 3" xfId="4223"/>
    <cellStyle name="20% - Ênfase1 3 4 3 2" xfId="4224"/>
    <cellStyle name="20% - Ênfase1 3 4 3 2 2" xfId="4225"/>
    <cellStyle name="20% - Ênfase1 3 4 3 3" xfId="4226"/>
    <cellStyle name="20% - Ênfase1 3 4 3 4" xfId="4227"/>
    <cellStyle name="20% - Ênfase1 3 4 3 5" xfId="4228"/>
    <cellStyle name="20% - Ênfase1 3 4 3 6" xfId="4229"/>
    <cellStyle name="20% - Ênfase1 3 4 4" xfId="4230"/>
    <cellStyle name="20% - Ênfase1 3 4 4 2" xfId="4231"/>
    <cellStyle name="20% - Ênfase1 3 4 4 3" xfId="4232"/>
    <cellStyle name="20% - Ênfase1 3 4 4 4" xfId="4233"/>
    <cellStyle name="20% - Ênfase1 3 4 5" xfId="4234"/>
    <cellStyle name="20% - Ênfase1 3 4 6" xfId="4235"/>
    <cellStyle name="20% - Ênfase1 3 4 7" xfId="4236"/>
    <cellStyle name="20% - Ênfase1 3 4 8" xfId="4237"/>
    <cellStyle name="20% - Ênfase1 3 4 9" xfId="4238"/>
    <cellStyle name="20% - Ênfase1 4" xfId="63"/>
    <cellStyle name="20% - Ênfase1 4 2" xfId="64"/>
    <cellStyle name="20% - Ênfase1 4 3" xfId="4239"/>
    <cellStyle name="20% - Ênfase1 4 3 10" xfId="4240"/>
    <cellStyle name="20% - Ênfase1 4 3 11" xfId="4241"/>
    <cellStyle name="20% - Ênfase1 4 3 12" xfId="4242"/>
    <cellStyle name="20% - Ênfase1 4 3 2" xfId="4243"/>
    <cellStyle name="20% - Ênfase1 4 3 3" xfId="4244"/>
    <cellStyle name="20% - Ênfase1 4 3 3 2" xfId="4245"/>
    <cellStyle name="20% - Ênfase1 4 3 3 2 2" xfId="4246"/>
    <cellStyle name="20% - Ênfase1 4 3 3 2 2 2" xfId="4247"/>
    <cellStyle name="20% - Ênfase1 4 3 3 2 3" xfId="4248"/>
    <cellStyle name="20% - Ênfase1 4 3 3 2 4" xfId="4249"/>
    <cellStyle name="20% - Ênfase1 4 3 3 2 5" xfId="4250"/>
    <cellStyle name="20% - Ênfase1 4 3 3 2 6" xfId="4251"/>
    <cellStyle name="20% - Ênfase1 4 3 3 3" xfId="4252"/>
    <cellStyle name="20% - Ênfase1 4 3 3 3 2" xfId="4253"/>
    <cellStyle name="20% - Ênfase1 4 3 3 3 3" xfId="4254"/>
    <cellStyle name="20% - Ênfase1 4 3 3 3 4" xfId="4255"/>
    <cellStyle name="20% - Ênfase1 4 3 3 4" xfId="4256"/>
    <cellStyle name="20% - Ênfase1 4 3 3 5" xfId="4257"/>
    <cellStyle name="20% - Ênfase1 4 3 3 6" xfId="4258"/>
    <cellStyle name="20% - Ênfase1 4 3 3 7" xfId="4259"/>
    <cellStyle name="20% - Ênfase1 4 3 3 8" xfId="4260"/>
    <cellStyle name="20% - Ênfase1 4 3 3 9" xfId="4261"/>
    <cellStyle name="20% - Ênfase1 4 3 4" xfId="4262"/>
    <cellStyle name="20% - Ênfase1 4 3 4 2" xfId="4263"/>
    <cellStyle name="20% - Ênfase1 4 3 4 2 2" xfId="4264"/>
    <cellStyle name="20% - Ênfase1 4 3 4 2 2 2" xfId="4265"/>
    <cellStyle name="20% - Ênfase1 4 3 4 2 3" xfId="4266"/>
    <cellStyle name="20% - Ênfase1 4 3 4 2 4" xfId="4267"/>
    <cellStyle name="20% - Ênfase1 4 3 4 2 5" xfId="4268"/>
    <cellStyle name="20% - Ênfase1 4 3 4 2 6" xfId="4269"/>
    <cellStyle name="20% - Ênfase1 4 3 4 3" xfId="4270"/>
    <cellStyle name="20% - Ênfase1 4 3 4 3 2" xfId="4271"/>
    <cellStyle name="20% - Ênfase1 4 3 4 3 3" xfId="4272"/>
    <cellStyle name="20% - Ênfase1 4 3 4 4" xfId="4273"/>
    <cellStyle name="20% - Ênfase1 4 3 4 5" xfId="4274"/>
    <cellStyle name="20% - Ênfase1 4 3 4 6" xfId="4275"/>
    <cellStyle name="20% - Ênfase1 4 3 4 7" xfId="4276"/>
    <cellStyle name="20% - Ênfase1 4 3 4 8" xfId="4277"/>
    <cellStyle name="20% - Ênfase1 4 3 5" xfId="4278"/>
    <cellStyle name="20% - Ênfase1 4 3 5 2" xfId="4279"/>
    <cellStyle name="20% - Ênfase1 4 3 5 2 2" xfId="4280"/>
    <cellStyle name="20% - Ênfase1 4 3 5 3" xfId="4281"/>
    <cellStyle name="20% - Ênfase1 4 3 5 4" xfId="4282"/>
    <cellStyle name="20% - Ênfase1 4 3 5 5" xfId="4283"/>
    <cellStyle name="20% - Ênfase1 4 3 5 6" xfId="4284"/>
    <cellStyle name="20% - Ênfase1 4 3 6" xfId="4285"/>
    <cellStyle name="20% - Ênfase1 4 3 6 2" xfId="4286"/>
    <cellStyle name="20% - Ênfase1 4 3 6 3" xfId="4287"/>
    <cellStyle name="20% - Ênfase1 4 3 6 4" xfId="4288"/>
    <cellStyle name="20% - Ênfase1 4 3 7" xfId="4289"/>
    <cellStyle name="20% - Ênfase1 4 3 8" xfId="4290"/>
    <cellStyle name="20% - Ênfase1 4 3 9" xfId="4291"/>
    <cellStyle name="20% - Ênfase1 4 4" xfId="4292"/>
    <cellStyle name="20% - Ênfase1 4 4 10" xfId="4293"/>
    <cellStyle name="20% - Ênfase1 4 4 2" xfId="4294"/>
    <cellStyle name="20% - Ênfase1 4 4 2 2" xfId="4295"/>
    <cellStyle name="20% - Ênfase1 4 4 2 2 2" xfId="4296"/>
    <cellStyle name="20% - Ênfase1 4 4 2 2 2 2" xfId="4297"/>
    <cellStyle name="20% - Ênfase1 4 4 2 2 3" xfId="4298"/>
    <cellStyle name="20% - Ênfase1 4 4 2 2 4" xfId="4299"/>
    <cellStyle name="20% - Ênfase1 4 4 2 2 5" xfId="4300"/>
    <cellStyle name="20% - Ênfase1 4 4 2 2 6" xfId="4301"/>
    <cellStyle name="20% - Ênfase1 4 4 2 3" xfId="4302"/>
    <cellStyle name="20% - Ênfase1 4 4 2 3 2" xfId="4303"/>
    <cellStyle name="20% - Ênfase1 4 4 2 3 3" xfId="4304"/>
    <cellStyle name="20% - Ênfase1 4 4 2 4" xfId="4305"/>
    <cellStyle name="20% - Ênfase1 4 4 2 5" xfId="4306"/>
    <cellStyle name="20% - Ênfase1 4 4 2 6" xfId="4307"/>
    <cellStyle name="20% - Ênfase1 4 4 2 7" xfId="4308"/>
    <cellStyle name="20% - Ênfase1 4 4 2 8" xfId="4309"/>
    <cellStyle name="20% - Ênfase1 4 4 3" xfId="4310"/>
    <cellStyle name="20% - Ênfase1 4 4 3 2" xfId="4311"/>
    <cellStyle name="20% - Ênfase1 4 4 3 2 2" xfId="4312"/>
    <cellStyle name="20% - Ênfase1 4 4 3 3" xfId="4313"/>
    <cellStyle name="20% - Ênfase1 4 4 3 4" xfId="4314"/>
    <cellStyle name="20% - Ênfase1 4 4 3 5" xfId="4315"/>
    <cellStyle name="20% - Ênfase1 4 4 3 6" xfId="4316"/>
    <cellStyle name="20% - Ênfase1 4 4 4" xfId="4317"/>
    <cellStyle name="20% - Ênfase1 4 4 4 2" xfId="4318"/>
    <cellStyle name="20% - Ênfase1 4 4 4 3" xfId="4319"/>
    <cellStyle name="20% - Ênfase1 4 4 4 4" xfId="4320"/>
    <cellStyle name="20% - Ênfase1 4 4 5" xfId="4321"/>
    <cellStyle name="20% - Ênfase1 4 4 6" xfId="4322"/>
    <cellStyle name="20% - Ênfase1 4 4 7" xfId="4323"/>
    <cellStyle name="20% - Ênfase1 4 4 8" xfId="4324"/>
    <cellStyle name="20% - Ênfase1 4 4 9" xfId="4325"/>
    <cellStyle name="20% - Ênfase1 5" xfId="65"/>
    <cellStyle name="20% - Ênfase1 5 2" xfId="66"/>
    <cellStyle name="20% - Ênfase1 5 3" xfId="4326"/>
    <cellStyle name="20% - Ênfase1 5 3 10" xfId="4327"/>
    <cellStyle name="20% - Ênfase1 5 3 11" xfId="4328"/>
    <cellStyle name="20% - Ênfase1 5 3 12" xfId="4329"/>
    <cellStyle name="20% - Ênfase1 5 3 2" xfId="4330"/>
    <cellStyle name="20% - Ênfase1 5 3 3" xfId="4331"/>
    <cellStyle name="20% - Ênfase1 5 3 3 2" xfId="4332"/>
    <cellStyle name="20% - Ênfase1 5 3 3 2 2" xfId="4333"/>
    <cellStyle name="20% - Ênfase1 5 3 3 2 2 2" xfId="4334"/>
    <cellStyle name="20% - Ênfase1 5 3 3 2 3" xfId="4335"/>
    <cellStyle name="20% - Ênfase1 5 3 3 2 4" xfId="4336"/>
    <cellStyle name="20% - Ênfase1 5 3 3 2 5" xfId="4337"/>
    <cellStyle name="20% - Ênfase1 5 3 3 2 6" xfId="4338"/>
    <cellStyle name="20% - Ênfase1 5 3 3 3" xfId="4339"/>
    <cellStyle name="20% - Ênfase1 5 3 3 3 2" xfId="4340"/>
    <cellStyle name="20% - Ênfase1 5 3 3 3 3" xfId="4341"/>
    <cellStyle name="20% - Ênfase1 5 3 3 3 4" xfId="4342"/>
    <cellStyle name="20% - Ênfase1 5 3 3 4" xfId="4343"/>
    <cellStyle name="20% - Ênfase1 5 3 3 5" xfId="4344"/>
    <cellStyle name="20% - Ênfase1 5 3 3 6" xfId="4345"/>
    <cellStyle name="20% - Ênfase1 5 3 3 7" xfId="4346"/>
    <cellStyle name="20% - Ênfase1 5 3 3 8" xfId="4347"/>
    <cellStyle name="20% - Ênfase1 5 3 3 9" xfId="4348"/>
    <cellStyle name="20% - Ênfase1 5 3 4" xfId="4349"/>
    <cellStyle name="20% - Ênfase1 5 3 4 2" xfId="4350"/>
    <cellStyle name="20% - Ênfase1 5 3 4 2 2" xfId="4351"/>
    <cellStyle name="20% - Ênfase1 5 3 4 2 2 2" xfId="4352"/>
    <cellStyle name="20% - Ênfase1 5 3 4 2 3" xfId="4353"/>
    <cellStyle name="20% - Ênfase1 5 3 4 2 4" xfId="4354"/>
    <cellStyle name="20% - Ênfase1 5 3 4 2 5" xfId="4355"/>
    <cellStyle name="20% - Ênfase1 5 3 4 2 6" xfId="4356"/>
    <cellStyle name="20% - Ênfase1 5 3 4 3" xfId="4357"/>
    <cellStyle name="20% - Ênfase1 5 3 4 3 2" xfId="4358"/>
    <cellStyle name="20% - Ênfase1 5 3 4 3 3" xfId="4359"/>
    <cellStyle name="20% - Ênfase1 5 3 4 4" xfId="4360"/>
    <cellStyle name="20% - Ênfase1 5 3 4 5" xfId="4361"/>
    <cellStyle name="20% - Ênfase1 5 3 4 6" xfId="4362"/>
    <cellStyle name="20% - Ênfase1 5 3 4 7" xfId="4363"/>
    <cellStyle name="20% - Ênfase1 5 3 4 8" xfId="4364"/>
    <cellStyle name="20% - Ênfase1 5 3 5" xfId="4365"/>
    <cellStyle name="20% - Ênfase1 5 3 5 2" xfId="4366"/>
    <cellStyle name="20% - Ênfase1 5 3 5 2 2" xfId="4367"/>
    <cellStyle name="20% - Ênfase1 5 3 5 3" xfId="4368"/>
    <cellStyle name="20% - Ênfase1 5 3 5 4" xfId="4369"/>
    <cellStyle name="20% - Ênfase1 5 3 5 5" xfId="4370"/>
    <cellStyle name="20% - Ênfase1 5 3 5 6" xfId="4371"/>
    <cellStyle name="20% - Ênfase1 5 3 6" xfId="4372"/>
    <cellStyle name="20% - Ênfase1 5 3 6 2" xfId="4373"/>
    <cellStyle name="20% - Ênfase1 5 3 6 3" xfId="4374"/>
    <cellStyle name="20% - Ênfase1 5 3 6 4" xfId="4375"/>
    <cellStyle name="20% - Ênfase1 5 3 7" xfId="4376"/>
    <cellStyle name="20% - Ênfase1 5 3 8" xfId="4377"/>
    <cellStyle name="20% - Ênfase1 5 3 9" xfId="4378"/>
    <cellStyle name="20% - Ênfase1 5 4" xfId="4379"/>
    <cellStyle name="20% - Ênfase1 5 4 10" xfId="4380"/>
    <cellStyle name="20% - Ênfase1 5 4 2" xfId="4381"/>
    <cellStyle name="20% - Ênfase1 5 4 2 2" xfId="4382"/>
    <cellStyle name="20% - Ênfase1 5 4 2 2 2" xfId="4383"/>
    <cellStyle name="20% - Ênfase1 5 4 2 2 2 2" xfId="4384"/>
    <cellStyle name="20% - Ênfase1 5 4 2 2 3" xfId="4385"/>
    <cellStyle name="20% - Ênfase1 5 4 2 2 4" xfId="4386"/>
    <cellStyle name="20% - Ênfase1 5 4 2 2 5" xfId="4387"/>
    <cellStyle name="20% - Ênfase1 5 4 2 2 6" xfId="4388"/>
    <cellStyle name="20% - Ênfase1 5 4 2 3" xfId="4389"/>
    <cellStyle name="20% - Ênfase1 5 4 2 3 2" xfId="4390"/>
    <cellStyle name="20% - Ênfase1 5 4 2 3 3" xfId="4391"/>
    <cellStyle name="20% - Ênfase1 5 4 2 4" xfId="4392"/>
    <cellStyle name="20% - Ênfase1 5 4 2 5" xfId="4393"/>
    <cellStyle name="20% - Ênfase1 5 4 2 6" xfId="4394"/>
    <cellStyle name="20% - Ênfase1 5 4 2 7" xfId="4395"/>
    <cellStyle name="20% - Ênfase1 5 4 2 8" xfId="4396"/>
    <cellStyle name="20% - Ênfase1 5 4 3" xfId="4397"/>
    <cellStyle name="20% - Ênfase1 5 4 3 2" xfId="4398"/>
    <cellStyle name="20% - Ênfase1 5 4 3 2 2" xfId="4399"/>
    <cellStyle name="20% - Ênfase1 5 4 3 3" xfId="4400"/>
    <cellStyle name="20% - Ênfase1 5 4 3 4" xfId="4401"/>
    <cellStyle name="20% - Ênfase1 5 4 3 5" xfId="4402"/>
    <cellStyle name="20% - Ênfase1 5 4 3 6" xfId="4403"/>
    <cellStyle name="20% - Ênfase1 5 4 4" xfId="4404"/>
    <cellStyle name="20% - Ênfase1 5 4 4 2" xfId="4405"/>
    <cellStyle name="20% - Ênfase1 5 4 4 3" xfId="4406"/>
    <cellStyle name="20% - Ênfase1 5 4 4 4" xfId="4407"/>
    <cellStyle name="20% - Ênfase1 5 4 5" xfId="4408"/>
    <cellStyle name="20% - Ênfase1 5 4 6" xfId="4409"/>
    <cellStyle name="20% - Ênfase1 5 4 7" xfId="4410"/>
    <cellStyle name="20% - Ênfase1 5 4 8" xfId="4411"/>
    <cellStyle name="20% - Ênfase1 5 4 9" xfId="4412"/>
    <cellStyle name="20% - Ênfase1 6" xfId="67"/>
    <cellStyle name="20% - Ênfase1 6 2" xfId="68"/>
    <cellStyle name="20% - Ênfase1 6 3" xfId="4413"/>
    <cellStyle name="20% - Ênfase1 6 3 10" xfId="4414"/>
    <cellStyle name="20% - Ênfase1 6 3 11" xfId="4415"/>
    <cellStyle name="20% - Ênfase1 6 3 12" xfId="4416"/>
    <cellStyle name="20% - Ênfase1 6 3 2" xfId="4417"/>
    <cellStyle name="20% - Ênfase1 6 3 3" xfId="4418"/>
    <cellStyle name="20% - Ênfase1 6 3 3 2" xfId="4419"/>
    <cellStyle name="20% - Ênfase1 6 3 3 2 2" xfId="4420"/>
    <cellStyle name="20% - Ênfase1 6 3 3 2 2 2" xfId="4421"/>
    <cellStyle name="20% - Ênfase1 6 3 3 2 3" xfId="4422"/>
    <cellStyle name="20% - Ênfase1 6 3 3 2 4" xfId="4423"/>
    <cellStyle name="20% - Ênfase1 6 3 3 2 5" xfId="4424"/>
    <cellStyle name="20% - Ênfase1 6 3 3 2 6" xfId="4425"/>
    <cellStyle name="20% - Ênfase1 6 3 3 3" xfId="4426"/>
    <cellStyle name="20% - Ênfase1 6 3 3 3 2" xfId="4427"/>
    <cellStyle name="20% - Ênfase1 6 3 3 3 3" xfId="4428"/>
    <cellStyle name="20% - Ênfase1 6 3 3 3 4" xfId="4429"/>
    <cellStyle name="20% - Ênfase1 6 3 3 4" xfId="4430"/>
    <cellStyle name="20% - Ênfase1 6 3 3 5" xfId="4431"/>
    <cellStyle name="20% - Ênfase1 6 3 3 6" xfId="4432"/>
    <cellStyle name="20% - Ênfase1 6 3 3 7" xfId="4433"/>
    <cellStyle name="20% - Ênfase1 6 3 3 8" xfId="4434"/>
    <cellStyle name="20% - Ênfase1 6 3 3 9" xfId="4435"/>
    <cellStyle name="20% - Ênfase1 6 3 4" xfId="4436"/>
    <cellStyle name="20% - Ênfase1 6 3 4 2" xfId="4437"/>
    <cellStyle name="20% - Ênfase1 6 3 4 2 2" xfId="4438"/>
    <cellStyle name="20% - Ênfase1 6 3 4 2 2 2" xfId="4439"/>
    <cellStyle name="20% - Ênfase1 6 3 4 2 3" xfId="4440"/>
    <cellStyle name="20% - Ênfase1 6 3 4 2 4" xfId="4441"/>
    <cellStyle name="20% - Ênfase1 6 3 4 2 5" xfId="4442"/>
    <cellStyle name="20% - Ênfase1 6 3 4 2 6" xfId="4443"/>
    <cellStyle name="20% - Ênfase1 6 3 4 3" xfId="4444"/>
    <cellStyle name="20% - Ênfase1 6 3 4 3 2" xfId="4445"/>
    <cellStyle name="20% - Ênfase1 6 3 4 3 3" xfId="4446"/>
    <cellStyle name="20% - Ênfase1 6 3 4 4" xfId="4447"/>
    <cellStyle name="20% - Ênfase1 6 3 4 5" xfId="4448"/>
    <cellStyle name="20% - Ênfase1 6 3 4 6" xfId="4449"/>
    <cellStyle name="20% - Ênfase1 6 3 4 7" xfId="4450"/>
    <cellStyle name="20% - Ênfase1 6 3 4 8" xfId="4451"/>
    <cellStyle name="20% - Ênfase1 6 3 5" xfId="4452"/>
    <cellStyle name="20% - Ênfase1 6 3 5 2" xfId="4453"/>
    <cellStyle name="20% - Ênfase1 6 3 5 2 2" xfId="4454"/>
    <cellStyle name="20% - Ênfase1 6 3 5 3" xfId="4455"/>
    <cellStyle name="20% - Ênfase1 6 3 5 4" xfId="4456"/>
    <cellStyle name="20% - Ênfase1 6 3 5 5" xfId="4457"/>
    <cellStyle name="20% - Ênfase1 6 3 5 6" xfId="4458"/>
    <cellStyle name="20% - Ênfase1 6 3 6" xfId="4459"/>
    <cellStyle name="20% - Ênfase1 6 3 6 2" xfId="4460"/>
    <cellStyle name="20% - Ênfase1 6 3 6 3" xfId="4461"/>
    <cellStyle name="20% - Ênfase1 6 3 6 4" xfId="4462"/>
    <cellStyle name="20% - Ênfase1 6 3 7" xfId="4463"/>
    <cellStyle name="20% - Ênfase1 6 3 8" xfId="4464"/>
    <cellStyle name="20% - Ênfase1 6 3 9" xfId="4465"/>
    <cellStyle name="20% - Ênfase1 6 4" xfId="4466"/>
    <cellStyle name="20% - Ênfase1 6 4 10" xfId="4467"/>
    <cellStyle name="20% - Ênfase1 6 4 2" xfId="4468"/>
    <cellStyle name="20% - Ênfase1 6 4 2 2" xfId="4469"/>
    <cellStyle name="20% - Ênfase1 6 4 2 2 2" xfId="4470"/>
    <cellStyle name="20% - Ênfase1 6 4 2 2 2 2" xfId="4471"/>
    <cellStyle name="20% - Ênfase1 6 4 2 2 3" xfId="4472"/>
    <cellStyle name="20% - Ênfase1 6 4 2 2 4" xfId="4473"/>
    <cellStyle name="20% - Ênfase1 6 4 2 2 5" xfId="4474"/>
    <cellStyle name="20% - Ênfase1 6 4 2 2 6" xfId="4475"/>
    <cellStyle name="20% - Ênfase1 6 4 2 3" xfId="4476"/>
    <cellStyle name="20% - Ênfase1 6 4 2 3 2" xfId="4477"/>
    <cellStyle name="20% - Ênfase1 6 4 2 3 3" xfId="4478"/>
    <cellStyle name="20% - Ênfase1 6 4 2 4" xfId="4479"/>
    <cellStyle name="20% - Ênfase1 6 4 2 5" xfId="4480"/>
    <cellStyle name="20% - Ênfase1 6 4 2 6" xfId="4481"/>
    <cellStyle name="20% - Ênfase1 6 4 2 7" xfId="4482"/>
    <cellStyle name="20% - Ênfase1 6 4 2 8" xfId="4483"/>
    <cellStyle name="20% - Ênfase1 6 4 3" xfId="4484"/>
    <cellStyle name="20% - Ênfase1 6 4 3 2" xfId="4485"/>
    <cellStyle name="20% - Ênfase1 6 4 3 2 2" xfId="4486"/>
    <cellStyle name="20% - Ênfase1 6 4 3 3" xfId="4487"/>
    <cellStyle name="20% - Ênfase1 6 4 3 4" xfId="4488"/>
    <cellStyle name="20% - Ênfase1 6 4 3 5" xfId="4489"/>
    <cellStyle name="20% - Ênfase1 6 4 3 6" xfId="4490"/>
    <cellStyle name="20% - Ênfase1 6 4 4" xfId="4491"/>
    <cellStyle name="20% - Ênfase1 6 4 4 2" xfId="4492"/>
    <cellStyle name="20% - Ênfase1 6 4 4 3" xfId="4493"/>
    <cellStyle name="20% - Ênfase1 6 4 4 4" xfId="4494"/>
    <cellStyle name="20% - Ênfase1 6 4 5" xfId="4495"/>
    <cellStyle name="20% - Ênfase1 6 4 6" xfId="4496"/>
    <cellStyle name="20% - Ênfase1 6 4 7" xfId="4497"/>
    <cellStyle name="20% - Ênfase1 6 4 8" xfId="4498"/>
    <cellStyle name="20% - Ênfase1 6 4 9" xfId="4499"/>
    <cellStyle name="20% - Ênfase1 7" xfId="69"/>
    <cellStyle name="20% - Ênfase1 7 2" xfId="70"/>
    <cellStyle name="20% - Ênfase1 7 3" xfId="4500"/>
    <cellStyle name="20% - Ênfase1 7 3 10" xfId="4501"/>
    <cellStyle name="20% - Ênfase1 7 3 11" xfId="4502"/>
    <cellStyle name="20% - Ênfase1 7 3 12" xfId="4503"/>
    <cellStyle name="20% - Ênfase1 7 3 2" xfId="4504"/>
    <cellStyle name="20% - Ênfase1 7 3 3" xfId="4505"/>
    <cellStyle name="20% - Ênfase1 7 3 3 2" xfId="4506"/>
    <cellStyle name="20% - Ênfase1 7 3 3 2 2" xfId="4507"/>
    <cellStyle name="20% - Ênfase1 7 3 3 2 2 2" xfId="4508"/>
    <cellStyle name="20% - Ênfase1 7 3 3 2 3" xfId="4509"/>
    <cellStyle name="20% - Ênfase1 7 3 3 2 4" xfId="4510"/>
    <cellStyle name="20% - Ênfase1 7 3 3 2 5" xfId="4511"/>
    <cellStyle name="20% - Ênfase1 7 3 3 2 6" xfId="4512"/>
    <cellStyle name="20% - Ênfase1 7 3 3 3" xfId="4513"/>
    <cellStyle name="20% - Ênfase1 7 3 3 3 2" xfId="4514"/>
    <cellStyle name="20% - Ênfase1 7 3 3 3 3" xfId="4515"/>
    <cellStyle name="20% - Ênfase1 7 3 3 3 4" xfId="4516"/>
    <cellStyle name="20% - Ênfase1 7 3 3 4" xfId="4517"/>
    <cellStyle name="20% - Ênfase1 7 3 3 5" xfId="4518"/>
    <cellStyle name="20% - Ênfase1 7 3 3 6" xfId="4519"/>
    <cellStyle name="20% - Ênfase1 7 3 3 7" xfId="4520"/>
    <cellStyle name="20% - Ênfase1 7 3 3 8" xfId="4521"/>
    <cellStyle name="20% - Ênfase1 7 3 3 9" xfId="4522"/>
    <cellStyle name="20% - Ênfase1 7 3 4" xfId="4523"/>
    <cellStyle name="20% - Ênfase1 7 3 4 2" xfId="4524"/>
    <cellStyle name="20% - Ênfase1 7 3 4 2 2" xfId="4525"/>
    <cellStyle name="20% - Ênfase1 7 3 4 2 2 2" xfId="4526"/>
    <cellStyle name="20% - Ênfase1 7 3 4 2 3" xfId="4527"/>
    <cellStyle name="20% - Ênfase1 7 3 4 2 4" xfId="4528"/>
    <cellStyle name="20% - Ênfase1 7 3 4 2 5" xfId="4529"/>
    <cellStyle name="20% - Ênfase1 7 3 4 2 6" xfId="4530"/>
    <cellStyle name="20% - Ênfase1 7 3 4 3" xfId="4531"/>
    <cellStyle name="20% - Ênfase1 7 3 4 3 2" xfId="4532"/>
    <cellStyle name="20% - Ênfase1 7 3 4 3 3" xfId="4533"/>
    <cellStyle name="20% - Ênfase1 7 3 4 4" xfId="4534"/>
    <cellStyle name="20% - Ênfase1 7 3 4 5" xfId="4535"/>
    <cellStyle name="20% - Ênfase1 7 3 4 6" xfId="4536"/>
    <cellStyle name="20% - Ênfase1 7 3 4 7" xfId="4537"/>
    <cellStyle name="20% - Ênfase1 7 3 4 8" xfId="4538"/>
    <cellStyle name="20% - Ênfase1 7 3 5" xfId="4539"/>
    <cellStyle name="20% - Ênfase1 7 3 5 2" xfId="4540"/>
    <cellStyle name="20% - Ênfase1 7 3 5 2 2" xfId="4541"/>
    <cellStyle name="20% - Ênfase1 7 3 5 3" xfId="4542"/>
    <cellStyle name="20% - Ênfase1 7 3 5 4" xfId="4543"/>
    <cellStyle name="20% - Ênfase1 7 3 5 5" xfId="4544"/>
    <cellStyle name="20% - Ênfase1 7 3 5 6" xfId="4545"/>
    <cellStyle name="20% - Ênfase1 7 3 6" xfId="4546"/>
    <cellStyle name="20% - Ênfase1 7 3 6 2" xfId="4547"/>
    <cellStyle name="20% - Ênfase1 7 3 6 3" xfId="4548"/>
    <cellStyle name="20% - Ênfase1 7 3 6 4" xfId="4549"/>
    <cellStyle name="20% - Ênfase1 7 3 7" xfId="4550"/>
    <cellStyle name="20% - Ênfase1 7 3 8" xfId="4551"/>
    <cellStyle name="20% - Ênfase1 7 3 9" xfId="4552"/>
    <cellStyle name="20% - Ênfase1 7 4" xfId="4553"/>
    <cellStyle name="20% - Ênfase1 7 4 10" xfId="4554"/>
    <cellStyle name="20% - Ênfase1 7 4 2" xfId="4555"/>
    <cellStyle name="20% - Ênfase1 7 4 2 2" xfId="4556"/>
    <cellStyle name="20% - Ênfase1 7 4 2 2 2" xfId="4557"/>
    <cellStyle name="20% - Ênfase1 7 4 2 2 2 2" xfId="4558"/>
    <cellStyle name="20% - Ênfase1 7 4 2 2 3" xfId="4559"/>
    <cellStyle name="20% - Ênfase1 7 4 2 2 4" xfId="4560"/>
    <cellStyle name="20% - Ênfase1 7 4 2 2 5" xfId="4561"/>
    <cellStyle name="20% - Ênfase1 7 4 2 2 6" xfId="4562"/>
    <cellStyle name="20% - Ênfase1 7 4 2 3" xfId="4563"/>
    <cellStyle name="20% - Ênfase1 7 4 2 3 2" xfId="4564"/>
    <cellStyle name="20% - Ênfase1 7 4 2 3 3" xfId="4565"/>
    <cellStyle name="20% - Ênfase1 7 4 2 4" xfId="4566"/>
    <cellStyle name="20% - Ênfase1 7 4 2 5" xfId="4567"/>
    <cellStyle name="20% - Ênfase1 7 4 2 6" xfId="4568"/>
    <cellStyle name="20% - Ênfase1 7 4 2 7" xfId="4569"/>
    <cellStyle name="20% - Ênfase1 7 4 2 8" xfId="4570"/>
    <cellStyle name="20% - Ênfase1 7 4 3" xfId="4571"/>
    <cellStyle name="20% - Ênfase1 7 4 3 2" xfId="4572"/>
    <cellStyle name="20% - Ênfase1 7 4 3 2 2" xfId="4573"/>
    <cellStyle name="20% - Ênfase1 7 4 3 3" xfId="4574"/>
    <cellStyle name="20% - Ênfase1 7 4 3 4" xfId="4575"/>
    <cellStyle name="20% - Ênfase1 7 4 3 5" xfId="4576"/>
    <cellStyle name="20% - Ênfase1 7 4 3 6" xfId="4577"/>
    <cellStyle name="20% - Ênfase1 7 4 4" xfId="4578"/>
    <cellStyle name="20% - Ênfase1 7 4 4 2" xfId="4579"/>
    <cellStyle name="20% - Ênfase1 7 4 4 3" xfId="4580"/>
    <cellStyle name="20% - Ênfase1 7 4 4 4" xfId="4581"/>
    <cellStyle name="20% - Ênfase1 7 4 5" xfId="4582"/>
    <cellStyle name="20% - Ênfase1 7 4 6" xfId="4583"/>
    <cellStyle name="20% - Ênfase1 7 4 7" xfId="4584"/>
    <cellStyle name="20% - Ênfase1 7 4 8" xfId="4585"/>
    <cellStyle name="20% - Ênfase1 7 4 9" xfId="4586"/>
    <cellStyle name="20% - Ênfase1 8" xfId="71"/>
    <cellStyle name="20% - Ênfase1 8 2" xfId="72"/>
    <cellStyle name="20% - Ênfase1 8 3" xfId="4587"/>
    <cellStyle name="20% - Ênfase1 8 3 10" xfId="4588"/>
    <cellStyle name="20% - Ênfase1 8 3 11" xfId="4589"/>
    <cellStyle name="20% - Ênfase1 8 3 12" xfId="4590"/>
    <cellStyle name="20% - Ênfase1 8 3 2" xfId="4591"/>
    <cellStyle name="20% - Ênfase1 8 3 3" xfId="4592"/>
    <cellStyle name="20% - Ênfase1 8 3 3 2" xfId="4593"/>
    <cellStyle name="20% - Ênfase1 8 3 3 2 2" xfId="4594"/>
    <cellStyle name="20% - Ênfase1 8 3 3 2 2 2" xfId="4595"/>
    <cellStyle name="20% - Ênfase1 8 3 3 2 3" xfId="4596"/>
    <cellStyle name="20% - Ênfase1 8 3 3 2 4" xfId="4597"/>
    <cellStyle name="20% - Ênfase1 8 3 3 2 5" xfId="4598"/>
    <cellStyle name="20% - Ênfase1 8 3 3 2 6" xfId="4599"/>
    <cellStyle name="20% - Ênfase1 8 3 3 3" xfId="4600"/>
    <cellStyle name="20% - Ênfase1 8 3 3 3 2" xfId="4601"/>
    <cellStyle name="20% - Ênfase1 8 3 3 3 3" xfId="4602"/>
    <cellStyle name="20% - Ênfase1 8 3 3 3 4" xfId="4603"/>
    <cellStyle name="20% - Ênfase1 8 3 3 4" xfId="4604"/>
    <cellStyle name="20% - Ênfase1 8 3 3 5" xfId="4605"/>
    <cellStyle name="20% - Ênfase1 8 3 3 6" xfId="4606"/>
    <cellStyle name="20% - Ênfase1 8 3 3 7" xfId="4607"/>
    <cellStyle name="20% - Ênfase1 8 3 3 8" xfId="4608"/>
    <cellStyle name="20% - Ênfase1 8 3 3 9" xfId="4609"/>
    <cellStyle name="20% - Ênfase1 8 3 4" xfId="4610"/>
    <cellStyle name="20% - Ênfase1 8 3 4 2" xfId="4611"/>
    <cellStyle name="20% - Ênfase1 8 3 4 2 2" xfId="4612"/>
    <cellStyle name="20% - Ênfase1 8 3 4 2 2 2" xfId="4613"/>
    <cellStyle name="20% - Ênfase1 8 3 4 2 3" xfId="4614"/>
    <cellStyle name="20% - Ênfase1 8 3 4 2 4" xfId="4615"/>
    <cellStyle name="20% - Ênfase1 8 3 4 2 5" xfId="4616"/>
    <cellStyle name="20% - Ênfase1 8 3 4 2 6" xfId="4617"/>
    <cellStyle name="20% - Ênfase1 8 3 4 3" xfId="4618"/>
    <cellStyle name="20% - Ênfase1 8 3 4 3 2" xfId="4619"/>
    <cellStyle name="20% - Ênfase1 8 3 4 3 3" xfId="4620"/>
    <cellStyle name="20% - Ênfase1 8 3 4 4" xfId="4621"/>
    <cellStyle name="20% - Ênfase1 8 3 4 5" xfId="4622"/>
    <cellStyle name="20% - Ênfase1 8 3 4 6" xfId="4623"/>
    <cellStyle name="20% - Ênfase1 8 3 4 7" xfId="4624"/>
    <cellStyle name="20% - Ênfase1 8 3 4 8" xfId="4625"/>
    <cellStyle name="20% - Ênfase1 8 3 5" xfId="4626"/>
    <cellStyle name="20% - Ênfase1 8 3 5 2" xfId="4627"/>
    <cellStyle name="20% - Ênfase1 8 3 5 2 2" xfId="4628"/>
    <cellStyle name="20% - Ênfase1 8 3 5 3" xfId="4629"/>
    <cellStyle name="20% - Ênfase1 8 3 5 4" xfId="4630"/>
    <cellStyle name="20% - Ênfase1 8 3 5 5" xfId="4631"/>
    <cellStyle name="20% - Ênfase1 8 3 5 6" xfId="4632"/>
    <cellStyle name="20% - Ênfase1 8 3 6" xfId="4633"/>
    <cellStyle name="20% - Ênfase1 8 3 6 2" xfId="4634"/>
    <cellStyle name="20% - Ênfase1 8 3 6 3" xfId="4635"/>
    <cellStyle name="20% - Ênfase1 8 3 6 4" xfId="4636"/>
    <cellStyle name="20% - Ênfase1 8 3 7" xfId="4637"/>
    <cellStyle name="20% - Ênfase1 8 3 8" xfId="4638"/>
    <cellStyle name="20% - Ênfase1 8 3 9" xfId="4639"/>
    <cellStyle name="20% - Ênfase1 8 4" xfId="4640"/>
    <cellStyle name="20% - Ênfase1 8 4 10" xfId="4641"/>
    <cellStyle name="20% - Ênfase1 8 4 2" xfId="4642"/>
    <cellStyle name="20% - Ênfase1 8 4 2 2" xfId="4643"/>
    <cellStyle name="20% - Ênfase1 8 4 2 2 2" xfId="4644"/>
    <cellStyle name="20% - Ênfase1 8 4 2 2 2 2" xfId="4645"/>
    <cellStyle name="20% - Ênfase1 8 4 2 2 3" xfId="4646"/>
    <cellStyle name="20% - Ênfase1 8 4 2 2 4" xfId="4647"/>
    <cellStyle name="20% - Ênfase1 8 4 2 2 5" xfId="4648"/>
    <cellStyle name="20% - Ênfase1 8 4 2 2 6" xfId="4649"/>
    <cellStyle name="20% - Ênfase1 8 4 2 3" xfId="4650"/>
    <cellStyle name="20% - Ênfase1 8 4 2 3 2" xfId="4651"/>
    <cellStyle name="20% - Ênfase1 8 4 2 3 3" xfId="4652"/>
    <cellStyle name="20% - Ênfase1 8 4 2 4" xfId="4653"/>
    <cellStyle name="20% - Ênfase1 8 4 2 5" xfId="4654"/>
    <cellStyle name="20% - Ênfase1 8 4 2 6" xfId="4655"/>
    <cellStyle name="20% - Ênfase1 8 4 2 7" xfId="4656"/>
    <cellStyle name="20% - Ênfase1 8 4 2 8" xfId="4657"/>
    <cellStyle name="20% - Ênfase1 8 4 3" xfId="4658"/>
    <cellStyle name="20% - Ênfase1 8 4 3 2" xfId="4659"/>
    <cellStyle name="20% - Ênfase1 8 4 3 2 2" xfId="4660"/>
    <cellStyle name="20% - Ênfase1 8 4 3 3" xfId="4661"/>
    <cellStyle name="20% - Ênfase1 8 4 3 4" xfId="4662"/>
    <cellStyle name="20% - Ênfase1 8 4 3 5" xfId="4663"/>
    <cellStyle name="20% - Ênfase1 8 4 3 6" xfId="4664"/>
    <cellStyle name="20% - Ênfase1 8 4 4" xfId="4665"/>
    <cellStyle name="20% - Ênfase1 8 4 4 2" xfId="4666"/>
    <cellStyle name="20% - Ênfase1 8 4 4 3" xfId="4667"/>
    <cellStyle name="20% - Ênfase1 8 4 4 4" xfId="4668"/>
    <cellStyle name="20% - Ênfase1 8 4 5" xfId="4669"/>
    <cellStyle name="20% - Ênfase1 8 4 6" xfId="4670"/>
    <cellStyle name="20% - Ênfase1 8 4 7" xfId="4671"/>
    <cellStyle name="20% - Ênfase1 8 4 8" xfId="4672"/>
    <cellStyle name="20% - Ênfase1 8 4 9" xfId="4673"/>
    <cellStyle name="20% - Ênfase1 9" xfId="73"/>
    <cellStyle name="20% - Ênfase1 9 2" xfId="74"/>
    <cellStyle name="20% - Ênfase1 9 3" xfId="4674"/>
    <cellStyle name="20% - Ênfase1 9 3 10" xfId="4675"/>
    <cellStyle name="20% - Ênfase1 9 3 11" xfId="4676"/>
    <cellStyle name="20% - Ênfase1 9 3 12" xfId="4677"/>
    <cellStyle name="20% - Ênfase1 9 3 2" xfId="4678"/>
    <cellStyle name="20% - Ênfase1 9 3 3" xfId="4679"/>
    <cellStyle name="20% - Ênfase1 9 3 3 2" xfId="4680"/>
    <cellStyle name="20% - Ênfase1 9 3 3 2 2" xfId="4681"/>
    <cellStyle name="20% - Ênfase1 9 3 3 2 2 2" xfId="4682"/>
    <cellStyle name="20% - Ênfase1 9 3 3 2 3" xfId="4683"/>
    <cellStyle name="20% - Ênfase1 9 3 3 2 4" xfId="4684"/>
    <cellStyle name="20% - Ênfase1 9 3 3 2 5" xfId="4685"/>
    <cellStyle name="20% - Ênfase1 9 3 3 2 6" xfId="4686"/>
    <cellStyle name="20% - Ênfase1 9 3 3 3" xfId="4687"/>
    <cellStyle name="20% - Ênfase1 9 3 3 3 2" xfId="4688"/>
    <cellStyle name="20% - Ênfase1 9 3 3 3 3" xfId="4689"/>
    <cellStyle name="20% - Ênfase1 9 3 3 3 4" xfId="4690"/>
    <cellStyle name="20% - Ênfase1 9 3 3 4" xfId="4691"/>
    <cellStyle name="20% - Ênfase1 9 3 3 5" xfId="4692"/>
    <cellStyle name="20% - Ênfase1 9 3 3 6" xfId="4693"/>
    <cellStyle name="20% - Ênfase1 9 3 3 7" xfId="4694"/>
    <cellStyle name="20% - Ênfase1 9 3 3 8" xfId="4695"/>
    <cellStyle name="20% - Ênfase1 9 3 3 9" xfId="4696"/>
    <cellStyle name="20% - Ênfase1 9 3 4" xfId="4697"/>
    <cellStyle name="20% - Ênfase1 9 3 4 2" xfId="4698"/>
    <cellStyle name="20% - Ênfase1 9 3 4 2 2" xfId="4699"/>
    <cellStyle name="20% - Ênfase1 9 3 4 2 2 2" xfId="4700"/>
    <cellStyle name="20% - Ênfase1 9 3 4 2 3" xfId="4701"/>
    <cellStyle name="20% - Ênfase1 9 3 4 2 4" xfId="4702"/>
    <cellStyle name="20% - Ênfase1 9 3 4 2 5" xfId="4703"/>
    <cellStyle name="20% - Ênfase1 9 3 4 2 6" xfId="4704"/>
    <cellStyle name="20% - Ênfase1 9 3 4 3" xfId="4705"/>
    <cellStyle name="20% - Ênfase1 9 3 4 3 2" xfId="4706"/>
    <cellStyle name="20% - Ênfase1 9 3 4 3 3" xfId="4707"/>
    <cellStyle name="20% - Ênfase1 9 3 4 4" xfId="4708"/>
    <cellStyle name="20% - Ênfase1 9 3 4 5" xfId="4709"/>
    <cellStyle name="20% - Ênfase1 9 3 4 6" xfId="4710"/>
    <cellStyle name="20% - Ênfase1 9 3 4 7" xfId="4711"/>
    <cellStyle name="20% - Ênfase1 9 3 4 8" xfId="4712"/>
    <cellStyle name="20% - Ênfase1 9 3 5" xfId="4713"/>
    <cellStyle name="20% - Ênfase1 9 3 5 2" xfId="4714"/>
    <cellStyle name="20% - Ênfase1 9 3 5 2 2" xfId="4715"/>
    <cellStyle name="20% - Ênfase1 9 3 5 3" xfId="4716"/>
    <cellStyle name="20% - Ênfase1 9 3 5 4" xfId="4717"/>
    <cellStyle name="20% - Ênfase1 9 3 5 5" xfId="4718"/>
    <cellStyle name="20% - Ênfase1 9 3 5 6" xfId="4719"/>
    <cellStyle name="20% - Ênfase1 9 3 6" xfId="4720"/>
    <cellStyle name="20% - Ênfase1 9 3 6 2" xfId="4721"/>
    <cellStyle name="20% - Ênfase1 9 3 6 3" xfId="4722"/>
    <cellStyle name="20% - Ênfase1 9 3 6 4" xfId="4723"/>
    <cellStyle name="20% - Ênfase1 9 3 7" xfId="4724"/>
    <cellStyle name="20% - Ênfase1 9 3 8" xfId="4725"/>
    <cellStyle name="20% - Ênfase1 9 3 9" xfId="4726"/>
    <cellStyle name="20% - Ênfase1 9 4" xfId="4727"/>
    <cellStyle name="20% - Ênfase1 9 4 10" xfId="4728"/>
    <cellStyle name="20% - Ênfase1 9 4 2" xfId="4729"/>
    <cellStyle name="20% - Ênfase1 9 4 2 2" xfId="4730"/>
    <cellStyle name="20% - Ênfase1 9 4 2 2 2" xfId="4731"/>
    <cellStyle name="20% - Ênfase1 9 4 2 2 2 2" xfId="4732"/>
    <cellStyle name="20% - Ênfase1 9 4 2 2 3" xfId="4733"/>
    <cellStyle name="20% - Ênfase1 9 4 2 2 4" xfId="4734"/>
    <cellStyle name="20% - Ênfase1 9 4 2 2 5" xfId="4735"/>
    <cellStyle name="20% - Ênfase1 9 4 2 2 6" xfId="4736"/>
    <cellStyle name="20% - Ênfase1 9 4 2 3" xfId="4737"/>
    <cellStyle name="20% - Ênfase1 9 4 2 3 2" xfId="4738"/>
    <cellStyle name="20% - Ênfase1 9 4 2 3 3" xfId="4739"/>
    <cellStyle name="20% - Ênfase1 9 4 2 4" xfId="4740"/>
    <cellStyle name="20% - Ênfase1 9 4 2 5" xfId="4741"/>
    <cellStyle name="20% - Ênfase1 9 4 2 6" xfId="4742"/>
    <cellStyle name="20% - Ênfase1 9 4 2 7" xfId="4743"/>
    <cellStyle name="20% - Ênfase1 9 4 2 8" xfId="4744"/>
    <cellStyle name="20% - Ênfase1 9 4 3" xfId="4745"/>
    <cellStyle name="20% - Ênfase1 9 4 3 2" xfId="4746"/>
    <cellStyle name="20% - Ênfase1 9 4 3 2 2" xfId="4747"/>
    <cellStyle name="20% - Ênfase1 9 4 3 3" xfId="4748"/>
    <cellStyle name="20% - Ênfase1 9 4 3 4" xfId="4749"/>
    <cellStyle name="20% - Ênfase1 9 4 3 5" xfId="4750"/>
    <cellStyle name="20% - Ênfase1 9 4 3 6" xfId="4751"/>
    <cellStyle name="20% - Ênfase1 9 4 4" xfId="4752"/>
    <cellStyle name="20% - Ênfase1 9 4 4 2" xfId="4753"/>
    <cellStyle name="20% - Ênfase1 9 4 4 3" xfId="4754"/>
    <cellStyle name="20% - Ênfase1 9 4 4 4" xfId="4755"/>
    <cellStyle name="20% - Ênfase1 9 4 5" xfId="4756"/>
    <cellStyle name="20% - Ênfase1 9 4 6" xfId="4757"/>
    <cellStyle name="20% - Ênfase1 9 4 7" xfId="4758"/>
    <cellStyle name="20% - Ênfase1 9 4 8" xfId="4759"/>
    <cellStyle name="20% - Ênfase1 9 4 9" xfId="4760"/>
    <cellStyle name="20% - Ênfase2" xfId="2" builtinId="34" customBuiltin="1"/>
    <cellStyle name="20% - Ênfase2 10" xfId="75"/>
    <cellStyle name="20% - Ênfase2 10 10" xfId="4761"/>
    <cellStyle name="20% - Ênfase2 10 11" xfId="4762"/>
    <cellStyle name="20% - Ênfase2 10 12" xfId="4763"/>
    <cellStyle name="20% - Ênfase2 10 13" xfId="4764"/>
    <cellStyle name="20% - Ênfase2 10 14" xfId="4765"/>
    <cellStyle name="20% - Ênfase2 10 15" xfId="4766"/>
    <cellStyle name="20% - Ênfase2 10 2" xfId="76"/>
    <cellStyle name="20% - Ênfase2 10 3" xfId="4767"/>
    <cellStyle name="20% - Ênfase2 10 3 10" xfId="4768"/>
    <cellStyle name="20% - Ênfase2 10 3 2" xfId="4769"/>
    <cellStyle name="20% - Ênfase2 10 3 2 2" xfId="4770"/>
    <cellStyle name="20% - Ênfase2 10 3 2 2 2" xfId="4771"/>
    <cellStyle name="20% - Ênfase2 10 3 2 2 2 2" xfId="4772"/>
    <cellStyle name="20% - Ênfase2 10 3 2 2 3" xfId="4773"/>
    <cellStyle name="20% - Ênfase2 10 3 2 2 4" xfId="4774"/>
    <cellStyle name="20% - Ênfase2 10 3 2 2 5" xfId="4775"/>
    <cellStyle name="20% - Ênfase2 10 3 2 2 6" xfId="4776"/>
    <cellStyle name="20% - Ênfase2 10 3 2 3" xfId="4777"/>
    <cellStyle name="20% - Ênfase2 10 3 2 3 2" xfId="4778"/>
    <cellStyle name="20% - Ênfase2 10 3 2 3 3" xfId="4779"/>
    <cellStyle name="20% - Ênfase2 10 3 2 4" xfId="4780"/>
    <cellStyle name="20% - Ênfase2 10 3 2 5" xfId="4781"/>
    <cellStyle name="20% - Ênfase2 10 3 2 6" xfId="4782"/>
    <cellStyle name="20% - Ênfase2 10 3 2 7" xfId="4783"/>
    <cellStyle name="20% - Ênfase2 10 3 2 8" xfId="4784"/>
    <cellStyle name="20% - Ênfase2 10 3 3" xfId="4785"/>
    <cellStyle name="20% - Ênfase2 10 3 3 2" xfId="4786"/>
    <cellStyle name="20% - Ênfase2 10 3 3 2 2" xfId="4787"/>
    <cellStyle name="20% - Ênfase2 10 3 3 3" xfId="4788"/>
    <cellStyle name="20% - Ênfase2 10 3 3 4" xfId="4789"/>
    <cellStyle name="20% - Ênfase2 10 3 3 5" xfId="4790"/>
    <cellStyle name="20% - Ênfase2 10 3 3 6" xfId="4791"/>
    <cellStyle name="20% - Ênfase2 10 3 4" xfId="4792"/>
    <cellStyle name="20% - Ênfase2 10 3 4 2" xfId="4793"/>
    <cellStyle name="20% - Ênfase2 10 3 4 3" xfId="4794"/>
    <cellStyle name="20% - Ênfase2 10 3 4 4" xfId="4795"/>
    <cellStyle name="20% - Ênfase2 10 3 5" xfId="4796"/>
    <cellStyle name="20% - Ênfase2 10 3 6" xfId="4797"/>
    <cellStyle name="20% - Ênfase2 10 3 7" xfId="4798"/>
    <cellStyle name="20% - Ênfase2 10 3 8" xfId="4799"/>
    <cellStyle name="20% - Ênfase2 10 3 9" xfId="4800"/>
    <cellStyle name="20% - Ênfase2 10 4" xfId="4801"/>
    <cellStyle name="20% - Ênfase2 10 4 10" xfId="4802"/>
    <cellStyle name="20% - Ênfase2 10 4 2" xfId="4803"/>
    <cellStyle name="20% - Ênfase2 10 4 2 2" xfId="4804"/>
    <cellStyle name="20% - Ênfase2 10 4 2 2 2" xfId="4805"/>
    <cellStyle name="20% - Ênfase2 10 4 2 2 2 2" xfId="4806"/>
    <cellStyle name="20% - Ênfase2 10 4 2 2 3" xfId="4807"/>
    <cellStyle name="20% - Ênfase2 10 4 2 2 4" xfId="4808"/>
    <cellStyle name="20% - Ênfase2 10 4 2 2 5" xfId="4809"/>
    <cellStyle name="20% - Ênfase2 10 4 2 2 6" xfId="4810"/>
    <cellStyle name="20% - Ênfase2 10 4 2 3" xfId="4811"/>
    <cellStyle name="20% - Ênfase2 10 4 2 3 2" xfId="4812"/>
    <cellStyle name="20% - Ênfase2 10 4 2 3 3" xfId="4813"/>
    <cellStyle name="20% - Ênfase2 10 4 2 4" xfId="4814"/>
    <cellStyle name="20% - Ênfase2 10 4 2 5" xfId="4815"/>
    <cellStyle name="20% - Ênfase2 10 4 2 6" xfId="4816"/>
    <cellStyle name="20% - Ênfase2 10 4 2 7" xfId="4817"/>
    <cellStyle name="20% - Ênfase2 10 4 2 8" xfId="4818"/>
    <cellStyle name="20% - Ênfase2 10 4 3" xfId="4819"/>
    <cellStyle name="20% - Ênfase2 10 4 3 2" xfId="4820"/>
    <cellStyle name="20% - Ênfase2 10 4 3 2 2" xfId="4821"/>
    <cellStyle name="20% - Ênfase2 10 4 3 3" xfId="4822"/>
    <cellStyle name="20% - Ênfase2 10 4 3 4" xfId="4823"/>
    <cellStyle name="20% - Ênfase2 10 4 3 5" xfId="4824"/>
    <cellStyle name="20% - Ênfase2 10 4 3 6" xfId="4825"/>
    <cellStyle name="20% - Ênfase2 10 4 4" xfId="4826"/>
    <cellStyle name="20% - Ênfase2 10 4 4 2" xfId="4827"/>
    <cellStyle name="20% - Ênfase2 10 4 4 3" xfId="4828"/>
    <cellStyle name="20% - Ênfase2 10 4 4 4" xfId="4829"/>
    <cellStyle name="20% - Ênfase2 10 4 5" xfId="4830"/>
    <cellStyle name="20% - Ênfase2 10 4 6" xfId="4831"/>
    <cellStyle name="20% - Ênfase2 10 4 7" xfId="4832"/>
    <cellStyle name="20% - Ênfase2 10 4 8" xfId="4833"/>
    <cellStyle name="20% - Ênfase2 10 4 9" xfId="4834"/>
    <cellStyle name="20% - Ênfase2 10 5" xfId="4835"/>
    <cellStyle name="20% - Ênfase2 10 5 10" xfId="4836"/>
    <cellStyle name="20% - Ênfase2 10 5 2" xfId="4837"/>
    <cellStyle name="20% - Ênfase2 10 5 2 2" xfId="4838"/>
    <cellStyle name="20% - Ênfase2 10 5 2 2 2" xfId="4839"/>
    <cellStyle name="20% - Ênfase2 10 5 2 2 2 2" xfId="4840"/>
    <cellStyle name="20% - Ênfase2 10 5 2 2 3" xfId="4841"/>
    <cellStyle name="20% - Ênfase2 10 5 2 2 4" xfId="4842"/>
    <cellStyle name="20% - Ênfase2 10 5 2 2 5" xfId="4843"/>
    <cellStyle name="20% - Ênfase2 10 5 2 2 6" xfId="4844"/>
    <cellStyle name="20% - Ênfase2 10 5 2 3" xfId="4845"/>
    <cellStyle name="20% - Ênfase2 10 5 2 3 2" xfId="4846"/>
    <cellStyle name="20% - Ênfase2 10 5 2 3 3" xfId="4847"/>
    <cellStyle name="20% - Ênfase2 10 5 2 4" xfId="4848"/>
    <cellStyle name="20% - Ênfase2 10 5 2 5" xfId="4849"/>
    <cellStyle name="20% - Ênfase2 10 5 2 6" xfId="4850"/>
    <cellStyle name="20% - Ênfase2 10 5 2 7" xfId="4851"/>
    <cellStyle name="20% - Ênfase2 10 5 2 8" xfId="4852"/>
    <cellStyle name="20% - Ênfase2 10 5 3" xfId="4853"/>
    <cellStyle name="20% - Ênfase2 10 5 3 2" xfId="4854"/>
    <cellStyle name="20% - Ênfase2 10 5 3 2 2" xfId="4855"/>
    <cellStyle name="20% - Ênfase2 10 5 3 3" xfId="4856"/>
    <cellStyle name="20% - Ênfase2 10 5 3 4" xfId="4857"/>
    <cellStyle name="20% - Ênfase2 10 5 3 5" xfId="4858"/>
    <cellStyle name="20% - Ênfase2 10 5 3 6" xfId="4859"/>
    <cellStyle name="20% - Ênfase2 10 5 4" xfId="4860"/>
    <cellStyle name="20% - Ênfase2 10 5 4 2" xfId="4861"/>
    <cellStyle name="20% - Ênfase2 10 5 4 3" xfId="4862"/>
    <cellStyle name="20% - Ênfase2 10 5 4 4" xfId="4863"/>
    <cellStyle name="20% - Ênfase2 10 5 5" xfId="4864"/>
    <cellStyle name="20% - Ênfase2 10 5 6" xfId="4865"/>
    <cellStyle name="20% - Ênfase2 10 5 7" xfId="4866"/>
    <cellStyle name="20% - Ênfase2 10 5 8" xfId="4867"/>
    <cellStyle name="20% - Ênfase2 10 5 9" xfId="4868"/>
    <cellStyle name="20% - Ênfase2 10 6" xfId="4869"/>
    <cellStyle name="20% - Ênfase2 10 6 2" xfId="4870"/>
    <cellStyle name="20% - Ênfase2 10 6 2 2" xfId="4871"/>
    <cellStyle name="20% - Ênfase2 10 6 2 2 2" xfId="4872"/>
    <cellStyle name="20% - Ênfase2 10 6 2 3" xfId="4873"/>
    <cellStyle name="20% - Ênfase2 10 6 2 4" xfId="4874"/>
    <cellStyle name="20% - Ênfase2 10 6 2 5" xfId="4875"/>
    <cellStyle name="20% - Ênfase2 10 6 2 6" xfId="4876"/>
    <cellStyle name="20% - Ênfase2 10 6 3" xfId="4877"/>
    <cellStyle name="20% - Ênfase2 10 6 3 2" xfId="4878"/>
    <cellStyle name="20% - Ênfase2 10 6 3 3" xfId="4879"/>
    <cellStyle name="20% - Ênfase2 10 6 3 4" xfId="4880"/>
    <cellStyle name="20% - Ênfase2 10 6 4" xfId="4881"/>
    <cellStyle name="20% - Ênfase2 10 6 5" xfId="4882"/>
    <cellStyle name="20% - Ênfase2 10 6 6" xfId="4883"/>
    <cellStyle name="20% - Ênfase2 10 6 7" xfId="4884"/>
    <cellStyle name="20% - Ênfase2 10 6 8" xfId="4885"/>
    <cellStyle name="20% - Ênfase2 10 6 9" xfId="4886"/>
    <cellStyle name="20% - Ênfase2 10 7" xfId="4887"/>
    <cellStyle name="20% - Ênfase2 10 7 2" xfId="4888"/>
    <cellStyle name="20% - Ênfase2 10 7 2 2" xfId="4889"/>
    <cellStyle name="20% - Ênfase2 10 7 2 2 2" xfId="4890"/>
    <cellStyle name="20% - Ênfase2 10 7 2 3" xfId="4891"/>
    <cellStyle name="20% - Ênfase2 10 7 2 4" xfId="4892"/>
    <cellStyle name="20% - Ênfase2 10 7 2 5" xfId="4893"/>
    <cellStyle name="20% - Ênfase2 10 7 2 6" xfId="4894"/>
    <cellStyle name="20% - Ênfase2 10 7 3" xfId="4895"/>
    <cellStyle name="20% - Ênfase2 10 7 3 2" xfId="4896"/>
    <cellStyle name="20% - Ênfase2 10 7 3 3" xfId="4897"/>
    <cellStyle name="20% - Ênfase2 10 7 4" xfId="4898"/>
    <cellStyle name="20% - Ênfase2 10 7 5" xfId="4899"/>
    <cellStyle name="20% - Ênfase2 10 7 6" xfId="4900"/>
    <cellStyle name="20% - Ênfase2 10 7 7" xfId="4901"/>
    <cellStyle name="20% - Ênfase2 10 7 8" xfId="4902"/>
    <cellStyle name="20% - Ênfase2 10 8" xfId="4903"/>
    <cellStyle name="20% - Ênfase2 10 8 2" xfId="4904"/>
    <cellStyle name="20% - Ênfase2 10 8 2 2" xfId="4905"/>
    <cellStyle name="20% - Ênfase2 10 8 2 3" xfId="4906"/>
    <cellStyle name="20% - Ênfase2 10 8 3" xfId="4907"/>
    <cellStyle name="20% - Ênfase2 10 8 4" xfId="4908"/>
    <cellStyle name="20% - Ênfase2 10 8 5" xfId="4909"/>
    <cellStyle name="20% - Ênfase2 10 8 6" xfId="4910"/>
    <cellStyle name="20% - Ênfase2 10 8 7" xfId="4911"/>
    <cellStyle name="20% - Ênfase2 10 9" xfId="4912"/>
    <cellStyle name="20% - Ênfase2 10 9 2" xfId="4913"/>
    <cellStyle name="20% - Ênfase2 10 9 3" xfId="4914"/>
    <cellStyle name="20% - Ênfase2 10 9 4" xfId="4915"/>
    <cellStyle name="20% - Ênfase2 10 9 5" xfId="4916"/>
    <cellStyle name="20% - Ênfase2 10 9 6" xfId="4917"/>
    <cellStyle name="20% - Ênfase2 11" xfId="77"/>
    <cellStyle name="20% - Ênfase2 11 10" xfId="4918"/>
    <cellStyle name="20% - Ênfase2 11 11" xfId="4919"/>
    <cellStyle name="20% - Ênfase2 11 12" xfId="4920"/>
    <cellStyle name="20% - Ênfase2 11 13" xfId="4921"/>
    <cellStyle name="20% - Ênfase2 11 14" xfId="4922"/>
    <cellStyle name="20% - Ênfase2 11 15" xfId="4923"/>
    <cellStyle name="20% - Ênfase2 11 2" xfId="78"/>
    <cellStyle name="20% - Ênfase2 11 3" xfId="4924"/>
    <cellStyle name="20% - Ênfase2 11 3 10" xfId="4925"/>
    <cellStyle name="20% - Ênfase2 11 3 2" xfId="4926"/>
    <cellStyle name="20% - Ênfase2 11 3 2 2" xfId="4927"/>
    <cellStyle name="20% - Ênfase2 11 3 2 2 2" xfId="4928"/>
    <cellStyle name="20% - Ênfase2 11 3 2 2 2 2" xfId="4929"/>
    <cellStyle name="20% - Ênfase2 11 3 2 2 3" xfId="4930"/>
    <cellStyle name="20% - Ênfase2 11 3 2 2 4" xfId="4931"/>
    <cellStyle name="20% - Ênfase2 11 3 2 2 5" xfId="4932"/>
    <cellStyle name="20% - Ênfase2 11 3 2 2 6" xfId="4933"/>
    <cellStyle name="20% - Ênfase2 11 3 2 3" xfId="4934"/>
    <cellStyle name="20% - Ênfase2 11 3 2 3 2" xfId="4935"/>
    <cellStyle name="20% - Ênfase2 11 3 2 3 3" xfId="4936"/>
    <cellStyle name="20% - Ênfase2 11 3 2 4" xfId="4937"/>
    <cellStyle name="20% - Ênfase2 11 3 2 5" xfId="4938"/>
    <cellStyle name="20% - Ênfase2 11 3 2 6" xfId="4939"/>
    <cellStyle name="20% - Ênfase2 11 3 2 7" xfId="4940"/>
    <cellStyle name="20% - Ênfase2 11 3 2 8" xfId="4941"/>
    <cellStyle name="20% - Ênfase2 11 3 3" xfId="4942"/>
    <cellStyle name="20% - Ênfase2 11 3 3 2" xfId="4943"/>
    <cellStyle name="20% - Ênfase2 11 3 3 2 2" xfId="4944"/>
    <cellStyle name="20% - Ênfase2 11 3 3 3" xfId="4945"/>
    <cellStyle name="20% - Ênfase2 11 3 3 4" xfId="4946"/>
    <cellStyle name="20% - Ênfase2 11 3 3 5" xfId="4947"/>
    <cellStyle name="20% - Ênfase2 11 3 3 6" xfId="4948"/>
    <cellStyle name="20% - Ênfase2 11 3 4" xfId="4949"/>
    <cellStyle name="20% - Ênfase2 11 3 4 2" xfId="4950"/>
    <cellStyle name="20% - Ênfase2 11 3 4 3" xfId="4951"/>
    <cellStyle name="20% - Ênfase2 11 3 4 4" xfId="4952"/>
    <cellStyle name="20% - Ênfase2 11 3 5" xfId="4953"/>
    <cellStyle name="20% - Ênfase2 11 3 6" xfId="4954"/>
    <cellStyle name="20% - Ênfase2 11 3 7" xfId="4955"/>
    <cellStyle name="20% - Ênfase2 11 3 8" xfId="4956"/>
    <cellStyle name="20% - Ênfase2 11 3 9" xfId="4957"/>
    <cellStyle name="20% - Ênfase2 11 4" xfId="4958"/>
    <cellStyle name="20% - Ênfase2 11 4 10" xfId="4959"/>
    <cellStyle name="20% - Ênfase2 11 4 2" xfId="4960"/>
    <cellStyle name="20% - Ênfase2 11 4 2 2" xfId="4961"/>
    <cellStyle name="20% - Ênfase2 11 4 2 2 2" xfId="4962"/>
    <cellStyle name="20% - Ênfase2 11 4 2 2 2 2" xfId="4963"/>
    <cellStyle name="20% - Ênfase2 11 4 2 2 3" xfId="4964"/>
    <cellStyle name="20% - Ênfase2 11 4 2 2 4" xfId="4965"/>
    <cellStyle name="20% - Ênfase2 11 4 2 2 5" xfId="4966"/>
    <cellStyle name="20% - Ênfase2 11 4 2 2 6" xfId="4967"/>
    <cellStyle name="20% - Ênfase2 11 4 2 3" xfId="4968"/>
    <cellStyle name="20% - Ênfase2 11 4 2 3 2" xfId="4969"/>
    <cellStyle name="20% - Ênfase2 11 4 2 3 3" xfId="4970"/>
    <cellStyle name="20% - Ênfase2 11 4 2 4" xfId="4971"/>
    <cellStyle name="20% - Ênfase2 11 4 2 5" xfId="4972"/>
    <cellStyle name="20% - Ênfase2 11 4 2 6" xfId="4973"/>
    <cellStyle name="20% - Ênfase2 11 4 2 7" xfId="4974"/>
    <cellStyle name="20% - Ênfase2 11 4 2 8" xfId="4975"/>
    <cellStyle name="20% - Ênfase2 11 4 3" xfId="4976"/>
    <cellStyle name="20% - Ênfase2 11 4 3 2" xfId="4977"/>
    <cellStyle name="20% - Ênfase2 11 4 3 2 2" xfId="4978"/>
    <cellStyle name="20% - Ênfase2 11 4 3 3" xfId="4979"/>
    <cellStyle name="20% - Ênfase2 11 4 3 4" xfId="4980"/>
    <cellStyle name="20% - Ênfase2 11 4 3 5" xfId="4981"/>
    <cellStyle name="20% - Ênfase2 11 4 3 6" xfId="4982"/>
    <cellStyle name="20% - Ênfase2 11 4 4" xfId="4983"/>
    <cellStyle name="20% - Ênfase2 11 4 4 2" xfId="4984"/>
    <cellStyle name="20% - Ênfase2 11 4 4 3" xfId="4985"/>
    <cellStyle name="20% - Ênfase2 11 4 4 4" xfId="4986"/>
    <cellStyle name="20% - Ênfase2 11 4 5" xfId="4987"/>
    <cellStyle name="20% - Ênfase2 11 4 6" xfId="4988"/>
    <cellStyle name="20% - Ênfase2 11 4 7" xfId="4989"/>
    <cellStyle name="20% - Ênfase2 11 4 8" xfId="4990"/>
    <cellStyle name="20% - Ênfase2 11 4 9" xfId="4991"/>
    <cellStyle name="20% - Ênfase2 11 5" xfId="4992"/>
    <cellStyle name="20% - Ênfase2 11 5 10" xfId="4993"/>
    <cellStyle name="20% - Ênfase2 11 5 2" xfId="4994"/>
    <cellStyle name="20% - Ênfase2 11 5 2 2" xfId="4995"/>
    <cellStyle name="20% - Ênfase2 11 5 2 2 2" xfId="4996"/>
    <cellStyle name="20% - Ênfase2 11 5 2 2 2 2" xfId="4997"/>
    <cellStyle name="20% - Ênfase2 11 5 2 2 3" xfId="4998"/>
    <cellStyle name="20% - Ênfase2 11 5 2 2 4" xfId="4999"/>
    <cellStyle name="20% - Ênfase2 11 5 2 2 5" xfId="5000"/>
    <cellStyle name="20% - Ênfase2 11 5 2 2 6" xfId="5001"/>
    <cellStyle name="20% - Ênfase2 11 5 2 3" xfId="5002"/>
    <cellStyle name="20% - Ênfase2 11 5 2 3 2" xfId="5003"/>
    <cellStyle name="20% - Ênfase2 11 5 2 3 3" xfId="5004"/>
    <cellStyle name="20% - Ênfase2 11 5 2 4" xfId="5005"/>
    <cellStyle name="20% - Ênfase2 11 5 2 5" xfId="5006"/>
    <cellStyle name="20% - Ênfase2 11 5 2 6" xfId="5007"/>
    <cellStyle name="20% - Ênfase2 11 5 2 7" xfId="5008"/>
    <cellStyle name="20% - Ênfase2 11 5 2 8" xfId="5009"/>
    <cellStyle name="20% - Ênfase2 11 5 3" xfId="5010"/>
    <cellStyle name="20% - Ênfase2 11 5 3 2" xfId="5011"/>
    <cellStyle name="20% - Ênfase2 11 5 3 2 2" xfId="5012"/>
    <cellStyle name="20% - Ênfase2 11 5 3 3" xfId="5013"/>
    <cellStyle name="20% - Ênfase2 11 5 3 4" xfId="5014"/>
    <cellStyle name="20% - Ênfase2 11 5 3 5" xfId="5015"/>
    <cellStyle name="20% - Ênfase2 11 5 3 6" xfId="5016"/>
    <cellStyle name="20% - Ênfase2 11 5 4" xfId="5017"/>
    <cellStyle name="20% - Ênfase2 11 5 4 2" xfId="5018"/>
    <cellStyle name="20% - Ênfase2 11 5 4 3" xfId="5019"/>
    <cellStyle name="20% - Ênfase2 11 5 4 4" xfId="5020"/>
    <cellStyle name="20% - Ênfase2 11 5 5" xfId="5021"/>
    <cellStyle name="20% - Ênfase2 11 5 6" xfId="5022"/>
    <cellStyle name="20% - Ênfase2 11 5 7" xfId="5023"/>
    <cellStyle name="20% - Ênfase2 11 5 8" xfId="5024"/>
    <cellStyle name="20% - Ênfase2 11 5 9" xfId="5025"/>
    <cellStyle name="20% - Ênfase2 11 6" xfId="5026"/>
    <cellStyle name="20% - Ênfase2 11 6 2" xfId="5027"/>
    <cellStyle name="20% - Ênfase2 11 6 2 2" xfId="5028"/>
    <cellStyle name="20% - Ênfase2 11 6 2 2 2" xfId="5029"/>
    <cellStyle name="20% - Ênfase2 11 6 2 3" xfId="5030"/>
    <cellStyle name="20% - Ênfase2 11 6 2 4" xfId="5031"/>
    <cellStyle name="20% - Ênfase2 11 6 2 5" xfId="5032"/>
    <cellStyle name="20% - Ênfase2 11 6 2 6" xfId="5033"/>
    <cellStyle name="20% - Ênfase2 11 6 3" xfId="5034"/>
    <cellStyle name="20% - Ênfase2 11 6 3 2" xfId="5035"/>
    <cellStyle name="20% - Ênfase2 11 6 3 3" xfId="5036"/>
    <cellStyle name="20% - Ênfase2 11 6 3 4" xfId="5037"/>
    <cellStyle name="20% - Ênfase2 11 6 4" xfId="5038"/>
    <cellStyle name="20% - Ênfase2 11 6 5" xfId="5039"/>
    <cellStyle name="20% - Ênfase2 11 6 6" xfId="5040"/>
    <cellStyle name="20% - Ênfase2 11 6 7" xfId="5041"/>
    <cellStyle name="20% - Ênfase2 11 6 8" xfId="5042"/>
    <cellStyle name="20% - Ênfase2 11 6 9" xfId="5043"/>
    <cellStyle name="20% - Ênfase2 11 7" xfId="5044"/>
    <cellStyle name="20% - Ênfase2 11 7 2" xfId="5045"/>
    <cellStyle name="20% - Ênfase2 11 7 2 2" xfId="5046"/>
    <cellStyle name="20% - Ênfase2 11 7 2 2 2" xfId="5047"/>
    <cellStyle name="20% - Ênfase2 11 7 2 3" xfId="5048"/>
    <cellStyle name="20% - Ênfase2 11 7 2 4" xfId="5049"/>
    <cellStyle name="20% - Ênfase2 11 7 2 5" xfId="5050"/>
    <cellStyle name="20% - Ênfase2 11 7 2 6" xfId="5051"/>
    <cellStyle name="20% - Ênfase2 11 7 3" xfId="5052"/>
    <cellStyle name="20% - Ênfase2 11 7 3 2" xfId="5053"/>
    <cellStyle name="20% - Ênfase2 11 7 3 3" xfId="5054"/>
    <cellStyle name="20% - Ênfase2 11 7 4" xfId="5055"/>
    <cellStyle name="20% - Ênfase2 11 7 5" xfId="5056"/>
    <cellStyle name="20% - Ênfase2 11 7 6" xfId="5057"/>
    <cellStyle name="20% - Ênfase2 11 7 7" xfId="5058"/>
    <cellStyle name="20% - Ênfase2 11 7 8" xfId="5059"/>
    <cellStyle name="20% - Ênfase2 11 8" xfId="5060"/>
    <cellStyle name="20% - Ênfase2 11 8 2" xfId="5061"/>
    <cellStyle name="20% - Ênfase2 11 8 2 2" xfId="5062"/>
    <cellStyle name="20% - Ênfase2 11 8 2 3" xfId="5063"/>
    <cellStyle name="20% - Ênfase2 11 8 3" xfId="5064"/>
    <cellStyle name="20% - Ênfase2 11 8 4" xfId="5065"/>
    <cellStyle name="20% - Ênfase2 11 8 5" xfId="5066"/>
    <cellStyle name="20% - Ênfase2 11 8 6" xfId="5067"/>
    <cellStyle name="20% - Ênfase2 11 8 7" xfId="5068"/>
    <cellStyle name="20% - Ênfase2 11 9" xfId="5069"/>
    <cellStyle name="20% - Ênfase2 11 9 2" xfId="5070"/>
    <cellStyle name="20% - Ênfase2 11 9 3" xfId="5071"/>
    <cellStyle name="20% - Ênfase2 11 9 4" xfId="5072"/>
    <cellStyle name="20% - Ênfase2 11 9 5" xfId="5073"/>
    <cellStyle name="20% - Ênfase2 11 9 6" xfId="5074"/>
    <cellStyle name="20% - Ênfase2 12" xfId="79"/>
    <cellStyle name="20% - Ênfase2 12 10" xfId="5075"/>
    <cellStyle name="20% - Ênfase2 12 11" xfId="5076"/>
    <cellStyle name="20% - Ênfase2 12 12" xfId="5077"/>
    <cellStyle name="20% - Ênfase2 12 13" xfId="5078"/>
    <cellStyle name="20% - Ênfase2 12 14" xfId="5079"/>
    <cellStyle name="20% - Ênfase2 12 15" xfId="5080"/>
    <cellStyle name="20% - Ênfase2 12 2" xfId="80"/>
    <cellStyle name="20% - Ênfase2 12 3" xfId="5081"/>
    <cellStyle name="20% - Ênfase2 12 3 10" xfId="5082"/>
    <cellStyle name="20% - Ênfase2 12 3 2" xfId="5083"/>
    <cellStyle name="20% - Ênfase2 12 3 2 2" xfId="5084"/>
    <cellStyle name="20% - Ênfase2 12 3 2 2 2" xfId="5085"/>
    <cellStyle name="20% - Ênfase2 12 3 2 2 2 2" xfId="5086"/>
    <cellStyle name="20% - Ênfase2 12 3 2 2 3" xfId="5087"/>
    <cellStyle name="20% - Ênfase2 12 3 2 2 4" xfId="5088"/>
    <cellStyle name="20% - Ênfase2 12 3 2 2 5" xfId="5089"/>
    <cellStyle name="20% - Ênfase2 12 3 2 2 6" xfId="5090"/>
    <cellStyle name="20% - Ênfase2 12 3 2 3" xfId="5091"/>
    <cellStyle name="20% - Ênfase2 12 3 2 3 2" xfId="5092"/>
    <cellStyle name="20% - Ênfase2 12 3 2 3 3" xfId="5093"/>
    <cellStyle name="20% - Ênfase2 12 3 2 4" xfId="5094"/>
    <cellStyle name="20% - Ênfase2 12 3 2 5" xfId="5095"/>
    <cellStyle name="20% - Ênfase2 12 3 2 6" xfId="5096"/>
    <cellStyle name="20% - Ênfase2 12 3 2 7" xfId="5097"/>
    <cellStyle name="20% - Ênfase2 12 3 2 8" xfId="5098"/>
    <cellStyle name="20% - Ênfase2 12 3 3" xfId="5099"/>
    <cellStyle name="20% - Ênfase2 12 3 3 2" xfId="5100"/>
    <cellStyle name="20% - Ênfase2 12 3 3 2 2" xfId="5101"/>
    <cellStyle name="20% - Ênfase2 12 3 3 3" xfId="5102"/>
    <cellStyle name="20% - Ênfase2 12 3 3 4" xfId="5103"/>
    <cellStyle name="20% - Ênfase2 12 3 3 5" xfId="5104"/>
    <cellStyle name="20% - Ênfase2 12 3 3 6" xfId="5105"/>
    <cellStyle name="20% - Ênfase2 12 3 4" xfId="5106"/>
    <cellStyle name="20% - Ênfase2 12 3 4 2" xfId="5107"/>
    <cellStyle name="20% - Ênfase2 12 3 4 3" xfId="5108"/>
    <cellStyle name="20% - Ênfase2 12 3 4 4" xfId="5109"/>
    <cellStyle name="20% - Ênfase2 12 3 5" xfId="5110"/>
    <cellStyle name="20% - Ênfase2 12 3 6" xfId="5111"/>
    <cellStyle name="20% - Ênfase2 12 3 7" xfId="5112"/>
    <cellStyle name="20% - Ênfase2 12 3 8" xfId="5113"/>
    <cellStyle name="20% - Ênfase2 12 3 9" xfId="5114"/>
    <cellStyle name="20% - Ênfase2 12 4" xfId="5115"/>
    <cellStyle name="20% - Ênfase2 12 4 10" xfId="5116"/>
    <cellStyle name="20% - Ênfase2 12 4 2" xfId="5117"/>
    <cellStyle name="20% - Ênfase2 12 4 2 2" xfId="5118"/>
    <cellStyle name="20% - Ênfase2 12 4 2 2 2" xfId="5119"/>
    <cellStyle name="20% - Ênfase2 12 4 2 2 2 2" xfId="5120"/>
    <cellStyle name="20% - Ênfase2 12 4 2 2 3" xfId="5121"/>
    <cellStyle name="20% - Ênfase2 12 4 2 2 4" xfId="5122"/>
    <cellStyle name="20% - Ênfase2 12 4 2 2 5" xfId="5123"/>
    <cellStyle name="20% - Ênfase2 12 4 2 2 6" xfId="5124"/>
    <cellStyle name="20% - Ênfase2 12 4 2 3" xfId="5125"/>
    <cellStyle name="20% - Ênfase2 12 4 2 3 2" xfId="5126"/>
    <cellStyle name="20% - Ênfase2 12 4 2 3 3" xfId="5127"/>
    <cellStyle name="20% - Ênfase2 12 4 2 4" xfId="5128"/>
    <cellStyle name="20% - Ênfase2 12 4 2 5" xfId="5129"/>
    <cellStyle name="20% - Ênfase2 12 4 2 6" xfId="5130"/>
    <cellStyle name="20% - Ênfase2 12 4 2 7" xfId="5131"/>
    <cellStyle name="20% - Ênfase2 12 4 2 8" xfId="5132"/>
    <cellStyle name="20% - Ênfase2 12 4 3" xfId="5133"/>
    <cellStyle name="20% - Ênfase2 12 4 3 2" xfId="5134"/>
    <cellStyle name="20% - Ênfase2 12 4 3 2 2" xfId="5135"/>
    <cellStyle name="20% - Ênfase2 12 4 3 3" xfId="5136"/>
    <cellStyle name="20% - Ênfase2 12 4 3 4" xfId="5137"/>
    <cellStyle name="20% - Ênfase2 12 4 3 5" xfId="5138"/>
    <cellStyle name="20% - Ênfase2 12 4 3 6" xfId="5139"/>
    <cellStyle name="20% - Ênfase2 12 4 4" xfId="5140"/>
    <cellStyle name="20% - Ênfase2 12 4 4 2" xfId="5141"/>
    <cellStyle name="20% - Ênfase2 12 4 4 3" xfId="5142"/>
    <cellStyle name="20% - Ênfase2 12 4 4 4" xfId="5143"/>
    <cellStyle name="20% - Ênfase2 12 4 5" xfId="5144"/>
    <cellStyle name="20% - Ênfase2 12 4 6" xfId="5145"/>
    <cellStyle name="20% - Ênfase2 12 4 7" xfId="5146"/>
    <cellStyle name="20% - Ênfase2 12 4 8" xfId="5147"/>
    <cellStyle name="20% - Ênfase2 12 4 9" xfId="5148"/>
    <cellStyle name="20% - Ênfase2 12 5" xfId="5149"/>
    <cellStyle name="20% - Ênfase2 12 5 10" xfId="5150"/>
    <cellStyle name="20% - Ênfase2 12 5 2" xfId="5151"/>
    <cellStyle name="20% - Ênfase2 12 5 2 2" xfId="5152"/>
    <cellStyle name="20% - Ênfase2 12 5 2 2 2" xfId="5153"/>
    <cellStyle name="20% - Ênfase2 12 5 2 2 2 2" xfId="5154"/>
    <cellStyle name="20% - Ênfase2 12 5 2 2 3" xfId="5155"/>
    <cellStyle name="20% - Ênfase2 12 5 2 2 4" xfId="5156"/>
    <cellStyle name="20% - Ênfase2 12 5 2 2 5" xfId="5157"/>
    <cellStyle name="20% - Ênfase2 12 5 2 2 6" xfId="5158"/>
    <cellStyle name="20% - Ênfase2 12 5 2 3" xfId="5159"/>
    <cellStyle name="20% - Ênfase2 12 5 2 3 2" xfId="5160"/>
    <cellStyle name="20% - Ênfase2 12 5 2 3 3" xfId="5161"/>
    <cellStyle name="20% - Ênfase2 12 5 2 4" xfId="5162"/>
    <cellStyle name="20% - Ênfase2 12 5 2 5" xfId="5163"/>
    <cellStyle name="20% - Ênfase2 12 5 2 6" xfId="5164"/>
    <cellStyle name="20% - Ênfase2 12 5 2 7" xfId="5165"/>
    <cellStyle name="20% - Ênfase2 12 5 2 8" xfId="5166"/>
    <cellStyle name="20% - Ênfase2 12 5 3" xfId="5167"/>
    <cellStyle name="20% - Ênfase2 12 5 3 2" xfId="5168"/>
    <cellStyle name="20% - Ênfase2 12 5 3 2 2" xfId="5169"/>
    <cellStyle name="20% - Ênfase2 12 5 3 3" xfId="5170"/>
    <cellStyle name="20% - Ênfase2 12 5 3 4" xfId="5171"/>
    <cellStyle name="20% - Ênfase2 12 5 3 5" xfId="5172"/>
    <cellStyle name="20% - Ênfase2 12 5 3 6" xfId="5173"/>
    <cellStyle name="20% - Ênfase2 12 5 4" xfId="5174"/>
    <cellStyle name="20% - Ênfase2 12 5 4 2" xfId="5175"/>
    <cellStyle name="20% - Ênfase2 12 5 4 3" xfId="5176"/>
    <cellStyle name="20% - Ênfase2 12 5 4 4" xfId="5177"/>
    <cellStyle name="20% - Ênfase2 12 5 5" xfId="5178"/>
    <cellStyle name="20% - Ênfase2 12 5 6" xfId="5179"/>
    <cellStyle name="20% - Ênfase2 12 5 7" xfId="5180"/>
    <cellStyle name="20% - Ênfase2 12 5 8" xfId="5181"/>
    <cellStyle name="20% - Ênfase2 12 5 9" xfId="5182"/>
    <cellStyle name="20% - Ênfase2 12 6" xfId="5183"/>
    <cellStyle name="20% - Ênfase2 12 6 2" xfId="5184"/>
    <cellStyle name="20% - Ênfase2 12 6 2 2" xfId="5185"/>
    <cellStyle name="20% - Ênfase2 12 6 2 2 2" xfId="5186"/>
    <cellStyle name="20% - Ênfase2 12 6 2 3" xfId="5187"/>
    <cellStyle name="20% - Ênfase2 12 6 2 4" xfId="5188"/>
    <cellStyle name="20% - Ênfase2 12 6 2 5" xfId="5189"/>
    <cellStyle name="20% - Ênfase2 12 6 2 6" xfId="5190"/>
    <cellStyle name="20% - Ênfase2 12 6 3" xfId="5191"/>
    <cellStyle name="20% - Ênfase2 12 6 3 2" xfId="5192"/>
    <cellStyle name="20% - Ênfase2 12 6 3 3" xfId="5193"/>
    <cellStyle name="20% - Ênfase2 12 6 3 4" xfId="5194"/>
    <cellStyle name="20% - Ênfase2 12 6 4" xfId="5195"/>
    <cellStyle name="20% - Ênfase2 12 6 5" xfId="5196"/>
    <cellStyle name="20% - Ênfase2 12 6 6" xfId="5197"/>
    <cellStyle name="20% - Ênfase2 12 6 7" xfId="5198"/>
    <cellStyle name="20% - Ênfase2 12 6 8" xfId="5199"/>
    <cellStyle name="20% - Ênfase2 12 6 9" xfId="5200"/>
    <cellStyle name="20% - Ênfase2 12 7" xfId="5201"/>
    <cellStyle name="20% - Ênfase2 12 7 2" xfId="5202"/>
    <cellStyle name="20% - Ênfase2 12 7 2 2" xfId="5203"/>
    <cellStyle name="20% - Ênfase2 12 7 2 2 2" xfId="5204"/>
    <cellStyle name="20% - Ênfase2 12 7 2 3" xfId="5205"/>
    <cellStyle name="20% - Ênfase2 12 7 2 4" xfId="5206"/>
    <cellStyle name="20% - Ênfase2 12 7 2 5" xfId="5207"/>
    <cellStyle name="20% - Ênfase2 12 7 2 6" xfId="5208"/>
    <cellStyle name="20% - Ênfase2 12 7 3" xfId="5209"/>
    <cellStyle name="20% - Ênfase2 12 7 3 2" xfId="5210"/>
    <cellStyle name="20% - Ênfase2 12 7 3 3" xfId="5211"/>
    <cellStyle name="20% - Ênfase2 12 7 4" xfId="5212"/>
    <cellStyle name="20% - Ênfase2 12 7 5" xfId="5213"/>
    <cellStyle name="20% - Ênfase2 12 7 6" xfId="5214"/>
    <cellStyle name="20% - Ênfase2 12 7 7" xfId="5215"/>
    <cellStyle name="20% - Ênfase2 12 7 8" xfId="5216"/>
    <cellStyle name="20% - Ênfase2 12 8" xfId="5217"/>
    <cellStyle name="20% - Ênfase2 12 8 2" xfId="5218"/>
    <cellStyle name="20% - Ênfase2 12 8 2 2" xfId="5219"/>
    <cellStyle name="20% - Ênfase2 12 8 2 3" xfId="5220"/>
    <cellStyle name="20% - Ênfase2 12 8 3" xfId="5221"/>
    <cellStyle name="20% - Ênfase2 12 8 4" xfId="5222"/>
    <cellStyle name="20% - Ênfase2 12 8 5" xfId="5223"/>
    <cellStyle name="20% - Ênfase2 12 8 6" xfId="5224"/>
    <cellStyle name="20% - Ênfase2 12 8 7" xfId="5225"/>
    <cellStyle name="20% - Ênfase2 12 9" xfId="5226"/>
    <cellStyle name="20% - Ênfase2 12 9 2" xfId="5227"/>
    <cellStyle name="20% - Ênfase2 12 9 3" xfId="5228"/>
    <cellStyle name="20% - Ênfase2 12 9 4" xfId="5229"/>
    <cellStyle name="20% - Ênfase2 12 9 5" xfId="5230"/>
    <cellStyle name="20% - Ênfase2 12 9 6" xfId="5231"/>
    <cellStyle name="20% - Ênfase2 13" xfId="81"/>
    <cellStyle name="20% - Ênfase2 13 10" xfId="5232"/>
    <cellStyle name="20% - Ênfase2 13 11" xfId="5233"/>
    <cellStyle name="20% - Ênfase2 13 12" xfId="5234"/>
    <cellStyle name="20% - Ênfase2 13 13" xfId="5235"/>
    <cellStyle name="20% - Ênfase2 13 14" xfId="5236"/>
    <cellStyle name="20% - Ênfase2 13 15" xfId="5237"/>
    <cellStyle name="20% - Ênfase2 13 2" xfId="82"/>
    <cellStyle name="20% - Ênfase2 13 3" xfId="5238"/>
    <cellStyle name="20% - Ênfase2 13 3 10" xfId="5239"/>
    <cellStyle name="20% - Ênfase2 13 3 2" xfId="5240"/>
    <cellStyle name="20% - Ênfase2 13 3 2 2" xfId="5241"/>
    <cellStyle name="20% - Ênfase2 13 3 2 2 2" xfId="5242"/>
    <cellStyle name="20% - Ênfase2 13 3 2 2 2 2" xfId="5243"/>
    <cellStyle name="20% - Ênfase2 13 3 2 2 3" xfId="5244"/>
    <cellStyle name="20% - Ênfase2 13 3 2 2 4" xfId="5245"/>
    <cellStyle name="20% - Ênfase2 13 3 2 2 5" xfId="5246"/>
    <cellStyle name="20% - Ênfase2 13 3 2 2 6" xfId="5247"/>
    <cellStyle name="20% - Ênfase2 13 3 2 3" xfId="5248"/>
    <cellStyle name="20% - Ênfase2 13 3 2 3 2" xfId="5249"/>
    <cellStyle name="20% - Ênfase2 13 3 2 3 3" xfId="5250"/>
    <cellStyle name="20% - Ênfase2 13 3 2 4" xfId="5251"/>
    <cellStyle name="20% - Ênfase2 13 3 2 5" xfId="5252"/>
    <cellStyle name="20% - Ênfase2 13 3 2 6" xfId="5253"/>
    <cellStyle name="20% - Ênfase2 13 3 2 7" xfId="5254"/>
    <cellStyle name="20% - Ênfase2 13 3 2 8" xfId="5255"/>
    <cellStyle name="20% - Ênfase2 13 3 3" xfId="5256"/>
    <cellStyle name="20% - Ênfase2 13 3 3 2" xfId="5257"/>
    <cellStyle name="20% - Ênfase2 13 3 3 2 2" xfId="5258"/>
    <cellStyle name="20% - Ênfase2 13 3 3 3" xfId="5259"/>
    <cellStyle name="20% - Ênfase2 13 3 3 4" xfId="5260"/>
    <cellStyle name="20% - Ênfase2 13 3 3 5" xfId="5261"/>
    <cellStyle name="20% - Ênfase2 13 3 3 6" xfId="5262"/>
    <cellStyle name="20% - Ênfase2 13 3 4" xfId="5263"/>
    <cellStyle name="20% - Ênfase2 13 3 4 2" xfId="5264"/>
    <cellStyle name="20% - Ênfase2 13 3 4 3" xfId="5265"/>
    <cellStyle name="20% - Ênfase2 13 3 4 4" xfId="5266"/>
    <cellStyle name="20% - Ênfase2 13 3 5" xfId="5267"/>
    <cellStyle name="20% - Ênfase2 13 3 6" xfId="5268"/>
    <cellStyle name="20% - Ênfase2 13 3 7" xfId="5269"/>
    <cellStyle name="20% - Ênfase2 13 3 8" xfId="5270"/>
    <cellStyle name="20% - Ênfase2 13 3 9" xfId="5271"/>
    <cellStyle name="20% - Ênfase2 13 4" xfId="5272"/>
    <cellStyle name="20% - Ênfase2 13 4 10" xfId="5273"/>
    <cellStyle name="20% - Ênfase2 13 4 2" xfId="5274"/>
    <cellStyle name="20% - Ênfase2 13 4 2 2" xfId="5275"/>
    <cellStyle name="20% - Ênfase2 13 4 2 2 2" xfId="5276"/>
    <cellStyle name="20% - Ênfase2 13 4 2 2 2 2" xfId="5277"/>
    <cellStyle name="20% - Ênfase2 13 4 2 2 3" xfId="5278"/>
    <cellStyle name="20% - Ênfase2 13 4 2 2 4" xfId="5279"/>
    <cellStyle name="20% - Ênfase2 13 4 2 2 5" xfId="5280"/>
    <cellStyle name="20% - Ênfase2 13 4 2 2 6" xfId="5281"/>
    <cellStyle name="20% - Ênfase2 13 4 2 3" xfId="5282"/>
    <cellStyle name="20% - Ênfase2 13 4 2 3 2" xfId="5283"/>
    <cellStyle name="20% - Ênfase2 13 4 2 3 3" xfId="5284"/>
    <cellStyle name="20% - Ênfase2 13 4 2 4" xfId="5285"/>
    <cellStyle name="20% - Ênfase2 13 4 2 5" xfId="5286"/>
    <cellStyle name="20% - Ênfase2 13 4 2 6" xfId="5287"/>
    <cellStyle name="20% - Ênfase2 13 4 2 7" xfId="5288"/>
    <cellStyle name="20% - Ênfase2 13 4 2 8" xfId="5289"/>
    <cellStyle name="20% - Ênfase2 13 4 3" xfId="5290"/>
    <cellStyle name="20% - Ênfase2 13 4 3 2" xfId="5291"/>
    <cellStyle name="20% - Ênfase2 13 4 3 2 2" xfId="5292"/>
    <cellStyle name="20% - Ênfase2 13 4 3 3" xfId="5293"/>
    <cellStyle name="20% - Ênfase2 13 4 3 4" xfId="5294"/>
    <cellStyle name="20% - Ênfase2 13 4 3 5" xfId="5295"/>
    <cellStyle name="20% - Ênfase2 13 4 3 6" xfId="5296"/>
    <cellStyle name="20% - Ênfase2 13 4 4" xfId="5297"/>
    <cellStyle name="20% - Ênfase2 13 4 4 2" xfId="5298"/>
    <cellStyle name="20% - Ênfase2 13 4 4 3" xfId="5299"/>
    <cellStyle name="20% - Ênfase2 13 4 4 4" xfId="5300"/>
    <cellStyle name="20% - Ênfase2 13 4 5" xfId="5301"/>
    <cellStyle name="20% - Ênfase2 13 4 6" xfId="5302"/>
    <cellStyle name="20% - Ênfase2 13 4 7" xfId="5303"/>
    <cellStyle name="20% - Ênfase2 13 4 8" xfId="5304"/>
    <cellStyle name="20% - Ênfase2 13 4 9" xfId="5305"/>
    <cellStyle name="20% - Ênfase2 13 5" xfId="5306"/>
    <cellStyle name="20% - Ênfase2 13 5 10" xfId="5307"/>
    <cellStyle name="20% - Ênfase2 13 5 2" xfId="5308"/>
    <cellStyle name="20% - Ênfase2 13 5 2 2" xfId="5309"/>
    <cellStyle name="20% - Ênfase2 13 5 2 2 2" xfId="5310"/>
    <cellStyle name="20% - Ênfase2 13 5 2 2 2 2" xfId="5311"/>
    <cellStyle name="20% - Ênfase2 13 5 2 2 3" xfId="5312"/>
    <cellStyle name="20% - Ênfase2 13 5 2 2 4" xfId="5313"/>
    <cellStyle name="20% - Ênfase2 13 5 2 2 5" xfId="5314"/>
    <cellStyle name="20% - Ênfase2 13 5 2 2 6" xfId="5315"/>
    <cellStyle name="20% - Ênfase2 13 5 2 3" xfId="5316"/>
    <cellStyle name="20% - Ênfase2 13 5 2 3 2" xfId="5317"/>
    <cellStyle name="20% - Ênfase2 13 5 2 3 3" xfId="5318"/>
    <cellStyle name="20% - Ênfase2 13 5 2 4" xfId="5319"/>
    <cellStyle name="20% - Ênfase2 13 5 2 5" xfId="5320"/>
    <cellStyle name="20% - Ênfase2 13 5 2 6" xfId="5321"/>
    <cellStyle name="20% - Ênfase2 13 5 2 7" xfId="5322"/>
    <cellStyle name="20% - Ênfase2 13 5 2 8" xfId="5323"/>
    <cellStyle name="20% - Ênfase2 13 5 3" xfId="5324"/>
    <cellStyle name="20% - Ênfase2 13 5 3 2" xfId="5325"/>
    <cellStyle name="20% - Ênfase2 13 5 3 2 2" xfId="5326"/>
    <cellStyle name="20% - Ênfase2 13 5 3 3" xfId="5327"/>
    <cellStyle name="20% - Ênfase2 13 5 3 4" xfId="5328"/>
    <cellStyle name="20% - Ênfase2 13 5 3 5" xfId="5329"/>
    <cellStyle name="20% - Ênfase2 13 5 3 6" xfId="5330"/>
    <cellStyle name="20% - Ênfase2 13 5 4" xfId="5331"/>
    <cellStyle name="20% - Ênfase2 13 5 4 2" xfId="5332"/>
    <cellStyle name="20% - Ênfase2 13 5 4 3" xfId="5333"/>
    <cellStyle name="20% - Ênfase2 13 5 4 4" xfId="5334"/>
    <cellStyle name="20% - Ênfase2 13 5 5" xfId="5335"/>
    <cellStyle name="20% - Ênfase2 13 5 6" xfId="5336"/>
    <cellStyle name="20% - Ênfase2 13 5 7" xfId="5337"/>
    <cellStyle name="20% - Ênfase2 13 5 8" xfId="5338"/>
    <cellStyle name="20% - Ênfase2 13 5 9" xfId="5339"/>
    <cellStyle name="20% - Ênfase2 13 6" xfId="5340"/>
    <cellStyle name="20% - Ênfase2 13 6 2" xfId="5341"/>
    <cellStyle name="20% - Ênfase2 13 6 2 2" xfId="5342"/>
    <cellStyle name="20% - Ênfase2 13 6 2 2 2" xfId="5343"/>
    <cellStyle name="20% - Ênfase2 13 6 2 3" xfId="5344"/>
    <cellStyle name="20% - Ênfase2 13 6 2 4" xfId="5345"/>
    <cellStyle name="20% - Ênfase2 13 6 2 5" xfId="5346"/>
    <cellStyle name="20% - Ênfase2 13 6 2 6" xfId="5347"/>
    <cellStyle name="20% - Ênfase2 13 6 3" xfId="5348"/>
    <cellStyle name="20% - Ênfase2 13 6 3 2" xfId="5349"/>
    <cellStyle name="20% - Ênfase2 13 6 3 3" xfId="5350"/>
    <cellStyle name="20% - Ênfase2 13 6 3 4" xfId="5351"/>
    <cellStyle name="20% - Ênfase2 13 6 4" xfId="5352"/>
    <cellStyle name="20% - Ênfase2 13 6 5" xfId="5353"/>
    <cellStyle name="20% - Ênfase2 13 6 6" xfId="5354"/>
    <cellStyle name="20% - Ênfase2 13 6 7" xfId="5355"/>
    <cellStyle name="20% - Ênfase2 13 6 8" xfId="5356"/>
    <cellStyle name="20% - Ênfase2 13 6 9" xfId="5357"/>
    <cellStyle name="20% - Ênfase2 13 7" xfId="5358"/>
    <cellStyle name="20% - Ênfase2 13 7 2" xfId="5359"/>
    <cellStyle name="20% - Ênfase2 13 7 2 2" xfId="5360"/>
    <cellStyle name="20% - Ênfase2 13 7 2 2 2" xfId="5361"/>
    <cellStyle name="20% - Ênfase2 13 7 2 3" xfId="5362"/>
    <cellStyle name="20% - Ênfase2 13 7 2 4" xfId="5363"/>
    <cellStyle name="20% - Ênfase2 13 7 2 5" xfId="5364"/>
    <cellStyle name="20% - Ênfase2 13 7 2 6" xfId="5365"/>
    <cellStyle name="20% - Ênfase2 13 7 3" xfId="5366"/>
    <cellStyle name="20% - Ênfase2 13 7 3 2" xfId="5367"/>
    <cellStyle name="20% - Ênfase2 13 7 3 3" xfId="5368"/>
    <cellStyle name="20% - Ênfase2 13 7 4" xfId="5369"/>
    <cellStyle name="20% - Ênfase2 13 7 5" xfId="5370"/>
    <cellStyle name="20% - Ênfase2 13 7 6" xfId="5371"/>
    <cellStyle name="20% - Ênfase2 13 7 7" xfId="5372"/>
    <cellStyle name="20% - Ênfase2 13 7 8" xfId="5373"/>
    <cellStyle name="20% - Ênfase2 13 8" xfId="5374"/>
    <cellStyle name="20% - Ênfase2 13 8 2" xfId="5375"/>
    <cellStyle name="20% - Ênfase2 13 8 2 2" xfId="5376"/>
    <cellStyle name="20% - Ênfase2 13 8 2 3" xfId="5377"/>
    <cellStyle name="20% - Ênfase2 13 8 3" xfId="5378"/>
    <cellStyle name="20% - Ênfase2 13 8 4" xfId="5379"/>
    <cellStyle name="20% - Ênfase2 13 8 5" xfId="5380"/>
    <cellStyle name="20% - Ênfase2 13 8 6" xfId="5381"/>
    <cellStyle name="20% - Ênfase2 13 8 7" xfId="5382"/>
    <cellStyle name="20% - Ênfase2 13 9" xfId="5383"/>
    <cellStyle name="20% - Ênfase2 13 9 2" xfId="5384"/>
    <cellStyle name="20% - Ênfase2 13 9 3" xfId="5385"/>
    <cellStyle name="20% - Ênfase2 13 9 4" xfId="5386"/>
    <cellStyle name="20% - Ênfase2 13 9 5" xfId="5387"/>
    <cellStyle name="20% - Ênfase2 13 9 6" xfId="5388"/>
    <cellStyle name="20% - Ênfase2 14" xfId="2261"/>
    <cellStyle name="20% - Ênfase2 14 2" xfId="83"/>
    <cellStyle name="20% - Ênfase2 15" xfId="5389"/>
    <cellStyle name="20% - Ênfase2 15 10" xfId="5390"/>
    <cellStyle name="20% - Ênfase2 15 11" xfId="5391"/>
    <cellStyle name="20% - Ênfase2 15 2" xfId="84"/>
    <cellStyle name="20% - Ênfase2 15 3" xfId="5392"/>
    <cellStyle name="20% - Ênfase2 15 3 2" xfId="5393"/>
    <cellStyle name="20% - Ênfase2 15 3 2 2" xfId="5394"/>
    <cellStyle name="20% - Ênfase2 15 3 2 2 2" xfId="5395"/>
    <cellStyle name="20% - Ênfase2 15 3 2 3" xfId="5396"/>
    <cellStyle name="20% - Ênfase2 15 3 2 4" xfId="5397"/>
    <cellStyle name="20% - Ênfase2 15 3 2 5" xfId="5398"/>
    <cellStyle name="20% - Ênfase2 15 3 2 6" xfId="5399"/>
    <cellStyle name="20% - Ênfase2 15 3 3" xfId="5400"/>
    <cellStyle name="20% - Ênfase2 15 3 3 2" xfId="5401"/>
    <cellStyle name="20% - Ênfase2 15 3 3 3" xfId="5402"/>
    <cellStyle name="20% - Ênfase2 15 3 4" xfId="5403"/>
    <cellStyle name="20% - Ênfase2 15 3 5" xfId="5404"/>
    <cellStyle name="20% - Ênfase2 15 3 6" xfId="5405"/>
    <cellStyle name="20% - Ênfase2 15 3 7" xfId="5406"/>
    <cellStyle name="20% - Ênfase2 15 3 8" xfId="5407"/>
    <cellStyle name="20% - Ênfase2 15 4" xfId="5408"/>
    <cellStyle name="20% - Ênfase2 15 4 2" xfId="5409"/>
    <cellStyle name="20% - Ênfase2 15 4 2 2" xfId="5410"/>
    <cellStyle name="20% - Ênfase2 15 4 3" xfId="5411"/>
    <cellStyle name="20% - Ênfase2 15 4 4" xfId="5412"/>
    <cellStyle name="20% - Ênfase2 15 4 5" xfId="5413"/>
    <cellStyle name="20% - Ênfase2 15 4 6" xfId="5414"/>
    <cellStyle name="20% - Ênfase2 15 5" xfId="5415"/>
    <cellStyle name="20% - Ênfase2 15 5 2" xfId="5416"/>
    <cellStyle name="20% - Ênfase2 15 5 3" xfId="5417"/>
    <cellStyle name="20% - Ênfase2 15 5 4" xfId="5418"/>
    <cellStyle name="20% - Ênfase2 15 6" xfId="5419"/>
    <cellStyle name="20% - Ênfase2 15 7" xfId="5420"/>
    <cellStyle name="20% - Ênfase2 15 8" xfId="5421"/>
    <cellStyle name="20% - Ênfase2 15 9" xfId="5422"/>
    <cellStyle name="20% - Ênfase2 16" xfId="5423"/>
    <cellStyle name="20% - Ênfase2 16 10" xfId="5424"/>
    <cellStyle name="20% - Ênfase2 16 11" xfId="5425"/>
    <cellStyle name="20% - Ênfase2 16 2" xfId="85"/>
    <cellStyle name="20% - Ênfase2 16 3" xfId="5426"/>
    <cellStyle name="20% - Ênfase2 16 3 2" xfId="5427"/>
    <cellStyle name="20% - Ênfase2 16 3 2 2" xfId="5428"/>
    <cellStyle name="20% - Ênfase2 16 3 2 2 2" xfId="5429"/>
    <cellStyle name="20% - Ênfase2 16 3 2 3" xfId="5430"/>
    <cellStyle name="20% - Ênfase2 16 3 2 4" xfId="5431"/>
    <cellStyle name="20% - Ênfase2 16 3 2 5" xfId="5432"/>
    <cellStyle name="20% - Ênfase2 16 3 2 6" xfId="5433"/>
    <cellStyle name="20% - Ênfase2 16 3 3" xfId="5434"/>
    <cellStyle name="20% - Ênfase2 16 3 3 2" xfId="5435"/>
    <cellStyle name="20% - Ênfase2 16 3 3 3" xfId="5436"/>
    <cellStyle name="20% - Ênfase2 16 3 4" xfId="5437"/>
    <cellStyle name="20% - Ênfase2 16 3 5" xfId="5438"/>
    <cellStyle name="20% - Ênfase2 16 3 6" xfId="5439"/>
    <cellStyle name="20% - Ênfase2 16 3 7" xfId="5440"/>
    <cellStyle name="20% - Ênfase2 16 3 8" xfId="5441"/>
    <cellStyle name="20% - Ênfase2 16 4" xfId="5442"/>
    <cellStyle name="20% - Ênfase2 16 4 2" xfId="5443"/>
    <cellStyle name="20% - Ênfase2 16 4 2 2" xfId="5444"/>
    <cellStyle name="20% - Ênfase2 16 4 3" xfId="5445"/>
    <cellStyle name="20% - Ênfase2 16 4 4" xfId="5446"/>
    <cellStyle name="20% - Ênfase2 16 4 5" xfId="5447"/>
    <cellStyle name="20% - Ênfase2 16 4 6" xfId="5448"/>
    <cellStyle name="20% - Ênfase2 16 5" xfId="5449"/>
    <cellStyle name="20% - Ênfase2 16 5 2" xfId="5450"/>
    <cellStyle name="20% - Ênfase2 16 5 3" xfId="5451"/>
    <cellStyle name="20% - Ênfase2 16 5 4" xfId="5452"/>
    <cellStyle name="20% - Ênfase2 16 6" xfId="5453"/>
    <cellStyle name="20% - Ênfase2 16 7" xfId="5454"/>
    <cellStyle name="20% - Ênfase2 16 8" xfId="5455"/>
    <cellStyle name="20% - Ênfase2 16 9" xfId="5456"/>
    <cellStyle name="20% - Ênfase2 17" xfId="5457"/>
    <cellStyle name="20% - Ênfase2 17 10" xfId="5458"/>
    <cellStyle name="20% - Ênfase2 17 2" xfId="86"/>
    <cellStyle name="20% - Ênfase2 17 3" xfId="5459"/>
    <cellStyle name="20% - Ênfase2 17 3 2" xfId="5460"/>
    <cellStyle name="20% - Ênfase2 17 3 2 2" xfId="5461"/>
    <cellStyle name="20% - Ênfase2 17 3 3" xfId="5462"/>
    <cellStyle name="20% - Ênfase2 17 3 4" xfId="5463"/>
    <cellStyle name="20% - Ênfase2 17 3 5" xfId="5464"/>
    <cellStyle name="20% - Ênfase2 17 3 6" xfId="5465"/>
    <cellStyle name="20% - Ênfase2 17 4" xfId="5466"/>
    <cellStyle name="20% - Ênfase2 17 4 2" xfId="5467"/>
    <cellStyle name="20% - Ênfase2 17 4 3" xfId="5468"/>
    <cellStyle name="20% - Ênfase2 17 4 4" xfId="5469"/>
    <cellStyle name="20% - Ênfase2 17 5" xfId="5470"/>
    <cellStyle name="20% - Ênfase2 17 6" xfId="5471"/>
    <cellStyle name="20% - Ênfase2 17 7" xfId="5472"/>
    <cellStyle name="20% - Ênfase2 17 8" xfId="5473"/>
    <cellStyle name="20% - Ênfase2 17 9" xfId="5474"/>
    <cellStyle name="20% - Ênfase2 18" xfId="5475"/>
    <cellStyle name="20% - Ênfase2 18 2" xfId="5476"/>
    <cellStyle name="20% - Ênfase2 18 2 2" xfId="5477"/>
    <cellStyle name="20% - Ênfase2 18 2 2 2" xfId="5478"/>
    <cellStyle name="20% - Ênfase2 18 2 3" xfId="5479"/>
    <cellStyle name="20% - Ênfase2 18 2 4" xfId="5480"/>
    <cellStyle name="20% - Ênfase2 18 2 5" xfId="5481"/>
    <cellStyle name="20% - Ênfase2 18 2 6" xfId="5482"/>
    <cellStyle name="20% - Ênfase2 18 3" xfId="5483"/>
    <cellStyle name="20% - Ênfase2 18 3 2" xfId="5484"/>
    <cellStyle name="20% - Ênfase2 18 3 3" xfId="5485"/>
    <cellStyle name="20% - Ênfase2 18 4" xfId="5486"/>
    <cellStyle name="20% - Ênfase2 18 5" xfId="5487"/>
    <cellStyle name="20% - Ênfase2 18 6" xfId="5488"/>
    <cellStyle name="20% - Ênfase2 18 7" xfId="5489"/>
    <cellStyle name="20% - Ênfase2 18 8" xfId="5490"/>
    <cellStyle name="20% - Ênfase2 19" xfId="5491"/>
    <cellStyle name="20% - Ênfase2 19 2" xfId="5492"/>
    <cellStyle name="20% - Ênfase2 19 2 2" xfId="5493"/>
    <cellStyle name="20% - Ênfase2 19 2 3" xfId="5494"/>
    <cellStyle name="20% - Ênfase2 19 3" xfId="5495"/>
    <cellStyle name="20% - Ênfase2 19 4" xfId="5496"/>
    <cellStyle name="20% - Ênfase2 19 5" xfId="5497"/>
    <cellStyle name="20% - Ênfase2 19 6" xfId="5498"/>
    <cellStyle name="20% - Ênfase2 19 7" xfId="5499"/>
    <cellStyle name="20% - Ênfase2 2" xfId="87"/>
    <cellStyle name="20% - Ênfase2 2 2" xfId="88"/>
    <cellStyle name="20% - Ênfase2 2 2 2" xfId="2965"/>
    <cellStyle name="20% - Ênfase2 2 2 2 10" xfId="5500"/>
    <cellStyle name="20% - Ênfase2 2 2 2 2" xfId="5501"/>
    <cellStyle name="20% - Ênfase2 2 2 2 2 2" xfId="5502"/>
    <cellStyle name="20% - Ênfase2 2 2 2 2 2 2" xfId="5503"/>
    <cellStyle name="20% - Ênfase2 2 2 2 2 2 2 2" xfId="5504"/>
    <cellStyle name="20% - Ênfase2 2 2 2 2 2 3" xfId="5505"/>
    <cellStyle name="20% - Ênfase2 2 2 2 2 2 4" xfId="5506"/>
    <cellStyle name="20% - Ênfase2 2 2 2 2 2 5" xfId="5507"/>
    <cellStyle name="20% - Ênfase2 2 2 2 2 2 6" xfId="5508"/>
    <cellStyle name="20% - Ênfase2 2 2 2 2 3" xfId="5509"/>
    <cellStyle name="20% - Ênfase2 2 2 2 2 3 2" xfId="5510"/>
    <cellStyle name="20% - Ênfase2 2 2 2 2 3 3" xfId="5511"/>
    <cellStyle name="20% - Ênfase2 2 2 2 2 4" xfId="5512"/>
    <cellStyle name="20% - Ênfase2 2 2 2 2 5" xfId="5513"/>
    <cellStyle name="20% - Ênfase2 2 2 2 2 6" xfId="5514"/>
    <cellStyle name="20% - Ênfase2 2 2 2 2 7" xfId="5515"/>
    <cellStyle name="20% - Ênfase2 2 2 2 2 8" xfId="5516"/>
    <cellStyle name="20% - Ênfase2 2 2 2 3" xfId="5517"/>
    <cellStyle name="20% - Ênfase2 2 2 2 3 2" xfId="5518"/>
    <cellStyle name="20% - Ênfase2 2 2 2 3 2 2" xfId="5519"/>
    <cellStyle name="20% - Ênfase2 2 2 2 3 3" xfId="5520"/>
    <cellStyle name="20% - Ênfase2 2 2 2 3 4" xfId="5521"/>
    <cellStyle name="20% - Ênfase2 2 2 2 3 5" xfId="5522"/>
    <cellStyle name="20% - Ênfase2 2 2 2 3 6" xfId="5523"/>
    <cellStyle name="20% - Ênfase2 2 2 2 4" xfId="5524"/>
    <cellStyle name="20% - Ênfase2 2 2 2 4 2" xfId="5525"/>
    <cellStyle name="20% - Ênfase2 2 2 2 4 3" xfId="5526"/>
    <cellStyle name="20% - Ênfase2 2 2 2 4 4" xfId="5527"/>
    <cellStyle name="20% - Ênfase2 2 2 2 5" xfId="5528"/>
    <cellStyle name="20% - Ênfase2 2 2 2 6" xfId="5529"/>
    <cellStyle name="20% - Ênfase2 2 2 2 7" xfId="5530"/>
    <cellStyle name="20% - Ênfase2 2 2 2 8" xfId="5531"/>
    <cellStyle name="20% - Ênfase2 2 2 2 9" xfId="5532"/>
    <cellStyle name="20% - Ênfase2 2 2 3" xfId="5533"/>
    <cellStyle name="20% - Ênfase2 2 2 4" xfId="5534"/>
    <cellStyle name="20% - Ênfase2 2 2 4 10" xfId="5535"/>
    <cellStyle name="20% - Ênfase2 2 2 4 2" xfId="5536"/>
    <cellStyle name="20% - Ênfase2 2 2 4 2 2" xfId="5537"/>
    <cellStyle name="20% - Ênfase2 2 2 4 2 2 2" xfId="5538"/>
    <cellStyle name="20% - Ênfase2 2 2 4 2 2 2 2" xfId="5539"/>
    <cellStyle name="20% - Ênfase2 2 2 4 2 2 3" xfId="5540"/>
    <cellStyle name="20% - Ênfase2 2 2 4 2 2 4" xfId="5541"/>
    <cellStyle name="20% - Ênfase2 2 2 4 2 2 5" xfId="5542"/>
    <cellStyle name="20% - Ênfase2 2 2 4 2 2 6" xfId="5543"/>
    <cellStyle name="20% - Ênfase2 2 2 4 2 3" xfId="5544"/>
    <cellStyle name="20% - Ênfase2 2 2 4 2 3 2" xfId="5545"/>
    <cellStyle name="20% - Ênfase2 2 2 4 2 3 3" xfId="5546"/>
    <cellStyle name="20% - Ênfase2 2 2 4 2 4" xfId="5547"/>
    <cellStyle name="20% - Ênfase2 2 2 4 2 5" xfId="5548"/>
    <cellStyle name="20% - Ênfase2 2 2 4 2 6" xfId="5549"/>
    <cellStyle name="20% - Ênfase2 2 2 4 2 7" xfId="5550"/>
    <cellStyle name="20% - Ênfase2 2 2 4 2 8" xfId="5551"/>
    <cellStyle name="20% - Ênfase2 2 2 4 3" xfId="5552"/>
    <cellStyle name="20% - Ênfase2 2 2 4 3 2" xfId="5553"/>
    <cellStyle name="20% - Ênfase2 2 2 4 3 2 2" xfId="5554"/>
    <cellStyle name="20% - Ênfase2 2 2 4 3 3" xfId="5555"/>
    <cellStyle name="20% - Ênfase2 2 2 4 3 4" xfId="5556"/>
    <cellStyle name="20% - Ênfase2 2 2 4 3 5" xfId="5557"/>
    <cellStyle name="20% - Ênfase2 2 2 4 3 6" xfId="5558"/>
    <cellStyle name="20% - Ênfase2 2 2 4 4" xfId="5559"/>
    <cellStyle name="20% - Ênfase2 2 2 4 4 2" xfId="5560"/>
    <cellStyle name="20% - Ênfase2 2 2 4 4 3" xfId="5561"/>
    <cellStyle name="20% - Ênfase2 2 2 4 4 4" xfId="5562"/>
    <cellStyle name="20% - Ênfase2 2 2 4 5" xfId="5563"/>
    <cellStyle name="20% - Ênfase2 2 2 4 6" xfId="5564"/>
    <cellStyle name="20% - Ênfase2 2 2 4 7" xfId="5565"/>
    <cellStyle name="20% - Ênfase2 2 2 4 8" xfId="5566"/>
    <cellStyle name="20% - Ênfase2 2 2 4 9" xfId="5567"/>
    <cellStyle name="20% - Ênfase2 2 2 5" xfId="5568"/>
    <cellStyle name="20% - Ênfase2 2 2 5 10" xfId="5569"/>
    <cellStyle name="20% - Ênfase2 2 2 5 2" xfId="5570"/>
    <cellStyle name="20% - Ênfase2 2 2 5 2 2" xfId="5571"/>
    <cellStyle name="20% - Ênfase2 2 2 5 2 2 2" xfId="5572"/>
    <cellStyle name="20% - Ênfase2 2 2 5 2 2 2 2" xfId="5573"/>
    <cellStyle name="20% - Ênfase2 2 2 5 2 2 3" xfId="5574"/>
    <cellStyle name="20% - Ênfase2 2 2 5 2 2 4" xfId="5575"/>
    <cellStyle name="20% - Ênfase2 2 2 5 2 2 5" xfId="5576"/>
    <cellStyle name="20% - Ênfase2 2 2 5 2 2 6" xfId="5577"/>
    <cellStyle name="20% - Ênfase2 2 2 5 2 3" xfId="5578"/>
    <cellStyle name="20% - Ênfase2 2 2 5 2 3 2" xfId="5579"/>
    <cellStyle name="20% - Ênfase2 2 2 5 2 3 3" xfId="5580"/>
    <cellStyle name="20% - Ênfase2 2 2 5 2 4" xfId="5581"/>
    <cellStyle name="20% - Ênfase2 2 2 5 2 5" xfId="5582"/>
    <cellStyle name="20% - Ênfase2 2 2 5 2 6" xfId="5583"/>
    <cellStyle name="20% - Ênfase2 2 2 5 2 7" xfId="5584"/>
    <cellStyle name="20% - Ênfase2 2 2 5 2 8" xfId="5585"/>
    <cellStyle name="20% - Ênfase2 2 2 5 3" xfId="5586"/>
    <cellStyle name="20% - Ênfase2 2 2 5 3 2" xfId="5587"/>
    <cellStyle name="20% - Ênfase2 2 2 5 3 2 2" xfId="5588"/>
    <cellStyle name="20% - Ênfase2 2 2 5 3 3" xfId="5589"/>
    <cellStyle name="20% - Ênfase2 2 2 5 3 4" xfId="5590"/>
    <cellStyle name="20% - Ênfase2 2 2 5 3 5" xfId="5591"/>
    <cellStyle name="20% - Ênfase2 2 2 5 3 6" xfId="5592"/>
    <cellStyle name="20% - Ênfase2 2 2 5 4" xfId="5593"/>
    <cellStyle name="20% - Ênfase2 2 2 5 4 2" xfId="5594"/>
    <cellStyle name="20% - Ênfase2 2 2 5 4 3" xfId="5595"/>
    <cellStyle name="20% - Ênfase2 2 2 5 4 4" xfId="5596"/>
    <cellStyle name="20% - Ênfase2 2 2 5 5" xfId="5597"/>
    <cellStyle name="20% - Ênfase2 2 2 5 6" xfId="5598"/>
    <cellStyle name="20% - Ênfase2 2 2 5 7" xfId="5599"/>
    <cellStyle name="20% - Ênfase2 2 2 5 8" xfId="5600"/>
    <cellStyle name="20% - Ênfase2 2 2 5 9" xfId="5601"/>
    <cellStyle name="20% - Ênfase2 2 2 6" xfId="5602"/>
    <cellStyle name="20% - Ênfase2 2 2 6 10" xfId="5603"/>
    <cellStyle name="20% - Ênfase2 2 2 6 2" xfId="5604"/>
    <cellStyle name="20% - Ênfase2 2 2 6 2 2" xfId="5605"/>
    <cellStyle name="20% - Ênfase2 2 2 6 2 2 2" xfId="5606"/>
    <cellStyle name="20% - Ênfase2 2 2 6 2 2 2 2" xfId="5607"/>
    <cellStyle name="20% - Ênfase2 2 2 6 2 2 3" xfId="5608"/>
    <cellStyle name="20% - Ênfase2 2 2 6 2 2 4" xfId="5609"/>
    <cellStyle name="20% - Ênfase2 2 2 6 2 2 5" xfId="5610"/>
    <cellStyle name="20% - Ênfase2 2 2 6 2 2 6" xfId="5611"/>
    <cellStyle name="20% - Ênfase2 2 2 6 2 3" xfId="5612"/>
    <cellStyle name="20% - Ênfase2 2 2 6 2 3 2" xfId="5613"/>
    <cellStyle name="20% - Ênfase2 2 2 6 2 3 3" xfId="5614"/>
    <cellStyle name="20% - Ênfase2 2 2 6 2 4" xfId="5615"/>
    <cellStyle name="20% - Ênfase2 2 2 6 2 5" xfId="5616"/>
    <cellStyle name="20% - Ênfase2 2 2 6 2 6" xfId="5617"/>
    <cellStyle name="20% - Ênfase2 2 2 6 2 7" xfId="5618"/>
    <cellStyle name="20% - Ênfase2 2 2 6 2 8" xfId="5619"/>
    <cellStyle name="20% - Ênfase2 2 2 6 3" xfId="5620"/>
    <cellStyle name="20% - Ênfase2 2 2 6 3 2" xfId="5621"/>
    <cellStyle name="20% - Ênfase2 2 2 6 3 2 2" xfId="5622"/>
    <cellStyle name="20% - Ênfase2 2 2 6 3 3" xfId="5623"/>
    <cellStyle name="20% - Ênfase2 2 2 6 3 4" xfId="5624"/>
    <cellStyle name="20% - Ênfase2 2 2 6 3 5" xfId="5625"/>
    <cellStyle name="20% - Ênfase2 2 2 6 3 6" xfId="5626"/>
    <cellStyle name="20% - Ênfase2 2 2 6 4" xfId="5627"/>
    <cellStyle name="20% - Ênfase2 2 2 6 4 2" xfId="5628"/>
    <cellStyle name="20% - Ênfase2 2 2 6 4 3" xfId="5629"/>
    <cellStyle name="20% - Ênfase2 2 2 6 4 4" xfId="5630"/>
    <cellStyle name="20% - Ênfase2 2 2 6 5" xfId="5631"/>
    <cellStyle name="20% - Ênfase2 2 2 6 6" xfId="5632"/>
    <cellStyle name="20% - Ênfase2 2 2 6 7" xfId="5633"/>
    <cellStyle name="20% - Ênfase2 2 2 6 8" xfId="5634"/>
    <cellStyle name="20% - Ênfase2 2 2 6 9" xfId="5635"/>
    <cellStyle name="20% - Ênfase2 2 3" xfId="5636"/>
    <cellStyle name="20% - Ênfase2 2 3 10" xfId="5637"/>
    <cellStyle name="20% - Ênfase2 2 3 11" xfId="5638"/>
    <cellStyle name="20% - Ênfase2 2 3 12" xfId="5639"/>
    <cellStyle name="20% - Ênfase2 2 3 2" xfId="5640"/>
    <cellStyle name="20% - Ênfase2 2 3 3" xfId="5641"/>
    <cellStyle name="20% - Ênfase2 2 3 3 2" xfId="5642"/>
    <cellStyle name="20% - Ênfase2 2 3 3 2 2" xfId="5643"/>
    <cellStyle name="20% - Ênfase2 2 3 3 2 2 2" xfId="5644"/>
    <cellStyle name="20% - Ênfase2 2 3 3 2 3" xfId="5645"/>
    <cellStyle name="20% - Ênfase2 2 3 3 2 4" xfId="5646"/>
    <cellStyle name="20% - Ênfase2 2 3 3 2 5" xfId="5647"/>
    <cellStyle name="20% - Ênfase2 2 3 3 2 6" xfId="5648"/>
    <cellStyle name="20% - Ênfase2 2 3 3 3" xfId="5649"/>
    <cellStyle name="20% - Ênfase2 2 3 3 3 2" xfId="5650"/>
    <cellStyle name="20% - Ênfase2 2 3 3 3 3" xfId="5651"/>
    <cellStyle name="20% - Ênfase2 2 3 3 3 4" xfId="5652"/>
    <cellStyle name="20% - Ênfase2 2 3 3 4" xfId="5653"/>
    <cellStyle name="20% - Ênfase2 2 3 3 5" xfId="5654"/>
    <cellStyle name="20% - Ênfase2 2 3 3 6" xfId="5655"/>
    <cellStyle name="20% - Ênfase2 2 3 3 7" xfId="5656"/>
    <cellStyle name="20% - Ênfase2 2 3 3 8" xfId="5657"/>
    <cellStyle name="20% - Ênfase2 2 3 3 9" xfId="5658"/>
    <cellStyle name="20% - Ênfase2 2 3 4" xfId="5659"/>
    <cellStyle name="20% - Ênfase2 2 3 4 2" xfId="5660"/>
    <cellStyle name="20% - Ênfase2 2 3 4 2 2" xfId="5661"/>
    <cellStyle name="20% - Ênfase2 2 3 4 2 2 2" xfId="5662"/>
    <cellStyle name="20% - Ênfase2 2 3 4 2 3" xfId="5663"/>
    <cellStyle name="20% - Ênfase2 2 3 4 2 4" xfId="5664"/>
    <cellStyle name="20% - Ênfase2 2 3 4 2 5" xfId="5665"/>
    <cellStyle name="20% - Ênfase2 2 3 4 2 6" xfId="5666"/>
    <cellStyle name="20% - Ênfase2 2 3 4 3" xfId="5667"/>
    <cellStyle name="20% - Ênfase2 2 3 4 3 2" xfId="5668"/>
    <cellStyle name="20% - Ênfase2 2 3 4 3 3" xfId="5669"/>
    <cellStyle name="20% - Ênfase2 2 3 4 4" xfId="5670"/>
    <cellStyle name="20% - Ênfase2 2 3 4 5" xfId="5671"/>
    <cellStyle name="20% - Ênfase2 2 3 4 6" xfId="5672"/>
    <cellStyle name="20% - Ênfase2 2 3 4 7" xfId="5673"/>
    <cellStyle name="20% - Ênfase2 2 3 4 8" xfId="5674"/>
    <cellStyle name="20% - Ênfase2 2 3 5" xfId="5675"/>
    <cellStyle name="20% - Ênfase2 2 3 5 2" xfId="5676"/>
    <cellStyle name="20% - Ênfase2 2 3 5 2 2" xfId="5677"/>
    <cellStyle name="20% - Ênfase2 2 3 5 3" xfId="5678"/>
    <cellStyle name="20% - Ênfase2 2 3 5 4" xfId="5679"/>
    <cellStyle name="20% - Ênfase2 2 3 5 5" xfId="5680"/>
    <cellStyle name="20% - Ênfase2 2 3 5 6" xfId="5681"/>
    <cellStyle name="20% - Ênfase2 2 3 6" xfId="5682"/>
    <cellStyle name="20% - Ênfase2 2 3 6 2" xfId="5683"/>
    <cellStyle name="20% - Ênfase2 2 3 6 3" xfId="5684"/>
    <cellStyle name="20% - Ênfase2 2 3 6 4" xfId="5685"/>
    <cellStyle name="20% - Ênfase2 2 3 7" xfId="5686"/>
    <cellStyle name="20% - Ênfase2 2 3 8" xfId="5687"/>
    <cellStyle name="20% - Ênfase2 2 3 9" xfId="5688"/>
    <cellStyle name="20% - Ênfase2 2 4" xfId="5689"/>
    <cellStyle name="20% - Ênfase2 2 4 10" xfId="5690"/>
    <cellStyle name="20% - Ênfase2 2 4 2" xfId="5691"/>
    <cellStyle name="20% - Ênfase2 2 4 2 2" xfId="5692"/>
    <cellStyle name="20% - Ênfase2 2 4 2 2 2" xfId="5693"/>
    <cellStyle name="20% - Ênfase2 2 4 2 2 2 2" xfId="5694"/>
    <cellStyle name="20% - Ênfase2 2 4 2 2 3" xfId="5695"/>
    <cellStyle name="20% - Ênfase2 2 4 2 2 4" xfId="5696"/>
    <cellStyle name="20% - Ênfase2 2 4 2 2 5" xfId="5697"/>
    <cellStyle name="20% - Ênfase2 2 4 2 2 6" xfId="5698"/>
    <cellStyle name="20% - Ênfase2 2 4 2 3" xfId="5699"/>
    <cellStyle name="20% - Ênfase2 2 4 2 3 2" xfId="5700"/>
    <cellStyle name="20% - Ênfase2 2 4 2 3 3" xfId="5701"/>
    <cellStyle name="20% - Ênfase2 2 4 2 4" xfId="5702"/>
    <cellStyle name="20% - Ênfase2 2 4 2 5" xfId="5703"/>
    <cellStyle name="20% - Ênfase2 2 4 2 6" xfId="5704"/>
    <cellStyle name="20% - Ênfase2 2 4 2 7" xfId="5705"/>
    <cellStyle name="20% - Ênfase2 2 4 2 8" xfId="5706"/>
    <cellStyle name="20% - Ênfase2 2 4 3" xfId="5707"/>
    <cellStyle name="20% - Ênfase2 2 4 3 2" xfId="5708"/>
    <cellStyle name="20% - Ênfase2 2 4 3 2 2" xfId="5709"/>
    <cellStyle name="20% - Ênfase2 2 4 3 3" xfId="5710"/>
    <cellStyle name="20% - Ênfase2 2 4 3 4" xfId="5711"/>
    <cellStyle name="20% - Ênfase2 2 4 3 5" xfId="5712"/>
    <cellStyle name="20% - Ênfase2 2 4 3 6" xfId="5713"/>
    <cellStyle name="20% - Ênfase2 2 4 4" xfId="5714"/>
    <cellStyle name="20% - Ênfase2 2 4 4 2" xfId="5715"/>
    <cellStyle name="20% - Ênfase2 2 4 4 3" xfId="5716"/>
    <cellStyle name="20% - Ênfase2 2 4 4 4" xfId="5717"/>
    <cellStyle name="20% - Ênfase2 2 4 5" xfId="5718"/>
    <cellStyle name="20% - Ênfase2 2 4 6" xfId="5719"/>
    <cellStyle name="20% - Ênfase2 2 4 7" xfId="5720"/>
    <cellStyle name="20% - Ênfase2 2 4 8" xfId="5721"/>
    <cellStyle name="20% - Ênfase2 2 4 9" xfId="5722"/>
    <cellStyle name="20% - Ênfase2 20" xfId="5723"/>
    <cellStyle name="20% - Ênfase2 20 2" xfId="5724"/>
    <cellStyle name="20% - Ênfase2 20 3" xfId="5725"/>
    <cellStyle name="20% - Ênfase2 20 4" xfId="5726"/>
    <cellStyle name="20% - Ênfase2 20 5" xfId="5727"/>
    <cellStyle name="20% - Ênfase2 20 6" xfId="5728"/>
    <cellStyle name="20% - Ênfase2 21" xfId="5729"/>
    <cellStyle name="20% - Ênfase2 22" xfId="5730"/>
    <cellStyle name="20% - Ênfase2 23" xfId="5731"/>
    <cellStyle name="20% - Ênfase2 24" xfId="5732"/>
    <cellStyle name="20% - Ênfase2 25" xfId="5733"/>
    <cellStyle name="20% - Ênfase2 26" xfId="5734"/>
    <cellStyle name="20% - Ênfase2 3" xfId="89"/>
    <cellStyle name="20% - Ênfase2 3 2" xfId="90"/>
    <cellStyle name="20% - Ênfase2 3 2 2" xfId="2966"/>
    <cellStyle name="20% - Ênfase2 3 2 2 10" xfId="5735"/>
    <cellStyle name="20% - Ênfase2 3 2 2 2" xfId="5736"/>
    <cellStyle name="20% - Ênfase2 3 2 2 2 2" xfId="5737"/>
    <cellStyle name="20% - Ênfase2 3 2 2 2 2 2" xfId="5738"/>
    <cellStyle name="20% - Ênfase2 3 2 2 2 2 2 2" xfId="5739"/>
    <cellStyle name="20% - Ênfase2 3 2 2 2 2 3" xfId="5740"/>
    <cellStyle name="20% - Ênfase2 3 2 2 2 2 4" xfId="5741"/>
    <cellStyle name="20% - Ênfase2 3 2 2 2 2 5" xfId="5742"/>
    <cellStyle name="20% - Ênfase2 3 2 2 2 2 6" xfId="5743"/>
    <cellStyle name="20% - Ênfase2 3 2 2 2 3" xfId="5744"/>
    <cellStyle name="20% - Ênfase2 3 2 2 2 3 2" xfId="5745"/>
    <cellStyle name="20% - Ênfase2 3 2 2 2 3 3" xfId="5746"/>
    <cellStyle name="20% - Ênfase2 3 2 2 2 4" xfId="5747"/>
    <cellStyle name="20% - Ênfase2 3 2 2 2 5" xfId="5748"/>
    <cellStyle name="20% - Ênfase2 3 2 2 2 6" xfId="5749"/>
    <cellStyle name="20% - Ênfase2 3 2 2 2 7" xfId="5750"/>
    <cellStyle name="20% - Ênfase2 3 2 2 2 8" xfId="5751"/>
    <cellStyle name="20% - Ênfase2 3 2 2 3" xfId="5752"/>
    <cellStyle name="20% - Ênfase2 3 2 2 3 2" xfId="5753"/>
    <cellStyle name="20% - Ênfase2 3 2 2 3 2 2" xfId="5754"/>
    <cellStyle name="20% - Ênfase2 3 2 2 3 3" xfId="5755"/>
    <cellStyle name="20% - Ênfase2 3 2 2 3 4" xfId="5756"/>
    <cellStyle name="20% - Ênfase2 3 2 2 3 5" xfId="5757"/>
    <cellStyle name="20% - Ênfase2 3 2 2 3 6" xfId="5758"/>
    <cellStyle name="20% - Ênfase2 3 2 2 4" xfId="5759"/>
    <cellStyle name="20% - Ênfase2 3 2 2 4 2" xfId="5760"/>
    <cellStyle name="20% - Ênfase2 3 2 2 4 3" xfId="5761"/>
    <cellStyle name="20% - Ênfase2 3 2 2 4 4" xfId="5762"/>
    <cellStyle name="20% - Ênfase2 3 2 2 5" xfId="5763"/>
    <cellStyle name="20% - Ênfase2 3 2 2 6" xfId="5764"/>
    <cellStyle name="20% - Ênfase2 3 2 2 7" xfId="5765"/>
    <cellStyle name="20% - Ênfase2 3 2 2 8" xfId="5766"/>
    <cellStyle name="20% - Ênfase2 3 2 2 9" xfId="5767"/>
    <cellStyle name="20% - Ênfase2 3 2 3" xfId="5768"/>
    <cellStyle name="20% - Ênfase2 3 2 4" xfId="5769"/>
    <cellStyle name="20% - Ênfase2 3 2 4 10" xfId="5770"/>
    <cellStyle name="20% - Ênfase2 3 2 4 2" xfId="5771"/>
    <cellStyle name="20% - Ênfase2 3 2 4 2 2" xfId="5772"/>
    <cellStyle name="20% - Ênfase2 3 2 4 2 2 2" xfId="5773"/>
    <cellStyle name="20% - Ênfase2 3 2 4 2 2 2 2" xfId="5774"/>
    <cellStyle name="20% - Ênfase2 3 2 4 2 2 3" xfId="5775"/>
    <cellStyle name="20% - Ênfase2 3 2 4 2 2 4" xfId="5776"/>
    <cellStyle name="20% - Ênfase2 3 2 4 2 2 5" xfId="5777"/>
    <cellStyle name="20% - Ênfase2 3 2 4 2 2 6" xfId="5778"/>
    <cellStyle name="20% - Ênfase2 3 2 4 2 3" xfId="5779"/>
    <cellStyle name="20% - Ênfase2 3 2 4 2 3 2" xfId="5780"/>
    <cellStyle name="20% - Ênfase2 3 2 4 2 3 3" xfId="5781"/>
    <cellStyle name="20% - Ênfase2 3 2 4 2 4" xfId="5782"/>
    <cellStyle name="20% - Ênfase2 3 2 4 2 5" xfId="5783"/>
    <cellStyle name="20% - Ênfase2 3 2 4 2 6" xfId="5784"/>
    <cellStyle name="20% - Ênfase2 3 2 4 2 7" xfId="5785"/>
    <cellStyle name="20% - Ênfase2 3 2 4 2 8" xfId="5786"/>
    <cellStyle name="20% - Ênfase2 3 2 4 3" xfId="5787"/>
    <cellStyle name="20% - Ênfase2 3 2 4 3 2" xfId="5788"/>
    <cellStyle name="20% - Ênfase2 3 2 4 3 2 2" xfId="5789"/>
    <cellStyle name="20% - Ênfase2 3 2 4 3 3" xfId="5790"/>
    <cellStyle name="20% - Ênfase2 3 2 4 3 4" xfId="5791"/>
    <cellStyle name="20% - Ênfase2 3 2 4 3 5" xfId="5792"/>
    <cellStyle name="20% - Ênfase2 3 2 4 3 6" xfId="5793"/>
    <cellStyle name="20% - Ênfase2 3 2 4 4" xfId="5794"/>
    <cellStyle name="20% - Ênfase2 3 2 4 4 2" xfId="5795"/>
    <cellStyle name="20% - Ênfase2 3 2 4 4 3" xfId="5796"/>
    <cellStyle name="20% - Ênfase2 3 2 4 4 4" xfId="5797"/>
    <cellStyle name="20% - Ênfase2 3 2 4 5" xfId="5798"/>
    <cellStyle name="20% - Ênfase2 3 2 4 6" xfId="5799"/>
    <cellStyle name="20% - Ênfase2 3 2 4 7" xfId="5800"/>
    <cellStyle name="20% - Ênfase2 3 2 4 8" xfId="5801"/>
    <cellStyle name="20% - Ênfase2 3 2 4 9" xfId="5802"/>
    <cellStyle name="20% - Ênfase2 3 2 5" xfId="5803"/>
    <cellStyle name="20% - Ênfase2 3 2 5 10" xfId="5804"/>
    <cellStyle name="20% - Ênfase2 3 2 5 2" xfId="5805"/>
    <cellStyle name="20% - Ênfase2 3 2 5 2 2" xfId="5806"/>
    <cellStyle name="20% - Ênfase2 3 2 5 2 2 2" xfId="5807"/>
    <cellStyle name="20% - Ênfase2 3 2 5 2 2 2 2" xfId="5808"/>
    <cellStyle name="20% - Ênfase2 3 2 5 2 2 3" xfId="5809"/>
    <cellStyle name="20% - Ênfase2 3 2 5 2 2 4" xfId="5810"/>
    <cellStyle name="20% - Ênfase2 3 2 5 2 2 5" xfId="5811"/>
    <cellStyle name="20% - Ênfase2 3 2 5 2 2 6" xfId="5812"/>
    <cellStyle name="20% - Ênfase2 3 2 5 2 3" xfId="5813"/>
    <cellStyle name="20% - Ênfase2 3 2 5 2 3 2" xfId="5814"/>
    <cellStyle name="20% - Ênfase2 3 2 5 2 3 3" xfId="5815"/>
    <cellStyle name="20% - Ênfase2 3 2 5 2 4" xfId="5816"/>
    <cellStyle name="20% - Ênfase2 3 2 5 2 5" xfId="5817"/>
    <cellStyle name="20% - Ênfase2 3 2 5 2 6" xfId="5818"/>
    <cellStyle name="20% - Ênfase2 3 2 5 2 7" xfId="5819"/>
    <cellStyle name="20% - Ênfase2 3 2 5 2 8" xfId="5820"/>
    <cellStyle name="20% - Ênfase2 3 2 5 3" xfId="5821"/>
    <cellStyle name="20% - Ênfase2 3 2 5 3 2" xfId="5822"/>
    <cellStyle name="20% - Ênfase2 3 2 5 3 2 2" xfId="5823"/>
    <cellStyle name="20% - Ênfase2 3 2 5 3 3" xfId="5824"/>
    <cellStyle name="20% - Ênfase2 3 2 5 3 4" xfId="5825"/>
    <cellStyle name="20% - Ênfase2 3 2 5 3 5" xfId="5826"/>
    <cellStyle name="20% - Ênfase2 3 2 5 3 6" xfId="5827"/>
    <cellStyle name="20% - Ênfase2 3 2 5 4" xfId="5828"/>
    <cellStyle name="20% - Ênfase2 3 2 5 4 2" xfId="5829"/>
    <cellStyle name="20% - Ênfase2 3 2 5 4 3" xfId="5830"/>
    <cellStyle name="20% - Ênfase2 3 2 5 4 4" xfId="5831"/>
    <cellStyle name="20% - Ênfase2 3 2 5 5" xfId="5832"/>
    <cellStyle name="20% - Ênfase2 3 2 5 6" xfId="5833"/>
    <cellStyle name="20% - Ênfase2 3 2 5 7" xfId="5834"/>
    <cellStyle name="20% - Ênfase2 3 2 5 8" xfId="5835"/>
    <cellStyle name="20% - Ênfase2 3 2 5 9" xfId="5836"/>
    <cellStyle name="20% - Ênfase2 3 2 6" xfId="5837"/>
    <cellStyle name="20% - Ênfase2 3 2 6 10" xfId="5838"/>
    <cellStyle name="20% - Ênfase2 3 2 6 2" xfId="5839"/>
    <cellStyle name="20% - Ênfase2 3 2 6 2 2" xfId="5840"/>
    <cellStyle name="20% - Ênfase2 3 2 6 2 2 2" xfId="5841"/>
    <cellStyle name="20% - Ênfase2 3 2 6 2 2 2 2" xfId="5842"/>
    <cellStyle name="20% - Ênfase2 3 2 6 2 2 3" xfId="5843"/>
    <cellStyle name="20% - Ênfase2 3 2 6 2 2 4" xfId="5844"/>
    <cellStyle name="20% - Ênfase2 3 2 6 2 2 5" xfId="5845"/>
    <cellStyle name="20% - Ênfase2 3 2 6 2 2 6" xfId="5846"/>
    <cellStyle name="20% - Ênfase2 3 2 6 2 3" xfId="5847"/>
    <cellStyle name="20% - Ênfase2 3 2 6 2 3 2" xfId="5848"/>
    <cellStyle name="20% - Ênfase2 3 2 6 2 3 3" xfId="5849"/>
    <cellStyle name="20% - Ênfase2 3 2 6 2 4" xfId="5850"/>
    <cellStyle name="20% - Ênfase2 3 2 6 2 5" xfId="5851"/>
    <cellStyle name="20% - Ênfase2 3 2 6 2 6" xfId="5852"/>
    <cellStyle name="20% - Ênfase2 3 2 6 2 7" xfId="5853"/>
    <cellStyle name="20% - Ênfase2 3 2 6 2 8" xfId="5854"/>
    <cellStyle name="20% - Ênfase2 3 2 6 3" xfId="5855"/>
    <cellStyle name="20% - Ênfase2 3 2 6 3 2" xfId="5856"/>
    <cellStyle name="20% - Ênfase2 3 2 6 3 2 2" xfId="5857"/>
    <cellStyle name="20% - Ênfase2 3 2 6 3 3" xfId="5858"/>
    <cellStyle name="20% - Ênfase2 3 2 6 3 4" xfId="5859"/>
    <cellStyle name="20% - Ênfase2 3 2 6 3 5" xfId="5860"/>
    <cellStyle name="20% - Ênfase2 3 2 6 3 6" xfId="5861"/>
    <cellStyle name="20% - Ênfase2 3 2 6 4" xfId="5862"/>
    <cellStyle name="20% - Ênfase2 3 2 6 4 2" xfId="5863"/>
    <cellStyle name="20% - Ênfase2 3 2 6 4 3" xfId="5864"/>
    <cellStyle name="20% - Ênfase2 3 2 6 4 4" xfId="5865"/>
    <cellStyle name="20% - Ênfase2 3 2 6 5" xfId="5866"/>
    <cellStyle name="20% - Ênfase2 3 2 6 6" xfId="5867"/>
    <cellStyle name="20% - Ênfase2 3 2 6 7" xfId="5868"/>
    <cellStyle name="20% - Ênfase2 3 2 6 8" xfId="5869"/>
    <cellStyle name="20% - Ênfase2 3 2 6 9" xfId="5870"/>
    <cellStyle name="20% - Ênfase2 3 3" xfId="5871"/>
    <cellStyle name="20% - Ênfase2 3 3 10" xfId="5872"/>
    <cellStyle name="20% - Ênfase2 3 3 11" xfId="5873"/>
    <cellStyle name="20% - Ênfase2 3 3 12" xfId="5874"/>
    <cellStyle name="20% - Ênfase2 3 3 2" xfId="5875"/>
    <cellStyle name="20% - Ênfase2 3 3 3" xfId="5876"/>
    <cellStyle name="20% - Ênfase2 3 3 3 2" xfId="5877"/>
    <cellStyle name="20% - Ênfase2 3 3 3 2 2" xfId="5878"/>
    <cellStyle name="20% - Ênfase2 3 3 3 2 2 2" xfId="5879"/>
    <cellStyle name="20% - Ênfase2 3 3 3 2 3" xfId="5880"/>
    <cellStyle name="20% - Ênfase2 3 3 3 2 4" xfId="5881"/>
    <cellStyle name="20% - Ênfase2 3 3 3 2 5" xfId="5882"/>
    <cellStyle name="20% - Ênfase2 3 3 3 2 6" xfId="5883"/>
    <cellStyle name="20% - Ênfase2 3 3 3 3" xfId="5884"/>
    <cellStyle name="20% - Ênfase2 3 3 3 3 2" xfId="5885"/>
    <cellStyle name="20% - Ênfase2 3 3 3 3 3" xfId="5886"/>
    <cellStyle name="20% - Ênfase2 3 3 3 3 4" xfId="5887"/>
    <cellStyle name="20% - Ênfase2 3 3 3 4" xfId="5888"/>
    <cellStyle name="20% - Ênfase2 3 3 3 5" xfId="5889"/>
    <cellStyle name="20% - Ênfase2 3 3 3 6" xfId="5890"/>
    <cellStyle name="20% - Ênfase2 3 3 3 7" xfId="5891"/>
    <cellStyle name="20% - Ênfase2 3 3 3 8" xfId="5892"/>
    <cellStyle name="20% - Ênfase2 3 3 3 9" xfId="5893"/>
    <cellStyle name="20% - Ênfase2 3 3 4" xfId="5894"/>
    <cellStyle name="20% - Ênfase2 3 3 4 2" xfId="5895"/>
    <cellStyle name="20% - Ênfase2 3 3 4 2 2" xfId="5896"/>
    <cellStyle name="20% - Ênfase2 3 3 4 2 2 2" xfId="5897"/>
    <cellStyle name="20% - Ênfase2 3 3 4 2 3" xfId="5898"/>
    <cellStyle name="20% - Ênfase2 3 3 4 2 4" xfId="5899"/>
    <cellStyle name="20% - Ênfase2 3 3 4 2 5" xfId="5900"/>
    <cellStyle name="20% - Ênfase2 3 3 4 2 6" xfId="5901"/>
    <cellStyle name="20% - Ênfase2 3 3 4 3" xfId="5902"/>
    <cellStyle name="20% - Ênfase2 3 3 4 3 2" xfId="5903"/>
    <cellStyle name="20% - Ênfase2 3 3 4 3 3" xfId="5904"/>
    <cellStyle name="20% - Ênfase2 3 3 4 4" xfId="5905"/>
    <cellStyle name="20% - Ênfase2 3 3 4 5" xfId="5906"/>
    <cellStyle name="20% - Ênfase2 3 3 4 6" xfId="5907"/>
    <cellStyle name="20% - Ênfase2 3 3 4 7" xfId="5908"/>
    <cellStyle name="20% - Ênfase2 3 3 4 8" xfId="5909"/>
    <cellStyle name="20% - Ênfase2 3 3 5" xfId="5910"/>
    <cellStyle name="20% - Ênfase2 3 3 5 2" xfId="5911"/>
    <cellStyle name="20% - Ênfase2 3 3 5 2 2" xfId="5912"/>
    <cellStyle name="20% - Ênfase2 3 3 5 3" xfId="5913"/>
    <cellStyle name="20% - Ênfase2 3 3 5 4" xfId="5914"/>
    <cellStyle name="20% - Ênfase2 3 3 5 5" xfId="5915"/>
    <cellStyle name="20% - Ênfase2 3 3 5 6" xfId="5916"/>
    <cellStyle name="20% - Ênfase2 3 3 6" xfId="5917"/>
    <cellStyle name="20% - Ênfase2 3 3 6 2" xfId="5918"/>
    <cellStyle name="20% - Ênfase2 3 3 6 3" xfId="5919"/>
    <cellStyle name="20% - Ênfase2 3 3 6 4" xfId="5920"/>
    <cellStyle name="20% - Ênfase2 3 3 7" xfId="5921"/>
    <cellStyle name="20% - Ênfase2 3 3 8" xfId="5922"/>
    <cellStyle name="20% - Ênfase2 3 3 9" xfId="5923"/>
    <cellStyle name="20% - Ênfase2 3 4" xfId="5924"/>
    <cellStyle name="20% - Ênfase2 3 4 10" xfId="5925"/>
    <cellStyle name="20% - Ênfase2 3 4 2" xfId="5926"/>
    <cellStyle name="20% - Ênfase2 3 4 2 2" xfId="5927"/>
    <cellStyle name="20% - Ênfase2 3 4 2 2 2" xfId="5928"/>
    <cellStyle name="20% - Ênfase2 3 4 2 2 2 2" xfId="5929"/>
    <cellStyle name="20% - Ênfase2 3 4 2 2 3" xfId="5930"/>
    <cellStyle name="20% - Ênfase2 3 4 2 2 4" xfId="5931"/>
    <cellStyle name="20% - Ênfase2 3 4 2 2 5" xfId="5932"/>
    <cellStyle name="20% - Ênfase2 3 4 2 2 6" xfId="5933"/>
    <cellStyle name="20% - Ênfase2 3 4 2 3" xfId="5934"/>
    <cellStyle name="20% - Ênfase2 3 4 2 3 2" xfId="5935"/>
    <cellStyle name="20% - Ênfase2 3 4 2 3 3" xfId="5936"/>
    <cellStyle name="20% - Ênfase2 3 4 2 4" xfId="5937"/>
    <cellStyle name="20% - Ênfase2 3 4 2 5" xfId="5938"/>
    <cellStyle name="20% - Ênfase2 3 4 2 6" xfId="5939"/>
    <cellStyle name="20% - Ênfase2 3 4 2 7" xfId="5940"/>
    <cellStyle name="20% - Ênfase2 3 4 2 8" xfId="5941"/>
    <cellStyle name="20% - Ênfase2 3 4 3" xfId="5942"/>
    <cellStyle name="20% - Ênfase2 3 4 3 2" xfId="5943"/>
    <cellStyle name="20% - Ênfase2 3 4 3 2 2" xfId="5944"/>
    <cellStyle name="20% - Ênfase2 3 4 3 3" xfId="5945"/>
    <cellStyle name="20% - Ênfase2 3 4 3 4" xfId="5946"/>
    <cellStyle name="20% - Ênfase2 3 4 3 5" xfId="5947"/>
    <cellStyle name="20% - Ênfase2 3 4 3 6" xfId="5948"/>
    <cellStyle name="20% - Ênfase2 3 4 4" xfId="5949"/>
    <cellStyle name="20% - Ênfase2 3 4 4 2" xfId="5950"/>
    <cellStyle name="20% - Ênfase2 3 4 4 3" xfId="5951"/>
    <cellStyle name="20% - Ênfase2 3 4 4 4" xfId="5952"/>
    <cellStyle name="20% - Ênfase2 3 4 5" xfId="5953"/>
    <cellStyle name="20% - Ênfase2 3 4 6" xfId="5954"/>
    <cellStyle name="20% - Ênfase2 3 4 7" xfId="5955"/>
    <cellStyle name="20% - Ênfase2 3 4 8" xfId="5956"/>
    <cellStyle name="20% - Ênfase2 3 4 9" xfId="5957"/>
    <cellStyle name="20% - Ênfase2 4" xfId="91"/>
    <cellStyle name="20% - Ênfase2 4 2" xfId="92"/>
    <cellStyle name="20% - Ênfase2 4 3" xfId="5958"/>
    <cellStyle name="20% - Ênfase2 4 3 10" xfId="5959"/>
    <cellStyle name="20% - Ênfase2 4 3 11" xfId="5960"/>
    <cellStyle name="20% - Ênfase2 4 3 12" xfId="5961"/>
    <cellStyle name="20% - Ênfase2 4 3 2" xfId="5962"/>
    <cellStyle name="20% - Ênfase2 4 3 3" xfId="5963"/>
    <cellStyle name="20% - Ênfase2 4 3 3 2" xfId="5964"/>
    <cellStyle name="20% - Ênfase2 4 3 3 2 2" xfId="5965"/>
    <cellStyle name="20% - Ênfase2 4 3 3 2 2 2" xfId="5966"/>
    <cellStyle name="20% - Ênfase2 4 3 3 2 3" xfId="5967"/>
    <cellStyle name="20% - Ênfase2 4 3 3 2 4" xfId="5968"/>
    <cellStyle name="20% - Ênfase2 4 3 3 2 5" xfId="5969"/>
    <cellStyle name="20% - Ênfase2 4 3 3 2 6" xfId="5970"/>
    <cellStyle name="20% - Ênfase2 4 3 3 3" xfId="5971"/>
    <cellStyle name="20% - Ênfase2 4 3 3 3 2" xfId="5972"/>
    <cellStyle name="20% - Ênfase2 4 3 3 3 3" xfId="5973"/>
    <cellStyle name="20% - Ênfase2 4 3 3 3 4" xfId="5974"/>
    <cellStyle name="20% - Ênfase2 4 3 3 4" xfId="5975"/>
    <cellStyle name="20% - Ênfase2 4 3 3 5" xfId="5976"/>
    <cellStyle name="20% - Ênfase2 4 3 3 6" xfId="5977"/>
    <cellStyle name="20% - Ênfase2 4 3 3 7" xfId="5978"/>
    <cellStyle name="20% - Ênfase2 4 3 3 8" xfId="5979"/>
    <cellStyle name="20% - Ênfase2 4 3 3 9" xfId="5980"/>
    <cellStyle name="20% - Ênfase2 4 3 4" xfId="5981"/>
    <cellStyle name="20% - Ênfase2 4 3 4 2" xfId="5982"/>
    <cellStyle name="20% - Ênfase2 4 3 4 2 2" xfId="5983"/>
    <cellStyle name="20% - Ênfase2 4 3 4 2 2 2" xfId="5984"/>
    <cellStyle name="20% - Ênfase2 4 3 4 2 3" xfId="5985"/>
    <cellStyle name="20% - Ênfase2 4 3 4 2 4" xfId="5986"/>
    <cellStyle name="20% - Ênfase2 4 3 4 2 5" xfId="5987"/>
    <cellStyle name="20% - Ênfase2 4 3 4 2 6" xfId="5988"/>
    <cellStyle name="20% - Ênfase2 4 3 4 3" xfId="5989"/>
    <cellStyle name="20% - Ênfase2 4 3 4 3 2" xfId="5990"/>
    <cellStyle name="20% - Ênfase2 4 3 4 3 3" xfId="5991"/>
    <cellStyle name="20% - Ênfase2 4 3 4 4" xfId="5992"/>
    <cellStyle name="20% - Ênfase2 4 3 4 5" xfId="5993"/>
    <cellStyle name="20% - Ênfase2 4 3 4 6" xfId="5994"/>
    <cellStyle name="20% - Ênfase2 4 3 4 7" xfId="5995"/>
    <cellStyle name="20% - Ênfase2 4 3 4 8" xfId="5996"/>
    <cellStyle name="20% - Ênfase2 4 3 5" xfId="5997"/>
    <cellStyle name="20% - Ênfase2 4 3 5 2" xfId="5998"/>
    <cellStyle name="20% - Ênfase2 4 3 5 2 2" xfId="5999"/>
    <cellStyle name="20% - Ênfase2 4 3 5 3" xfId="6000"/>
    <cellStyle name="20% - Ênfase2 4 3 5 4" xfId="6001"/>
    <cellStyle name="20% - Ênfase2 4 3 5 5" xfId="6002"/>
    <cellStyle name="20% - Ênfase2 4 3 5 6" xfId="6003"/>
    <cellStyle name="20% - Ênfase2 4 3 6" xfId="6004"/>
    <cellStyle name="20% - Ênfase2 4 3 6 2" xfId="6005"/>
    <cellStyle name="20% - Ênfase2 4 3 6 3" xfId="6006"/>
    <cellStyle name="20% - Ênfase2 4 3 6 4" xfId="6007"/>
    <cellStyle name="20% - Ênfase2 4 3 7" xfId="6008"/>
    <cellStyle name="20% - Ênfase2 4 3 8" xfId="6009"/>
    <cellStyle name="20% - Ênfase2 4 3 9" xfId="6010"/>
    <cellStyle name="20% - Ênfase2 4 4" xfId="6011"/>
    <cellStyle name="20% - Ênfase2 4 4 10" xfId="6012"/>
    <cellStyle name="20% - Ênfase2 4 4 2" xfId="6013"/>
    <cellStyle name="20% - Ênfase2 4 4 2 2" xfId="6014"/>
    <cellStyle name="20% - Ênfase2 4 4 2 2 2" xfId="6015"/>
    <cellStyle name="20% - Ênfase2 4 4 2 2 2 2" xfId="6016"/>
    <cellStyle name="20% - Ênfase2 4 4 2 2 3" xfId="6017"/>
    <cellStyle name="20% - Ênfase2 4 4 2 2 4" xfId="6018"/>
    <cellStyle name="20% - Ênfase2 4 4 2 2 5" xfId="6019"/>
    <cellStyle name="20% - Ênfase2 4 4 2 2 6" xfId="6020"/>
    <cellStyle name="20% - Ênfase2 4 4 2 3" xfId="6021"/>
    <cellStyle name="20% - Ênfase2 4 4 2 3 2" xfId="6022"/>
    <cellStyle name="20% - Ênfase2 4 4 2 3 3" xfId="6023"/>
    <cellStyle name="20% - Ênfase2 4 4 2 4" xfId="6024"/>
    <cellStyle name="20% - Ênfase2 4 4 2 5" xfId="6025"/>
    <cellStyle name="20% - Ênfase2 4 4 2 6" xfId="6026"/>
    <cellStyle name="20% - Ênfase2 4 4 2 7" xfId="6027"/>
    <cellStyle name="20% - Ênfase2 4 4 2 8" xfId="6028"/>
    <cellStyle name="20% - Ênfase2 4 4 3" xfId="6029"/>
    <cellStyle name="20% - Ênfase2 4 4 3 2" xfId="6030"/>
    <cellStyle name="20% - Ênfase2 4 4 3 2 2" xfId="6031"/>
    <cellStyle name="20% - Ênfase2 4 4 3 3" xfId="6032"/>
    <cellStyle name="20% - Ênfase2 4 4 3 4" xfId="6033"/>
    <cellStyle name="20% - Ênfase2 4 4 3 5" xfId="6034"/>
    <cellStyle name="20% - Ênfase2 4 4 3 6" xfId="6035"/>
    <cellStyle name="20% - Ênfase2 4 4 4" xfId="6036"/>
    <cellStyle name="20% - Ênfase2 4 4 4 2" xfId="6037"/>
    <cellStyle name="20% - Ênfase2 4 4 4 3" xfId="6038"/>
    <cellStyle name="20% - Ênfase2 4 4 4 4" xfId="6039"/>
    <cellStyle name="20% - Ênfase2 4 4 5" xfId="6040"/>
    <cellStyle name="20% - Ênfase2 4 4 6" xfId="6041"/>
    <cellStyle name="20% - Ênfase2 4 4 7" xfId="6042"/>
    <cellStyle name="20% - Ênfase2 4 4 8" xfId="6043"/>
    <cellStyle name="20% - Ênfase2 4 4 9" xfId="6044"/>
    <cellStyle name="20% - Ênfase2 5" xfId="93"/>
    <cellStyle name="20% - Ênfase2 5 2" xfId="94"/>
    <cellStyle name="20% - Ênfase2 5 3" xfId="6045"/>
    <cellStyle name="20% - Ênfase2 5 3 10" xfId="6046"/>
    <cellStyle name="20% - Ênfase2 5 3 11" xfId="6047"/>
    <cellStyle name="20% - Ênfase2 5 3 12" xfId="6048"/>
    <cellStyle name="20% - Ênfase2 5 3 2" xfId="6049"/>
    <cellStyle name="20% - Ênfase2 5 3 3" xfId="6050"/>
    <cellStyle name="20% - Ênfase2 5 3 3 2" xfId="6051"/>
    <cellStyle name="20% - Ênfase2 5 3 3 2 2" xfId="6052"/>
    <cellStyle name="20% - Ênfase2 5 3 3 2 2 2" xfId="6053"/>
    <cellStyle name="20% - Ênfase2 5 3 3 2 3" xfId="6054"/>
    <cellStyle name="20% - Ênfase2 5 3 3 2 4" xfId="6055"/>
    <cellStyle name="20% - Ênfase2 5 3 3 2 5" xfId="6056"/>
    <cellStyle name="20% - Ênfase2 5 3 3 2 6" xfId="6057"/>
    <cellStyle name="20% - Ênfase2 5 3 3 3" xfId="6058"/>
    <cellStyle name="20% - Ênfase2 5 3 3 3 2" xfId="6059"/>
    <cellStyle name="20% - Ênfase2 5 3 3 3 3" xfId="6060"/>
    <cellStyle name="20% - Ênfase2 5 3 3 3 4" xfId="6061"/>
    <cellStyle name="20% - Ênfase2 5 3 3 4" xfId="6062"/>
    <cellStyle name="20% - Ênfase2 5 3 3 5" xfId="6063"/>
    <cellStyle name="20% - Ênfase2 5 3 3 6" xfId="6064"/>
    <cellStyle name="20% - Ênfase2 5 3 3 7" xfId="6065"/>
    <cellStyle name="20% - Ênfase2 5 3 3 8" xfId="6066"/>
    <cellStyle name="20% - Ênfase2 5 3 3 9" xfId="6067"/>
    <cellStyle name="20% - Ênfase2 5 3 4" xfId="6068"/>
    <cellStyle name="20% - Ênfase2 5 3 4 2" xfId="6069"/>
    <cellStyle name="20% - Ênfase2 5 3 4 2 2" xfId="6070"/>
    <cellStyle name="20% - Ênfase2 5 3 4 2 2 2" xfId="6071"/>
    <cellStyle name="20% - Ênfase2 5 3 4 2 3" xfId="6072"/>
    <cellStyle name="20% - Ênfase2 5 3 4 2 4" xfId="6073"/>
    <cellStyle name="20% - Ênfase2 5 3 4 2 5" xfId="6074"/>
    <cellStyle name="20% - Ênfase2 5 3 4 2 6" xfId="6075"/>
    <cellStyle name="20% - Ênfase2 5 3 4 3" xfId="6076"/>
    <cellStyle name="20% - Ênfase2 5 3 4 3 2" xfId="6077"/>
    <cellStyle name="20% - Ênfase2 5 3 4 3 3" xfId="6078"/>
    <cellStyle name="20% - Ênfase2 5 3 4 4" xfId="6079"/>
    <cellStyle name="20% - Ênfase2 5 3 4 5" xfId="6080"/>
    <cellStyle name="20% - Ênfase2 5 3 4 6" xfId="6081"/>
    <cellStyle name="20% - Ênfase2 5 3 4 7" xfId="6082"/>
    <cellStyle name="20% - Ênfase2 5 3 4 8" xfId="6083"/>
    <cellStyle name="20% - Ênfase2 5 3 5" xfId="6084"/>
    <cellStyle name="20% - Ênfase2 5 3 5 2" xfId="6085"/>
    <cellStyle name="20% - Ênfase2 5 3 5 2 2" xfId="6086"/>
    <cellStyle name="20% - Ênfase2 5 3 5 3" xfId="6087"/>
    <cellStyle name="20% - Ênfase2 5 3 5 4" xfId="6088"/>
    <cellStyle name="20% - Ênfase2 5 3 5 5" xfId="6089"/>
    <cellStyle name="20% - Ênfase2 5 3 5 6" xfId="6090"/>
    <cellStyle name="20% - Ênfase2 5 3 6" xfId="6091"/>
    <cellStyle name="20% - Ênfase2 5 3 6 2" xfId="6092"/>
    <cellStyle name="20% - Ênfase2 5 3 6 3" xfId="6093"/>
    <cellStyle name="20% - Ênfase2 5 3 6 4" xfId="6094"/>
    <cellStyle name="20% - Ênfase2 5 3 7" xfId="6095"/>
    <cellStyle name="20% - Ênfase2 5 3 8" xfId="6096"/>
    <cellStyle name="20% - Ênfase2 5 3 9" xfId="6097"/>
    <cellStyle name="20% - Ênfase2 5 4" xfId="6098"/>
    <cellStyle name="20% - Ênfase2 5 4 10" xfId="6099"/>
    <cellStyle name="20% - Ênfase2 5 4 2" xfId="6100"/>
    <cellStyle name="20% - Ênfase2 5 4 2 2" xfId="6101"/>
    <cellStyle name="20% - Ênfase2 5 4 2 2 2" xfId="6102"/>
    <cellStyle name="20% - Ênfase2 5 4 2 2 2 2" xfId="6103"/>
    <cellStyle name="20% - Ênfase2 5 4 2 2 3" xfId="6104"/>
    <cellStyle name="20% - Ênfase2 5 4 2 2 4" xfId="6105"/>
    <cellStyle name="20% - Ênfase2 5 4 2 2 5" xfId="6106"/>
    <cellStyle name="20% - Ênfase2 5 4 2 2 6" xfId="6107"/>
    <cellStyle name="20% - Ênfase2 5 4 2 3" xfId="6108"/>
    <cellStyle name="20% - Ênfase2 5 4 2 3 2" xfId="6109"/>
    <cellStyle name="20% - Ênfase2 5 4 2 3 3" xfId="6110"/>
    <cellStyle name="20% - Ênfase2 5 4 2 4" xfId="6111"/>
    <cellStyle name="20% - Ênfase2 5 4 2 5" xfId="6112"/>
    <cellStyle name="20% - Ênfase2 5 4 2 6" xfId="6113"/>
    <cellStyle name="20% - Ênfase2 5 4 2 7" xfId="6114"/>
    <cellStyle name="20% - Ênfase2 5 4 2 8" xfId="6115"/>
    <cellStyle name="20% - Ênfase2 5 4 3" xfId="6116"/>
    <cellStyle name="20% - Ênfase2 5 4 3 2" xfId="6117"/>
    <cellStyle name="20% - Ênfase2 5 4 3 2 2" xfId="6118"/>
    <cellStyle name="20% - Ênfase2 5 4 3 3" xfId="6119"/>
    <cellStyle name="20% - Ênfase2 5 4 3 4" xfId="6120"/>
    <cellStyle name="20% - Ênfase2 5 4 3 5" xfId="6121"/>
    <cellStyle name="20% - Ênfase2 5 4 3 6" xfId="6122"/>
    <cellStyle name="20% - Ênfase2 5 4 4" xfId="6123"/>
    <cellStyle name="20% - Ênfase2 5 4 4 2" xfId="6124"/>
    <cellStyle name="20% - Ênfase2 5 4 4 3" xfId="6125"/>
    <cellStyle name="20% - Ênfase2 5 4 4 4" xfId="6126"/>
    <cellStyle name="20% - Ênfase2 5 4 5" xfId="6127"/>
    <cellStyle name="20% - Ênfase2 5 4 6" xfId="6128"/>
    <cellStyle name="20% - Ênfase2 5 4 7" xfId="6129"/>
    <cellStyle name="20% - Ênfase2 5 4 8" xfId="6130"/>
    <cellStyle name="20% - Ênfase2 5 4 9" xfId="6131"/>
    <cellStyle name="20% - Ênfase2 6" xfId="95"/>
    <cellStyle name="20% - Ênfase2 6 2" xfId="96"/>
    <cellStyle name="20% - Ênfase2 6 3" xfId="6132"/>
    <cellStyle name="20% - Ênfase2 6 3 10" xfId="6133"/>
    <cellStyle name="20% - Ênfase2 6 3 11" xfId="6134"/>
    <cellStyle name="20% - Ênfase2 6 3 12" xfId="6135"/>
    <cellStyle name="20% - Ênfase2 6 3 2" xfId="6136"/>
    <cellStyle name="20% - Ênfase2 6 3 3" xfId="6137"/>
    <cellStyle name="20% - Ênfase2 6 3 3 2" xfId="6138"/>
    <cellStyle name="20% - Ênfase2 6 3 3 2 2" xfId="6139"/>
    <cellStyle name="20% - Ênfase2 6 3 3 2 2 2" xfId="6140"/>
    <cellStyle name="20% - Ênfase2 6 3 3 2 3" xfId="6141"/>
    <cellStyle name="20% - Ênfase2 6 3 3 2 4" xfId="6142"/>
    <cellStyle name="20% - Ênfase2 6 3 3 2 5" xfId="6143"/>
    <cellStyle name="20% - Ênfase2 6 3 3 2 6" xfId="6144"/>
    <cellStyle name="20% - Ênfase2 6 3 3 3" xfId="6145"/>
    <cellStyle name="20% - Ênfase2 6 3 3 3 2" xfId="6146"/>
    <cellStyle name="20% - Ênfase2 6 3 3 3 3" xfId="6147"/>
    <cellStyle name="20% - Ênfase2 6 3 3 3 4" xfId="6148"/>
    <cellStyle name="20% - Ênfase2 6 3 3 4" xfId="6149"/>
    <cellStyle name="20% - Ênfase2 6 3 3 5" xfId="6150"/>
    <cellStyle name="20% - Ênfase2 6 3 3 6" xfId="6151"/>
    <cellStyle name="20% - Ênfase2 6 3 3 7" xfId="6152"/>
    <cellStyle name="20% - Ênfase2 6 3 3 8" xfId="6153"/>
    <cellStyle name="20% - Ênfase2 6 3 3 9" xfId="6154"/>
    <cellStyle name="20% - Ênfase2 6 3 4" xfId="6155"/>
    <cellStyle name="20% - Ênfase2 6 3 4 2" xfId="6156"/>
    <cellStyle name="20% - Ênfase2 6 3 4 2 2" xfId="6157"/>
    <cellStyle name="20% - Ênfase2 6 3 4 2 2 2" xfId="6158"/>
    <cellStyle name="20% - Ênfase2 6 3 4 2 3" xfId="6159"/>
    <cellStyle name="20% - Ênfase2 6 3 4 2 4" xfId="6160"/>
    <cellStyle name="20% - Ênfase2 6 3 4 2 5" xfId="6161"/>
    <cellStyle name="20% - Ênfase2 6 3 4 2 6" xfId="6162"/>
    <cellStyle name="20% - Ênfase2 6 3 4 3" xfId="6163"/>
    <cellStyle name="20% - Ênfase2 6 3 4 3 2" xfId="6164"/>
    <cellStyle name="20% - Ênfase2 6 3 4 3 3" xfId="6165"/>
    <cellStyle name="20% - Ênfase2 6 3 4 4" xfId="6166"/>
    <cellStyle name="20% - Ênfase2 6 3 4 5" xfId="6167"/>
    <cellStyle name="20% - Ênfase2 6 3 4 6" xfId="6168"/>
    <cellStyle name="20% - Ênfase2 6 3 4 7" xfId="6169"/>
    <cellStyle name="20% - Ênfase2 6 3 4 8" xfId="6170"/>
    <cellStyle name="20% - Ênfase2 6 3 5" xfId="6171"/>
    <cellStyle name="20% - Ênfase2 6 3 5 2" xfId="6172"/>
    <cellStyle name="20% - Ênfase2 6 3 5 2 2" xfId="6173"/>
    <cellStyle name="20% - Ênfase2 6 3 5 3" xfId="6174"/>
    <cellStyle name="20% - Ênfase2 6 3 5 4" xfId="6175"/>
    <cellStyle name="20% - Ênfase2 6 3 5 5" xfId="6176"/>
    <cellStyle name="20% - Ênfase2 6 3 5 6" xfId="6177"/>
    <cellStyle name="20% - Ênfase2 6 3 6" xfId="6178"/>
    <cellStyle name="20% - Ênfase2 6 3 6 2" xfId="6179"/>
    <cellStyle name="20% - Ênfase2 6 3 6 3" xfId="6180"/>
    <cellStyle name="20% - Ênfase2 6 3 6 4" xfId="6181"/>
    <cellStyle name="20% - Ênfase2 6 3 7" xfId="6182"/>
    <cellStyle name="20% - Ênfase2 6 3 8" xfId="6183"/>
    <cellStyle name="20% - Ênfase2 6 3 9" xfId="6184"/>
    <cellStyle name="20% - Ênfase2 6 4" xfId="6185"/>
    <cellStyle name="20% - Ênfase2 6 4 10" xfId="6186"/>
    <cellStyle name="20% - Ênfase2 6 4 2" xfId="6187"/>
    <cellStyle name="20% - Ênfase2 6 4 2 2" xfId="6188"/>
    <cellStyle name="20% - Ênfase2 6 4 2 2 2" xfId="6189"/>
    <cellStyle name="20% - Ênfase2 6 4 2 2 2 2" xfId="6190"/>
    <cellStyle name="20% - Ênfase2 6 4 2 2 3" xfId="6191"/>
    <cellStyle name="20% - Ênfase2 6 4 2 2 4" xfId="6192"/>
    <cellStyle name="20% - Ênfase2 6 4 2 2 5" xfId="6193"/>
    <cellStyle name="20% - Ênfase2 6 4 2 2 6" xfId="6194"/>
    <cellStyle name="20% - Ênfase2 6 4 2 3" xfId="6195"/>
    <cellStyle name="20% - Ênfase2 6 4 2 3 2" xfId="6196"/>
    <cellStyle name="20% - Ênfase2 6 4 2 3 3" xfId="6197"/>
    <cellStyle name="20% - Ênfase2 6 4 2 4" xfId="6198"/>
    <cellStyle name="20% - Ênfase2 6 4 2 5" xfId="6199"/>
    <cellStyle name="20% - Ênfase2 6 4 2 6" xfId="6200"/>
    <cellStyle name="20% - Ênfase2 6 4 2 7" xfId="6201"/>
    <cellStyle name="20% - Ênfase2 6 4 2 8" xfId="6202"/>
    <cellStyle name="20% - Ênfase2 6 4 3" xfId="6203"/>
    <cellStyle name="20% - Ênfase2 6 4 3 2" xfId="6204"/>
    <cellStyle name="20% - Ênfase2 6 4 3 2 2" xfId="6205"/>
    <cellStyle name="20% - Ênfase2 6 4 3 3" xfId="6206"/>
    <cellStyle name="20% - Ênfase2 6 4 3 4" xfId="6207"/>
    <cellStyle name="20% - Ênfase2 6 4 3 5" xfId="6208"/>
    <cellStyle name="20% - Ênfase2 6 4 3 6" xfId="6209"/>
    <cellStyle name="20% - Ênfase2 6 4 4" xfId="6210"/>
    <cellStyle name="20% - Ênfase2 6 4 4 2" xfId="6211"/>
    <cellStyle name="20% - Ênfase2 6 4 4 3" xfId="6212"/>
    <cellStyle name="20% - Ênfase2 6 4 4 4" xfId="6213"/>
    <cellStyle name="20% - Ênfase2 6 4 5" xfId="6214"/>
    <cellStyle name="20% - Ênfase2 6 4 6" xfId="6215"/>
    <cellStyle name="20% - Ênfase2 6 4 7" xfId="6216"/>
    <cellStyle name="20% - Ênfase2 6 4 8" xfId="6217"/>
    <cellStyle name="20% - Ênfase2 6 4 9" xfId="6218"/>
    <cellStyle name="20% - Ênfase2 7" xfId="97"/>
    <cellStyle name="20% - Ênfase2 7 2" xfId="98"/>
    <cellStyle name="20% - Ênfase2 7 3" xfId="6219"/>
    <cellStyle name="20% - Ênfase2 7 3 10" xfId="6220"/>
    <cellStyle name="20% - Ênfase2 7 3 11" xfId="6221"/>
    <cellStyle name="20% - Ênfase2 7 3 12" xfId="6222"/>
    <cellStyle name="20% - Ênfase2 7 3 2" xfId="6223"/>
    <cellStyle name="20% - Ênfase2 7 3 3" xfId="6224"/>
    <cellStyle name="20% - Ênfase2 7 3 3 2" xfId="6225"/>
    <cellStyle name="20% - Ênfase2 7 3 3 2 2" xfId="6226"/>
    <cellStyle name="20% - Ênfase2 7 3 3 2 2 2" xfId="6227"/>
    <cellStyle name="20% - Ênfase2 7 3 3 2 3" xfId="6228"/>
    <cellStyle name="20% - Ênfase2 7 3 3 2 4" xfId="6229"/>
    <cellStyle name="20% - Ênfase2 7 3 3 2 5" xfId="6230"/>
    <cellStyle name="20% - Ênfase2 7 3 3 2 6" xfId="6231"/>
    <cellStyle name="20% - Ênfase2 7 3 3 3" xfId="6232"/>
    <cellStyle name="20% - Ênfase2 7 3 3 3 2" xfId="6233"/>
    <cellStyle name="20% - Ênfase2 7 3 3 3 3" xfId="6234"/>
    <cellStyle name="20% - Ênfase2 7 3 3 3 4" xfId="6235"/>
    <cellStyle name="20% - Ênfase2 7 3 3 4" xfId="6236"/>
    <cellStyle name="20% - Ênfase2 7 3 3 5" xfId="6237"/>
    <cellStyle name="20% - Ênfase2 7 3 3 6" xfId="6238"/>
    <cellStyle name="20% - Ênfase2 7 3 3 7" xfId="6239"/>
    <cellStyle name="20% - Ênfase2 7 3 3 8" xfId="6240"/>
    <cellStyle name="20% - Ênfase2 7 3 3 9" xfId="6241"/>
    <cellStyle name="20% - Ênfase2 7 3 4" xfId="6242"/>
    <cellStyle name="20% - Ênfase2 7 3 4 2" xfId="6243"/>
    <cellStyle name="20% - Ênfase2 7 3 4 2 2" xfId="6244"/>
    <cellStyle name="20% - Ênfase2 7 3 4 2 2 2" xfId="6245"/>
    <cellStyle name="20% - Ênfase2 7 3 4 2 3" xfId="6246"/>
    <cellStyle name="20% - Ênfase2 7 3 4 2 4" xfId="6247"/>
    <cellStyle name="20% - Ênfase2 7 3 4 2 5" xfId="6248"/>
    <cellStyle name="20% - Ênfase2 7 3 4 2 6" xfId="6249"/>
    <cellStyle name="20% - Ênfase2 7 3 4 3" xfId="6250"/>
    <cellStyle name="20% - Ênfase2 7 3 4 3 2" xfId="6251"/>
    <cellStyle name="20% - Ênfase2 7 3 4 3 3" xfId="6252"/>
    <cellStyle name="20% - Ênfase2 7 3 4 4" xfId="6253"/>
    <cellStyle name="20% - Ênfase2 7 3 4 5" xfId="6254"/>
    <cellStyle name="20% - Ênfase2 7 3 4 6" xfId="6255"/>
    <cellStyle name="20% - Ênfase2 7 3 4 7" xfId="6256"/>
    <cellStyle name="20% - Ênfase2 7 3 4 8" xfId="6257"/>
    <cellStyle name="20% - Ênfase2 7 3 5" xfId="6258"/>
    <cellStyle name="20% - Ênfase2 7 3 5 2" xfId="6259"/>
    <cellStyle name="20% - Ênfase2 7 3 5 2 2" xfId="6260"/>
    <cellStyle name="20% - Ênfase2 7 3 5 3" xfId="6261"/>
    <cellStyle name="20% - Ênfase2 7 3 5 4" xfId="6262"/>
    <cellStyle name="20% - Ênfase2 7 3 5 5" xfId="6263"/>
    <cellStyle name="20% - Ênfase2 7 3 5 6" xfId="6264"/>
    <cellStyle name="20% - Ênfase2 7 3 6" xfId="6265"/>
    <cellStyle name="20% - Ênfase2 7 3 6 2" xfId="6266"/>
    <cellStyle name="20% - Ênfase2 7 3 6 3" xfId="6267"/>
    <cellStyle name="20% - Ênfase2 7 3 6 4" xfId="6268"/>
    <cellStyle name="20% - Ênfase2 7 3 7" xfId="6269"/>
    <cellStyle name="20% - Ênfase2 7 3 8" xfId="6270"/>
    <cellStyle name="20% - Ênfase2 7 3 9" xfId="6271"/>
    <cellStyle name="20% - Ênfase2 7 4" xfId="6272"/>
    <cellStyle name="20% - Ênfase2 7 4 10" xfId="6273"/>
    <cellStyle name="20% - Ênfase2 7 4 2" xfId="6274"/>
    <cellStyle name="20% - Ênfase2 7 4 2 2" xfId="6275"/>
    <cellStyle name="20% - Ênfase2 7 4 2 2 2" xfId="6276"/>
    <cellStyle name="20% - Ênfase2 7 4 2 2 2 2" xfId="6277"/>
    <cellStyle name="20% - Ênfase2 7 4 2 2 3" xfId="6278"/>
    <cellStyle name="20% - Ênfase2 7 4 2 2 4" xfId="6279"/>
    <cellStyle name="20% - Ênfase2 7 4 2 2 5" xfId="6280"/>
    <cellStyle name="20% - Ênfase2 7 4 2 2 6" xfId="6281"/>
    <cellStyle name="20% - Ênfase2 7 4 2 3" xfId="6282"/>
    <cellStyle name="20% - Ênfase2 7 4 2 3 2" xfId="6283"/>
    <cellStyle name="20% - Ênfase2 7 4 2 3 3" xfId="6284"/>
    <cellStyle name="20% - Ênfase2 7 4 2 4" xfId="6285"/>
    <cellStyle name="20% - Ênfase2 7 4 2 5" xfId="6286"/>
    <cellStyle name="20% - Ênfase2 7 4 2 6" xfId="6287"/>
    <cellStyle name="20% - Ênfase2 7 4 2 7" xfId="6288"/>
    <cellStyle name="20% - Ênfase2 7 4 2 8" xfId="6289"/>
    <cellStyle name="20% - Ênfase2 7 4 3" xfId="6290"/>
    <cellStyle name="20% - Ênfase2 7 4 3 2" xfId="6291"/>
    <cellStyle name="20% - Ênfase2 7 4 3 2 2" xfId="6292"/>
    <cellStyle name="20% - Ênfase2 7 4 3 3" xfId="6293"/>
    <cellStyle name="20% - Ênfase2 7 4 3 4" xfId="6294"/>
    <cellStyle name="20% - Ênfase2 7 4 3 5" xfId="6295"/>
    <cellStyle name="20% - Ênfase2 7 4 3 6" xfId="6296"/>
    <cellStyle name="20% - Ênfase2 7 4 4" xfId="6297"/>
    <cellStyle name="20% - Ênfase2 7 4 4 2" xfId="6298"/>
    <cellStyle name="20% - Ênfase2 7 4 4 3" xfId="6299"/>
    <cellStyle name="20% - Ênfase2 7 4 4 4" xfId="6300"/>
    <cellStyle name="20% - Ênfase2 7 4 5" xfId="6301"/>
    <cellStyle name="20% - Ênfase2 7 4 6" xfId="6302"/>
    <cellStyle name="20% - Ênfase2 7 4 7" xfId="6303"/>
    <cellStyle name="20% - Ênfase2 7 4 8" xfId="6304"/>
    <cellStyle name="20% - Ênfase2 7 4 9" xfId="6305"/>
    <cellStyle name="20% - Ênfase2 8" xfId="99"/>
    <cellStyle name="20% - Ênfase2 8 2" xfId="100"/>
    <cellStyle name="20% - Ênfase2 8 3" xfId="6306"/>
    <cellStyle name="20% - Ênfase2 8 3 10" xfId="6307"/>
    <cellStyle name="20% - Ênfase2 8 3 11" xfId="6308"/>
    <cellStyle name="20% - Ênfase2 8 3 12" xfId="6309"/>
    <cellStyle name="20% - Ênfase2 8 3 2" xfId="6310"/>
    <cellStyle name="20% - Ênfase2 8 3 3" xfId="6311"/>
    <cellStyle name="20% - Ênfase2 8 3 3 2" xfId="6312"/>
    <cellStyle name="20% - Ênfase2 8 3 3 2 2" xfId="6313"/>
    <cellStyle name="20% - Ênfase2 8 3 3 2 2 2" xfId="6314"/>
    <cellStyle name="20% - Ênfase2 8 3 3 2 3" xfId="6315"/>
    <cellStyle name="20% - Ênfase2 8 3 3 2 4" xfId="6316"/>
    <cellStyle name="20% - Ênfase2 8 3 3 2 5" xfId="6317"/>
    <cellStyle name="20% - Ênfase2 8 3 3 2 6" xfId="6318"/>
    <cellStyle name="20% - Ênfase2 8 3 3 3" xfId="6319"/>
    <cellStyle name="20% - Ênfase2 8 3 3 3 2" xfId="6320"/>
    <cellStyle name="20% - Ênfase2 8 3 3 3 3" xfId="6321"/>
    <cellStyle name="20% - Ênfase2 8 3 3 3 4" xfId="6322"/>
    <cellStyle name="20% - Ênfase2 8 3 3 4" xfId="6323"/>
    <cellStyle name="20% - Ênfase2 8 3 3 5" xfId="6324"/>
    <cellStyle name="20% - Ênfase2 8 3 3 6" xfId="6325"/>
    <cellStyle name="20% - Ênfase2 8 3 3 7" xfId="6326"/>
    <cellStyle name="20% - Ênfase2 8 3 3 8" xfId="6327"/>
    <cellStyle name="20% - Ênfase2 8 3 3 9" xfId="6328"/>
    <cellStyle name="20% - Ênfase2 8 3 4" xfId="6329"/>
    <cellStyle name="20% - Ênfase2 8 3 4 2" xfId="6330"/>
    <cellStyle name="20% - Ênfase2 8 3 4 2 2" xfId="6331"/>
    <cellStyle name="20% - Ênfase2 8 3 4 2 2 2" xfId="6332"/>
    <cellStyle name="20% - Ênfase2 8 3 4 2 3" xfId="6333"/>
    <cellStyle name="20% - Ênfase2 8 3 4 2 4" xfId="6334"/>
    <cellStyle name="20% - Ênfase2 8 3 4 2 5" xfId="6335"/>
    <cellStyle name="20% - Ênfase2 8 3 4 2 6" xfId="6336"/>
    <cellStyle name="20% - Ênfase2 8 3 4 3" xfId="6337"/>
    <cellStyle name="20% - Ênfase2 8 3 4 3 2" xfId="6338"/>
    <cellStyle name="20% - Ênfase2 8 3 4 3 3" xfId="6339"/>
    <cellStyle name="20% - Ênfase2 8 3 4 4" xfId="6340"/>
    <cellStyle name="20% - Ênfase2 8 3 4 5" xfId="6341"/>
    <cellStyle name="20% - Ênfase2 8 3 4 6" xfId="6342"/>
    <cellStyle name="20% - Ênfase2 8 3 4 7" xfId="6343"/>
    <cellStyle name="20% - Ênfase2 8 3 4 8" xfId="6344"/>
    <cellStyle name="20% - Ênfase2 8 3 5" xfId="6345"/>
    <cellStyle name="20% - Ênfase2 8 3 5 2" xfId="6346"/>
    <cellStyle name="20% - Ênfase2 8 3 5 2 2" xfId="6347"/>
    <cellStyle name="20% - Ênfase2 8 3 5 3" xfId="6348"/>
    <cellStyle name="20% - Ênfase2 8 3 5 4" xfId="6349"/>
    <cellStyle name="20% - Ênfase2 8 3 5 5" xfId="6350"/>
    <cellStyle name="20% - Ênfase2 8 3 5 6" xfId="6351"/>
    <cellStyle name="20% - Ênfase2 8 3 6" xfId="6352"/>
    <cellStyle name="20% - Ênfase2 8 3 6 2" xfId="6353"/>
    <cellStyle name="20% - Ênfase2 8 3 6 3" xfId="6354"/>
    <cellStyle name="20% - Ênfase2 8 3 6 4" xfId="6355"/>
    <cellStyle name="20% - Ênfase2 8 3 7" xfId="6356"/>
    <cellStyle name="20% - Ênfase2 8 3 8" xfId="6357"/>
    <cellStyle name="20% - Ênfase2 8 3 9" xfId="6358"/>
    <cellStyle name="20% - Ênfase2 8 4" xfId="6359"/>
    <cellStyle name="20% - Ênfase2 8 4 10" xfId="6360"/>
    <cellStyle name="20% - Ênfase2 8 4 2" xfId="6361"/>
    <cellStyle name="20% - Ênfase2 8 4 2 2" xfId="6362"/>
    <cellStyle name="20% - Ênfase2 8 4 2 2 2" xfId="6363"/>
    <cellStyle name="20% - Ênfase2 8 4 2 2 2 2" xfId="6364"/>
    <cellStyle name="20% - Ênfase2 8 4 2 2 3" xfId="6365"/>
    <cellStyle name="20% - Ênfase2 8 4 2 2 4" xfId="6366"/>
    <cellStyle name="20% - Ênfase2 8 4 2 2 5" xfId="6367"/>
    <cellStyle name="20% - Ênfase2 8 4 2 2 6" xfId="6368"/>
    <cellStyle name="20% - Ênfase2 8 4 2 3" xfId="6369"/>
    <cellStyle name="20% - Ênfase2 8 4 2 3 2" xfId="6370"/>
    <cellStyle name="20% - Ênfase2 8 4 2 3 3" xfId="6371"/>
    <cellStyle name="20% - Ênfase2 8 4 2 4" xfId="6372"/>
    <cellStyle name="20% - Ênfase2 8 4 2 5" xfId="6373"/>
    <cellStyle name="20% - Ênfase2 8 4 2 6" xfId="6374"/>
    <cellStyle name="20% - Ênfase2 8 4 2 7" xfId="6375"/>
    <cellStyle name="20% - Ênfase2 8 4 2 8" xfId="6376"/>
    <cellStyle name="20% - Ênfase2 8 4 3" xfId="6377"/>
    <cellStyle name="20% - Ênfase2 8 4 3 2" xfId="6378"/>
    <cellStyle name="20% - Ênfase2 8 4 3 2 2" xfId="6379"/>
    <cellStyle name="20% - Ênfase2 8 4 3 3" xfId="6380"/>
    <cellStyle name="20% - Ênfase2 8 4 3 4" xfId="6381"/>
    <cellStyle name="20% - Ênfase2 8 4 3 5" xfId="6382"/>
    <cellStyle name="20% - Ênfase2 8 4 3 6" xfId="6383"/>
    <cellStyle name="20% - Ênfase2 8 4 4" xfId="6384"/>
    <cellStyle name="20% - Ênfase2 8 4 4 2" xfId="6385"/>
    <cellStyle name="20% - Ênfase2 8 4 4 3" xfId="6386"/>
    <cellStyle name="20% - Ênfase2 8 4 4 4" xfId="6387"/>
    <cellStyle name="20% - Ênfase2 8 4 5" xfId="6388"/>
    <cellStyle name="20% - Ênfase2 8 4 6" xfId="6389"/>
    <cellStyle name="20% - Ênfase2 8 4 7" xfId="6390"/>
    <cellStyle name="20% - Ênfase2 8 4 8" xfId="6391"/>
    <cellStyle name="20% - Ênfase2 8 4 9" xfId="6392"/>
    <cellStyle name="20% - Ênfase2 9" xfId="101"/>
    <cellStyle name="20% - Ênfase2 9 2" xfId="102"/>
    <cellStyle name="20% - Ênfase2 9 3" xfId="6393"/>
    <cellStyle name="20% - Ênfase2 9 3 10" xfId="6394"/>
    <cellStyle name="20% - Ênfase2 9 3 11" xfId="6395"/>
    <cellStyle name="20% - Ênfase2 9 3 12" xfId="6396"/>
    <cellStyle name="20% - Ênfase2 9 3 2" xfId="6397"/>
    <cellStyle name="20% - Ênfase2 9 3 3" xfId="6398"/>
    <cellStyle name="20% - Ênfase2 9 3 3 2" xfId="6399"/>
    <cellStyle name="20% - Ênfase2 9 3 3 2 2" xfId="6400"/>
    <cellStyle name="20% - Ênfase2 9 3 3 2 2 2" xfId="6401"/>
    <cellStyle name="20% - Ênfase2 9 3 3 2 3" xfId="6402"/>
    <cellStyle name="20% - Ênfase2 9 3 3 2 4" xfId="6403"/>
    <cellStyle name="20% - Ênfase2 9 3 3 2 5" xfId="6404"/>
    <cellStyle name="20% - Ênfase2 9 3 3 2 6" xfId="6405"/>
    <cellStyle name="20% - Ênfase2 9 3 3 3" xfId="6406"/>
    <cellStyle name="20% - Ênfase2 9 3 3 3 2" xfId="6407"/>
    <cellStyle name="20% - Ênfase2 9 3 3 3 3" xfId="6408"/>
    <cellStyle name="20% - Ênfase2 9 3 3 3 4" xfId="6409"/>
    <cellStyle name="20% - Ênfase2 9 3 3 4" xfId="6410"/>
    <cellStyle name="20% - Ênfase2 9 3 3 5" xfId="6411"/>
    <cellStyle name="20% - Ênfase2 9 3 3 6" xfId="6412"/>
    <cellStyle name="20% - Ênfase2 9 3 3 7" xfId="6413"/>
    <cellStyle name="20% - Ênfase2 9 3 3 8" xfId="6414"/>
    <cellStyle name="20% - Ênfase2 9 3 3 9" xfId="6415"/>
    <cellStyle name="20% - Ênfase2 9 3 4" xfId="6416"/>
    <cellStyle name="20% - Ênfase2 9 3 4 2" xfId="6417"/>
    <cellStyle name="20% - Ênfase2 9 3 4 2 2" xfId="6418"/>
    <cellStyle name="20% - Ênfase2 9 3 4 2 2 2" xfId="6419"/>
    <cellStyle name="20% - Ênfase2 9 3 4 2 3" xfId="6420"/>
    <cellStyle name="20% - Ênfase2 9 3 4 2 4" xfId="6421"/>
    <cellStyle name="20% - Ênfase2 9 3 4 2 5" xfId="6422"/>
    <cellStyle name="20% - Ênfase2 9 3 4 2 6" xfId="6423"/>
    <cellStyle name="20% - Ênfase2 9 3 4 3" xfId="6424"/>
    <cellStyle name="20% - Ênfase2 9 3 4 3 2" xfId="6425"/>
    <cellStyle name="20% - Ênfase2 9 3 4 3 3" xfId="6426"/>
    <cellStyle name="20% - Ênfase2 9 3 4 4" xfId="6427"/>
    <cellStyle name="20% - Ênfase2 9 3 4 5" xfId="6428"/>
    <cellStyle name="20% - Ênfase2 9 3 4 6" xfId="6429"/>
    <cellStyle name="20% - Ênfase2 9 3 4 7" xfId="6430"/>
    <cellStyle name="20% - Ênfase2 9 3 4 8" xfId="6431"/>
    <cellStyle name="20% - Ênfase2 9 3 5" xfId="6432"/>
    <cellStyle name="20% - Ênfase2 9 3 5 2" xfId="6433"/>
    <cellStyle name="20% - Ênfase2 9 3 5 2 2" xfId="6434"/>
    <cellStyle name="20% - Ênfase2 9 3 5 3" xfId="6435"/>
    <cellStyle name="20% - Ênfase2 9 3 5 4" xfId="6436"/>
    <cellStyle name="20% - Ênfase2 9 3 5 5" xfId="6437"/>
    <cellStyle name="20% - Ênfase2 9 3 5 6" xfId="6438"/>
    <cellStyle name="20% - Ênfase2 9 3 6" xfId="6439"/>
    <cellStyle name="20% - Ênfase2 9 3 6 2" xfId="6440"/>
    <cellStyle name="20% - Ênfase2 9 3 6 3" xfId="6441"/>
    <cellStyle name="20% - Ênfase2 9 3 6 4" xfId="6442"/>
    <cellStyle name="20% - Ênfase2 9 3 7" xfId="6443"/>
    <cellStyle name="20% - Ênfase2 9 3 8" xfId="6444"/>
    <cellStyle name="20% - Ênfase2 9 3 9" xfId="6445"/>
    <cellStyle name="20% - Ênfase2 9 4" xfId="6446"/>
    <cellStyle name="20% - Ênfase2 9 4 10" xfId="6447"/>
    <cellStyle name="20% - Ênfase2 9 4 2" xfId="6448"/>
    <cellStyle name="20% - Ênfase2 9 4 2 2" xfId="6449"/>
    <cellStyle name="20% - Ênfase2 9 4 2 2 2" xfId="6450"/>
    <cellStyle name="20% - Ênfase2 9 4 2 2 2 2" xfId="6451"/>
    <cellStyle name="20% - Ênfase2 9 4 2 2 3" xfId="6452"/>
    <cellStyle name="20% - Ênfase2 9 4 2 2 4" xfId="6453"/>
    <cellStyle name="20% - Ênfase2 9 4 2 2 5" xfId="6454"/>
    <cellStyle name="20% - Ênfase2 9 4 2 2 6" xfId="6455"/>
    <cellStyle name="20% - Ênfase2 9 4 2 3" xfId="6456"/>
    <cellStyle name="20% - Ênfase2 9 4 2 3 2" xfId="6457"/>
    <cellStyle name="20% - Ênfase2 9 4 2 3 3" xfId="6458"/>
    <cellStyle name="20% - Ênfase2 9 4 2 4" xfId="6459"/>
    <cellStyle name="20% - Ênfase2 9 4 2 5" xfId="6460"/>
    <cellStyle name="20% - Ênfase2 9 4 2 6" xfId="6461"/>
    <cellStyle name="20% - Ênfase2 9 4 2 7" xfId="6462"/>
    <cellStyle name="20% - Ênfase2 9 4 2 8" xfId="6463"/>
    <cellStyle name="20% - Ênfase2 9 4 3" xfId="6464"/>
    <cellStyle name="20% - Ênfase2 9 4 3 2" xfId="6465"/>
    <cellStyle name="20% - Ênfase2 9 4 3 2 2" xfId="6466"/>
    <cellStyle name="20% - Ênfase2 9 4 3 3" xfId="6467"/>
    <cellStyle name="20% - Ênfase2 9 4 3 4" xfId="6468"/>
    <cellStyle name="20% - Ênfase2 9 4 3 5" xfId="6469"/>
    <cellStyle name="20% - Ênfase2 9 4 3 6" xfId="6470"/>
    <cellStyle name="20% - Ênfase2 9 4 4" xfId="6471"/>
    <cellStyle name="20% - Ênfase2 9 4 4 2" xfId="6472"/>
    <cellStyle name="20% - Ênfase2 9 4 4 3" xfId="6473"/>
    <cellStyle name="20% - Ênfase2 9 4 4 4" xfId="6474"/>
    <cellStyle name="20% - Ênfase2 9 4 5" xfId="6475"/>
    <cellStyle name="20% - Ênfase2 9 4 6" xfId="6476"/>
    <cellStyle name="20% - Ênfase2 9 4 7" xfId="6477"/>
    <cellStyle name="20% - Ênfase2 9 4 8" xfId="6478"/>
    <cellStyle name="20% - Ênfase2 9 4 9" xfId="6479"/>
    <cellStyle name="20% - Ênfase3" xfId="3" builtinId="38" customBuiltin="1"/>
    <cellStyle name="20% - Ênfase3 10" xfId="103"/>
    <cellStyle name="20% - Ênfase3 10 10" xfId="6480"/>
    <cellStyle name="20% - Ênfase3 10 11" xfId="6481"/>
    <cellStyle name="20% - Ênfase3 10 12" xfId="6482"/>
    <cellStyle name="20% - Ênfase3 10 13" xfId="6483"/>
    <cellStyle name="20% - Ênfase3 10 14" xfId="6484"/>
    <cellStyle name="20% - Ênfase3 10 15" xfId="6485"/>
    <cellStyle name="20% - Ênfase3 10 2" xfId="104"/>
    <cellStyle name="20% - Ênfase3 10 3" xfId="6486"/>
    <cellStyle name="20% - Ênfase3 10 3 10" xfId="6487"/>
    <cellStyle name="20% - Ênfase3 10 3 2" xfId="6488"/>
    <cellStyle name="20% - Ênfase3 10 3 2 2" xfId="6489"/>
    <cellStyle name="20% - Ênfase3 10 3 2 2 2" xfId="6490"/>
    <cellStyle name="20% - Ênfase3 10 3 2 2 2 2" xfId="6491"/>
    <cellStyle name="20% - Ênfase3 10 3 2 2 3" xfId="6492"/>
    <cellStyle name="20% - Ênfase3 10 3 2 2 4" xfId="6493"/>
    <cellStyle name="20% - Ênfase3 10 3 2 2 5" xfId="6494"/>
    <cellStyle name="20% - Ênfase3 10 3 2 2 6" xfId="6495"/>
    <cellStyle name="20% - Ênfase3 10 3 2 3" xfId="6496"/>
    <cellStyle name="20% - Ênfase3 10 3 2 3 2" xfId="6497"/>
    <cellStyle name="20% - Ênfase3 10 3 2 3 3" xfId="6498"/>
    <cellStyle name="20% - Ênfase3 10 3 2 4" xfId="6499"/>
    <cellStyle name="20% - Ênfase3 10 3 2 5" xfId="6500"/>
    <cellStyle name="20% - Ênfase3 10 3 2 6" xfId="6501"/>
    <cellStyle name="20% - Ênfase3 10 3 2 7" xfId="6502"/>
    <cellStyle name="20% - Ênfase3 10 3 2 8" xfId="6503"/>
    <cellStyle name="20% - Ênfase3 10 3 3" xfId="6504"/>
    <cellStyle name="20% - Ênfase3 10 3 3 2" xfId="6505"/>
    <cellStyle name="20% - Ênfase3 10 3 3 2 2" xfId="6506"/>
    <cellStyle name="20% - Ênfase3 10 3 3 3" xfId="6507"/>
    <cellStyle name="20% - Ênfase3 10 3 3 4" xfId="6508"/>
    <cellStyle name="20% - Ênfase3 10 3 3 5" xfId="6509"/>
    <cellStyle name="20% - Ênfase3 10 3 3 6" xfId="6510"/>
    <cellStyle name="20% - Ênfase3 10 3 4" xfId="6511"/>
    <cellStyle name="20% - Ênfase3 10 3 4 2" xfId="6512"/>
    <cellStyle name="20% - Ênfase3 10 3 4 3" xfId="6513"/>
    <cellStyle name="20% - Ênfase3 10 3 4 4" xfId="6514"/>
    <cellStyle name="20% - Ênfase3 10 3 5" xfId="6515"/>
    <cellStyle name="20% - Ênfase3 10 3 6" xfId="6516"/>
    <cellStyle name="20% - Ênfase3 10 3 7" xfId="6517"/>
    <cellStyle name="20% - Ênfase3 10 3 8" xfId="6518"/>
    <cellStyle name="20% - Ênfase3 10 3 9" xfId="6519"/>
    <cellStyle name="20% - Ênfase3 10 4" xfId="6520"/>
    <cellStyle name="20% - Ênfase3 10 4 10" xfId="6521"/>
    <cellStyle name="20% - Ênfase3 10 4 2" xfId="6522"/>
    <cellStyle name="20% - Ênfase3 10 4 2 2" xfId="6523"/>
    <cellStyle name="20% - Ênfase3 10 4 2 2 2" xfId="6524"/>
    <cellStyle name="20% - Ênfase3 10 4 2 2 2 2" xfId="6525"/>
    <cellStyle name="20% - Ênfase3 10 4 2 2 3" xfId="6526"/>
    <cellStyle name="20% - Ênfase3 10 4 2 2 4" xfId="6527"/>
    <cellStyle name="20% - Ênfase3 10 4 2 2 5" xfId="6528"/>
    <cellStyle name="20% - Ênfase3 10 4 2 2 6" xfId="6529"/>
    <cellStyle name="20% - Ênfase3 10 4 2 3" xfId="6530"/>
    <cellStyle name="20% - Ênfase3 10 4 2 3 2" xfId="6531"/>
    <cellStyle name="20% - Ênfase3 10 4 2 3 3" xfId="6532"/>
    <cellStyle name="20% - Ênfase3 10 4 2 4" xfId="6533"/>
    <cellStyle name="20% - Ênfase3 10 4 2 5" xfId="6534"/>
    <cellStyle name="20% - Ênfase3 10 4 2 6" xfId="6535"/>
    <cellStyle name="20% - Ênfase3 10 4 2 7" xfId="6536"/>
    <cellStyle name="20% - Ênfase3 10 4 2 8" xfId="6537"/>
    <cellStyle name="20% - Ênfase3 10 4 3" xfId="6538"/>
    <cellStyle name="20% - Ênfase3 10 4 3 2" xfId="6539"/>
    <cellStyle name="20% - Ênfase3 10 4 3 2 2" xfId="6540"/>
    <cellStyle name="20% - Ênfase3 10 4 3 3" xfId="6541"/>
    <cellStyle name="20% - Ênfase3 10 4 3 4" xfId="6542"/>
    <cellStyle name="20% - Ênfase3 10 4 3 5" xfId="6543"/>
    <cellStyle name="20% - Ênfase3 10 4 3 6" xfId="6544"/>
    <cellStyle name="20% - Ênfase3 10 4 4" xfId="6545"/>
    <cellStyle name="20% - Ênfase3 10 4 4 2" xfId="6546"/>
    <cellStyle name="20% - Ênfase3 10 4 4 3" xfId="6547"/>
    <cellStyle name="20% - Ênfase3 10 4 4 4" xfId="6548"/>
    <cellStyle name="20% - Ênfase3 10 4 5" xfId="6549"/>
    <cellStyle name="20% - Ênfase3 10 4 6" xfId="6550"/>
    <cellStyle name="20% - Ênfase3 10 4 7" xfId="6551"/>
    <cellStyle name="20% - Ênfase3 10 4 8" xfId="6552"/>
    <cellStyle name="20% - Ênfase3 10 4 9" xfId="6553"/>
    <cellStyle name="20% - Ênfase3 10 5" xfId="6554"/>
    <cellStyle name="20% - Ênfase3 10 5 10" xfId="6555"/>
    <cellStyle name="20% - Ênfase3 10 5 2" xfId="6556"/>
    <cellStyle name="20% - Ênfase3 10 5 2 2" xfId="6557"/>
    <cellStyle name="20% - Ênfase3 10 5 2 2 2" xfId="6558"/>
    <cellStyle name="20% - Ênfase3 10 5 2 2 2 2" xfId="6559"/>
    <cellStyle name="20% - Ênfase3 10 5 2 2 3" xfId="6560"/>
    <cellStyle name="20% - Ênfase3 10 5 2 2 4" xfId="6561"/>
    <cellStyle name="20% - Ênfase3 10 5 2 2 5" xfId="6562"/>
    <cellStyle name="20% - Ênfase3 10 5 2 2 6" xfId="6563"/>
    <cellStyle name="20% - Ênfase3 10 5 2 3" xfId="6564"/>
    <cellStyle name="20% - Ênfase3 10 5 2 3 2" xfId="6565"/>
    <cellStyle name="20% - Ênfase3 10 5 2 3 3" xfId="6566"/>
    <cellStyle name="20% - Ênfase3 10 5 2 4" xfId="6567"/>
    <cellStyle name="20% - Ênfase3 10 5 2 5" xfId="6568"/>
    <cellStyle name="20% - Ênfase3 10 5 2 6" xfId="6569"/>
    <cellStyle name="20% - Ênfase3 10 5 2 7" xfId="6570"/>
    <cellStyle name="20% - Ênfase3 10 5 2 8" xfId="6571"/>
    <cellStyle name="20% - Ênfase3 10 5 3" xfId="6572"/>
    <cellStyle name="20% - Ênfase3 10 5 3 2" xfId="6573"/>
    <cellStyle name="20% - Ênfase3 10 5 3 2 2" xfId="6574"/>
    <cellStyle name="20% - Ênfase3 10 5 3 3" xfId="6575"/>
    <cellStyle name="20% - Ênfase3 10 5 3 4" xfId="6576"/>
    <cellStyle name="20% - Ênfase3 10 5 3 5" xfId="6577"/>
    <cellStyle name="20% - Ênfase3 10 5 3 6" xfId="6578"/>
    <cellStyle name="20% - Ênfase3 10 5 4" xfId="6579"/>
    <cellStyle name="20% - Ênfase3 10 5 4 2" xfId="6580"/>
    <cellStyle name="20% - Ênfase3 10 5 4 3" xfId="6581"/>
    <cellStyle name="20% - Ênfase3 10 5 4 4" xfId="6582"/>
    <cellStyle name="20% - Ênfase3 10 5 5" xfId="6583"/>
    <cellStyle name="20% - Ênfase3 10 5 6" xfId="6584"/>
    <cellStyle name="20% - Ênfase3 10 5 7" xfId="6585"/>
    <cellStyle name="20% - Ênfase3 10 5 8" xfId="6586"/>
    <cellStyle name="20% - Ênfase3 10 5 9" xfId="6587"/>
    <cellStyle name="20% - Ênfase3 10 6" xfId="6588"/>
    <cellStyle name="20% - Ênfase3 10 6 2" xfId="6589"/>
    <cellStyle name="20% - Ênfase3 10 6 2 2" xfId="6590"/>
    <cellStyle name="20% - Ênfase3 10 6 2 2 2" xfId="6591"/>
    <cellStyle name="20% - Ênfase3 10 6 2 3" xfId="6592"/>
    <cellStyle name="20% - Ênfase3 10 6 2 4" xfId="6593"/>
    <cellStyle name="20% - Ênfase3 10 6 2 5" xfId="6594"/>
    <cellStyle name="20% - Ênfase3 10 6 2 6" xfId="6595"/>
    <cellStyle name="20% - Ênfase3 10 6 3" xfId="6596"/>
    <cellStyle name="20% - Ênfase3 10 6 3 2" xfId="6597"/>
    <cellStyle name="20% - Ênfase3 10 6 3 3" xfId="6598"/>
    <cellStyle name="20% - Ênfase3 10 6 3 4" xfId="6599"/>
    <cellStyle name="20% - Ênfase3 10 6 4" xfId="6600"/>
    <cellStyle name="20% - Ênfase3 10 6 5" xfId="6601"/>
    <cellStyle name="20% - Ênfase3 10 6 6" xfId="6602"/>
    <cellStyle name="20% - Ênfase3 10 6 7" xfId="6603"/>
    <cellStyle name="20% - Ênfase3 10 6 8" xfId="6604"/>
    <cellStyle name="20% - Ênfase3 10 6 9" xfId="6605"/>
    <cellStyle name="20% - Ênfase3 10 7" xfId="6606"/>
    <cellStyle name="20% - Ênfase3 10 7 2" xfId="6607"/>
    <cellStyle name="20% - Ênfase3 10 7 2 2" xfId="6608"/>
    <cellStyle name="20% - Ênfase3 10 7 2 2 2" xfId="6609"/>
    <cellStyle name="20% - Ênfase3 10 7 2 3" xfId="6610"/>
    <cellStyle name="20% - Ênfase3 10 7 2 4" xfId="6611"/>
    <cellStyle name="20% - Ênfase3 10 7 2 5" xfId="6612"/>
    <cellStyle name="20% - Ênfase3 10 7 2 6" xfId="6613"/>
    <cellStyle name="20% - Ênfase3 10 7 3" xfId="6614"/>
    <cellStyle name="20% - Ênfase3 10 7 3 2" xfId="6615"/>
    <cellStyle name="20% - Ênfase3 10 7 3 3" xfId="6616"/>
    <cellStyle name="20% - Ênfase3 10 7 4" xfId="6617"/>
    <cellStyle name="20% - Ênfase3 10 7 5" xfId="6618"/>
    <cellStyle name="20% - Ênfase3 10 7 6" xfId="6619"/>
    <cellStyle name="20% - Ênfase3 10 7 7" xfId="6620"/>
    <cellStyle name="20% - Ênfase3 10 7 8" xfId="6621"/>
    <cellStyle name="20% - Ênfase3 10 8" xfId="6622"/>
    <cellStyle name="20% - Ênfase3 10 8 2" xfId="6623"/>
    <cellStyle name="20% - Ênfase3 10 8 2 2" xfId="6624"/>
    <cellStyle name="20% - Ênfase3 10 8 2 3" xfId="6625"/>
    <cellStyle name="20% - Ênfase3 10 8 3" xfId="6626"/>
    <cellStyle name="20% - Ênfase3 10 8 4" xfId="6627"/>
    <cellStyle name="20% - Ênfase3 10 8 5" xfId="6628"/>
    <cellStyle name="20% - Ênfase3 10 8 6" xfId="6629"/>
    <cellStyle name="20% - Ênfase3 10 8 7" xfId="6630"/>
    <cellStyle name="20% - Ênfase3 10 9" xfId="6631"/>
    <cellStyle name="20% - Ênfase3 10 9 2" xfId="6632"/>
    <cellStyle name="20% - Ênfase3 10 9 3" xfId="6633"/>
    <cellStyle name="20% - Ênfase3 10 9 4" xfId="6634"/>
    <cellStyle name="20% - Ênfase3 10 9 5" xfId="6635"/>
    <cellStyle name="20% - Ênfase3 10 9 6" xfId="6636"/>
    <cellStyle name="20% - Ênfase3 11" xfId="105"/>
    <cellStyle name="20% - Ênfase3 11 10" xfId="6637"/>
    <cellStyle name="20% - Ênfase3 11 11" xfId="6638"/>
    <cellStyle name="20% - Ênfase3 11 12" xfId="6639"/>
    <cellStyle name="20% - Ênfase3 11 13" xfId="6640"/>
    <cellStyle name="20% - Ênfase3 11 14" xfId="6641"/>
    <cellStyle name="20% - Ênfase3 11 15" xfId="6642"/>
    <cellStyle name="20% - Ênfase3 11 2" xfId="106"/>
    <cellStyle name="20% - Ênfase3 11 3" xfId="6643"/>
    <cellStyle name="20% - Ênfase3 11 3 10" xfId="6644"/>
    <cellStyle name="20% - Ênfase3 11 3 2" xfId="6645"/>
    <cellStyle name="20% - Ênfase3 11 3 2 2" xfId="6646"/>
    <cellStyle name="20% - Ênfase3 11 3 2 2 2" xfId="6647"/>
    <cellStyle name="20% - Ênfase3 11 3 2 2 2 2" xfId="6648"/>
    <cellStyle name="20% - Ênfase3 11 3 2 2 3" xfId="6649"/>
    <cellStyle name="20% - Ênfase3 11 3 2 2 4" xfId="6650"/>
    <cellStyle name="20% - Ênfase3 11 3 2 2 5" xfId="6651"/>
    <cellStyle name="20% - Ênfase3 11 3 2 2 6" xfId="6652"/>
    <cellStyle name="20% - Ênfase3 11 3 2 3" xfId="6653"/>
    <cellStyle name="20% - Ênfase3 11 3 2 3 2" xfId="6654"/>
    <cellStyle name="20% - Ênfase3 11 3 2 3 3" xfId="6655"/>
    <cellStyle name="20% - Ênfase3 11 3 2 4" xfId="6656"/>
    <cellStyle name="20% - Ênfase3 11 3 2 5" xfId="6657"/>
    <cellStyle name="20% - Ênfase3 11 3 2 6" xfId="6658"/>
    <cellStyle name="20% - Ênfase3 11 3 2 7" xfId="6659"/>
    <cellStyle name="20% - Ênfase3 11 3 2 8" xfId="6660"/>
    <cellStyle name="20% - Ênfase3 11 3 3" xfId="6661"/>
    <cellStyle name="20% - Ênfase3 11 3 3 2" xfId="6662"/>
    <cellStyle name="20% - Ênfase3 11 3 3 2 2" xfId="6663"/>
    <cellStyle name="20% - Ênfase3 11 3 3 3" xfId="6664"/>
    <cellStyle name="20% - Ênfase3 11 3 3 4" xfId="6665"/>
    <cellStyle name="20% - Ênfase3 11 3 3 5" xfId="6666"/>
    <cellStyle name="20% - Ênfase3 11 3 3 6" xfId="6667"/>
    <cellStyle name="20% - Ênfase3 11 3 4" xfId="6668"/>
    <cellStyle name="20% - Ênfase3 11 3 4 2" xfId="6669"/>
    <cellStyle name="20% - Ênfase3 11 3 4 3" xfId="6670"/>
    <cellStyle name="20% - Ênfase3 11 3 4 4" xfId="6671"/>
    <cellStyle name="20% - Ênfase3 11 3 5" xfId="6672"/>
    <cellStyle name="20% - Ênfase3 11 3 6" xfId="6673"/>
    <cellStyle name="20% - Ênfase3 11 3 7" xfId="6674"/>
    <cellStyle name="20% - Ênfase3 11 3 8" xfId="6675"/>
    <cellStyle name="20% - Ênfase3 11 3 9" xfId="6676"/>
    <cellStyle name="20% - Ênfase3 11 4" xfId="6677"/>
    <cellStyle name="20% - Ênfase3 11 4 10" xfId="6678"/>
    <cellStyle name="20% - Ênfase3 11 4 2" xfId="6679"/>
    <cellStyle name="20% - Ênfase3 11 4 2 2" xfId="6680"/>
    <cellStyle name="20% - Ênfase3 11 4 2 2 2" xfId="6681"/>
    <cellStyle name="20% - Ênfase3 11 4 2 2 2 2" xfId="6682"/>
    <cellStyle name="20% - Ênfase3 11 4 2 2 3" xfId="6683"/>
    <cellStyle name="20% - Ênfase3 11 4 2 2 4" xfId="6684"/>
    <cellStyle name="20% - Ênfase3 11 4 2 2 5" xfId="6685"/>
    <cellStyle name="20% - Ênfase3 11 4 2 2 6" xfId="6686"/>
    <cellStyle name="20% - Ênfase3 11 4 2 3" xfId="6687"/>
    <cellStyle name="20% - Ênfase3 11 4 2 3 2" xfId="6688"/>
    <cellStyle name="20% - Ênfase3 11 4 2 3 3" xfId="6689"/>
    <cellStyle name="20% - Ênfase3 11 4 2 4" xfId="6690"/>
    <cellStyle name="20% - Ênfase3 11 4 2 5" xfId="6691"/>
    <cellStyle name="20% - Ênfase3 11 4 2 6" xfId="6692"/>
    <cellStyle name="20% - Ênfase3 11 4 2 7" xfId="6693"/>
    <cellStyle name="20% - Ênfase3 11 4 2 8" xfId="6694"/>
    <cellStyle name="20% - Ênfase3 11 4 3" xfId="6695"/>
    <cellStyle name="20% - Ênfase3 11 4 3 2" xfId="6696"/>
    <cellStyle name="20% - Ênfase3 11 4 3 2 2" xfId="6697"/>
    <cellStyle name="20% - Ênfase3 11 4 3 3" xfId="6698"/>
    <cellStyle name="20% - Ênfase3 11 4 3 4" xfId="6699"/>
    <cellStyle name="20% - Ênfase3 11 4 3 5" xfId="6700"/>
    <cellStyle name="20% - Ênfase3 11 4 3 6" xfId="6701"/>
    <cellStyle name="20% - Ênfase3 11 4 4" xfId="6702"/>
    <cellStyle name="20% - Ênfase3 11 4 4 2" xfId="6703"/>
    <cellStyle name="20% - Ênfase3 11 4 4 3" xfId="6704"/>
    <cellStyle name="20% - Ênfase3 11 4 4 4" xfId="6705"/>
    <cellStyle name="20% - Ênfase3 11 4 5" xfId="6706"/>
    <cellStyle name="20% - Ênfase3 11 4 6" xfId="6707"/>
    <cellStyle name="20% - Ênfase3 11 4 7" xfId="6708"/>
    <cellStyle name="20% - Ênfase3 11 4 8" xfId="6709"/>
    <cellStyle name="20% - Ênfase3 11 4 9" xfId="6710"/>
    <cellStyle name="20% - Ênfase3 11 5" xfId="6711"/>
    <cellStyle name="20% - Ênfase3 11 5 10" xfId="6712"/>
    <cellStyle name="20% - Ênfase3 11 5 2" xfId="6713"/>
    <cellStyle name="20% - Ênfase3 11 5 2 2" xfId="6714"/>
    <cellStyle name="20% - Ênfase3 11 5 2 2 2" xfId="6715"/>
    <cellStyle name="20% - Ênfase3 11 5 2 2 2 2" xfId="6716"/>
    <cellStyle name="20% - Ênfase3 11 5 2 2 3" xfId="6717"/>
    <cellStyle name="20% - Ênfase3 11 5 2 2 4" xfId="6718"/>
    <cellStyle name="20% - Ênfase3 11 5 2 2 5" xfId="6719"/>
    <cellStyle name="20% - Ênfase3 11 5 2 2 6" xfId="6720"/>
    <cellStyle name="20% - Ênfase3 11 5 2 3" xfId="6721"/>
    <cellStyle name="20% - Ênfase3 11 5 2 3 2" xfId="6722"/>
    <cellStyle name="20% - Ênfase3 11 5 2 3 3" xfId="6723"/>
    <cellStyle name="20% - Ênfase3 11 5 2 4" xfId="6724"/>
    <cellStyle name="20% - Ênfase3 11 5 2 5" xfId="6725"/>
    <cellStyle name="20% - Ênfase3 11 5 2 6" xfId="6726"/>
    <cellStyle name="20% - Ênfase3 11 5 2 7" xfId="6727"/>
    <cellStyle name="20% - Ênfase3 11 5 2 8" xfId="6728"/>
    <cellStyle name="20% - Ênfase3 11 5 3" xfId="6729"/>
    <cellStyle name="20% - Ênfase3 11 5 3 2" xfId="6730"/>
    <cellStyle name="20% - Ênfase3 11 5 3 2 2" xfId="6731"/>
    <cellStyle name="20% - Ênfase3 11 5 3 3" xfId="6732"/>
    <cellStyle name="20% - Ênfase3 11 5 3 4" xfId="6733"/>
    <cellStyle name="20% - Ênfase3 11 5 3 5" xfId="6734"/>
    <cellStyle name="20% - Ênfase3 11 5 3 6" xfId="6735"/>
    <cellStyle name="20% - Ênfase3 11 5 4" xfId="6736"/>
    <cellStyle name="20% - Ênfase3 11 5 4 2" xfId="6737"/>
    <cellStyle name="20% - Ênfase3 11 5 4 3" xfId="6738"/>
    <cellStyle name="20% - Ênfase3 11 5 4 4" xfId="6739"/>
    <cellStyle name="20% - Ênfase3 11 5 5" xfId="6740"/>
    <cellStyle name="20% - Ênfase3 11 5 6" xfId="6741"/>
    <cellStyle name="20% - Ênfase3 11 5 7" xfId="6742"/>
    <cellStyle name="20% - Ênfase3 11 5 8" xfId="6743"/>
    <cellStyle name="20% - Ênfase3 11 5 9" xfId="6744"/>
    <cellStyle name="20% - Ênfase3 11 6" xfId="6745"/>
    <cellStyle name="20% - Ênfase3 11 6 2" xfId="6746"/>
    <cellStyle name="20% - Ênfase3 11 6 2 2" xfId="6747"/>
    <cellStyle name="20% - Ênfase3 11 6 2 2 2" xfId="6748"/>
    <cellStyle name="20% - Ênfase3 11 6 2 3" xfId="6749"/>
    <cellStyle name="20% - Ênfase3 11 6 2 4" xfId="6750"/>
    <cellStyle name="20% - Ênfase3 11 6 2 5" xfId="6751"/>
    <cellStyle name="20% - Ênfase3 11 6 2 6" xfId="6752"/>
    <cellStyle name="20% - Ênfase3 11 6 3" xfId="6753"/>
    <cellStyle name="20% - Ênfase3 11 6 3 2" xfId="6754"/>
    <cellStyle name="20% - Ênfase3 11 6 3 3" xfId="6755"/>
    <cellStyle name="20% - Ênfase3 11 6 3 4" xfId="6756"/>
    <cellStyle name="20% - Ênfase3 11 6 4" xfId="6757"/>
    <cellStyle name="20% - Ênfase3 11 6 5" xfId="6758"/>
    <cellStyle name="20% - Ênfase3 11 6 6" xfId="6759"/>
    <cellStyle name="20% - Ênfase3 11 6 7" xfId="6760"/>
    <cellStyle name="20% - Ênfase3 11 6 8" xfId="6761"/>
    <cellStyle name="20% - Ênfase3 11 6 9" xfId="6762"/>
    <cellStyle name="20% - Ênfase3 11 7" xfId="6763"/>
    <cellStyle name="20% - Ênfase3 11 7 2" xfId="6764"/>
    <cellStyle name="20% - Ênfase3 11 7 2 2" xfId="6765"/>
    <cellStyle name="20% - Ênfase3 11 7 2 2 2" xfId="6766"/>
    <cellStyle name="20% - Ênfase3 11 7 2 3" xfId="6767"/>
    <cellStyle name="20% - Ênfase3 11 7 2 4" xfId="6768"/>
    <cellStyle name="20% - Ênfase3 11 7 2 5" xfId="6769"/>
    <cellStyle name="20% - Ênfase3 11 7 2 6" xfId="6770"/>
    <cellStyle name="20% - Ênfase3 11 7 3" xfId="6771"/>
    <cellStyle name="20% - Ênfase3 11 7 3 2" xfId="6772"/>
    <cellStyle name="20% - Ênfase3 11 7 3 3" xfId="6773"/>
    <cellStyle name="20% - Ênfase3 11 7 4" xfId="6774"/>
    <cellStyle name="20% - Ênfase3 11 7 5" xfId="6775"/>
    <cellStyle name="20% - Ênfase3 11 7 6" xfId="6776"/>
    <cellStyle name="20% - Ênfase3 11 7 7" xfId="6777"/>
    <cellStyle name="20% - Ênfase3 11 7 8" xfId="6778"/>
    <cellStyle name="20% - Ênfase3 11 8" xfId="6779"/>
    <cellStyle name="20% - Ênfase3 11 8 2" xfId="6780"/>
    <cellStyle name="20% - Ênfase3 11 8 2 2" xfId="6781"/>
    <cellStyle name="20% - Ênfase3 11 8 2 3" xfId="6782"/>
    <cellStyle name="20% - Ênfase3 11 8 3" xfId="6783"/>
    <cellStyle name="20% - Ênfase3 11 8 4" xfId="6784"/>
    <cellStyle name="20% - Ênfase3 11 8 5" xfId="6785"/>
    <cellStyle name="20% - Ênfase3 11 8 6" xfId="6786"/>
    <cellStyle name="20% - Ênfase3 11 8 7" xfId="6787"/>
    <cellStyle name="20% - Ênfase3 11 9" xfId="6788"/>
    <cellStyle name="20% - Ênfase3 11 9 2" xfId="6789"/>
    <cellStyle name="20% - Ênfase3 11 9 3" xfId="6790"/>
    <cellStyle name="20% - Ênfase3 11 9 4" xfId="6791"/>
    <cellStyle name="20% - Ênfase3 11 9 5" xfId="6792"/>
    <cellStyle name="20% - Ênfase3 11 9 6" xfId="6793"/>
    <cellStyle name="20% - Ênfase3 12" xfId="107"/>
    <cellStyle name="20% - Ênfase3 12 10" xfId="6794"/>
    <cellStyle name="20% - Ênfase3 12 11" xfId="6795"/>
    <cellStyle name="20% - Ênfase3 12 12" xfId="6796"/>
    <cellStyle name="20% - Ênfase3 12 13" xfId="6797"/>
    <cellStyle name="20% - Ênfase3 12 14" xfId="6798"/>
    <cellStyle name="20% - Ênfase3 12 15" xfId="6799"/>
    <cellStyle name="20% - Ênfase3 12 2" xfId="108"/>
    <cellStyle name="20% - Ênfase3 12 3" xfId="6800"/>
    <cellStyle name="20% - Ênfase3 12 3 10" xfId="6801"/>
    <cellStyle name="20% - Ênfase3 12 3 2" xfId="6802"/>
    <cellStyle name="20% - Ênfase3 12 3 2 2" xfId="6803"/>
    <cellStyle name="20% - Ênfase3 12 3 2 2 2" xfId="6804"/>
    <cellStyle name="20% - Ênfase3 12 3 2 2 2 2" xfId="6805"/>
    <cellStyle name="20% - Ênfase3 12 3 2 2 3" xfId="6806"/>
    <cellStyle name="20% - Ênfase3 12 3 2 2 4" xfId="6807"/>
    <cellStyle name="20% - Ênfase3 12 3 2 2 5" xfId="6808"/>
    <cellStyle name="20% - Ênfase3 12 3 2 2 6" xfId="6809"/>
    <cellStyle name="20% - Ênfase3 12 3 2 3" xfId="6810"/>
    <cellStyle name="20% - Ênfase3 12 3 2 3 2" xfId="6811"/>
    <cellStyle name="20% - Ênfase3 12 3 2 3 3" xfId="6812"/>
    <cellStyle name="20% - Ênfase3 12 3 2 4" xfId="6813"/>
    <cellStyle name="20% - Ênfase3 12 3 2 5" xfId="6814"/>
    <cellStyle name="20% - Ênfase3 12 3 2 6" xfId="6815"/>
    <cellStyle name="20% - Ênfase3 12 3 2 7" xfId="6816"/>
    <cellStyle name="20% - Ênfase3 12 3 2 8" xfId="6817"/>
    <cellStyle name="20% - Ênfase3 12 3 3" xfId="6818"/>
    <cellStyle name="20% - Ênfase3 12 3 3 2" xfId="6819"/>
    <cellStyle name="20% - Ênfase3 12 3 3 2 2" xfId="6820"/>
    <cellStyle name="20% - Ênfase3 12 3 3 3" xfId="6821"/>
    <cellStyle name="20% - Ênfase3 12 3 3 4" xfId="6822"/>
    <cellStyle name="20% - Ênfase3 12 3 3 5" xfId="6823"/>
    <cellStyle name="20% - Ênfase3 12 3 3 6" xfId="6824"/>
    <cellStyle name="20% - Ênfase3 12 3 4" xfId="6825"/>
    <cellStyle name="20% - Ênfase3 12 3 4 2" xfId="6826"/>
    <cellStyle name="20% - Ênfase3 12 3 4 3" xfId="6827"/>
    <cellStyle name="20% - Ênfase3 12 3 4 4" xfId="6828"/>
    <cellStyle name="20% - Ênfase3 12 3 5" xfId="6829"/>
    <cellStyle name="20% - Ênfase3 12 3 6" xfId="6830"/>
    <cellStyle name="20% - Ênfase3 12 3 7" xfId="6831"/>
    <cellStyle name="20% - Ênfase3 12 3 8" xfId="6832"/>
    <cellStyle name="20% - Ênfase3 12 3 9" xfId="6833"/>
    <cellStyle name="20% - Ênfase3 12 4" xfId="6834"/>
    <cellStyle name="20% - Ênfase3 12 4 10" xfId="6835"/>
    <cellStyle name="20% - Ênfase3 12 4 2" xfId="6836"/>
    <cellStyle name="20% - Ênfase3 12 4 2 2" xfId="6837"/>
    <cellStyle name="20% - Ênfase3 12 4 2 2 2" xfId="6838"/>
    <cellStyle name="20% - Ênfase3 12 4 2 2 2 2" xfId="6839"/>
    <cellStyle name="20% - Ênfase3 12 4 2 2 3" xfId="6840"/>
    <cellStyle name="20% - Ênfase3 12 4 2 2 4" xfId="6841"/>
    <cellStyle name="20% - Ênfase3 12 4 2 2 5" xfId="6842"/>
    <cellStyle name="20% - Ênfase3 12 4 2 2 6" xfId="6843"/>
    <cellStyle name="20% - Ênfase3 12 4 2 3" xfId="6844"/>
    <cellStyle name="20% - Ênfase3 12 4 2 3 2" xfId="6845"/>
    <cellStyle name="20% - Ênfase3 12 4 2 3 3" xfId="6846"/>
    <cellStyle name="20% - Ênfase3 12 4 2 4" xfId="6847"/>
    <cellStyle name="20% - Ênfase3 12 4 2 5" xfId="6848"/>
    <cellStyle name="20% - Ênfase3 12 4 2 6" xfId="6849"/>
    <cellStyle name="20% - Ênfase3 12 4 2 7" xfId="6850"/>
    <cellStyle name="20% - Ênfase3 12 4 2 8" xfId="6851"/>
    <cellStyle name="20% - Ênfase3 12 4 3" xfId="6852"/>
    <cellStyle name="20% - Ênfase3 12 4 3 2" xfId="6853"/>
    <cellStyle name="20% - Ênfase3 12 4 3 2 2" xfId="6854"/>
    <cellStyle name="20% - Ênfase3 12 4 3 3" xfId="6855"/>
    <cellStyle name="20% - Ênfase3 12 4 3 4" xfId="6856"/>
    <cellStyle name="20% - Ênfase3 12 4 3 5" xfId="6857"/>
    <cellStyle name="20% - Ênfase3 12 4 3 6" xfId="6858"/>
    <cellStyle name="20% - Ênfase3 12 4 4" xfId="6859"/>
    <cellStyle name="20% - Ênfase3 12 4 4 2" xfId="6860"/>
    <cellStyle name="20% - Ênfase3 12 4 4 3" xfId="6861"/>
    <cellStyle name="20% - Ênfase3 12 4 4 4" xfId="6862"/>
    <cellStyle name="20% - Ênfase3 12 4 5" xfId="6863"/>
    <cellStyle name="20% - Ênfase3 12 4 6" xfId="6864"/>
    <cellStyle name="20% - Ênfase3 12 4 7" xfId="6865"/>
    <cellStyle name="20% - Ênfase3 12 4 8" xfId="6866"/>
    <cellStyle name="20% - Ênfase3 12 4 9" xfId="6867"/>
    <cellStyle name="20% - Ênfase3 12 5" xfId="6868"/>
    <cellStyle name="20% - Ênfase3 12 5 10" xfId="6869"/>
    <cellStyle name="20% - Ênfase3 12 5 2" xfId="6870"/>
    <cellStyle name="20% - Ênfase3 12 5 2 2" xfId="6871"/>
    <cellStyle name="20% - Ênfase3 12 5 2 2 2" xfId="6872"/>
    <cellStyle name="20% - Ênfase3 12 5 2 2 2 2" xfId="6873"/>
    <cellStyle name="20% - Ênfase3 12 5 2 2 3" xfId="6874"/>
    <cellStyle name="20% - Ênfase3 12 5 2 2 4" xfId="6875"/>
    <cellStyle name="20% - Ênfase3 12 5 2 2 5" xfId="6876"/>
    <cellStyle name="20% - Ênfase3 12 5 2 2 6" xfId="6877"/>
    <cellStyle name="20% - Ênfase3 12 5 2 3" xfId="6878"/>
    <cellStyle name="20% - Ênfase3 12 5 2 3 2" xfId="6879"/>
    <cellStyle name="20% - Ênfase3 12 5 2 3 3" xfId="6880"/>
    <cellStyle name="20% - Ênfase3 12 5 2 4" xfId="6881"/>
    <cellStyle name="20% - Ênfase3 12 5 2 5" xfId="6882"/>
    <cellStyle name="20% - Ênfase3 12 5 2 6" xfId="6883"/>
    <cellStyle name="20% - Ênfase3 12 5 2 7" xfId="6884"/>
    <cellStyle name="20% - Ênfase3 12 5 2 8" xfId="6885"/>
    <cellStyle name="20% - Ênfase3 12 5 3" xfId="6886"/>
    <cellStyle name="20% - Ênfase3 12 5 3 2" xfId="6887"/>
    <cellStyle name="20% - Ênfase3 12 5 3 2 2" xfId="6888"/>
    <cellStyle name="20% - Ênfase3 12 5 3 3" xfId="6889"/>
    <cellStyle name="20% - Ênfase3 12 5 3 4" xfId="6890"/>
    <cellStyle name="20% - Ênfase3 12 5 3 5" xfId="6891"/>
    <cellStyle name="20% - Ênfase3 12 5 3 6" xfId="6892"/>
    <cellStyle name="20% - Ênfase3 12 5 4" xfId="6893"/>
    <cellStyle name="20% - Ênfase3 12 5 4 2" xfId="6894"/>
    <cellStyle name="20% - Ênfase3 12 5 4 3" xfId="6895"/>
    <cellStyle name="20% - Ênfase3 12 5 4 4" xfId="6896"/>
    <cellStyle name="20% - Ênfase3 12 5 5" xfId="6897"/>
    <cellStyle name="20% - Ênfase3 12 5 6" xfId="6898"/>
    <cellStyle name="20% - Ênfase3 12 5 7" xfId="6899"/>
    <cellStyle name="20% - Ênfase3 12 5 8" xfId="6900"/>
    <cellStyle name="20% - Ênfase3 12 5 9" xfId="6901"/>
    <cellStyle name="20% - Ênfase3 12 6" xfId="6902"/>
    <cellStyle name="20% - Ênfase3 12 6 2" xfId="6903"/>
    <cellStyle name="20% - Ênfase3 12 6 2 2" xfId="6904"/>
    <cellStyle name="20% - Ênfase3 12 6 2 2 2" xfId="6905"/>
    <cellStyle name="20% - Ênfase3 12 6 2 3" xfId="6906"/>
    <cellStyle name="20% - Ênfase3 12 6 2 4" xfId="6907"/>
    <cellStyle name="20% - Ênfase3 12 6 2 5" xfId="6908"/>
    <cellStyle name="20% - Ênfase3 12 6 2 6" xfId="6909"/>
    <cellStyle name="20% - Ênfase3 12 6 3" xfId="6910"/>
    <cellStyle name="20% - Ênfase3 12 6 3 2" xfId="6911"/>
    <cellStyle name="20% - Ênfase3 12 6 3 3" xfId="6912"/>
    <cellStyle name="20% - Ênfase3 12 6 3 4" xfId="6913"/>
    <cellStyle name="20% - Ênfase3 12 6 4" xfId="6914"/>
    <cellStyle name="20% - Ênfase3 12 6 5" xfId="6915"/>
    <cellStyle name="20% - Ênfase3 12 6 6" xfId="6916"/>
    <cellStyle name="20% - Ênfase3 12 6 7" xfId="6917"/>
    <cellStyle name="20% - Ênfase3 12 6 8" xfId="6918"/>
    <cellStyle name="20% - Ênfase3 12 6 9" xfId="6919"/>
    <cellStyle name="20% - Ênfase3 12 7" xfId="6920"/>
    <cellStyle name="20% - Ênfase3 12 7 2" xfId="6921"/>
    <cellStyle name="20% - Ênfase3 12 7 2 2" xfId="6922"/>
    <cellStyle name="20% - Ênfase3 12 7 2 2 2" xfId="6923"/>
    <cellStyle name="20% - Ênfase3 12 7 2 3" xfId="6924"/>
    <cellStyle name="20% - Ênfase3 12 7 2 4" xfId="6925"/>
    <cellStyle name="20% - Ênfase3 12 7 2 5" xfId="6926"/>
    <cellStyle name="20% - Ênfase3 12 7 2 6" xfId="6927"/>
    <cellStyle name="20% - Ênfase3 12 7 3" xfId="6928"/>
    <cellStyle name="20% - Ênfase3 12 7 3 2" xfId="6929"/>
    <cellStyle name="20% - Ênfase3 12 7 3 3" xfId="6930"/>
    <cellStyle name="20% - Ênfase3 12 7 4" xfId="6931"/>
    <cellStyle name="20% - Ênfase3 12 7 5" xfId="6932"/>
    <cellStyle name="20% - Ênfase3 12 7 6" xfId="6933"/>
    <cellStyle name="20% - Ênfase3 12 7 7" xfId="6934"/>
    <cellStyle name="20% - Ênfase3 12 7 8" xfId="6935"/>
    <cellStyle name="20% - Ênfase3 12 8" xfId="6936"/>
    <cellStyle name="20% - Ênfase3 12 8 2" xfId="6937"/>
    <cellStyle name="20% - Ênfase3 12 8 2 2" xfId="6938"/>
    <cellStyle name="20% - Ênfase3 12 8 2 3" xfId="6939"/>
    <cellStyle name="20% - Ênfase3 12 8 3" xfId="6940"/>
    <cellStyle name="20% - Ênfase3 12 8 4" xfId="6941"/>
    <cellStyle name="20% - Ênfase3 12 8 5" xfId="6942"/>
    <cellStyle name="20% - Ênfase3 12 8 6" xfId="6943"/>
    <cellStyle name="20% - Ênfase3 12 8 7" xfId="6944"/>
    <cellStyle name="20% - Ênfase3 12 9" xfId="6945"/>
    <cellStyle name="20% - Ênfase3 12 9 2" xfId="6946"/>
    <cellStyle name="20% - Ênfase3 12 9 3" xfId="6947"/>
    <cellStyle name="20% - Ênfase3 12 9 4" xfId="6948"/>
    <cellStyle name="20% - Ênfase3 12 9 5" xfId="6949"/>
    <cellStyle name="20% - Ênfase3 12 9 6" xfId="6950"/>
    <cellStyle name="20% - Ênfase3 13" xfId="109"/>
    <cellStyle name="20% - Ênfase3 13 10" xfId="6951"/>
    <cellStyle name="20% - Ênfase3 13 11" xfId="6952"/>
    <cellStyle name="20% - Ênfase3 13 12" xfId="6953"/>
    <cellStyle name="20% - Ênfase3 13 13" xfId="6954"/>
    <cellStyle name="20% - Ênfase3 13 14" xfId="6955"/>
    <cellStyle name="20% - Ênfase3 13 15" xfId="6956"/>
    <cellStyle name="20% - Ênfase3 13 2" xfId="110"/>
    <cellStyle name="20% - Ênfase3 13 3" xfId="6957"/>
    <cellStyle name="20% - Ênfase3 13 3 10" xfId="6958"/>
    <cellStyle name="20% - Ênfase3 13 3 2" xfId="6959"/>
    <cellStyle name="20% - Ênfase3 13 3 2 2" xfId="6960"/>
    <cellStyle name="20% - Ênfase3 13 3 2 2 2" xfId="6961"/>
    <cellStyle name="20% - Ênfase3 13 3 2 2 2 2" xfId="6962"/>
    <cellStyle name="20% - Ênfase3 13 3 2 2 3" xfId="6963"/>
    <cellStyle name="20% - Ênfase3 13 3 2 2 4" xfId="6964"/>
    <cellStyle name="20% - Ênfase3 13 3 2 2 5" xfId="6965"/>
    <cellStyle name="20% - Ênfase3 13 3 2 2 6" xfId="6966"/>
    <cellStyle name="20% - Ênfase3 13 3 2 3" xfId="6967"/>
    <cellStyle name="20% - Ênfase3 13 3 2 3 2" xfId="6968"/>
    <cellStyle name="20% - Ênfase3 13 3 2 3 3" xfId="6969"/>
    <cellStyle name="20% - Ênfase3 13 3 2 4" xfId="6970"/>
    <cellStyle name="20% - Ênfase3 13 3 2 5" xfId="6971"/>
    <cellStyle name="20% - Ênfase3 13 3 2 6" xfId="6972"/>
    <cellStyle name="20% - Ênfase3 13 3 2 7" xfId="6973"/>
    <cellStyle name="20% - Ênfase3 13 3 2 8" xfId="6974"/>
    <cellStyle name="20% - Ênfase3 13 3 3" xfId="6975"/>
    <cellStyle name="20% - Ênfase3 13 3 3 2" xfId="6976"/>
    <cellStyle name="20% - Ênfase3 13 3 3 2 2" xfId="6977"/>
    <cellStyle name="20% - Ênfase3 13 3 3 3" xfId="6978"/>
    <cellStyle name="20% - Ênfase3 13 3 3 4" xfId="6979"/>
    <cellStyle name="20% - Ênfase3 13 3 3 5" xfId="6980"/>
    <cellStyle name="20% - Ênfase3 13 3 3 6" xfId="6981"/>
    <cellStyle name="20% - Ênfase3 13 3 4" xfId="6982"/>
    <cellStyle name="20% - Ênfase3 13 3 4 2" xfId="6983"/>
    <cellStyle name="20% - Ênfase3 13 3 4 3" xfId="6984"/>
    <cellStyle name="20% - Ênfase3 13 3 4 4" xfId="6985"/>
    <cellStyle name="20% - Ênfase3 13 3 5" xfId="6986"/>
    <cellStyle name="20% - Ênfase3 13 3 6" xfId="6987"/>
    <cellStyle name="20% - Ênfase3 13 3 7" xfId="6988"/>
    <cellStyle name="20% - Ênfase3 13 3 8" xfId="6989"/>
    <cellStyle name="20% - Ênfase3 13 3 9" xfId="6990"/>
    <cellStyle name="20% - Ênfase3 13 4" xfId="6991"/>
    <cellStyle name="20% - Ênfase3 13 4 10" xfId="6992"/>
    <cellStyle name="20% - Ênfase3 13 4 2" xfId="6993"/>
    <cellStyle name="20% - Ênfase3 13 4 2 2" xfId="6994"/>
    <cellStyle name="20% - Ênfase3 13 4 2 2 2" xfId="6995"/>
    <cellStyle name="20% - Ênfase3 13 4 2 2 2 2" xfId="6996"/>
    <cellStyle name="20% - Ênfase3 13 4 2 2 3" xfId="6997"/>
    <cellStyle name="20% - Ênfase3 13 4 2 2 4" xfId="6998"/>
    <cellStyle name="20% - Ênfase3 13 4 2 2 5" xfId="6999"/>
    <cellStyle name="20% - Ênfase3 13 4 2 2 6" xfId="7000"/>
    <cellStyle name="20% - Ênfase3 13 4 2 3" xfId="7001"/>
    <cellStyle name="20% - Ênfase3 13 4 2 3 2" xfId="7002"/>
    <cellStyle name="20% - Ênfase3 13 4 2 3 3" xfId="7003"/>
    <cellStyle name="20% - Ênfase3 13 4 2 4" xfId="7004"/>
    <cellStyle name="20% - Ênfase3 13 4 2 5" xfId="7005"/>
    <cellStyle name="20% - Ênfase3 13 4 2 6" xfId="7006"/>
    <cellStyle name="20% - Ênfase3 13 4 2 7" xfId="7007"/>
    <cellStyle name="20% - Ênfase3 13 4 2 8" xfId="7008"/>
    <cellStyle name="20% - Ênfase3 13 4 3" xfId="7009"/>
    <cellStyle name="20% - Ênfase3 13 4 3 2" xfId="7010"/>
    <cellStyle name="20% - Ênfase3 13 4 3 2 2" xfId="7011"/>
    <cellStyle name="20% - Ênfase3 13 4 3 3" xfId="7012"/>
    <cellStyle name="20% - Ênfase3 13 4 3 4" xfId="7013"/>
    <cellStyle name="20% - Ênfase3 13 4 3 5" xfId="7014"/>
    <cellStyle name="20% - Ênfase3 13 4 3 6" xfId="7015"/>
    <cellStyle name="20% - Ênfase3 13 4 4" xfId="7016"/>
    <cellStyle name="20% - Ênfase3 13 4 4 2" xfId="7017"/>
    <cellStyle name="20% - Ênfase3 13 4 4 3" xfId="7018"/>
    <cellStyle name="20% - Ênfase3 13 4 4 4" xfId="7019"/>
    <cellStyle name="20% - Ênfase3 13 4 5" xfId="7020"/>
    <cellStyle name="20% - Ênfase3 13 4 6" xfId="7021"/>
    <cellStyle name="20% - Ênfase3 13 4 7" xfId="7022"/>
    <cellStyle name="20% - Ênfase3 13 4 8" xfId="7023"/>
    <cellStyle name="20% - Ênfase3 13 4 9" xfId="7024"/>
    <cellStyle name="20% - Ênfase3 13 5" xfId="7025"/>
    <cellStyle name="20% - Ênfase3 13 5 10" xfId="7026"/>
    <cellStyle name="20% - Ênfase3 13 5 2" xfId="7027"/>
    <cellStyle name="20% - Ênfase3 13 5 2 2" xfId="7028"/>
    <cellStyle name="20% - Ênfase3 13 5 2 2 2" xfId="7029"/>
    <cellStyle name="20% - Ênfase3 13 5 2 2 2 2" xfId="7030"/>
    <cellStyle name="20% - Ênfase3 13 5 2 2 3" xfId="7031"/>
    <cellStyle name="20% - Ênfase3 13 5 2 2 4" xfId="7032"/>
    <cellStyle name="20% - Ênfase3 13 5 2 2 5" xfId="7033"/>
    <cellStyle name="20% - Ênfase3 13 5 2 2 6" xfId="7034"/>
    <cellStyle name="20% - Ênfase3 13 5 2 3" xfId="7035"/>
    <cellStyle name="20% - Ênfase3 13 5 2 3 2" xfId="7036"/>
    <cellStyle name="20% - Ênfase3 13 5 2 3 3" xfId="7037"/>
    <cellStyle name="20% - Ênfase3 13 5 2 4" xfId="7038"/>
    <cellStyle name="20% - Ênfase3 13 5 2 5" xfId="7039"/>
    <cellStyle name="20% - Ênfase3 13 5 2 6" xfId="7040"/>
    <cellStyle name="20% - Ênfase3 13 5 2 7" xfId="7041"/>
    <cellStyle name="20% - Ênfase3 13 5 2 8" xfId="7042"/>
    <cellStyle name="20% - Ênfase3 13 5 3" xfId="7043"/>
    <cellStyle name="20% - Ênfase3 13 5 3 2" xfId="7044"/>
    <cellStyle name="20% - Ênfase3 13 5 3 2 2" xfId="7045"/>
    <cellStyle name="20% - Ênfase3 13 5 3 3" xfId="7046"/>
    <cellStyle name="20% - Ênfase3 13 5 3 4" xfId="7047"/>
    <cellStyle name="20% - Ênfase3 13 5 3 5" xfId="7048"/>
    <cellStyle name="20% - Ênfase3 13 5 3 6" xfId="7049"/>
    <cellStyle name="20% - Ênfase3 13 5 4" xfId="7050"/>
    <cellStyle name="20% - Ênfase3 13 5 4 2" xfId="7051"/>
    <cellStyle name="20% - Ênfase3 13 5 4 3" xfId="7052"/>
    <cellStyle name="20% - Ênfase3 13 5 4 4" xfId="7053"/>
    <cellStyle name="20% - Ênfase3 13 5 5" xfId="7054"/>
    <cellStyle name="20% - Ênfase3 13 5 6" xfId="7055"/>
    <cellStyle name="20% - Ênfase3 13 5 7" xfId="7056"/>
    <cellStyle name="20% - Ênfase3 13 5 8" xfId="7057"/>
    <cellStyle name="20% - Ênfase3 13 5 9" xfId="7058"/>
    <cellStyle name="20% - Ênfase3 13 6" xfId="7059"/>
    <cellStyle name="20% - Ênfase3 13 6 2" xfId="7060"/>
    <cellStyle name="20% - Ênfase3 13 6 2 2" xfId="7061"/>
    <cellStyle name="20% - Ênfase3 13 6 2 2 2" xfId="7062"/>
    <cellStyle name="20% - Ênfase3 13 6 2 3" xfId="7063"/>
    <cellStyle name="20% - Ênfase3 13 6 2 4" xfId="7064"/>
    <cellStyle name="20% - Ênfase3 13 6 2 5" xfId="7065"/>
    <cellStyle name="20% - Ênfase3 13 6 2 6" xfId="7066"/>
    <cellStyle name="20% - Ênfase3 13 6 3" xfId="7067"/>
    <cellStyle name="20% - Ênfase3 13 6 3 2" xfId="7068"/>
    <cellStyle name="20% - Ênfase3 13 6 3 3" xfId="7069"/>
    <cellStyle name="20% - Ênfase3 13 6 3 4" xfId="7070"/>
    <cellStyle name="20% - Ênfase3 13 6 4" xfId="7071"/>
    <cellStyle name="20% - Ênfase3 13 6 5" xfId="7072"/>
    <cellStyle name="20% - Ênfase3 13 6 6" xfId="7073"/>
    <cellStyle name="20% - Ênfase3 13 6 7" xfId="7074"/>
    <cellStyle name="20% - Ênfase3 13 6 8" xfId="7075"/>
    <cellStyle name="20% - Ênfase3 13 6 9" xfId="7076"/>
    <cellStyle name="20% - Ênfase3 13 7" xfId="7077"/>
    <cellStyle name="20% - Ênfase3 13 7 2" xfId="7078"/>
    <cellStyle name="20% - Ênfase3 13 7 2 2" xfId="7079"/>
    <cellStyle name="20% - Ênfase3 13 7 2 2 2" xfId="7080"/>
    <cellStyle name="20% - Ênfase3 13 7 2 3" xfId="7081"/>
    <cellStyle name="20% - Ênfase3 13 7 2 4" xfId="7082"/>
    <cellStyle name="20% - Ênfase3 13 7 2 5" xfId="7083"/>
    <cellStyle name="20% - Ênfase3 13 7 2 6" xfId="7084"/>
    <cellStyle name="20% - Ênfase3 13 7 3" xfId="7085"/>
    <cellStyle name="20% - Ênfase3 13 7 3 2" xfId="7086"/>
    <cellStyle name="20% - Ênfase3 13 7 3 3" xfId="7087"/>
    <cellStyle name="20% - Ênfase3 13 7 4" xfId="7088"/>
    <cellStyle name="20% - Ênfase3 13 7 5" xfId="7089"/>
    <cellStyle name="20% - Ênfase3 13 7 6" xfId="7090"/>
    <cellStyle name="20% - Ênfase3 13 7 7" xfId="7091"/>
    <cellStyle name="20% - Ênfase3 13 7 8" xfId="7092"/>
    <cellStyle name="20% - Ênfase3 13 8" xfId="7093"/>
    <cellStyle name="20% - Ênfase3 13 8 2" xfId="7094"/>
    <cellStyle name="20% - Ênfase3 13 8 2 2" xfId="7095"/>
    <cellStyle name="20% - Ênfase3 13 8 2 3" xfId="7096"/>
    <cellStyle name="20% - Ênfase3 13 8 3" xfId="7097"/>
    <cellStyle name="20% - Ênfase3 13 8 4" xfId="7098"/>
    <cellStyle name="20% - Ênfase3 13 8 5" xfId="7099"/>
    <cellStyle name="20% - Ênfase3 13 8 6" xfId="7100"/>
    <cellStyle name="20% - Ênfase3 13 8 7" xfId="7101"/>
    <cellStyle name="20% - Ênfase3 13 9" xfId="7102"/>
    <cellStyle name="20% - Ênfase3 13 9 2" xfId="7103"/>
    <cellStyle name="20% - Ênfase3 13 9 3" xfId="7104"/>
    <cellStyle name="20% - Ênfase3 13 9 4" xfId="7105"/>
    <cellStyle name="20% - Ênfase3 13 9 5" xfId="7106"/>
    <cellStyle name="20% - Ênfase3 13 9 6" xfId="7107"/>
    <cellStyle name="20% - Ênfase3 14" xfId="2262"/>
    <cellStyle name="20% - Ênfase3 14 2" xfId="111"/>
    <cellStyle name="20% - Ênfase3 15" xfId="7108"/>
    <cellStyle name="20% - Ênfase3 15 10" xfId="7109"/>
    <cellStyle name="20% - Ênfase3 15 11" xfId="7110"/>
    <cellStyle name="20% - Ênfase3 15 2" xfId="112"/>
    <cellStyle name="20% - Ênfase3 15 3" xfId="7111"/>
    <cellStyle name="20% - Ênfase3 15 3 2" xfId="7112"/>
    <cellStyle name="20% - Ênfase3 15 3 2 2" xfId="7113"/>
    <cellStyle name="20% - Ênfase3 15 3 2 2 2" xfId="7114"/>
    <cellStyle name="20% - Ênfase3 15 3 2 3" xfId="7115"/>
    <cellStyle name="20% - Ênfase3 15 3 2 4" xfId="7116"/>
    <cellStyle name="20% - Ênfase3 15 3 2 5" xfId="7117"/>
    <cellStyle name="20% - Ênfase3 15 3 2 6" xfId="7118"/>
    <cellStyle name="20% - Ênfase3 15 3 3" xfId="7119"/>
    <cellStyle name="20% - Ênfase3 15 3 3 2" xfId="7120"/>
    <cellStyle name="20% - Ênfase3 15 3 3 3" xfId="7121"/>
    <cellStyle name="20% - Ênfase3 15 3 4" xfId="7122"/>
    <cellStyle name="20% - Ênfase3 15 3 5" xfId="7123"/>
    <cellStyle name="20% - Ênfase3 15 3 6" xfId="7124"/>
    <cellStyle name="20% - Ênfase3 15 3 7" xfId="7125"/>
    <cellStyle name="20% - Ênfase3 15 3 8" xfId="7126"/>
    <cellStyle name="20% - Ênfase3 15 4" xfId="7127"/>
    <cellStyle name="20% - Ênfase3 15 4 2" xfId="7128"/>
    <cellStyle name="20% - Ênfase3 15 4 2 2" xfId="7129"/>
    <cellStyle name="20% - Ênfase3 15 4 3" xfId="7130"/>
    <cellStyle name="20% - Ênfase3 15 4 4" xfId="7131"/>
    <cellStyle name="20% - Ênfase3 15 4 5" xfId="7132"/>
    <cellStyle name="20% - Ênfase3 15 4 6" xfId="7133"/>
    <cellStyle name="20% - Ênfase3 15 5" xfId="7134"/>
    <cellStyle name="20% - Ênfase3 15 5 2" xfId="7135"/>
    <cellStyle name="20% - Ênfase3 15 5 3" xfId="7136"/>
    <cellStyle name="20% - Ênfase3 15 5 4" xfId="7137"/>
    <cellStyle name="20% - Ênfase3 15 6" xfId="7138"/>
    <cellStyle name="20% - Ênfase3 15 7" xfId="7139"/>
    <cellStyle name="20% - Ênfase3 15 8" xfId="7140"/>
    <cellStyle name="20% - Ênfase3 15 9" xfId="7141"/>
    <cellStyle name="20% - Ênfase3 16" xfId="7142"/>
    <cellStyle name="20% - Ênfase3 16 10" xfId="7143"/>
    <cellStyle name="20% - Ênfase3 16 11" xfId="7144"/>
    <cellStyle name="20% - Ênfase3 16 2" xfId="113"/>
    <cellStyle name="20% - Ênfase3 16 3" xfId="7145"/>
    <cellStyle name="20% - Ênfase3 16 3 2" xfId="7146"/>
    <cellStyle name="20% - Ênfase3 16 3 2 2" xfId="7147"/>
    <cellStyle name="20% - Ênfase3 16 3 2 2 2" xfId="7148"/>
    <cellStyle name="20% - Ênfase3 16 3 2 3" xfId="7149"/>
    <cellStyle name="20% - Ênfase3 16 3 2 4" xfId="7150"/>
    <cellStyle name="20% - Ênfase3 16 3 2 5" xfId="7151"/>
    <cellStyle name="20% - Ênfase3 16 3 2 6" xfId="7152"/>
    <cellStyle name="20% - Ênfase3 16 3 3" xfId="7153"/>
    <cellStyle name="20% - Ênfase3 16 3 3 2" xfId="7154"/>
    <cellStyle name="20% - Ênfase3 16 3 3 3" xfId="7155"/>
    <cellStyle name="20% - Ênfase3 16 3 4" xfId="7156"/>
    <cellStyle name="20% - Ênfase3 16 3 5" xfId="7157"/>
    <cellStyle name="20% - Ênfase3 16 3 6" xfId="7158"/>
    <cellStyle name="20% - Ênfase3 16 3 7" xfId="7159"/>
    <cellStyle name="20% - Ênfase3 16 3 8" xfId="7160"/>
    <cellStyle name="20% - Ênfase3 16 4" xfId="7161"/>
    <cellStyle name="20% - Ênfase3 16 4 2" xfId="7162"/>
    <cellStyle name="20% - Ênfase3 16 4 2 2" xfId="7163"/>
    <cellStyle name="20% - Ênfase3 16 4 3" xfId="7164"/>
    <cellStyle name="20% - Ênfase3 16 4 4" xfId="7165"/>
    <cellStyle name="20% - Ênfase3 16 4 5" xfId="7166"/>
    <cellStyle name="20% - Ênfase3 16 4 6" xfId="7167"/>
    <cellStyle name="20% - Ênfase3 16 5" xfId="7168"/>
    <cellStyle name="20% - Ênfase3 16 5 2" xfId="7169"/>
    <cellStyle name="20% - Ênfase3 16 5 3" xfId="7170"/>
    <cellStyle name="20% - Ênfase3 16 5 4" xfId="7171"/>
    <cellStyle name="20% - Ênfase3 16 6" xfId="7172"/>
    <cellStyle name="20% - Ênfase3 16 7" xfId="7173"/>
    <cellStyle name="20% - Ênfase3 16 8" xfId="7174"/>
    <cellStyle name="20% - Ênfase3 16 9" xfId="7175"/>
    <cellStyle name="20% - Ênfase3 17" xfId="7176"/>
    <cellStyle name="20% - Ênfase3 17 10" xfId="7177"/>
    <cellStyle name="20% - Ênfase3 17 2" xfId="114"/>
    <cellStyle name="20% - Ênfase3 17 3" xfId="7178"/>
    <cellStyle name="20% - Ênfase3 17 3 2" xfId="7179"/>
    <cellStyle name="20% - Ênfase3 17 3 2 2" xfId="7180"/>
    <cellStyle name="20% - Ênfase3 17 3 3" xfId="7181"/>
    <cellStyle name="20% - Ênfase3 17 3 4" xfId="7182"/>
    <cellStyle name="20% - Ênfase3 17 3 5" xfId="7183"/>
    <cellStyle name="20% - Ênfase3 17 3 6" xfId="7184"/>
    <cellStyle name="20% - Ênfase3 17 4" xfId="7185"/>
    <cellStyle name="20% - Ênfase3 17 4 2" xfId="7186"/>
    <cellStyle name="20% - Ênfase3 17 4 3" xfId="7187"/>
    <cellStyle name="20% - Ênfase3 17 4 4" xfId="7188"/>
    <cellStyle name="20% - Ênfase3 17 5" xfId="7189"/>
    <cellStyle name="20% - Ênfase3 17 6" xfId="7190"/>
    <cellStyle name="20% - Ênfase3 17 7" xfId="7191"/>
    <cellStyle name="20% - Ênfase3 17 8" xfId="7192"/>
    <cellStyle name="20% - Ênfase3 17 9" xfId="7193"/>
    <cellStyle name="20% - Ênfase3 18" xfId="7194"/>
    <cellStyle name="20% - Ênfase3 18 2" xfId="7195"/>
    <cellStyle name="20% - Ênfase3 18 2 2" xfId="7196"/>
    <cellStyle name="20% - Ênfase3 18 2 2 2" xfId="7197"/>
    <cellStyle name="20% - Ênfase3 18 2 3" xfId="7198"/>
    <cellStyle name="20% - Ênfase3 18 2 4" xfId="7199"/>
    <cellStyle name="20% - Ênfase3 18 2 5" xfId="7200"/>
    <cellStyle name="20% - Ênfase3 18 2 6" xfId="7201"/>
    <cellStyle name="20% - Ênfase3 18 3" xfId="7202"/>
    <cellStyle name="20% - Ênfase3 18 3 2" xfId="7203"/>
    <cellStyle name="20% - Ênfase3 18 3 3" xfId="7204"/>
    <cellStyle name="20% - Ênfase3 18 4" xfId="7205"/>
    <cellStyle name="20% - Ênfase3 18 5" xfId="7206"/>
    <cellStyle name="20% - Ênfase3 18 6" xfId="7207"/>
    <cellStyle name="20% - Ênfase3 18 7" xfId="7208"/>
    <cellStyle name="20% - Ênfase3 18 8" xfId="7209"/>
    <cellStyle name="20% - Ênfase3 19" xfId="7210"/>
    <cellStyle name="20% - Ênfase3 19 2" xfId="7211"/>
    <cellStyle name="20% - Ênfase3 19 2 2" xfId="7212"/>
    <cellStyle name="20% - Ênfase3 19 2 3" xfId="7213"/>
    <cellStyle name="20% - Ênfase3 19 3" xfId="7214"/>
    <cellStyle name="20% - Ênfase3 19 4" xfId="7215"/>
    <cellStyle name="20% - Ênfase3 19 5" xfId="7216"/>
    <cellStyle name="20% - Ênfase3 19 6" xfId="7217"/>
    <cellStyle name="20% - Ênfase3 19 7" xfId="7218"/>
    <cellStyle name="20% - Ênfase3 2" xfId="115"/>
    <cellStyle name="20% - Ênfase3 2 2" xfId="116"/>
    <cellStyle name="20% - Ênfase3 2 2 2" xfId="2967"/>
    <cellStyle name="20% - Ênfase3 2 2 2 10" xfId="7219"/>
    <cellStyle name="20% - Ênfase3 2 2 2 2" xfId="7220"/>
    <cellStyle name="20% - Ênfase3 2 2 2 2 2" xfId="7221"/>
    <cellStyle name="20% - Ênfase3 2 2 2 2 2 2" xfId="7222"/>
    <cellStyle name="20% - Ênfase3 2 2 2 2 2 2 2" xfId="7223"/>
    <cellStyle name="20% - Ênfase3 2 2 2 2 2 3" xfId="7224"/>
    <cellStyle name="20% - Ênfase3 2 2 2 2 2 4" xfId="7225"/>
    <cellStyle name="20% - Ênfase3 2 2 2 2 2 5" xfId="7226"/>
    <cellStyle name="20% - Ênfase3 2 2 2 2 2 6" xfId="7227"/>
    <cellStyle name="20% - Ênfase3 2 2 2 2 3" xfId="7228"/>
    <cellStyle name="20% - Ênfase3 2 2 2 2 3 2" xfId="7229"/>
    <cellStyle name="20% - Ênfase3 2 2 2 2 3 3" xfId="7230"/>
    <cellStyle name="20% - Ênfase3 2 2 2 2 4" xfId="7231"/>
    <cellStyle name="20% - Ênfase3 2 2 2 2 5" xfId="7232"/>
    <cellStyle name="20% - Ênfase3 2 2 2 2 6" xfId="7233"/>
    <cellStyle name="20% - Ênfase3 2 2 2 2 7" xfId="7234"/>
    <cellStyle name="20% - Ênfase3 2 2 2 2 8" xfId="7235"/>
    <cellStyle name="20% - Ênfase3 2 2 2 3" xfId="7236"/>
    <cellStyle name="20% - Ênfase3 2 2 2 3 2" xfId="7237"/>
    <cellStyle name="20% - Ênfase3 2 2 2 3 2 2" xfId="7238"/>
    <cellStyle name="20% - Ênfase3 2 2 2 3 3" xfId="7239"/>
    <cellStyle name="20% - Ênfase3 2 2 2 3 4" xfId="7240"/>
    <cellStyle name="20% - Ênfase3 2 2 2 3 5" xfId="7241"/>
    <cellStyle name="20% - Ênfase3 2 2 2 3 6" xfId="7242"/>
    <cellStyle name="20% - Ênfase3 2 2 2 4" xfId="7243"/>
    <cellStyle name="20% - Ênfase3 2 2 2 4 2" xfId="7244"/>
    <cellStyle name="20% - Ênfase3 2 2 2 4 3" xfId="7245"/>
    <cellStyle name="20% - Ênfase3 2 2 2 4 4" xfId="7246"/>
    <cellStyle name="20% - Ênfase3 2 2 2 5" xfId="7247"/>
    <cellStyle name="20% - Ênfase3 2 2 2 6" xfId="7248"/>
    <cellStyle name="20% - Ênfase3 2 2 2 7" xfId="7249"/>
    <cellStyle name="20% - Ênfase3 2 2 2 8" xfId="7250"/>
    <cellStyle name="20% - Ênfase3 2 2 2 9" xfId="7251"/>
    <cellStyle name="20% - Ênfase3 2 2 3" xfId="7252"/>
    <cellStyle name="20% - Ênfase3 2 2 4" xfId="7253"/>
    <cellStyle name="20% - Ênfase3 2 2 4 10" xfId="7254"/>
    <cellStyle name="20% - Ênfase3 2 2 4 2" xfId="7255"/>
    <cellStyle name="20% - Ênfase3 2 2 4 2 2" xfId="7256"/>
    <cellStyle name="20% - Ênfase3 2 2 4 2 2 2" xfId="7257"/>
    <cellStyle name="20% - Ênfase3 2 2 4 2 2 2 2" xfId="7258"/>
    <cellStyle name="20% - Ênfase3 2 2 4 2 2 3" xfId="7259"/>
    <cellStyle name="20% - Ênfase3 2 2 4 2 2 4" xfId="7260"/>
    <cellStyle name="20% - Ênfase3 2 2 4 2 2 5" xfId="7261"/>
    <cellStyle name="20% - Ênfase3 2 2 4 2 2 6" xfId="7262"/>
    <cellStyle name="20% - Ênfase3 2 2 4 2 3" xfId="7263"/>
    <cellStyle name="20% - Ênfase3 2 2 4 2 3 2" xfId="7264"/>
    <cellStyle name="20% - Ênfase3 2 2 4 2 3 3" xfId="7265"/>
    <cellStyle name="20% - Ênfase3 2 2 4 2 4" xfId="7266"/>
    <cellStyle name="20% - Ênfase3 2 2 4 2 5" xfId="7267"/>
    <cellStyle name="20% - Ênfase3 2 2 4 2 6" xfId="7268"/>
    <cellStyle name="20% - Ênfase3 2 2 4 2 7" xfId="7269"/>
    <cellStyle name="20% - Ênfase3 2 2 4 2 8" xfId="7270"/>
    <cellStyle name="20% - Ênfase3 2 2 4 3" xfId="7271"/>
    <cellStyle name="20% - Ênfase3 2 2 4 3 2" xfId="7272"/>
    <cellStyle name="20% - Ênfase3 2 2 4 3 2 2" xfId="7273"/>
    <cellStyle name="20% - Ênfase3 2 2 4 3 3" xfId="7274"/>
    <cellStyle name="20% - Ênfase3 2 2 4 3 4" xfId="7275"/>
    <cellStyle name="20% - Ênfase3 2 2 4 3 5" xfId="7276"/>
    <cellStyle name="20% - Ênfase3 2 2 4 3 6" xfId="7277"/>
    <cellStyle name="20% - Ênfase3 2 2 4 4" xfId="7278"/>
    <cellStyle name="20% - Ênfase3 2 2 4 4 2" xfId="7279"/>
    <cellStyle name="20% - Ênfase3 2 2 4 4 3" xfId="7280"/>
    <cellStyle name="20% - Ênfase3 2 2 4 4 4" xfId="7281"/>
    <cellStyle name="20% - Ênfase3 2 2 4 5" xfId="7282"/>
    <cellStyle name="20% - Ênfase3 2 2 4 6" xfId="7283"/>
    <cellStyle name="20% - Ênfase3 2 2 4 7" xfId="7284"/>
    <cellStyle name="20% - Ênfase3 2 2 4 8" xfId="7285"/>
    <cellStyle name="20% - Ênfase3 2 2 4 9" xfId="7286"/>
    <cellStyle name="20% - Ênfase3 2 2 5" xfId="7287"/>
    <cellStyle name="20% - Ênfase3 2 2 5 10" xfId="7288"/>
    <cellStyle name="20% - Ênfase3 2 2 5 2" xfId="7289"/>
    <cellStyle name="20% - Ênfase3 2 2 5 2 2" xfId="7290"/>
    <cellStyle name="20% - Ênfase3 2 2 5 2 2 2" xfId="7291"/>
    <cellStyle name="20% - Ênfase3 2 2 5 2 2 2 2" xfId="7292"/>
    <cellStyle name="20% - Ênfase3 2 2 5 2 2 3" xfId="7293"/>
    <cellStyle name="20% - Ênfase3 2 2 5 2 2 4" xfId="7294"/>
    <cellStyle name="20% - Ênfase3 2 2 5 2 2 5" xfId="7295"/>
    <cellStyle name="20% - Ênfase3 2 2 5 2 2 6" xfId="7296"/>
    <cellStyle name="20% - Ênfase3 2 2 5 2 3" xfId="7297"/>
    <cellStyle name="20% - Ênfase3 2 2 5 2 3 2" xfId="7298"/>
    <cellStyle name="20% - Ênfase3 2 2 5 2 3 3" xfId="7299"/>
    <cellStyle name="20% - Ênfase3 2 2 5 2 4" xfId="7300"/>
    <cellStyle name="20% - Ênfase3 2 2 5 2 5" xfId="7301"/>
    <cellStyle name="20% - Ênfase3 2 2 5 2 6" xfId="7302"/>
    <cellStyle name="20% - Ênfase3 2 2 5 2 7" xfId="7303"/>
    <cellStyle name="20% - Ênfase3 2 2 5 2 8" xfId="7304"/>
    <cellStyle name="20% - Ênfase3 2 2 5 3" xfId="7305"/>
    <cellStyle name="20% - Ênfase3 2 2 5 3 2" xfId="7306"/>
    <cellStyle name="20% - Ênfase3 2 2 5 3 2 2" xfId="7307"/>
    <cellStyle name="20% - Ênfase3 2 2 5 3 3" xfId="7308"/>
    <cellStyle name="20% - Ênfase3 2 2 5 3 4" xfId="7309"/>
    <cellStyle name="20% - Ênfase3 2 2 5 3 5" xfId="7310"/>
    <cellStyle name="20% - Ênfase3 2 2 5 3 6" xfId="7311"/>
    <cellStyle name="20% - Ênfase3 2 2 5 4" xfId="7312"/>
    <cellStyle name="20% - Ênfase3 2 2 5 4 2" xfId="7313"/>
    <cellStyle name="20% - Ênfase3 2 2 5 4 3" xfId="7314"/>
    <cellStyle name="20% - Ênfase3 2 2 5 4 4" xfId="7315"/>
    <cellStyle name="20% - Ênfase3 2 2 5 5" xfId="7316"/>
    <cellStyle name="20% - Ênfase3 2 2 5 6" xfId="7317"/>
    <cellStyle name="20% - Ênfase3 2 2 5 7" xfId="7318"/>
    <cellStyle name="20% - Ênfase3 2 2 5 8" xfId="7319"/>
    <cellStyle name="20% - Ênfase3 2 2 5 9" xfId="7320"/>
    <cellStyle name="20% - Ênfase3 2 2 6" xfId="7321"/>
    <cellStyle name="20% - Ênfase3 2 2 6 10" xfId="7322"/>
    <cellStyle name="20% - Ênfase3 2 2 6 2" xfId="7323"/>
    <cellStyle name="20% - Ênfase3 2 2 6 2 2" xfId="7324"/>
    <cellStyle name="20% - Ênfase3 2 2 6 2 2 2" xfId="7325"/>
    <cellStyle name="20% - Ênfase3 2 2 6 2 2 2 2" xfId="7326"/>
    <cellStyle name="20% - Ênfase3 2 2 6 2 2 3" xfId="7327"/>
    <cellStyle name="20% - Ênfase3 2 2 6 2 2 4" xfId="7328"/>
    <cellStyle name="20% - Ênfase3 2 2 6 2 2 5" xfId="7329"/>
    <cellStyle name="20% - Ênfase3 2 2 6 2 2 6" xfId="7330"/>
    <cellStyle name="20% - Ênfase3 2 2 6 2 3" xfId="7331"/>
    <cellStyle name="20% - Ênfase3 2 2 6 2 3 2" xfId="7332"/>
    <cellStyle name="20% - Ênfase3 2 2 6 2 3 3" xfId="7333"/>
    <cellStyle name="20% - Ênfase3 2 2 6 2 4" xfId="7334"/>
    <cellStyle name="20% - Ênfase3 2 2 6 2 5" xfId="7335"/>
    <cellStyle name="20% - Ênfase3 2 2 6 2 6" xfId="7336"/>
    <cellStyle name="20% - Ênfase3 2 2 6 2 7" xfId="7337"/>
    <cellStyle name="20% - Ênfase3 2 2 6 2 8" xfId="7338"/>
    <cellStyle name="20% - Ênfase3 2 2 6 3" xfId="7339"/>
    <cellStyle name="20% - Ênfase3 2 2 6 3 2" xfId="7340"/>
    <cellStyle name="20% - Ênfase3 2 2 6 3 2 2" xfId="7341"/>
    <cellStyle name="20% - Ênfase3 2 2 6 3 3" xfId="7342"/>
    <cellStyle name="20% - Ênfase3 2 2 6 3 4" xfId="7343"/>
    <cellStyle name="20% - Ênfase3 2 2 6 3 5" xfId="7344"/>
    <cellStyle name="20% - Ênfase3 2 2 6 3 6" xfId="7345"/>
    <cellStyle name="20% - Ênfase3 2 2 6 4" xfId="7346"/>
    <cellStyle name="20% - Ênfase3 2 2 6 4 2" xfId="7347"/>
    <cellStyle name="20% - Ênfase3 2 2 6 4 3" xfId="7348"/>
    <cellStyle name="20% - Ênfase3 2 2 6 4 4" xfId="7349"/>
    <cellStyle name="20% - Ênfase3 2 2 6 5" xfId="7350"/>
    <cellStyle name="20% - Ênfase3 2 2 6 6" xfId="7351"/>
    <cellStyle name="20% - Ênfase3 2 2 6 7" xfId="7352"/>
    <cellStyle name="20% - Ênfase3 2 2 6 8" xfId="7353"/>
    <cellStyle name="20% - Ênfase3 2 2 6 9" xfId="7354"/>
    <cellStyle name="20% - Ênfase3 2 3" xfId="7355"/>
    <cellStyle name="20% - Ênfase3 2 3 10" xfId="7356"/>
    <cellStyle name="20% - Ênfase3 2 3 11" xfId="7357"/>
    <cellStyle name="20% - Ênfase3 2 3 12" xfId="7358"/>
    <cellStyle name="20% - Ênfase3 2 3 2" xfId="7359"/>
    <cellStyle name="20% - Ênfase3 2 3 3" xfId="7360"/>
    <cellStyle name="20% - Ênfase3 2 3 3 2" xfId="7361"/>
    <cellStyle name="20% - Ênfase3 2 3 3 2 2" xfId="7362"/>
    <cellStyle name="20% - Ênfase3 2 3 3 2 2 2" xfId="7363"/>
    <cellStyle name="20% - Ênfase3 2 3 3 2 3" xfId="7364"/>
    <cellStyle name="20% - Ênfase3 2 3 3 2 4" xfId="7365"/>
    <cellStyle name="20% - Ênfase3 2 3 3 2 5" xfId="7366"/>
    <cellStyle name="20% - Ênfase3 2 3 3 2 6" xfId="7367"/>
    <cellStyle name="20% - Ênfase3 2 3 3 3" xfId="7368"/>
    <cellStyle name="20% - Ênfase3 2 3 3 3 2" xfId="7369"/>
    <cellStyle name="20% - Ênfase3 2 3 3 3 3" xfId="7370"/>
    <cellStyle name="20% - Ênfase3 2 3 3 3 4" xfId="7371"/>
    <cellStyle name="20% - Ênfase3 2 3 3 4" xfId="7372"/>
    <cellStyle name="20% - Ênfase3 2 3 3 5" xfId="7373"/>
    <cellStyle name="20% - Ênfase3 2 3 3 6" xfId="7374"/>
    <cellStyle name="20% - Ênfase3 2 3 3 7" xfId="7375"/>
    <cellStyle name="20% - Ênfase3 2 3 3 8" xfId="7376"/>
    <cellStyle name="20% - Ênfase3 2 3 3 9" xfId="7377"/>
    <cellStyle name="20% - Ênfase3 2 3 4" xfId="7378"/>
    <cellStyle name="20% - Ênfase3 2 3 4 2" xfId="7379"/>
    <cellStyle name="20% - Ênfase3 2 3 4 2 2" xfId="7380"/>
    <cellStyle name="20% - Ênfase3 2 3 4 2 2 2" xfId="7381"/>
    <cellStyle name="20% - Ênfase3 2 3 4 2 3" xfId="7382"/>
    <cellStyle name="20% - Ênfase3 2 3 4 2 4" xfId="7383"/>
    <cellStyle name="20% - Ênfase3 2 3 4 2 5" xfId="7384"/>
    <cellStyle name="20% - Ênfase3 2 3 4 2 6" xfId="7385"/>
    <cellStyle name="20% - Ênfase3 2 3 4 3" xfId="7386"/>
    <cellStyle name="20% - Ênfase3 2 3 4 3 2" xfId="7387"/>
    <cellStyle name="20% - Ênfase3 2 3 4 3 3" xfId="7388"/>
    <cellStyle name="20% - Ênfase3 2 3 4 4" xfId="7389"/>
    <cellStyle name="20% - Ênfase3 2 3 4 5" xfId="7390"/>
    <cellStyle name="20% - Ênfase3 2 3 4 6" xfId="7391"/>
    <cellStyle name="20% - Ênfase3 2 3 4 7" xfId="7392"/>
    <cellStyle name="20% - Ênfase3 2 3 4 8" xfId="7393"/>
    <cellStyle name="20% - Ênfase3 2 3 5" xfId="7394"/>
    <cellStyle name="20% - Ênfase3 2 3 5 2" xfId="7395"/>
    <cellStyle name="20% - Ênfase3 2 3 5 2 2" xfId="7396"/>
    <cellStyle name="20% - Ênfase3 2 3 5 3" xfId="7397"/>
    <cellStyle name="20% - Ênfase3 2 3 5 4" xfId="7398"/>
    <cellStyle name="20% - Ênfase3 2 3 5 5" xfId="7399"/>
    <cellStyle name="20% - Ênfase3 2 3 5 6" xfId="7400"/>
    <cellStyle name="20% - Ênfase3 2 3 6" xfId="7401"/>
    <cellStyle name="20% - Ênfase3 2 3 6 2" xfId="7402"/>
    <cellStyle name="20% - Ênfase3 2 3 6 3" xfId="7403"/>
    <cellStyle name="20% - Ênfase3 2 3 6 4" xfId="7404"/>
    <cellStyle name="20% - Ênfase3 2 3 7" xfId="7405"/>
    <cellStyle name="20% - Ênfase3 2 3 8" xfId="7406"/>
    <cellStyle name="20% - Ênfase3 2 3 9" xfId="7407"/>
    <cellStyle name="20% - Ênfase3 2 4" xfId="7408"/>
    <cellStyle name="20% - Ênfase3 2 4 10" xfId="7409"/>
    <cellStyle name="20% - Ênfase3 2 4 2" xfId="7410"/>
    <cellStyle name="20% - Ênfase3 2 4 2 2" xfId="7411"/>
    <cellStyle name="20% - Ênfase3 2 4 2 2 2" xfId="7412"/>
    <cellStyle name="20% - Ênfase3 2 4 2 2 2 2" xfId="7413"/>
    <cellStyle name="20% - Ênfase3 2 4 2 2 3" xfId="7414"/>
    <cellStyle name="20% - Ênfase3 2 4 2 2 4" xfId="7415"/>
    <cellStyle name="20% - Ênfase3 2 4 2 2 5" xfId="7416"/>
    <cellStyle name="20% - Ênfase3 2 4 2 2 6" xfId="7417"/>
    <cellStyle name="20% - Ênfase3 2 4 2 3" xfId="7418"/>
    <cellStyle name="20% - Ênfase3 2 4 2 3 2" xfId="7419"/>
    <cellStyle name="20% - Ênfase3 2 4 2 3 3" xfId="7420"/>
    <cellStyle name="20% - Ênfase3 2 4 2 4" xfId="7421"/>
    <cellStyle name="20% - Ênfase3 2 4 2 5" xfId="7422"/>
    <cellStyle name="20% - Ênfase3 2 4 2 6" xfId="7423"/>
    <cellStyle name="20% - Ênfase3 2 4 2 7" xfId="7424"/>
    <cellStyle name="20% - Ênfase3 2 4 2 8" xfId="7425"/>
    <cellStyle name="20% - Ênfase3 2 4 3" xfId="7426"/>
    <cellStyle name="20% - Ênfase3 2 4 3 2" xfId="7427"/>
    <cellStyle name="20% - Ênfase3 2 4 3 2 2" xfId="7428"/>
    <cellStyle name="20% - Ênfase3 2 4 3 3" xfId="7429"/>
    <cellStyle name="20% - Ênfase3 2 4 3 4" xfId="7430"/>
    <cellStyle name="20% - Ênfase3 2 4 3 5" xfId="7431"/>
    <cellStyle name="20% - Ênfase3 2 4 3 6" xfId="7432"/>
    <cellStyle name="20% - Ênfase3 2 4 4" xfId="7433"/>
    <cellStyle name="20% - Ênfase3 2 4 4 2" xfId="7434"/>
    <cellStyle name="20% - Ênfase3 2 4 4 3" xfId="7435"/>
    <cellStyle name="20% - Ênfase3 2 4 4 4" xfId="7436"/>
    <cellStyle name="20% - Ênfase3 2 4 5" xfId="7437"/>
    <cellStyle name="20% - Ênfase3 2 4 6" xfId="7438"/>
    <cellStyle name="20% - Ênfase3 2 4 7" xfId="7439"/>
    <cellStyle name="20% - Ênfase3 2 4 8" xfId="7440"/>
    <cellStyle name="20% - Ênfase3 2 4 9" xfId="7441"/>
    <cellStyle name="20% - Ênfase3 20" xfId="7442"/>
    <cellStyle name="20% - Ênfase3 20 2" xfId="7443"/>
    <cellStyle name="20% - Ênfase3 20 3" xfId="7444"/>
    <cellStyle name="20% - Ênfase3 20 4" xfId="7445"/>
    <cellStyle name="20% - Ênfase3 20 5" xfId="7446"/>
    <cellStyle name="20% - Ênfase3 20 6" xfId="7447"/>
    <cellStyle name="20% - Ênfase3 21" xfId="7448"/>
    <cellStyle name="20% - Ênfase3 22" xfId="7449"/>
    <cellStyle name="20% - Ênfase3 23" xfId="7450"/>
    <cellStyle name="20% - Ênfase3 24" xfId="7451"/>
    <cellStyle name="20% - Ênfase3 25" xfId="7452"/>
    <cellStyle name="20% - Ênfase3 26" xfId="7453"/>
    <cellStyle name="20% - Ênfase3 3" xfId="117"/>
    <cellStyle name="20% - Ênfase3 3 2" xfId="118"/>
    <cellStyle name="20% - Ênfase3 3 2 2" xfId="2968"/>
    <cellStyle name="20% - Ênfase3 3 2 2 10" xfId="7454"/>
    <cellStyle name="20% - Ênfase3 3 2 2 2" xfId="7455"/>
    <cellStyle name="20% - Ênfase3 3 2 2 2 2" xfId="7456"/>
    <cellStyle name="20% - Ênfase3 3 2 2 2 2 2" xfId="7457"/>
    <cellStyle name="20% - Ênfase3 3 2 2 2 2 2 2" xfId="7458"/>
    <cellStyle name="20% - Ênfase3 3 2 2 2 2 3" xfId="7459"/>
    <cellStyle name="20% - Ênfase3 3 2 2 2 2 4" xfId="7460"/>
    <cellStyle name="20% - Ênfase3 3 2 2 2 2 5" xfId="7461"/>
    <cellStyle name="20% - Ênfase3 3 2 2 2 2 6" xfId="7462"/>
    <cellStyle name="20% - Ênfase3 3 2 2 2 3" xfId="7463"/>
    <cellStyle name="20% - Ênfase3 3 2 2 2 3 2" xfId="7464"/>
    <cellStyle name="20% - Ênfase3 3 2 2 2 3 3" xfId="7465"/>
    <cellStyle name="20% - Ênfase3 3 2 2 2 4" xfId="7466"/>
    <cellStyle name="20% - Ênfase3 3 2 2 2 5" xfId="7467"/>
    <cellStyle name="20% - Ênfase3 3 2 2 2 6" xfId="7468"/>
    <cellStyle name="20% - Ênfase3 3 2 2 2 7" xfId="7469"/>
    <cellStyle name="20% - Ênfase3 3 2 2 2 8" xfId="7470"/>
    <cellStyle name="20% - Ênfase3 3 2 2 3" xfId="7471"/>
    <cellStyle name="20% - Ênfase3 3 2 2 3 2" xfId="7472"/>
    <cellStyle name="20% - Ênfase3 3 2 2 3 2 2" xfId="7473"/>
    <cellStyle name="20% - Ênfase3 3 2 2 3 3" xfId="7474"/>
    <cellStyle name="20% - Ênfase3 3 2 2 3 4" xfId="7475"/>
    <cellStyle name="20% - Ênfase3 3 2 2 3 5" xfId="7476"/>
    <cellStyle name="20% - Ênfase3 3 2 2 3 6" xfId="7477"/>
    <cellStyle name="20% - Ênfase3 3 2 2 4" xfId="7478"/>
    <cellStyle name="20% - Ênfase3 3 2 2 4 2" xfId="7479"/>
    <cellStyle name="20% - Ênfase3 3 2 2 4 3" xfId="7480"/>
    <cellStyle name="20% - Ênfase3 3 2 2 4 4" xfId="7481"/>
    <cellStyle name="20% - Ênfase3 3 2 2 5" xfId="7482"/>
    <cellStyle name="20% - Ênfase3 3 2 2 6" xfId="7483"/>
    <cellStyle name="20% - Ênfase3 3 2 2 7" xfId="7484"/>
    <cellStyle name="20% - Ênfase3 3 2 2 8" xfId="7485"/>
    <cellStyle name="20% - Ênfase3 3 2 2 9" xfId="7486"/>
    <cellStyle name="20% - Ênfase3 3 2 3" xfId="7487"/>
    <cellStyle name="20% - Ênfase3 3 2 4" xfId="7488"/>
    <cellStyle name="20% - Ênfase3 3 2 4 10" xfId="7489"/>
    <cellStyle name="20% - Ênfase3 3 2 4 2" xfId="7490"/>
    <cellStyle name="20% - Ênfase3 3 2 4 2 2" xfId="7491"/>
    <cellStyle name="20% - Ênfase3 3 2 4 2 2 2" xfId="7492"/>
    <cellStyle name="20% - Ênfase3 3 2 4 2 2 2 2" xfId="7493"/>
    <cellStyle name="20% - Ênfase3 3 2 4 2 2 3" xfId="7494"/>
    <cellStyle name="20% - Ênfase3 3 2 4 2 2 4" xfId="7495"/>
    <cellStyle name="20% - Ênfase3 3 2 4 2 2 5" xfId="7496"/>
    <cellStyle name="20% - Ênfase3 3 2 4 2 2 6" xfId="7497"/>
    <cellStyle name="20% - Ênfase3 3 2 4 2 3" xfId="7498"/>
    <cellStyle name="20% - Ênfase3 3 2 4 2 3 2" xfId="7499"/>
    <cellStyle name="20% - Ênfase3 3 2 4 2 3 3" xfId="7500"/>
    <cellStyle name="20% - Ênfase3 3 2 4 2 4" xfId="7501"/>
    <cellStyle name="20% - Ênfase3 3 2 4 2 5" xfId="7502"/>
    <cellStyle name="20% - Ênfase3 3 2 4 2 6" xfId="7503"/>
    <cellStyle name="20% - Ênfase3 3 2 4 2 7" xfId="7504"/>
    <cellStyle name="20% - Ênfase3 3 2 4 2 8" xfId="7505"/>
    <cellStyle name="20% - Ênfase3 3 2 4 3" xfId="7506"/>
    <cellStyle name="20% - Ênfase3 3 2 4 3 2" xfId="7507"/>
    <cellStyle name="20% - Ênfase3 3 2 4 3 2 2" xfId="7508"/>
    <cellStyle name="20% - Ênfase3 3 2 4 3 3" xfId="7509"/>
    <cellStyle name="20% - Ênfase3 3 2 4 3 4" xfId="7510"/>
    <cellStyle name="20% - Ênfase3 3 2 4 3 5" xfId="7511"/>
    <cellStyle name="20% - Ênfase3 3 2 4 3 6" xfId="7512"/>
    <cellStyle name="20% - Ênfase3 3 2 4 4" xfId="7513"/>
    <cellStyle name="20% - Ênfase3 3 2 4 4 2" xfId="7514"/>
    <cellStyle name="20% - Ênfase3 3 2 4 4 3" xfId="7515"/>
    <cellStyle name="20% - Ênfase3 3 2 4 4 4" xfId="7516"/>
    <cellStyle name="20% - Ênfase3 3 2 4 5" xfId="7517"/>
    <cellStyle name="20% - Ênfase3 3 2 4 6" xfId="7518"/>
    <cellStyle name="20% - Ênfase3 3 2 4 7" xfId="7519"/>
    <cellStyle name="20% - Ênfase3 3 2 4 8" xfId="7520"/>
    <cellStyle name="20% - Ênfase3 3 2 4 9" xfId="7521"/>
    <cellStyle name="20% - Ênfase3 3 2 5" xfId="7522"/>
    <cellStyle name="20% - Ênfase3 3 2 5 10" xfId="7523"/>
    <cellStyle name="20% - Ênfase3 3 2 5 2" xfId="7524"/>
    <cellStyle name="20% - Ênfase3 3 2 5 2 2" xfId="7525"/>
    <cellStyle name="20% - Ênfase3 3 2 5 2 2 2" xfId="7526"/>
    <cellStyle name="20% - Ênfase3 3 2 5 2 2 2 2" xfId="7527"/>
    <cellStyle name="20% - Ênfase3 3 2 5 2 2 3" xfId="7528"/>
    <cellStyle name="20% - Ênfase3 3 2 5 2 2 4" xfId="7529"/>
    <cellStyle name="20% - Ênfase3 3 2 5 2 2 5" xfId="7530"/>
    <cellStyle name="20% - Ênfase3 3 2 5 2 2 6" xfId="7531"/>
    <cellStyle name="20% - Ênfase3 3 2 5 2 3" xfId="7532"/>
    <cellStyle name="20% - Ênfase3 3 2 5 2 3 2" xfId="7533"/>
    <cellStyle name="20% - Ênfase3 3 2 5 2 3 3" xfId="7534"/>
    <cellStyle name="20% - Ênfase3 3 2 5 2 4" xfId="7535"/>
    <cellStyle name="20% - Ênfase3 3 2 5 2 5" xfId="7536"/>
    <cellStyle name="20% - Ênfase3 3 2 5 2 6" xfId="7537"/>
    <cellStyle name="20% - Ênfase3 3 2 5 2 7" xfId="7538"/>
    <cellStyle name="20% - Ênfase3 3 2 5 2 8" xfId="7539"/>
    <cellStyle name="20% - Ênfase3 3 2 5 3" xfId="7540"/>
    <cellStyle name="20% - Ênfase3 3 2 5 3 2" xfId="7541"/>
    <cellStyle name="20% - Ênfase3 3 2 5 3 2 2" xfId="7542"/>
    <cellStyle name="20% - Ênfase3 3 2 5 3 3" xfId="7543"/>
    <cellStyle name="20% - Ênfase3 3 2 5 3 4" xfId="7544"/>
    <cellStyle name="20% - Ênfase3 3 2 5 3 5" xfId="7545"/>
    <cellStyle name="20% - Ênfase3 3 2 5 3 6" xfId="7546"/>
    <cellStyle name="20% - Ênfase3 3 2 5 4" xfId="7547"/>
    <cellStyle name="20% - Ênfase3 3 2 5 4 2" xfId="7548"/>
    <cellStyle name="20% - Ênfase3 3 2 5 4 3" xfId="7549"/>
    <cellStyle name="20% - Ênfase3 3 2 5 4 4" xfId="7550"/>
    <cellStyle name="20% - Ênfase3 3 2 5 5" xfId="7551"/>
    <cellStyle name="20% - Ênfase3 3 2 5 6" xfId="7552"/>
    <cellStyle name="20% - Ênfase3 3 2 5 7" xfId="7553"/>
    <cellStyle name="20% - Ênfase3 3 2 5 8" xfId="7554"/>
    <cellStyle name="20% - Ênfase3 3 2 5 9" xfId="7555"/>
    <cellStyle name="20% - Ênfase3 3 2 6" xfId="7556"/>
    <cellStyle name="20% - Ênfase3 3 2 6 10" xfId="7557"/>
    <cellStyle name="20% - Ênfase3 3 2 6 2" xfId="7558"/>
    <cellStyle name="20% - Ênfase3 3 2 6 2 2" xfId="7559"/>
    <cellStyle name="20% - Ênfase3 3 2 6 2 2 2" xfId="7560"/>
    <cellStyle name="20% - Ênfase3 3 2 6 2 2 2 2" xfId="7561"/>
    <cellStyle name="20% - Ênfase3 3 2 6 2 2 3" xfId="7562"/>
    <cellStyle name="20% - Ênfase3 3 2 6 2 2 4" xfId="7563"/>
    <cellStyle name="20% - Ênfase3 3 2 6 2 2 5" xfId="7564"/>
    <cellStyle name="20% - Ênfase3 3 2 6 2 2 6" xfId="7565"/>
    <cellStyle name="20% - Ênfase3 3 2 6 2 3" xfId="7566"/>
    <cellStyle name="20% - Ênfase3 3 2 6 2 3 2" xfId="7567"/>
    <cellStyle name="20% - Ênfase3 3 2 6 2 3 3" xfId="7568"/>
    <cellStyle name="20% - Ênfase3 3 2 6 2 4" xfId="7569"/>
    <cellStyle name="20% - Ênfase3 3 2 6 2 5" xfId="7570"/>
    <cellStyle name="20% - Ênfase3 3 2 6 2 6" xfId="7571"/>
    <cellStyle name="20% - Ênfase3 3 2 6 2 7" xfId="7572"/>
    <cellStyle name="20% - Ênfase3 3 2 6 2 8" xfId="7573"/>
    <cellStyle name="20% - Ênfase3 3 2 6 3" xfId="7574"/>
    <cellStyle name="20% - Ênfase3 3 2 6 3 2" xfId="7575"/>
    <cellStyle name="20% - Ênfase3 3 2 6 3 2 2" xfId="7576"/>
    <cellStyle name="20% - Ênfase3 3 2 6 3 3" xfId="7577"/>
    <cellStyle name="20% - Ênfase3 3 2 6 3 4" xfId="7578"/>
    <cellStyle name="20% - Ênfase3 3 2 6 3 5" xfId="7579"/>
    <cellStyle name="20% - Ênfase3 3 2 6 3 6" xfId="7580"/>
    <cellStyle name="20% - Ênfase3 3 2 6 4" xfId="7581"/>
    <cellStyle name="20% - Ênfase3 3 2 6 4 2" xfId="7582"/>
    <cellStyle name="20% - Ênfase3 3 2 6 4 3" xfId="7583"/>
    <cellStyle name="20% - Ênfase3 3 2 6 4 4" xfId="7584"/>
    <cellStyle name="20% - Ênfase3 3 2 6 5" xfId="7585"/>
    <cellStyle name="20% - Ênfase3 3 2 6 6" xfId="7586"/>
    <cellStyle name="20% - Ênfase3 3 2 6 7" xfId="7587"/>
    <cellStyle name="20% - Ênfase3 3 2 6 8" xfId="7588"/>
    <cellStyle name="20% - Ênfase3 3 2 6 9" xfId="7589"/>
    <cellStyle name="20% - Ênfase3 3 3" xfId="7590"/>
    <cellStyle name="20% - Ênfase3 3 3 10" xfId="7591"/>
    <cellStyle name="20% - Ênfase3 3 3 11" xfId="7592"/>
    <cellStyle name="20% - Ênfase3 3 3 12" xfId="7593"/>
    <cellStyle name="20% - Ênfase3 3 3 2" xfId="7594"/>
    <cellStyle name="20% - Ênfase3 3 3 3" xfId="7595"/>
    <cellStyle name="20% - Ênfase3 3 3 3 2" xfId="7596"/>
    <cellStyle name="20% - Ênfase3 3 3 3 2 2" xfId="7597"/>
    <cellStyle name="20% - Ênfase3 3 3 3 2 2 2" xfId="7598"/>
    <cellStyle name="20% - Ênfase3 3 3 3 2 3" xfId="7599"/>
    <cellStyle name="20% - Ênfase3 3 3 3 2 4" xfId="7600"/>
    <cellStyle name="20% - Ênfase3 3 3 3 2 5" xfId="7601"/>
    <cellStyle name="20% - Ênfase3 3 3 3 2 6" xfId="7602"/>
    <cellStyle name="20% - Ênfase3 3 3 3 3" xfId="7603"/>
    <cellStyle name="20% - Ênfase3 3 3 3 3 2" xfId="7604"/>
    <cellStyle name="20% - Ênfase3 3 3 3 3 3" xfId="7605"/>
    <cellStyle name="20% - Ênfase3 3 3 3 3 4" xfId="7606"/>
    <cellStyle name="20% - Ênfase3 3 3 3 4" xfId="7607"/>
    <cellStyle name="20% - Ênfase3 3 3 3 5" xfId="7608"/>
    <cellStyle name="20% - Ênfase3 3 3 3 6" xfId="7609"/>
    <cellStyle name="20% - Ênfase3 3 3 3 7" xfId="7610"/>
    <cellStyle name="20% - Ênfase3 3 3 3 8" xfId="7611"/>
    <cellStyle name="20% - Ênfase3 3 3 3 9" xfId="7612"/>
    <cellStyle name="20% - Ênfase3 3 3 4" xfId="7613"/>
    <cellStyle name="20% - Ênfase3 3 3 4 2" xfId="7614"/>
    <cellStyle name="20% - Ênfase3 3 3 4 2 2" xfId="7615"/>
    <cellStyle name="20% - Ênfase3 3 3 4 2 2 2" xfId="7616"/>
    <cellStyle name="20% - Ênfase3 3 3 4 2 3" xfId="7617"/>
    <cellStyle name="20% - Ênfase3 3 3 4 2 4" xfId="7618"/>
    <cellStyle name="20% - Ênfase3 3 3 4 2 5" xfId="7619"/>
    <cellStyle name="20% - Ênfase3 3 3 4 2 6" xfId="7620"/>
    <cellStyle name="20% - Ênfase3 3 3 4 3" xfId="7621"/>
    <cellStyle name="20% - Ênfase3 3 3 4 3 2" xfId="7622"/>
    <cellStyle name="20% - Ênfase3 3 3 4 3 3" xfId="7623"/>
    <cellStyle name="20% - Ênfase3 3 3 4 4" xfId="7624"/>
    <cellStyle name="20% - Ênfase3 3 3 4 5" xfId="7625"/>
    <cellStyle name="20% - Ênfase3 3 3 4 6" xfId="7626"/>
    <cellStyle name="20% - Ênfase3 3 3 4 7" xfId="7627"/>
    <cellStyle name="20% - Ênfase3 3 3 4 8" xfId="7628"/>
    <cellStyle name="20% - Ênfase3 3 3 5" xfId="7629"/>
    <cellStyle name="20% - Ênfase3 3 3 5 2" xfId="7630"/>
    <cellStyle name="20% - Ênfase3 3 3 5 2 2" xfId="7631"/>
    <cellStyle name="20% - Ênfase3 3 3 5 3" xfId="7632"/>
    <cellStyle name="20% - Ênfase3 3 3 5 4" xfId="7633"/>
    <cellStyle name="20% - Ênfase3 3 3 5 5" xfId="7634"/>
    <cellStyle name="20% - Ênfase3 3 3 5 6" xfId="7635"/>
    <cellStyle name="20% - Ênfase3 3 3 6" xfId="7636"/>
    <cellStyle name="20% - Ênfase3 3 3 6 2" xfId="7637"/>
    <cellStyle name="20% - Ênfase3 3 3 6 3" xfId="7638"/>
    <cellStyle name="20% - Ênfase3 3 3 6 4" xfId="7639"/>
    <cellStyle name="20% - Ênfase3 3 3 7" xfId="7640"/>
    <cellStyle name="20% - Ênfase3 3 3 8" xfId="7641"/>
    <cellStyle name="20% - Ênfase3 3 3 9" xfId="7642"/>
    <cellStyle name="20% - Ênfase3 3 4" xfId="7643"/>
    <cellStyle name="20% - Ênfase3 3 4 10" xfId="7644"/>
    <cellStyle name="20% - Ênfase3 3 4 2" xfId="7645"/>
    <cellStyle name="20% - Ênfase3 3 4 2 2" xfId="7646"/>
    <cellStyle name="20% - Ênfase3 3 4 2 2 2" xfId="7647"/>
    <cellStyle name="20% - Ênfase3 3 4 2 2 2 2" xfId="7648"/>
    <cellStyle name="20% - Ênfase3 3 4 2 2 3" xfId="7649"/>
    <cellStyle name="20% - Ênfase3 3 4 2 2 4" xfId="7650"/>
    <cellStyle name="20% - Ênfase3 3 4 2 2 5" xfId="7651"/>
    <cellStyle name="20% - Ênfase3 3 4 2 2 6" xfId="7652"/>
    <cellStyle name="20% - Ênfase3 3 4 2 3" xfId="7653"/>
    <cellStyle name="20% - Ênfase3 3 4 2 3 2" xfId="7654"/>
    <cellStyle name="20% - Ênfase3 3 4 2 3 3" xfId="7655"/>
    <cellStyle name="20% - Ênfase3 3 4 2 4" xfId="7656"/>
    <cellStyle name="20% - Ênfase3 3 4 2 5" xfId="7657"/>
    <cellStyle name="20% - Ênfase3 3 4 2 6" xfId="7658"/>
    <cellStyle name="20% - Ênfase3 3 4 2 7" xfId="7659"/>
    <cellStyle name="20% - Ênfase3 3 4 2 8" xfId="7660"/>
    <cellStyle name="20% - Ênfase3 3 4 3" xfId="7661"/>
    <cellStyle name="20% - Ênfase3 3 4 3 2" xfId="7662"/>
    <cellStyle name="20% - Ênfase3 3 4 3 2 2" xfId="7663"/>
    <cellStyle name="20% - Ênfase3 3 4 3 3" xfId="7664"/>
    <cellStyle name="20% - Ênfase3 3 4 3 4" xfId="7665"/>
    <cellStyle name="20% - Ênfase3 3 4 3 5" xfId="7666"/>
    <cellStyle name="20% - Ênfase3 3 4 3 6" xfId="7667"/>
    <cellStyle name="20% - Ênfase3 3 4 4" xfId="7668"/>
    <cellStyle name="20% - Ênfase3 3 4 4 2" xfId="7669"/>
    <cellStyle name="20% - Ênfase3 3 4 4 3" xfId="7670"/>
    <cellStyle name="20% - Ênfase3 3 4 4 4" xfId="7671"/>
    <cellStyle name="20% - Ênfase3 3 4 5" xfId="7672"/>
    <cellStyle name="20% - Ênfase3 3 4 6" xfId="7673"/>
    <cellStyle name="20% - Ênfase3 3 4 7" xfId="7674"/>
    <cellStyle name="20% - Ênfase3 3 4 8" xfId="7675"/>
    <cellStyle name="20% - Ênfase3 3 4 9" xfId="7676"/>
    <cellStyle name="20% - Ênfase3 4" xfId="119"/>
    <cellStyle name="20% - Ênfase3 4 2" xfId="120"/>
    <cellStyle name="20% - Ênfase3 4 3" xfId="7677"/>
    <cellStyle name="20% - Ênfase3 4 3 10" xfId="7678"/>
    <cellStyle name="20% - Ênfase3 4 3 11" xfId="7679"/>
    <cellStyle name="20% - Ênfase3 4 3 12" xfId="7680"/>
    <cellStyle name="20% - Ênfase3 4 3 2" xfId="7681"/>
    <cellStyle name="20% - Ênfase3 4 3 3" xfId="7682"/>
    <cellStyle name="20% - Ênfase3 4 3 3 2" xfId="7683"/>
    <cellStyle name="20% - Ênfase3 4 3 3 2 2" xfId="7684"/>
    <cellStyle name="20% - Ênfase3 4 3 3 2 2 2" xfId="7685"/>
    <cellStyle name="20% - Ênfase3 4 3 3 2 3" xfId="7686"/>
    <cellStyle name="20% - Ênfase3 4 3 3 2 4" xfId="7687"/>
    <cellStyle name="20% - Ênfase3 4 3 3 2 5" xfId="7688"/>
    <cellStyle name="20% - Ênfase3 4 3 3 2 6" xfId="7689"/>
    <cellStyle name="20% - Ênfase3 4 3 3 3" xfId="7690"/>
    <cellStyle name="20% - Ênfase3 4 3 3 3 2" xfId="7691"/>
    <cellStyle name="20% - Ênfase3 4 3 3 3 3" xfId="7692"/>
    <cellStyle name="20% - Ênfase3 4 3 3 3 4" xfId="7693"/>
    <cellStyle name="20% - Ênfase3 4 3 3 4" xfId="7694"/>
    <cellStyle name="20% - Ênfase3 4 3 3 5" xfId="7695"/>
    <cellStyle name="20% - Ênfase3 4 3 3 6" xfId="7696"/>
    <cellStyle name="20% - Ênfase3 4 3 3 7" xfId="7697"/>
    <cellStyle name="20% - Ênfase3 4 3 3 8" xfId="7698"/>
    <cellStyle name="20% - Ênfase3 4 3 3 9" xfId="7699"/>
    <cellStyle name="20% - Ênfase3 4 3 4" xfId="7700"/>
    <cellStyle name="20% - Ênfase3 4 3 4 2" xfId="7701"/>
    <cellStyle name="20% - Ênfase3 4 3 4 2 2" xfId="7702"/>
    <cellStyle name="20% - Ênfase3 4 3 4 2 2 2" xfId="7703"/>
    <cellStyle name="20% - Ênfase3 4 3 4 2 3" xfId="7704"/>
    <cellStyle name="20% - Ênfase3 4 3 4 2 4" xfId="7705"/>
    <cellStyle name="20% - Ênfase3 4 3 4 2 5" xfId="7706"/>
    <cellStyle name="20% - Ênfase3 4 3 4 2 6" xfId="7707"/>
    <cellStyle name="20% - Ênfase3 4 3 4 3" xfId="7708"/>
    <cellStyle name="20% - Ênfase3 4 3 4 3 2" xfId="7709"/>
    <cellStyle name="20% - Ênfase3 4 3 4 3 3" xfId="7710"/>
    <cellStyle name="20% - Ênfase3 4 3 4 4" xfId="7711"/>
    <cellStyle name="20% - Ênfase3 4 3 4 5" xfId="7712"/>
    <cellStyle name="20% - Ênfase3 4 3 4 6" xfId="7713"/>
    <cellStyle name="20% - Ênfase3 4 3 4 7" xfId="7714"/>
    <cellStyle name="20% - Ênfase3 4 3 4 8" xfId="7715"/>
    <cellStyle name="20% - Ênfase3 4 3 5" xfId="7716"/>
    <cellStyle name="20% - Ênfase3 4 3 5 2" xfId="7717"/>
    <cellStyle name="20% - Ênfase3 4 3 5 2 2" xfId="7718"/>
    <cellStyle name="20% - Ênfase3 4 3 5 3" xfId="7719"/>
    <cellStyle name="20% - Ênfase3 4 3 5 4" xfId="7720"/>
    <cellStyle name="20% - Ênfase3 4 3 5 5" xfId="7721"/>
    <cellStyle name="20% - Ênfase3 4 3 5 6" xfId="7722"/>
    <cellStyle name="20% - Ênfase3 4 3 6" xfId="7723"/>
    <cellStyle name="20% - Ênfase3 4 3 6 2" xfId="7724"/>
    <cellStyle name="20% - Ênfase3 4 3 6 3" xfId="7725"/>
    <cellStyle name="20% - Ênfase3 4 3 6 4" xfId="7726"/>
    <cellStyle name="20% - Ênfase3 4 3 7" xfId="7727"/>
    <cellStyle name="20% - Ênfase3 4 3 8" xfId="7728"/>
    <cellStyle name="20% - Ênfase3 4 3 9" xfId="7729"/>
    <cellStyle name="20% - Ênfase3 4 4" xfId="7730"/>
    <cellStyle name="20% - Ênfase3 4 4 10" xfId="7731"/>
    <cellStyle name="20% - Ênfase3 4 4 2" xfId="7732"/>
    <cellStyle name="20% - Ênfase3 4 4 2 2" xfId="7733"/>
    <cellStyle name="20% - Ênfase3 4 4 2 2 2" xfId="7734"/>
    <cellStyle name="20% - Ênfase3 4 4 2 2 2 2" xfId="7735"/>
    <cellStyle name="20% - Ênfase3 4 4 2 2 3" xfId="7736"/>
    <cellStyle name="20% - Ênfase3 4 4 2 2 4" xfId="7737"/>
    <cellStyle name="20% - Ênfase3 4 4 2 2 5" xfId="7738"/>
    <cellStyle name="20% - Ênfase3 4 4 2 2 6" xfId="7739"/>
    <cellStyle name="20% - Ênfase3 4 4 2 3" xfId="7740"/>
    <cellStyle name="20% - Ênfase3 4 4 2 3 2" xfId="7741"/>
    <cellStyle name="20% - Ênfase3 4 4 2 3 3" xfId="7742"/>
    <cellStyle name="20% - Ênfase3 4 4 2 4" xfId="7743"/>
    <cellStyle name="20% - Ênfase3 4 4 2 5" xfId="7744"/>
    <cellStyle name="20% - Ênfase3 4 4 2 6" xfId="7745"/>
    <cellStyle name="20% - Ênfase3 4 4 2 7" xfId="7746"/>
    <cellStyle name="20% - Ênfase3 4 4 2 8" xfId="7747"/>
    <cellStyle name="20% - Ênfase3 4 4 3" xfId="7748"/>
    <cellStyle name="20% - Ênfase3 4 4 3 2" xfId="7749"/>
    <cellStyle name="20% - Ênfase3 4 4 3 2 2" xfId="7750"/>
    <cellStyle name="20% - Ênfase3 4 4 3 3" xfId="7751"/>
    <cellStyle name="20% - Ênfase3 4 4 3 4" xfId="7752"/>
    <cellStyle name="20% - Ênfase3 4 4 3 5" xfId="7753"/>
    <cellStyle name="20% - Ênfase3 4 4 3 6" xfId="7754"/>
    <cellStyle name="20% - Ênfase3 4 4 4" xfId="7755"/>
    <cellStyle name="20% - Ênfase3 4 4 4 2" xfId="7756"/>
    <cellStyle name="20% - Ênfase3 4 4 4 3" xfId="7757"/>
    <cellStyle name="20% - Ênfase3 4 4 4 4" xfId="7758"/>
    <cellStyle name="20% - Ênfase3 4 4 5" xfId="7759"/>
    <cellStyle name="20% - Ênfase3 4 4 6" xfId="7760"/>
    <cellStyle name="20% - Ênfase3 4 4 7" xfId="7761"/>
    <cellStyle name="20% - Ênfase3 4 4 8" xfId="7762"/>
    <cellStyle name="20% - Ênfase3 4 4 9" xfId="7763"/>
    <cellStyle name="20% - Ênfase3 5" xfId="121"/>
    <cellStyle name="20% - Ênfase3 5 2" xfId="122"/>
    <cellStyle name="20% - Ênfase3 5 3" xfId="7764"/>
    <cellStyle name="20% - Ênfase3 5 3 10" xfId="7765"/>
    <cellStyle name="20% - Ênfase3 5 3 11" xfId="7766"/>
    <cellStyle name="20% - Ênfase3 5 3 12" xfId="7767"/>
    <cellStyle name="20% - Ênfase3 5 3 2" xfId="7768"/>
    <cellStyle name="20% - Ênfase3 5 3 3" xfId="7769"/>
    <cellStyle name="20% - Ênfase3 5 3 3 2" xfId="7770"/>
    <cellStyle name="20% - Ênfase3 5 3 3 2 2" xfId="7771"/>
    <cellStyle name="20% - Ênfase3 5 3 3 2 2 2" xfId="7772"/>
    <cellStyle name="20% - Ênfase3 5 3 3 2 3" xfId="7773"/>
    <cellStyle name="20% - Ênfase3 5 3 3 2 4" xfId="7774"/>
    <cellStyle name="20% - Ênfase3 5 3 3 2 5" xfId="7775"/>
    <cellStyle name="20% - Ênfase3 5 3 3 2 6" xfId="7776"/>
    <cellStyle name="20% - Ênfase3 5 3 3 3" xfId="7777"/>
    <cellStyle name="20% - Ênfase3 5 3 3 3 2" xfId="7778"/>
    <cellStyle name="20% - Ênfase3 5 3 3 3 3" xfId="7779"/>
    <cellStyle name="20% - Ênfase3 5 3 3 3 4" xfId="7780"/>
    <cellStyle name="20% - Ênfase3 5 3 3 4" xfId="7781"/>
    <cellStyle name="20% - Ênfase3 5 3 3 5" xfId="7782"/>
    <cellStyle name="20% - Ênfase3 5 3 3 6" xfId="7783"/>
    <cellStyle name="20% - Ênfase3 5 3 3 7" xfId="7784"/>
    <cellStyle name="20% - Ênfase3 5 3 3 8" xfId="7785"/>
    <cellStyle name="20% - Ênfase3 5 3 3 9" xfId="7786"/>
    <cellStyle name="20% - Ênfase3 5 3 4" xfId="7787"/>
    <cellStyle name="20% - Ênfase3 5 3 4 2" xfId="7788"/>
    <cellStyle name="20% - Ênfase3 5 3 4 2 2" xfId="7789"/>
    <cellStyle name="20% - Ênfase3 5 3 4 2 2 2" xfId="7790"/>
    <cellStyle name="20% - Ênfase3 5 3 4 2 3" xfId="7791"/>
    <cellStyle name="20% - Ênfase3 5 3 4 2 4" xfId="7792"/>
    <cellStyle name="20% - Ênfase3 5 3 4 2 5" xfId="7793"/>
    <cellStyle name="20% - Ênfase3 5 3 4 2 6" xfId="7794"/>
    <cellStyle name="20% - Ênfase3 5 3 4 3" xfId="7795"/>
    <cellStyle name="20% - Ênfase3 5 3 4 3 2" xfId="7796"/>
    <cellStyle name="20% - Ênfase3 5 3 4 3 3" xfId="7797"/>
    <cellStyle name="20% - Ênfase3 5 3 4 4" xfId="7798"/>
    <cellStyle name="20% - Ênfase3 5 3 4 5" xfId="7799"/>
    <cellStyle name="20% - Ênfase3 5 3 4 6" xfId="7800"/>
    <cellStyle name="20% - Ênfase3 5 3 4 7" xfId="7801"/>
    <cellStyle name="20% - Ênfase3 5 3 4 8" xfId="7802"/>
    <cellStyle name="20% - Ênfase3 5 3 5" xfId="7803"/>
    <cellStyle name="20% - Ênfase3 5 3 5 2" xfId="7804"/>
    <cellStyle name="20% - Ênfase3 5 3 5 2 2" xfId="7805"/>
    <cellStyle name="20% - Ênfase3 5 3 5 3" xfId="7806"/>
    <cellStyle name="20% - Ênfase3 5 3 5 4" xfId="7807"/>
    <cellStyle name="20% - Ênfase3 5 3 5 5" xfId="7808"/>
    <cellStyle name="20% - Ênfase3 5 3 5 6" xfId="7809"/>
    <cellStyle name="20% - Ênfase3 5 3 6" xfId="7810"/>
    <cellStyle name="20% - Ênfase3 5 3 6 2" xfId="7811"/>
    <cellStyle name="20% - Ênfase3 5 3 6 3" xfId="7812"/>
    <cellStyle name="20% - Ênfase3 5 3 6 4" xfId="7813"/>
    <cellStyle name="20% - Ênfase3 5 3 7" xfId="7814"/>
    <cellStyle name="20% - Ênfase3 5 3 8" xfId="7815"/>
    <cellStyle name="20% - Ênfase3 5 3 9" xfId="7816"/>
    <cellStyle name="20% - Ênfase3 5 4" xfId="7817"/>
    <cellStyle name="20% - Ênfase3 5 4 10" xfId="7818"/>
    <cellStyle name="20% - Ênfase3 5 4 2" xfId="7819"/>
    <cellStyle name="20% - Ênfase3 5 4 2 2" xfId="7820"/>
    <cellStyle name="20% - Ênfase3 5 4 2 2 2" xfId="7821"/>
    <cellStyle name="20% - Ênfase3 5 4 2 2 2 2" xfId="7822"/>
    <cellStyle name="20% - Ênfase3 5 4 2 2 3" xfId="7823"/>
    <cellStyle name="20% - Ênfase3 5 4 2 2 4" xfId="7824"/>
    <cellStyle name="20% - Ênfase3 5 4 2 2 5" xfId="7825"/>
    <cellStyle name="20% - Ênfase3 5 4 2 2 6" xfId="7826"/>
    <cellStyle name="20% - Ênfase3 5 4 2 3" xfId="7827"/>
    <cellStyle name="20% - Ênfase3 5 4 2 3 2" xfId="7828"/>
    <cellStyle name="20% - Ênfase3 5 4 2 3 3" xfId="7829"/>
    <cellStyle name="20% - Ênfase3 5 4 2 4" xfId="7830"/>
    <cellStyle name="20% - Ênfase3 5 4 2 5" xfId="7831"/>
    <cellStyle name="20% - Ênfase3 5 4 2 6" xfId="7832"/>
    <cellStyle name="20% - Ênfase3 5 4 2 7" xfId="7833"/>
    <cellStyle name="20% - Ênfase3 5 4 2 8" xfId="7834"/>
    <cellStyle name="20% - Ênfase3 5 4 3" xfId="7835"/>
    <cellStyle name="20% - Ênfase3 5 4 3 2" xfId="7836"/>
    <cellStyle name="20% - Ênfase3 5 4 3 2 2" xfId="7837"/>
    <cellStyle name="20% - Ênfase3 5 4 3 3" xfId="7838"/>
    <cellStyle name="20% - Ênfase3 5 4 3 4" xfId="7839"/>
    <cellStyle name="20% - Ênfase3 5 4 3 5" xfId="7840"/>
    <cellStyle name="20% - Ênfase3 5 4 3 6" xfId="7841"/>
    <cellStyle name="20% - Ênfase3 5 4 4" xfId="7842"/>
    <cellStyle name="20% - Ênfase3 5 4 4 2" xfId="7843"/>
    <cellStyle name="20% - Ênfase3 5 4 4 3" xfId="7844"/>
    <cellStyle name="20% - Ênfase3 5 4 4 4" xfId="7845"/>
    <cellStyle name="20% - Ênfase3 5 4 5" xfId="7846"/>
    <cellStyle name="20% - Ênfase3 5 4 6" xfId="7847"/>
    <cellStyle name="20% - Ênfase3 5 4 7" xfId="7848"/>
    <cellStyle name="20% - Ênfase3 5 4 8" xfId="7849"/>
    <cellStyle name="20% - Ênfase3 5 4 9" xfId="7850"/>
    <cellStyle name="20% - Ênfase3 6" xfId="123"/>
    <cellStyle name="20% - Ênfase3 6 2" xfId="124"/>
    <cellStyle name="20% - Ênfase3 6 3" xfId="7851"/>
    <cellStyle name="20% - Ênfase3 6 3 10" xfId="7852"/>
    <cellStyle name="20% - Ênfase3 6 3 11" xfId="7853"/>
    <cellStyle name="20% - Ênfase3 6 3 12" xfId="7854"/>
    <cellStyle name="20% - Ênfase3 6 3 2" xfId="7855"/>
    <cellStyle name="20% - Ênfase3 6 3 3" xfId="7856"/>
    <cellStyle name="20% - Ênfase3 6 3 3 2" xfId="7857"/>
    <cellStyle name="20% - Ênfase3 6 3 3 2 2" xfId="7858"/>
    <cellStyle name="20% - Ênfase3 6 3 3 2 2 2" xfId="7859"/>
    <cellStyle name="20% - Ênfase3 6 3 3 2 3" xfId="7860"/>
    <cellStyle name="20% - Ênfase3 6 3 3 2 4" xfId="7861"/>
    <cellStyle name="20% - Ênfase3 6 3 3 2 5" xfId="7862"/>
    <cellStyle name="20% - Ênfase3 6 3 3 2 6" xfId="7863"/>
    <cellStyle name="20% - Ênfase3 6 3 3 3" xfId="7864"/>
    <cellStyle name="20% - Ênfase3 6 3 3 3 2" xfId="7865"/>
    <cellStyle name="20% - Ênfase3 6 3 3 3 3" xfId="7866"/>
    <cellStyle name="20% - Ênfase3 6 3 3 3 4" xfId="7867"/>
    <cellStyle name="20% - Ênfase3 6 3 3 4" xfId="7868"/>
    <cellStyle name="20% - Ênfase3 6 3 3 5" xfId="7869"/>
    <cellStyle name="20% - Ênfase3 6 3 3 6" xfId="7870"/>
    <cellStyle name="20% - Ênfase3 6 3 3 7" xfId="7871"/>
    <cellStyle name="20% - Ênfase3 6 3 3 8" xfId="7872"/>
    <cellStyle name="20% - Ênfase3 6 3 3 9" xfId="7873"/>
    <cellStyle name="20% - Ênfase3 6 3 4" xfId="7874"/>
    <cellStyle name="20% - Ênfase3 6 3 4 2" xfId="7875"/>
    <cellStyle name="20% - Ênfase3 6 3 4 2 2" xfId="7876"/>
    <cellStyle name="20% - Ênfase3 6 3 4 2 2 2" xfId="7877"/>
    <cellStyle name="20% - Ênfase3 6 3 4 2 3" xfId="7878"/>
    <cellStyle name="20% - Ênfase3 6 3 4 2 4" xfId="7879"/>
    <cellStyle name="20% - Ênfase3 6 3 4 2 5" xfId="7880"/>
    <cellStyle name="20% - Ênfase3 6 3 4 2 6" xfId="7881"/>
    <cellStyle name="20% - Ênfase3 6 3 4 3" xfId="7882"/>
    <cellStyle name="20% - Ênfase3 6 3 4 3 2" xfId="7883"/>
    <cellStyle name="20% - Ênfase3 6 3 4 3 3" xfId="7884"/>
    <cellStyle name="20% - Ênfase3 6 3 4 4" xfId="7885"/>
    <cellStyle name="20% - Ênfase3 6 3 4 5" xfId="7886"/>
    <cellStyle name="20% - Ênfase3 6 3 4 6" xfId="7887"/>
    <cellStyle name="20% - Ênfase3 6 3 4 7" xfId="7888"/>
    <cellStyle name="20% - Ênfase3 6 3 4 8" xfId="7889"/>
    <cellStyle name="20% - Ênfase3 6 3 5" xfId="7890"/>
    <cellStyle name="20% - Ênfase3 6 3 5 2" xfId="7891"/>
    <cellStyle name="20% - Ênfase3 6 3 5 2 2" xfId="7892"/>
    <cellStyle name="20% - Ênfase3 6 3 5 3" xfId="7893"/>
    <cellStyle name="20% - Ênfase3 6 3 5 4" xfId="7894"/>
    <cellStyle name="20% - Ênfase3 6 3 5 5" xfId="7895"/>
    <cellStyle name="20% - Ênfase3 6 3 5 6" xfId="7896"/>
    <cellStyle name="20% - Ênfase3 6 3 6" xfId="7897"/>
    <cellStyle name="20% - Ênfase3 6 3 6 2" xfId="7898"/>
    <cellStyle name="20% - Ênfase3 6 3 6 3" xfId="7899"/>
    <cellStyle name="20% - Ênfase3 6 3 6 4" xfId="7900"/>
    <cellStyle name="20% - Ênfase3 6 3 7" xfId="7901"/>
    <cellStyle name="20% - Ênfase3 6 3 8" xfId="7902"/>
    <cellStyle name="20% - Ênfase3 6 3 9" xfId="7903"/>
    <cellStyle name="20% - Ênfase3 6 4" xfId="7904"/>
    <cellStyle name="20% - Ênfase3 6 4 10" xfId="7905"/>
    <cellStyle name="20% - Ênfase3 6 4 2" xfId="7906"/>
    <cellStyle name="20% - Ênfase3 6 4 2 2" xfId="7907"/>
    <cellStyle name="20% - Ênfase3 6 4 2 2 2" xfId="7908"/>
    <cellStyle name="20% - Ênfase3 6 4 2 2 2 2" xfId="7909"/>
    <cellStyle name="20% - Ênfase3 6 4 2 2 3" xfId="7910"/>
    <cellStyle name="20% - Ênfase3 6 4 2 2 4" xfId="7911"/>
    <cellStyle name="20% - Ênfase3 6 4 2 2 5" xfId="7912"/>
    <cellStyle name="20% - Ênfase3 6 4 2 2 6" xfId="7913"/>
    <cellStyle name="20% - Ênfase3 6 4 2 3" xfId="7914"/>
    <cellStyle name="20% - Ênfase3 6 4 2 3 2" xfId="7915"/>
    <cellStyle name="20% - Ênfase3 6 4 2 3 3" xfId="7916"/>
    <cellStyle name="20% - Ênfase3 6 4 2 4" xfId="7917"/>
    <cellStyle name="20% - Ênfase3 6 4 2 5" xfId="7918"/>
    <cellStyle name="20% - Ênfase3 6 4 2 6" xfId="7919"/>
    <cellStyle name="20% - Ênfase3 6 4 2 7" xfId="7920"/>
    <cellStyle name="20% - Ênfase3 6 4 2 8" xfId="7921"/>
    <cellStyle name="20% - Ênfase3 6 4 3" xfId="7922"/>
    <cellStyle name="20% - Ênfase3 6 4 3 2" xfId="7923"/>
    <cellStyle name="20% - Ênfase3 6 4 3 2 2" xfId="7924"/>
    <cellStyle name="20% - Ênfase3 6 4 3 3" xfId="7925"/>
    <cellStyle name="20% - Ênfase3 6 4 3 4" xfId="7926"/>
    <cellStyle name="20% - Ênfase3 6 4 3 5" xfId="7927"/>
    <cellStyle name="20% - Ênfase3 6 4 3 6" xfId="7928"/>
    <cellStyle name="20% - Ênfase3 6 4 4" xfId="7929"/>
    <cellStyle name="20% - Ênfase3 6 4 4 2" xfId="7930"/>
    <cellStyle name="20% - Ênfase3 6 4 4 3" xfId="7931"/>
    <cellStyle name="20% - Ênfase3 6 4 4 4" xfId="7932"/>
    <cellStyle name="20% - Ênfase3 6 4 5" xfId="7933"/>
    <cellStyle name="20% - Ênfase3 6 4 6" xfId="7934"/>
    <cellStyle name="20% - Ênfase3 6 4 7" xfId="7935"/>
    <cellStyle name="20% - Ênfase3 6 4 8" xfId="7936"/>
    <cellStyle name="20% - Ênfase3 6 4 9" xfId="7937"/>
    <cellStyle name="20% - Ênfase3 7" xfId="125"/>
    <cellStyle name="20% - Ênfase3 7 2" xfId="126"/>
    <cellStyle name="20% - Ênfase3 7 3" xfId="7938"/>
    <cellStyle name="20% - Ênfase3 7 3 10" xfId="7939"/>
    <cellStyle name="20% - Ênfase3 7 3 11" xfId="7940"/>
    <cellStyle name="20% - Ênfase3 7 3 12" xfId="7941"/>
    <cellStyle name="20% - Ênfase3 7 3 2" xfId="7942"/>
    <cellStyle name="20% - Ênfase3 7 3 3" xfId="7943"/>
    <cellStyle name="20% - Ênfase3 7 3 3 2" xfId="7944"/>
    <cellStyle name="20% - Ênfase3 7 3 3 2 2" xfId="7945"/>
    <cellStyle name="20% - Ênfase3 7 3 3 2 2 2" xfId="7946"/>
    <cellStyle name="20% - Ênfase3 7 3 3 2 3" xfId="7947"/>
    <cellStyle name="20% - Ênfase3 7 3 3 2 4" xfId="7948"/>
    <cellStyle name="20% - Ênfase3 7 3 3 2 5" xfId="7949"/>
    <cellStyle name="20% - Ênfase3 7 3 3 2 6" xfId="7950"/>
    <cellStyle name="20% - Ênfase3 7 3 3 3" xfId="7951"/>
    <cellStyle name="20% - Ênfase3 7 3 3 3 2" xfId="7952"/>
    <cellStyle name="20% - Ênfase3 7 3 3 3 3" xfId="7953"/>
    <cellStyle name="20% - Ênfase3 7 3 3 3 4" xfId="7954"/>
    <cellStyle name="20% - Ênfase3 7 3 3 4" xfId="7955"/>
    <cellStyle name="20% - Ênfase3 7 3 3 5" xfId="7956"/>
    <cellStyle name="20% - Ênfase3 7 3 3 6" xfId="7957"/>
    <cellStyle name="20% - Ênfase3 7 3 3 7" xfId="7958"/>
    <cellStyle name="20% - Ênfase3 7 3 3 8" xfId="7959"/>
    <cellStyle name="20% - Ênfase3 7 3 3 9" xfId="7960"/>
    <cellStyle name="20% - Ênfase3 7 3 4" xfId="7961"/>
    <cellStyle name="20% - Ênfase3 7 3 4 2" xfId="7962"/>
    <cellStyle name="20% - Ênfase3 7 3 4 2 2" xfId="7963"/>
    <cellStyle name="20% - Ênfase3 7 3 4 2 2 2" xfId="7964"/>
    <cellStyle name="20% - Ênfase3 7 3 4 2 3" xfId="7965"/>
    <cellStyle name="20% - Ênfase3 7 3 4 2 4" xfId="7966"/>
    <cellStyle name="20% - Ênfase3 7 3 4 2 5" xfId="7967"/>
    <cellStyle name="20% - Ênfase3 7 3 4 2 6" xfId="7968"/>
    <cellStyle name="20% - Ênfase3 7 3 4 3" xfId="7969"/>
    <cellStyle name="20% - Ênfase3 7 3 4 3 2" xfId="7970"/>
    <cellStyle name="20% - Ênfase3 7 3 4 3 3" xfId="7971"/>
    <cellStyle name="20% - Ênfase3 7 3 4 4" xfId="7972"/>
    <cellStyle name="20% - Ênfase3 7 3 4 5" xfId="7973"/>
    <cellStyle name="20% - Ênfase3 7 3 4 6" xfId="7974"/>
    <cellStyle name="20% - Ênfase3 7 3 4 7" xfId="7975"/>
    <cellStyle name="20% - Ênfase3 7 3 4 8" xfId="7976"/>
    <cellStyle name="20% - Ênfase3 7 3 5" xfId="7977"/>
    <cellStyle name="20% - Ênfase3 7 3 5 2" xfId="7978"/>
    <cellStyle name="20% - Ênfase3 7 3 5 2 2" xfId="7979"/>
    <cellStyle name="20% - Ênfase3 7 3 5 3" xfId="7980"/>
    <cellStyle name="20% - Ênfase3 7 3 5 4" xfId="7981"/>
    <cellStyle name="20% - Ênfase3 7 3 5 5" xfId="7982"/>
    <cellStyle name="20% - Ênfase3 7 3 5 6" xfId="7983"/>
    <cellStyle name="20% - Ênfase3 7 3 6" xfId="7984"/>
    <cellStyle name="20% - Ênfase3 7 3 6 2" xfId="7985"/>
    <cellStyle name="20% - Ênfase3 7 3 6 3" xfId="7986"/>
    <cellStyle name="20% - Ênfase3 7 3 6 4" xfId="7987"/>
    <cellStyle name="20% - Ênfase3 7 3 7" xfId="7988"/>
    <cellStyle name="20% - Ênfase3 7 3 8" xfId="7989"/>
    <cellStyle name="20% - Ênfase3 7 3 9" xfId="7990"/>
    <cellStyle name="20% - Ênfase3 7 4" xfId="7991"/>
    <cellStyle name="20% - Ênfase3 7 4 10" xfId="7992"/>
    <cellStyle name="20% - Ênfase3 7 4 2" xfId="7993"/>
    <cellStyle name="20% - Ênfase3 7 4 2 2" xfId="7994"/>
    <cellStyle name="20% - Ênfase3 7 4 2 2 2" xfId="7995"/>
    <cellStyle name="20% - Ênfase3 7 4 2 2 2 2" xfId="7996"/>
    <cellStyle name="20% - Ênfase3 7 4 2 2 3" xfId="7997"/>
    <cellStyle name="20% - Ênfase3 7 4 2 2 4" xfId="7998"/>
    <cellStyle name="20% - Ênfase3 7 4 2 2 5" xfId="7999"/>
    <cellStyle name="20% - Ênfase3 7 4 2 2 6" xfId="8000"/>
    <cellStyle name="20% - Ênfase3 7 4 2 3" xfId="8001"/>
    <cellStyle name="20% - Ênfase3 7 4 2 3 2" xfId="8002"/>
    <cellStyle name="20% - Ênfase3 7 4 2 3 3" xfId="8003"/>
    <cellStyle name="20% - Ênfase3 7 4 2 4" xfId="8004"/>
    <cellStyle name="20% - Ênfase3 7 4 2 5" xfId="8005"/>
    <cellStyle name="20% - Ênfase3 7 4 2 6" xfId="8006"/>
    <cellStyle name="20% - Ênfase3 7 4 2 7" xfId="8007"/>
    <cellStyle name="20% - Ênfase3 7 4 2 8" xfId="8008"/>
    <cellStyle name="20% - Ênfase3 7 4 3" xfId="8009"/>
    <cellStyle name="20% - Ênfase3 7 4 3 2" xfId="8010"/>
    <cellStyle name="20% - Ênfase3 7 4 3 2 2" xfId="8011"/>
    <cellStyle name="20% - Ênfase3 7 4 3 3" xfId="8012"/>
    <cellStyle name="20% - Ênfase3 7 4 3 4" xfId="8013"/>
    <cellStyle name="20% - Ênfase3 7 4 3 5" xfId="8014"/>
    <cellStyle name="20% - Ênfase3 7 4 3 6" xfId="8015"/>
    <cellStyle name="20% - Ênfase3 7 4 4" xfId="8016"/>
    <cellStyle name="20% - Ênfase3 7 4 4 2" xfId="8017"/>
    <cellStyle name="20% - Ênfase3 7 4 4 3" xfId="8018"/>
    <cellStyle name="20% - Ênfase3 7 4 4 4" xfId="8019"/>
    <cellStyle name="20% - Ênfase3 7 4 5" xfId="8020"/>
    <cellStyle name="20% - Ênfase3 7 4 6" xfId="8021"/>
    <cellStyle name="20% - Ênfase3 7 4 7" xfId="8022"/>
    <cellStyle name="20% - Ênfase3 7 4 8" xfId="8023"/>
    <cellStyle name="20% - Ênfase3 7 4 9" xfId="8024"/>
    <cellStyle name="20% - Ênfase3 8" xfId="127"/>
    <cellStyle name="20% - Ênfase3 8 2" xfId="128"/>
    <cellStyle name="20% - Ênfase3 8 3" xfId="8025"/>
    <cellStyle name="20% - Ênfase3 8 3 10" xfId="8026"/>
    <cellStyle name="20% - Ênfase3 8 3 11" xfId="8027"/>
    <cellStyle name="20% - Ênfase3 8 3 12" xfId="8028"/>
    <cellStyle name="20% - Ênfase3 8 3 2" xfId="8029"/>
    <cellStyle name="20% - Ênfase3 8 3 3" xfId="8030"/>
    <cellStyle name="20% - Ênfase3 8 3 3 2" xfId="8031"/>
    <cellStyle name="20% - Ênfase3 8 3 3 2 2" xfId="8032"/>
    <cellStyle name="20% - Ênfase3 8 3 3 2 2 2" xfId="8033"/>
    <cellStyle name="20% - Ênfase3 8 3 3 2 3" xfId="8034"/>
    <cellStyle name="20% - Ênfase3 8 3 3 2 4" xfId="8035"/>
    <cellStyle name="20% - Ênfase3 8 3 3 2 5" xfId="8036"/>
    <cellStyle name="20% - Ênfase3 8 3 3 2 6" xfId="8037"/>
    <cellStyle name="20% - Ênfase3 8 3 3 3" xfId="8038"/>
    <cellStyle name="20% - Ênfase3 8 3 3 3 2" xfId="8039"/>
    <cellStyle name="20% - Ênfase3 8 3 3 3 3" xfId="8040"/>
    <cellStyle name="20% - Ênfase3 8 3 3 3 4" xfId="8041"/>
    <cellStyle name="20% - Ênfase3 8 3 3 4" xfId="8042"/>
    <cellStyle name="20% - Ênfase3 8 3 3 5" xfId="8043"/>
    <cellStyle name="20% - Ênfase3 8 3 3 6" xfId="8044"/>
    <cellStyle name="20% - Ênfase3 8 3 3 7" xfId="8045"/>
    <cellStyle name="20% - Ênfase3 8 3 3 8" xfId="8046"/>
    <cellStyle name="20% - Ênfase3 8 3 3 9" xfId="8047"/>
    <cellStyle name="20% - Ênfase3 8 3 4" xfId="8048"/>
    <cellStyle name="20% - Ênfase3 8 3 4 2" xfId="8049"/>
    <cellStyle name="20% - Ênfase3 8 3 4 2 2" xfId="8050"/>
    <cellStyle name="20% - Ênfase3 8 3 4 2 2 2" xfId="8051"/>
    <cellStyle name="20% - Ênfase3 8 3 4 2 3" xfId="8052"/>
    <cellStyle name="20% - Ênfase3 8 3 4 2 4" xfId="8053"/>
    <cellStyle name="20% - Ênfase3 8 3 4 2 5" xfId="8054"/>
    <cellStyle name="20% - Ênfase3 8 3 4 2 6" xfId="8055"/>
    <cellStyle name="20% - Ênfase3 8 3 4 3" xfId="8056"/>
    <cellStyle name="20% - Ênfase3 8 3 4 3 2" xfId="8057"/>
    <cellStyle name="20% - Ênfase3 8 3 4 3 3" xfId="8058"/>
    <cellStyle name="20% - Ênfase3 8 3 4 4" xfId="8059"/>
    <cellStyle name="20% - Ênfase3 8 3 4 5" xfId="8060"/>
    <cellStyle name="20% - Ênfase3 8 3 4 6" xfId="8061"/>
    <cellStyle name="20% - Ênfase3 8 3 4 7" xfId="8062"/>
    <cellStyle name="20% - Ênfase3 8 3 4 8" xfId="8063"/>
    <cellStyle name="20% - Ênfase3 8 3 5" xfId="8064"/>
    <cellStyle name="20% - Ênfase3 8 3 5 2" xfId="8065"/>
    <cellStyle name="20% - Ênfase3 8 3 5 2 2" xfId="8066"/>
    <cellStyle name="20% - Ênfase3 8 3 5 3" xfId="8067"/>
    <cellStyle name="20% - Ênfase3 8 3 5 4" xfId="8068"/>
    <cellStyle name="20% - Ênfase3 8 3 5 5" xfId="8069"/>
    <cellStyle name="20% - Ênfase3 8 3 5 6" xfId="8070"/>
    <cellStyle name="20% - Ênfase3 8 3 6" xfId="8071"/>
    <cellStyle name="20% - Ênfase3 8 3 6 2" xfId="8072"/>
    <cellStyle name="20% - Ênfase3 8 3 6 3" xfId="8073"/>
    <cellStyle name="20% - Ênfase3 8 3 6 4" xfId="8074"/>
    <cellStyle name="20% - Ênfase3 8 3 7" xfId="8075"/>
    <cellStyle name="20% - Ênfase3 8 3 8" xfId="8076"/>
    <cellStyle name="20% - Ênfase3 8 3 9" xfId="8077"/>
    <cellStyle name="20% - Ênfase3 8 4" xfId="8078"/>
    <cellStyle name="20% - Ênfase3 8 4 10" xfId="8079"/>
    <cellStyle name="20% - Ênfase3 8 4 2" xfId="8080"/>
    <cellStyle name="20% - Ênfase3 8 4 2 2" xfId="8081"/>
    <cellStyle name="20% - Ênfase3 8 4 2 2 2" xfId="8082"/>
    <cellStyle name="20% - Ênfase3 8 4 2 2 2 2" xfId="8083"/>
    <cellStyle name="20% - Ênfase3 8 4 2 2 3" xfId="8084"/>
    <cellStyle name="20% - Ênfase3 8 4 2 2 4" xfId="8085"/>
    <cellStyle name="20% - Ênfase3 8 4 2 2 5" xfId="8086"/>
    <cellStyle name="20% - Ênfase3 8 4 2 2 6" xfId="8087"/>
    <cellStyle name="20% - Ênfase3 8 4 2 3" xfId="8088"/>
    <cellStyle name="20% - Ênfase3 8 4 2 3 2" xfId="8089"/>
    <cellStyle name="20% - Ênfase3 8 4 2 3 3" xfId="8090"/>
    <cellStyle name="20% - Ênfase3 8 4 2 4" xfId="8091"/>
    <cellStyle name="20% - Ênfase3 8 4 2 5" xfId="8092"/>
    <cellStyle name="20% - Ênfase3 8 4 2 6" xfId="8093"/>
    <cellStyle name="20% - Ênfase3 8 4 2 7" xfId="8094"/>
    <cellStyle name="20% - Ênfase3 8 4 2 8" xfId="8095"/>
    <cellStyle name="20% - Ênfase3 8 4 3" xfId="8096"/>
    <cellStyle name="20% - Ênfase3 8 4 3 2" xfId="8097"/>
    <cellStyle name="20% - Ênfase3 8 4 3 2 2" xfId="8098"/>
    <cellStyle name="20% - Ênfase3 8 4 3 3" xfId="8099"/>
    <cellStyle name="20% - Ênfase3 8 4 3 4" xfId="8100"/>
    <cellStyle name="20% - Ênfase3 8 4 3 5" xfId="8101"/>
    <cellStyle name="20% - Ênfase3 8 4 3 6" xfId="8102"/>
    <cellStyle name="20% - Ênfase3 8 4 4" xfId="8103"/>
    <cellStyle name="20% - Ênfase3 8 4 4 2" xfId="8104"/>
    <cellStyle name="20% - Ênfase3 8 4 4 3" xfId="8105"/>
    <cellStyle name="20% - Ênfase3 8 4 4 4" xfId="8106"/>
    <cellStyle name="20% - Ênfase3 8 4 5" xfId="8107"/>
    <cellStyle name="20% - Ênfase3 8 4 6" xfId="8108"/>
    <cellStyle name="20% - Ênfase3 8 4 7" xfId="8109"/>
    <cellStyle name="20% - Ênfase3 8 4 8" xfId="8110"/>
    <cellStyle name="20% - Ênfase3 8 4 9" xfId="8111"/>
    <cellStyle name="20% - Ênfase3 9" xfId="129"/>
    <cellStyle name="20% - Ênfase3 9 2" xfId="130"/>
    <cellStyle name="20% - Ênfase3 9 3" xfId="8112"/>
    <cellStyle name="20% - Ênfase3 9 3 10" xfId="8113"/>
    <cellStyle name="20% - Ênfase3 9 3 11" xfId="8114"/>
    <cellStyle name="20% - Ênfase3 9 3 12" xfId="8115"/>
    <cellStyle name="20% - Ênfase3 9 3 2" xfId="8116"/>
    <cellStyle name="20% - Ênfase3 9 3 3" xfId="8117"/>
    <cellStyle name="20% - Ênfase3 9 3 3 2" xfId="8118"/>
    <cellStyle name="20% - Ênfase3 9 3 3 2 2" xfId="8119"/>
    <cellStyle name="20% - Ênfase3 9 3 3 2 2 2" xfId="8120"/>
    <cellStyle name="20% - Ênfase3 9 3 3 2 3" xfId="8121"/>
    <cellStyle name="20% - Ênfase3 9 3 3 2 4" xfId="8122"/>
    <cellStyle name="20% - Ênfase3 9 3 3 2 5" xfId="8123"/>
    <cellStyle name="20% - Ênfase3 9 3 3 2 6" xfId="8124"/>
    <cellStyle name="20% - Ênfase3 9 3 3 3" xfId="8125"/>
    <cellStyle name="20% - Ênfase3 9 3 3 3 2" xfId="8126"/>
    <cellStyle name="20% - Ênfase3 9 3 3 3 3" xfId="8127"/>
    <cellStyle name="20% - Ênfase3 9 3 3 3 4" xfId="8128"/>
    <cellStyle name="20% - Ênfase3 9 3 3 4" xfId="8129"/>
    <cellStyle name="20% - Ênfase3 9 3 3 5" xfId="8130"/>
    <cellStyle name="20% - Ênfase3 9 3 3 6" xfId="8131"/>
    <cellStyle name="20% - Ênfase3 9 3 3 7" xfId="8132"/>
    <cellStyle name="20% - Ênfase3 9 3 3 8" xfId="8133"/>
    <cellStyle name="20% - Ênfase3 9 3 3 9" xfId="8134"/>
    <cellStyle name="20% - Ênfase3 9 3 4" xfId="8135"/>
    <cellStyle name="20% - Ênfase3 9 3 4 2" xfId="8136"/>
    <cellStyle name="20% - Ênfase3 9 3 4 2 2" xfId="8137"/>
    <cellStyle name="20% - Ênfase3 9 3 4 2 2 2" xfId="8138"/>
    <cellStyle name="20% - Ênfase3 9 3 4 2 3" xfId="8139"/>
    <cellStyle name="20% - Ênfase3 9 3 4 2 4" xfId="8140"/>
    <cellStyle name="20% - Ênfase3 9 3 4 2 5" xfId="8141"/>
    <cellStyle name="20% - Ênfase3 9 3 4 2 6" xfId="8142"/>
    <cellStyle name="20% - Ênfase3 9 3 4 3" xfId="8143"/>
    <cellStyle name="20% - Ênfase3 9 3 4 3 2" xfId="8144"/>
    <cellStyle name="20% - Ênfase3 9 3 4 3 3" xfId="8145"/>
    <cellStyle name="20% - Ênfase3 9 3 4 4" xfId="8146"/>
    <cellStyle name="20% - Ênfase3 9 3 4 5" xfId="8147"/>
    <cellStyle name="20% - Ênfase3 9 3 4 6" xfId="8148"/>
    <cellStyle name="20% - Ênfase3 9 3 4 7" xfId="8149"/>
    <cellStyle name="20% - Ênfase3 9 3 4 8" xfId="8150"/>
    <cellStyle name="20% - Ênfase3 9 3 5" xfId="8151"/>
    <cellStyle name="20% - Ênfase3 9 3 5 2" xfId="8152"/>
    <cellStyle name="20% - Ênfase3 9 3 5 2 2" xfId="8153"/>
    <cellStyle name="20% - Ênfase3 9 3 5 3" xfId="8154"/>
    <cellStyle name="20% - Ênfase3 9 3 5 4" xfId="8155"/>
    <cellStyle name="20% - Ênfase3 9 3 5 5" xfId="8156"/>
    <cellStyle name="20% - Ênfase3 9 3 5 6" xfId="8157"/>
    <cellStyle name="20% - Ênfase3 9 3 6" xfId="8158"/>
    <cellStyle name="20% - Ênfase3 9 3 6 2" xfId="8159"/>
    <cellStyle name="20% - Ênfase3 9 3 6 3" xfId="8160"/>
    <cellStyle name="20% - Ênfase3 9 3 6 4" xfId="8161"/>
    <cellStyle name="20% - Ênfase3 9 3 7" xfId="8162"/>
    <cellStyle name="20% - Ênfase3 9 3 8" xfId="8163"/>
    <cellStyle name="20% - Ênfase3 9 3 9" xfId="8164"/>
    <cellStyle name="20% - Ênfase3 9 4" xfId="8165"/>
    <cellStyle name="20% - Ênfase3 9 4 10" xfId="8166"/>
    <cellStyle name="20% - Ênfase3 9 4 2" xfId="8167"/>
    <cellStyle name="20% - Ênfase3 9 4 2 2" xfId="8168"/>
    <cellStyle name="20% - Ênfase3 9 4 2 2 2" xfId="8169"/>
    <cellStyle name="20% - Ênfase3 9 4 2 2 2 2" xfId="8170"/>
    <cellStyle name="20% - Ênfase3 9 4 2 2 3" xfId="8171"/>
    <cellStyle name="20% - Ênfase3 9 4 2 2 4" xfId="8172"/>
    <cellStyle name="20% - Ênfase3 9 4 2 2 5" xfId="8173"/>
    <cellStyle name="20% - Ênfase3 9 4 2 2 6" xfId="8174"/>
    <cellStyle name="20% - Ênfase3 9 4 2 3" xfId="8175"/>
    <cellStyle name="20% - Ênfase3 9 4 2 3 2" xfId="8176"/>
    <cellStyle name="20% - Ênfase3 9 4 2 3 3" xfId="8177"/>
    <cellStyle name="20% - Ênfase3 9 4 2 4" xfId="8178"/>
    <cellStyle name="20% - Ênfase3 9 4 2 5" xfId="8179"/>
    <cellStyle name="20% - Ênfase3 9 4 2 6" xfId="8180"/>
    <cellStyle name="20% - Ênfase3 9 4 2 7" xfId="8181"/>
    <cellStyle name="20% - Ênfase3 9 4 2 8" xfId="8182"/>
    <cellStyle name="20% - Ênfase3 9 4 3" xfId="8183"/>
    <cellStyle name="20% - Ênfase3 9 4 3 2" xfId="8184"/>
    <cellStyle name="20% - Ênfase3 9 4 3 2 2" xfId="8185"/>
    <cellStyle name="20% - Ênfase3 9 4 3 3" xfId="8186"/>
    <cellStyle name="20% - Ênfase3 9 4 3 4" xfId="8187"/>
    <cellStyle name="20% - Ênfase3 9 4 3 5" xfId="8188"/>
    <cellStyle name="20% - Ênfase3 9 4 3 6" xfId="8189"/>
    <cellStyle name="20% - Ênfase3 9 4 4" xfId="8190"/>
    <cellStyle name="20% - Ênfase3 9 4 4 2" xfId="8191"/>
    <cellStyle name="20% - Ênfase3 9 4 4 3" xfId="8192"/>
    <cellStyle name="20% - Ênfase3 9 4 4 4" xfId="8193"/>
    <cellStyle name="20% - Ênfase3 9 4 5" xfId="8194"/>
    <cellStyle name="20% - Ênfase3 9 4 6" xfId="8195"/>
    <cellStyle name="20% - Ênfase3 9 4 7" xfId="8196"/>
    <cellStyle name="20% - Ênfase3 9 4 8" xfId="8197"/>
    <cellStyle name="20% - Ênfase3 9 4 9" xfId="8198"/>
    <cellStyle name="20% - Ênfase4" xfId="4" builtinId="42" customBuiltin="1"/>
    <cellStyle name="20% - Ênfase4 10" xfId="131"/>
    <cellStyle name="20% - Ênfase4 10 10" xfId="8199"/>
    <cellStyle name="20% - Ênfase4 10 11" xfId="8200"/>
    <cellStyle name="20% - Ênfase4 10 12" xfId="8201"/>
    <cellStyle name="20% - Ênfase4 10 13" xfId="8202"/>
    <cellStyle name="20% - Ênfase4 10 14" xfId="8203"/>
    <cellStyle name="20% - Ênfase4 10 15" xfId="8204"/>
    <cellStyle name="20% - Ênfase4 10 2" xfId="132"/>
    <cellStyle name="20% - Ênfase4 10 3" xfId="8205"/>
    <cellStyle name="20% - Ênfase4 10 3 10" xfId="8206"/>
    <cellStyle name="20% - Ênfase4 10 3 2" xfId="8207"/>
    <cellStyle name="20% - Ênfase4 10 3 2 2" xfId="8208"/>
    <cellStyle name="20% - Ênfase4 10 3 2 2 2" xfId="8209"/>
    <cellStyle name="20% - Ênfase4 10 3 2 2 2 2" xfId="8210"/>
    <cellStyle name="20% - Ênfase4 10 3 2 2 3" xfId="8211"/>
    <cellStyle name="20% - Ênfase4 10 3 2 2 4" xfId="8212"/>
    <cellStyle name="20% - Ênfase4 10 3 2 2 5" xfId="8213"/>
    <cellStyle name="20% - Ênfase4 10 3 2 2 6" xfId="8214"/>
    <cellStyle name="20% - Ênfase4 10 3 2 3" xfId="8215"/>
    <cellStyle name="20% - Ênfase4 10 3 2 3 2" xfId="8216"/>
    <cellStyle name="20% - Ênfase4 10 3 2 3 3" xfId="8217"/>
    <cellStyle name="20% - Ênfase4 10 3 2 4" xfId="8218"/>
    <cellStyle name="20% - Ênfase4 10 3 2 5" xfId="8219"/>
    <cellStyle name="20% - Ênfase4 10 3 2 6" xfId="8220"/>
    <cellStyle name="20% - Ênfase4 10 3 2 7" xfId="8221"/>
    <cellStyle name="20% - Ênfase4 10 3 2 8" xfId="8222"/>
    <cellStyle name="20% - Ênfase4 10 3 3" xfId="8223"/>
    <cellStyle name="20% - Ênfase4 10 3 3 2" xfId="8224"/>
    <cellStyle name="20% - Ênfase4 10 3 3 2 2" xfId="8225"/>
    <cellStyle name="20% - Ênfase4 10 3 3 3" xfId="8226"/>
    <cellStyle name="20% - Ênfase4 10 3 3 4" xfId="8227"/>
    <cellStyle name="20% - Ênfase4 10 3 3 5" xfId="8228"/>
    <cellStyle name="20% - Ênfase4 10 3 3 6" xfId="8229"/>
    <cellStyle name="20% - Ênfase4 10 3 4" xfId="8230"/>
    <cellStyle name="20% - Ênfase4 10 3 4 2" xfId="8231"/>
    <cellStyle name="20% - Ênfase4 10 3 4 3" xfId="8232"/>
    <cellStyle name="20% - Ênfase4 10 3 4 4" xfId="8233"/>
    <cellStyle name="20% - Ênfase4 10 3 5" xfId="8234"/>
    <cellStyle name="20% - Ênfase4 10 3 6" xfId="8235"/>
    <cellStyle name="20% - Ênfase4 10 3 7" xfId="8236"/>
    <cellStyle name="20% - Ênfase4 10 3 8" xfId="8237"/>
    <cellStyle name="20% - Ênfase4 10 3 9" xfId="8238"/>
    <cellStyle name="20% - Ênfase4 10 4" xfId="8239"/>
    <cellStyle name="20% - Ênfase4 10 4 10" xfId="8240"/>
    <cellStyle name="20% - Ênfase4 10 4 2" xfId="8241"/>
    <cellStyle name="20% - Ênfase4 10 4 2 2" xfId="8242"/>
    <cellStyle name="20% - Ênfase4 10 4 2 2 2" xfId="8243"/>
    <cellStyle name="20% - Ênfase4 10 4 2 2 2 2" xfId="8244"/>
    <cellStyle name="20% - Ênfase4 10 4 2 2 3" xfId="8245"/>
    <cellStyle name="20% - Ênfase4 10 4 2 2 4" xfId="8246"/>
    <cellStyle name="20% - Ênfase4 10 4 2 2 5" xfId="8247"/>
    <cellStyle name="20% - Ênfase4 10 4 2 2 6" xfId="8248"/>
    <cellStyle name="20% - Ênfase4 10 4 2 3" xfId="8249"/>
    <cellStyle name="20% - Ênfase4 10 4 2 3 2" xfId="8250"/>
    <cellStyle name="20% - Ênfase4 10 4 2 3 3" xfId="8251"/>
    <cellStyle name="20% - Ênfase4 10 4 2 4" xfId="8252"/>
    <cellStyle name="20% - Ênfase4 10 4 2 5" xfId="8253"/>
    <cellStyle name="20% - Ênfase4 10 4 2 6" xfId="8254"/>
    <cellStyle name="20% - Ênfase4 10 4 2 7" xfId="8255"/>
    <cellStyle name="20% - Ênfase4 10 4 2 8" xfId="8256"/>
    <cellStyle name="20% - Ênfase4 10 4 3" xfId="8257"/>
    <cellStyle name="20% - Ênfase4 10 4 3 2" xfId="8258"/>
    <cellStyle name="20% - Ênfase4 10 4 3 2 2" xfId="8259"/>
    <cellStyle name="20% - Ênfase4 10 4 3 3" xfId="8260"/>
    <cellStyle name="20% - Ênfase4 10 4 3 4" xfId="8261"/>
    <cellStyle name="20% - Ênfase4 10 4 3 5" xfId="8262"/>
    <cellStyle name="20% - Ênfase4 10 4 3 6" xfId="8263"/>
    <cellStyle name="20% - Ênfase4 10 4 4" xfId="8264"/>
    <cellStyle name="20% - Ênfase4 10 4 4 2" xfId="8265"/>
    <cellStyle name="20% - Ênfase4 10 4 4 3" xfId="8266"/>
    <cellStyle name="20% - Ênfase4 10 4 4 4" xfId="8267"/>
    <cellStyle name="20% - Ênfase4 10 4 5" xfId="8268"/>
    <cellStyle name="20% - Ênfase4 10 4 6" xfId="8269"/>
    <cellStyle name="20% - Ênfase4 10 4 7" xfId="8270"/>
    <cellStyle name="20% - Ênfase4 10 4 8" xfId="8271"/>
    <cellStyle name="20% - Ênfase4 10 4 9" xfId="8272"/>
    <cellStyle name="20% - Ênfase4 10 5" xfId="8273"/>
    <cellStyle name="20% - Ênfase4 10 5 10" xfId="8274"/>
    <cellStyle name="20% - Ênfase4 10 5 2" xfId="8275"/>
    <cellStyle name="20% - Ênfase4 10 5 2 2" xfId="8276"/>
    <cellStyle name="20% - Ênfase4 10 5 2 2 2" xfId="8277"/>
    <cellStyle name="20% - Ênfase4 10 5 2 2 2 2" xfId="8278"/>
    <cellStyle name="20% - Ênfase4 10 5 2 2 3" xfId="8279"/>
    <cellStyle name="20% - Ênfase4 10 5 2 2 4" xfId="8280"/>
    <cellStyle name="20% - Ênfase4 10 5 2 2 5" xfId="8281"/>
    <cellStyle name="20% - Ênfase4 10 5 2 2 6" xfId="8282"/>
    <cellStyle name="20% - Ênfase4 10 5 2 3" xfId="8283"/>
    <cellStyle name="20% - Ênfase4 10 5 2 3 2" xfId="8284"/>
    <cellStyle name="20% - Ênfase4 10 5 2 3 3" xfId="8285"/>
    <cellStyle name="20% - Ênfase4 10 5 2 4" xfId="8286"/>
    <cellStyle name="20% - Ênfase4 10 5 2 5" xfId="8287"/>
    <cellStyle name="20% - Ênfase4 10 5 2 6" xfId="8288"/>
    <cellStyle name="20% - Ênfase4 10 5 2 7" xfId="8289"/>
    <cellStyle name="20% - Ênfase4 10 5 2 8" xfId="8290"/>
    <cellStyle name="20% - Ênfase4 10 5 3" xfId="8291"/>
    <cellStyle name="20% - Ênfase4 10 5 3 2" xfId="8292"/>
    <cellStyle name="20% - Ênfase4 10 5 3 2 2" xfId="8293"/>
    <cellStyle name="20% - Ênfase4 10 5 3 3" xfId="8294"/>
    <cellStyle name="20% - Ênfase4 10 5 3 4" xfId="8295"/>
    <cellStyle name="20% - Ênfase4 10 5 3 5" xfId="8296"/>
    <cellStyle name="20% - Ênfase4 10 5 3 6" xfId="8297"/>
    <cellStyle name="20% - Ênfase4 10 5 4" xfId="8298"/>
    <cellStyle name="20% - Ênfase4 10 5 4 2" xfId="8299"/>
    <cellStyle name="20% - Ênfase4 10 5 4 3" xfId="8300"/>
    <cellStyle name="20% - Ênfase4 10 5 4 4" xfId="8301"/>
    <cellStyle name="20% - Ênfase4 10 5 5" xfId="8302"/>
    <cellStyle name="20% - Ênfase4 10 5 6" xfId="8303"/>
    <cellStyle name="20% - Ênfase4 10 5 7" xfId="8304"/>
    <cellStyle name="20% - Ênfase4 10 5 8" xfId="8305"/>
    <cellStyle name="20% - Ênfase4 10 5 9" xfId="8306"/>
    <cellStyle name="20% - Ênfase4 10 6" xfId="8307"/>
    <cellStyle name="20% - Ênfase4 10 6 2" xfId="8308"/>
    <cellStyle name="20% - Ênfase4 10 6 2 2" xfId="8309"/>
    <cellStyle name="20% - Ênfase4 10 6 2 2 2" xfId="8310"/>
    <cellStyle name="20% - Ênfase4 10 6 2 3" xfId="8311"/>
    <cellStyle name="20% - Ênfase4 10 6 2 4" xfId="8312"/>
    <cellStyle name="20% - Ênfase4 10 6 2 5" xfId="8313"/>
    <cellStyle name="20% - Ênfase4 10 6 2 6" xfId="8314"/>
    <cellStyle name="20% - Ênfase4 10 6 3" xfId="8315"/>
    <cellStyle name="20% - Ênfase4 10 6 3 2" xfId="8316"/>
    <cellStyle name="20% - Ênfase4 10 6 3 3" xfId="8317"/>
    <cellStyle name="20% - Ênfase4 10 6 3 4" xfId="8318"/>
    <cellStyle name="20% - Ênfase4 10 6 4" xfId="8319"/>
    <cellStyle name="20% - Ênfase4 10 6 5" xfId="8320"/>
    <cellStyle name="20% - Ênfase4 10 6 6" xfId="8321"/>
    <cellStyle name="20% - Ênfase4 10 6 7" xfId="8322"/>
    <cellStyle name="20% - Ênfase4 10 6 8" xfId="8323"/>
    <cellStyle name="20% - Ênfase4 10 6 9" xfId="8324"/>
    <cellStyle name="20% - Ênfase4 10 7" xfId="8325"/>
    <cellStyle name="20% - Ênfase4 10 7 2" xfId="8326"/>
    <cellStyle name="20% - Ênfase4 10 7 2 2" xfId="8327"/>
    <cellStyle name="20% - Ênfase4 10 7 2 2 2" xfId="8328"/>
    <cellStyle name="20% - Ênfase4 10 7 2 3" xfId="8329"/>
    <cellStyle name="20% - Ênfase4 10 7 2 4" xfId="8330"/>
    <cellStyle name="20% - Ênfase4 10 7 2 5" xfId="8331"/>
    <cellStyle name="20% - Ênfase4 10 7 2 6" xfId="8332"/>
    <cellStyle name="20% - Ênfase4 10 7 3" xfId="8333"/>
    <cellStyle name="20% - Ênfase4 10 7 3 2" xfId="8334"/>
    <cellStyle name="20% - Ênfase4 10 7 3 3" xfId="8335"/>
    <cellStyle name="20% - Ênfase4 10 7 4" xfId="8336"/>
    <cellStyle name="20% - Ênfase4 10 7 5" xfId="8337"/>
    <cellStyle name="20% - Ênfase4 10 7 6" xfId="8338"/>
    <cellStyle name="20% - Ênfase4 10 7 7" xfId="8339"/>
    <cellStyle name="20% - Ênfase4 10 7 8" xfId="8340"/>
    <cellStyle name="20% - Ênfase4 10 8" xfId="8341"/>
    <cellStyle name="20% - Ênfase4 10 8 2" xfId="8342"/>
    <cellStyle name="20% - Ênfase4 10 8 2 2" xfId="8343"/>
    <cellStyle name="20% - Ênfase4 10 8 2 3" xfId="8344"/>
    <cellStyle name="20% - Ênfase4 10 8 3" xfId="8345"/>
    <cellStyle name="20% - Ênfase4 10 8 4" xfId="8346"/>
    <cellStyle name="20% - Ênfase4 10 8 5" xfId="8347"/>
    <cellStyle name="20% - Ênfase4 10 8 6" xfId="8348"/>
    <cellStyle name="20% - Ênfase4 10 8 7" xfId="8349"/>
    <cellStyle name="20% - Ênfase4 10 9" xfId="8350"/>
    <cellStyle name="20% - Ênfase4 10 9 2" xfId="8351"/>
    <cellStyle name="20% - Ênfase4 10 9 3" xfId="8352"/>
    <cellStyle name="20% - Ênfase4 10 9 4" xfId="8353"/>
    <cellStyle name="20% - Ênfase4 10 9 5" xfId="8354"/>
    <cellStyle name="20% - Ênfase4 10 9 6" xfId="8355"/>
    <cellStyle name="20% - Ênfase4 11" xfId="133"/>
    <cellStyle name="20% - Ênfase4 11 10" xfId="8356"/>
    <cellStyle name="20% - Ênfase4 11 11" xfId="8357"/>
    <cellStyle name="20% - Ênfase4 11 12" xfId="8358"/>
    <cellStyle name="20% - Ênfase4 11 13" xfId="8359"/>
    <cellStyle name="20% - Ênfase4 11 14" xfId="8360"/>
    <cellStyle name="20% - Ênfase4 11 15" xfId="8361"/>
    <cellStyle name="20% - Ênfase4 11 2" xfId="134"/>
    <cellStyle name="20% - Ênfase4 11 3" xfId="8362"/>
    <cellStyle name="20% - Ênfase4 11 3 10" xfId="8363"/>
    <cellStyle name="20% - Ênfase4 11 3 2" xfId="8364"/>
    <cellStyle name="20% - Ênfase4 11 3 2 2" xfId="8365"/>
    <cellStyle name="20% - Ênfase4 11 3 2 2 2" xfId="8366"/>
    <cellStyle name="20% - Ênfase4 11 3 2 2 2 2" xfId="8367"/>
    <cellStyle name="20% - Ênfase4 11 3 2 2 3" xfId="8368"/>
    <cellStyle name="20% - Ênfase4 11 3 2 2 4" xfId="8369"/>
    <cellStyle name="20% - Ênfase4 11 3 2 2 5" xfId="8370"/>
    <cellStyle name="20% - Ênfase4 11 3 2 2 6" xfId="8371"/>
    <cellStyle name="20% - Ênfase4 11 3 2 3" xfId="8372"/>
    <cellStyle name="20% - Ênfase4 11 3 2 3 2" xfId="8373"/>
    <cellStyle name="20% - Ênfase4 11 3 2 3 3" xfId="8374"/>
    <cellStyle name="20% - Ênfase4 11 3 2 4" xfId="8375"/>
    <cellStyle name="20% - Ênfase4 11 3 2 5" xfId="8376"/>
    <cellStyle name="20% - Ênfase4 11 3 2 6" xfId="8377"/>
    <cellStyle name="20% - Ênfase4 11 3 2 7" xfId="8378"/>
    <cellStyle name="20% - Ênfase4 11 3 2 8" xfId="8379"/>
    <cellStyle name="20% - Ênfase4 11 3 3" xfId="8380"/>
    <cellStyle name="20% - Ênfase4 11 3 3 2" xfId="8381"/>
    <cellStyle name="20% - Ênfase4 11 3 3 2 2" xfId="8382"/>
    <cellStyle name="20% - Ênfase4 11 3 3 3" xfId="8383"/>
    <cellStyle name="20% - Ênfase4 11 3 3 4" xfId="8384"/>
    <cellStyle name="20% - Ênfase4 11 3 3 5" xfId="8385"/>
    <cellStyle name="20% - Ênfase4 11 3 3 6" xfId="8386"/>
    <cellStyle name="20% - Ênfase4 11 3 4" xfId="8387"/>
    <cellStyle name="20% - Ênfase4 11 3 4 2" xfId="8388"/>
    <cellStyle name="20% - Ênfase4 11 3 4 3" xfId="8389"/>
    <cellStyle name="20% - Ênfase4 11 3 4 4" xfId="8390"/>
    <cellStyle name="20% - Ênfase4 11 3 5" xfId="8391"/>
    <cellStyle name="20% - Ênfase4 11 3 6" xfId="8392"/>
    <cellStyle name="20% - Ênfase4 11 3 7" xfId="8393"/>
    <cellStyle name="20% - Ênfase4 11 3 8" xfId="8394"/>
    <cellStyle name="20% - Ênfase4 11 3 9" xfId="8395"/>
    <cellStyle name="20% - Ênfase4 11 4" xfId="8396"/>
    <cellStyle name="20% - Ênfase4 11 4 10" xfId="8397"/>
    <cellStyle name="20% - Ênfase4 11 4 2" xfId="8398"/>
    <cellStyle name="20% - Ênfase4 11 4 2 2" xfId="8399"/>
    <cellStyle name="20% - Ênfase4 11 4 2 2 2" xfId="8400"/>
    <cellStyle name="20% - Ênfase4 11 4 2 2 2 2" xfId="8401"/>
    <cellStyle name="20% - Ênfase4 11 4 2 2 3" xfId="8402"/>
    <cellStyle name="20% - Ênfase4 11 4 2 2 4" xfId="8403"/>
    <cellStyle name="20% - Ênfase4 11 4 2 2 5" xfId="8404"/>
    <cellStyle name="20% - Ênfase4 11 4 2 2 6" xfId="8405"/>
    <cellStyle name="20% - Ênfase4 11 4 2 3" xfId="8406"/>
    <cellStyle name="20% - Ênfase4 11 4 2 3 2" xfId="8407"/>
    <cellStyle name="20% - Ênfase4 11 4 2 3 3" xfId="8408"/>
    <cellStyle name="20% - Ênfase4 11 4 2 4" xfId="8409"/>
    <cellStyle name="20% - Ênfase4 11 4 2 5" xfId="8410"/>
    <cellStyle name="20% - Ênfase4 11 4 2 6" xfId="8411"/>
    <cellStyle name="20% - Ênfase4 11 4 2 7" xfId="8412"/>
    <cellStyle name="20% - Ênfase4 11 4 2 8" xfId="8413"/>
    <cellStyle name="20% - Ênfase4 11 4 3" xfId="8414"/>
    <cellStyle name="20% - Ênfase4 11 4 3 2" xfId="8415"/>
    <cellStyle name="20% - Ênfase4 11 4 3 2 2" xfId="8416"/>
    <cellStyle name="20% - Ênfase4 11 4 3 3" xfId="8417"/>
    <cellStyle name="20% - Ênfase4 11 4 3 4" xfId="8418"/>
    <cellStyle name="20% - Ênfase4 11 4 3 5" xfId="8419"/>
    <cellStyle name="20% - Ênfase4 11 4 3 6" xfId="8420"/>
    <cellStyle name="20% - Ênfase4 11 4 4" xfId="8421"/>
    <cellStyle name="20% - Ênfase4 11 4 4 2" xfId="8422"/>
    <cellStyle name="20% - Ênfase4 11 4 4 3" xfId="8423"/>
    <cellStyle name="20% - Ênfase4 11 4 4 4" xfId="8424"/>
    <cellStyle name="20% - Ênfase4 11 4 5" xfId="8425"/>
    <cellStyle name="20% - Ênfase4 11 4 6" xfId="8426"/>
    <cellStyle name="20% - Ênfase4 11 4 7" xfId="8427"/>
    <cellStyle name="20% - Ênfase4 11 4 8" xfId="8428"/>
    <cellStyle name="20% - Ênfase4 11 4 9" xfId="8429"/>
    <cellStyle name="20% - Ênfase4 11 5" xfId="8430"/>
    <cellStyle name="20% - Ênfase4 11 5 10" xfId="8431"/>
    <cellStyle name="20% - Ênfase4 11 5 2" xfId="8432"/>
    <cellStyle name="20% - Ênfase4 11 5 2 2" xfId="8433"/>
    <cellStyle name="20% - Ênfase4 11 5 2 2 2" xfId="8434"/>
    <cellStyle name="20% - Ênfase4 11 5 2 2 2 2" xfId="8435"/>
    <cellStyle name="20% - Ênfase4 11 5 2 2 3" xfId="8436"/>
    <cellStyle name="20% - Ênfase4 11 5 2 2 4" xfId="8437"/>
    <cellStyle name="20% - Ênfase4 11 5 2 2 5" xfId="8438"/>
    <cellStyle name="20% - Ênfase4 11 5 2 2 6" xfId="8439"/>
    <cellStyle name="20% - Ênfase4 11 5 2 3" xfId="8440"/>
    <cellStyle name="20% - Ênfase4 11 5 2 3 2" xfId="8441"/>
    <cellStyle name="20% - Ênfase4 11 5 2 3 3" xfId="8442"/>
    <cellStyle name="20% - Ênfase4 11 5 2 4" xfId="8443"/>
    <cellStyle name="20% - Ênfase4 11 5 2 5" xfId="8444"/>
    <cellStyle name="20% - Ênfase4 11 5 2 6" xfId="8445"/>
    <cellStyle name="20% - Ênfase4 11 5 2 7" xfId="8446"/>
    <cellStyle name="20% - Ênfase4 11 5 2 8" xfId="8447"/>
    <cellStyle name="20% - Ênfase4 11 5 3" xfId="8448"/>
    <cellStyle name="20% - Ênfase4 11 5 3 2" xfId="8449"/>
    <cellStyle name="20% - Ênfase4 11 5 3 2 2" xfId="8450"/>
    <cellStyle name="20% - Ênfase4 11 5 3 3" xfId="8451"/>
    <cellStyle name="20% - Ênfase4 11 5 3 4" xfId="8452"/>
    <cellStyle name="20% - Ênfase4 11 5 3 5" xfId="8453"/>
    <cellStyle name="20% - Ênfase4 11 5 3 6" xfId="8454"/>
    <cellStyle name="20% - Ênfase4 11 5 4" xfId="8455"/>
    <cellStyle name="20% - Ênfase4 11 5 4 2" xfId="8456"/>
    <cellStyle name="20% - Ênfase4 11 5 4 3" xfId="8457"/>
    <cellStyle name="20% - Ênfase4 11 5 4 4" xfId="8458"/>
    <cellStyle name="20% - Ênfase4 11 5 5" xfId="8459"/>
    <cellStyle name="20% - Ênfase4 11 5 6" xfId="8460"/>
    <cellStyle name="20% - Ênfase4 11 5 7" xfId="8461"/>
    <cellStyle name="20% - Ênfase4 11 5 8" xfId="8462"/>
    <cellStyle name="20% - Ênfase4 11 5 9" xfId="8463"/>
    <cellStyle name="20% - Ênfase4 11 6" xfId="8464"/>
    <cellStyle name="20% - Ênfase4 11 6 2" xfId="8465"/>
    <cellStyle name="20% - Ênfase4 11 6 2 2" xfId="8466"/>
    <cellStyle name="20% - Ênfase4 11 6 2 2 2" xfId="8467"/>
    <cellStyle name="20% - Ênfase4 11 6 2 3" xfId="8468"/>
    <cellStyle name="20% - Ênfase4 11 6 2 4" xfId="8469"/>
    <cellStyle name="20% - Ênfase4 11 6 2 5" xfId="8470"/>
    <cellStyle name="20% - Ênfase4 11 6 2 6" xfId="8471"/>
    <cellStyle name="20% - Ênfase4 11 6 3" xfId="8472"/>
    <cellStyle name="20% - Ênfase4 11 6 3 2" xfId="8473"/>
    <cellStyle name="20% - Ênfase4 11 6 3 3" xfId="8474"/>
    <cellStyle name="20% - Ênfase4 11 6 3 4" xfId="8475"/>
    <cellStyle name="20% - Ênfase4 11 6 4" xfId="8476"/>
    <cellStyle name="20% - Ênfase4 11 6 5" xfId="8477"/>
    <cellStyle name="20% - Ênfase4 11 6 6" xfId="8478"/>
    <cellStyle name="20% - Ênfase4 11 6 7" xfId="8479"/>
    <cellStyle name="20% - Ênfase4 11 6 8" xfId="8480"/>
    <cellStyle name="20% - Ênfase4 11 6 9" xfId="8481"/>
    <cellStyle name="20% - Ênfase4 11 7" xfId="8482"/>
    <cellStyle name="20% - Ênfase4 11 7 2" xfId="8483"/>
    <cellStyle name="20% - Ênfase4 11 7 2 2" xfId="8484"/>
    <cellStyle name="20% - Ênfase4 11 7 2 2 2" xfId="8485"/>
    <cellStyle name="20% - Ênfase4 11 7 2 3" xfId="8486"/>
    <cellStyle name="20% - Ênfase4 11 7 2 4" xfId="8487"/>
    <cellStyle name="20% - Ênfase4 11 7 2 5" xfId="8488"/>
    <cellStyle name="20% - Ênfase4 11 7 2 6" xfId="8489"/>
    <cellStyle name="20% - Ênfase4 11 7 3" xfId="8490"/>
    <cellStyle name="20% - Ênfase4 11 7 3 2" xfId="8491"/>
    <cellStyle name="20% - Ênfase4 11 7 3 3" xfId="8492"/>
    <cellStyle name="20% - Ênfase4 11 7 4" xfId="8493"/>
    <cellStyle name="20% - Ênfase4 11 7 5" xfId="8494"/>
    <cellStyle name="20% - Ênfase4 11 7 6" xfId="8495"/>
    <cellStyle name="20% - Ênfase4 11 7 7" xfId="8496"/>
    <cellStyle name="20% - Ênfase4 11 7 8" xfId="8497"/>
    <cellStyle name="20% - Ênfase4 11 8" xfId="8498"/>
    <cellStyle name="20% - Ênfase4 11 8 2" xfId="8499"/>
    <cellStyle name="20% - Ênfase4 11 8 2 2" xfId="8500"/>
    <cellStyle name="20% - Ênfase4 11 8 2 3" xfId="8501"/>
    <cellStyle name="20% - Ênfase4 11 8 3" xfId="8502"/>
    <cellStyle name="20% - Ênfase4 11 8 4" xfId="8503"/>
    <cellStyle name="20% - Ênfase4 11 8 5" xfId="8504"/>
    <cellStyle name="20% - Ênfase4 11 8 6" xfId="8505"/>
    <cellStyle name="20% - Ênfase4 11 8 7" xfId="8506"/>
    <cellStyle name="20% - Ênfase4 11 9" xfId="8507"/>
    <cellStyle name="20% - Ênfase4 11 9 2" xfId="8508"/>
    <cellStyle name="20% - Ênfase4 11 9 3" xfId="8509"/>
    <cellStyle name="20% - Ênfase4 11 9 4" xfId="8510"/>
    <cellStyle name="20% - Ênfase4 11 9 5" xfId="8511"/>
    <cellStyle name="20% - Ênfase4 11 9 6" xfId="8512"/>
    <cellStyle name="20% - Ênfase4 12" xfId="135"/>
    <cellStyle name="20% - Ênfase4 12 10" xfId="8513"/>
    <cellStyle name="20% - Ênfase4 12 11" xfId="8514"/>
    <cellStyle name="20% - Ênfase4 12 12" xfId="8515"/>
    <cellStyle name="20% - Ênfase4 12 13" xfId="8516"/>
    <cellStyle name="20% - Ênfase4 12 14" xfId="8517"/>
    <cellStyle name="20% - Ênfase4 12 15" xfId="8518"/>
    <cellStyle name="20% - Ênfase4 12 2" xfId="136"/>
    <cellStyle name="20% - Ênfase4 12 3" xfId="8519"/>
    <cellStyle name="20% - Ênfase4 12 3 10" xfId="8520"/>
    <cellStyle name="20% - Ênfase4 12 3 2" xfId="8521"/>
    <cellStyle name="20% - Ênfase4 12 3 2 2" xfId="8522"/>
    <cellStyle name="20% - Ênfase4 12 3 2 2 2" xfId="8523"/>
    <cellStyle name="20% - Ênfase4 12 3 2 2 2 2" xfId="8524"/>
    <cellStyle name="20% - Ênfase4 12 3 2 2 3" xfId="8525"/>
    <cellStyle name="20% - Ênfase4 12 3 2 2 4" xfId="8526"/>
    <cellStyle name="20% - Ênfase4 12 3 2 2 5" xfId="8527"/>
    <cellStyle name="20% - Ênfase4 12 3 2 2 6" xfId="8528"/>
    <cellStyle name="20% - Ênfase4 12 3 2 3" xfId="8529"/>
    <cellStyle name="20% - Ênfase4 12 3 2 3 2" xfId="8530"/>
    <cellStyle name="20% - Ênfase4 12 3 2 3 3" xfId="8531"/>
    <cellStyle name="20% - Ênfase4 12 3 2 4" xfId="8532"/>
    <cellStyle name="20% - Ênfase4 12 3 2 5" xfId="8533"/>
    <cellStyle name="20% - Ênfase4 12 3 2 6" xfId="8534"/>
    <cellStyle name="20% - Ênfase4 12 3 2 7" xfId="8535"/>
    <cellStyle name="20% - Ênfase4 12 3 2 8" xfId="8536"/>
    <cellStyle name="20% - Ênfase4 12 3 3" xfId="8537"/>
    <cellStyle name="20% - Ênfase4 12 3 3 2" xfId="8538"/>
    <cellStyle name="20% - Ênfase4 12 3 3 2 2" xfId="8539"/>
    <cellStyle name="20% - Ênfase4 12 3 3 3" xfId="8540"/>
    <cellStyle name="20% - Ênfase4 12 3 3 4" xfId="8541"/>
    <cellStyle name="20% - Ênfase4 12 3 3 5" xfId="8542"/>
    <cellStyle name="20% - Ênfase4 12 3 3 6" xfId="8543"/>
    <cellStyle name="20% - Ênfase4 12 3 4" xfId="8544"/>
    <cellStyle name="20% - Ênfase4 12 3 4 2" xfId="8545"/>
    <cellStyle name="20% - Ênfase4 12 3 4 3" xfId="8546"/>
    <cellStyle name="20% - Ênfase4 12 3 4 4" xfId="8547"/>
    <cellStyle name="20% - Ênfase4 12 3 5" xfId="8548"/>
    <cellStyle name="20% - Ênfase4 12 3 6" xfId="8549"/>
    <cellStyle name="20% - Ênfase4 12 3 7" xfId="8550"/>
    <cellStyle name="20% - Ênfase4 12 3 8" xfId="8551"/>
    <cellStyle name="20% - Ênfase4 12 3 9" xfId="8552"/>
    <cellStyle name="20% - Ênfase4 12 4" xfId="8553"/>
    <cellStyle name="20% - Ênfase4 12 4 10" xfId="8554"/>
    <cellStyle name="20% - Ênfase4 12 4 2" xfId="8555"/>
    <cellStyle name="20% - Ênfase4 12 4 2 2" xfId="8556"/>
    <cellStyle name="20% - Ênfase4 12 4 2 2 2" xfId="8557"/>
    <cellStyle name="20% - Ênfase4 12 4 2 2 2 2" xfId="8558"/>
    <cellStyle name="20% - Ênfase4 12 4 2 2 3" xfId="8559"/>
    <cellStyle name="20% - Ênfase4 12 4 2 2 4" xfId="8560"/>
    <cellStyle name="20% - Ênfase4 12 4 2 2 5" xfId="8561"/>
    <cellStyle name="20% - Ênfase4 12 4 2 2 6" xfId="8562"/>
    <cellStyle name="20% - Ênfase4 12 4 2 3" xfId="8563"/>
    <cellStyle name="20% - Ênfase4 12 4 2 3 2" xfId="8564"/>
    <cellStyle name="20% - Ênfase4 12 4 2 3 3" xfId="8565"/>
    <cellStyle name="20% - Ênfase4 12 4 2 4" xfId="8566"/>
    <cellStyle name="20% - Ênfase4 12 4 2 5" xfId="8567"/>
    <cellStyle name="20% - Ênfase4 12 4 2 6" xfId="8568"/>
    <cellStyle name="20% - Ênfase4 12 4 2 7" xfId="8569"/>
    <cellStyle name="20% - Ênfase4 12 4 2 8" xfId="8570"/>
    <cellStyle name="20% - Ênfase4 12 4 3" xfId="8571"/>
    <cellStyle name="20% - Ênfase4 12 4 3 2" xfId="8572"/>
    <cellStyle name="20% - Ênfase4 12 4 3 2 2" xfId="8573"/>
    <cellStyle name="20% - Ênfase4 12 4 3 3" xfId="8574"/>
    <cellStyle name="20% - Ênfase4 12 4 3 4" xfId="8575"/>
    <cellStyle name="20% - Ênfase4 12 4 3 5" xfId="8576"/>
    <cellStyle name="20% - Ênfase4 12 4 3 6" xfId="8577"/>
    <cellStyle name="20% - Ênfase4 12 4 4" xfId="8578"/>
    <cellStyle name="20% - Ênfase4 12 4 4 2" xfId="8579"/>
    <cellStyle name="20% - Ênfase4 12 4 4 3" xfId="8580"/>
    <cellStyle name="20% - Ênfase4 12 4 4 4" xfId="8581"/>
    <cellStyle name="20% - Ênfase4 12 4 5" xfId="8582"/>
    <cellStyle name="20% - Ênfase4 12 4 6" xfId="8583"/>
    <cellStyle name="20% - Ênfase4 12 4 7" xfId="8584"/>
    <cellStyle name="20% - Ênfase4 12 4 8" xfId="8585"/>
    <cellStyle name="20% - Ênfase4 12 4 9" xfId="8586"/>
    <cellStyle name="20% - Ênfase4 12 5" xfId="8587"/>
    <cellStyle name="20% - Ênfase4 12 5 10" xfId="8588"/>
    <cellStyle name="20% - Ênfase4 12 5 2" xfId="8589"/>
    <cellStyle name="20% - Ênfase4 12 5 2 2" xfId="8590"/>
    <cellStyle name="20% - Ênfase4 12 5 2 2 2" xfId="8591"/>
    <cellStyle name="20% - Ênfase4 12 5 2 2 2 2" xfId="8592"/>
    <cellStyle name="20% - Ênfase4 12 5 2 2 3" xfId="8593"/>
    <cellStyle name="20% - Ênfase4 12 5 2 2 4" xfId="8594"/>
    <cellStyle name="20% - Ênfase4 12 5 2 2 5" xfId="8595"/>
    <cellStyle name="20% - Ênfase4 12 5 2 2 6" xfId="8596"/>
    <cellStyle name="20% - Ênfase4 12 5 2 3" xfId="8597"/>
    <cellStyle name="20% - Ênfase4 12 5 2 3 2" xfId="8598"/>
    <cellStyle name="20% - Ênfase4 12 5 2 3 3" xfId="8599"/>
    <cellStyle name="20% - Ênfase4 12 5 2 4" xfId="8600"/>
    <cellStyle name="20% - Ênfase4 12 5 2 5" xfId="8601"/>
    <cellStyle name="20% - Ênfase4 12 5 2 6" xfId="8602"/>
    <cellStyle name="20% - Ênfase4 12 5 2 7" xfId="8603"/>
    <cellStyle name="20% - Ênfase4 12 5 2 8" xfId="8604"/>
    <cellStyle name="20% - Ênfase4 12 5 3" xfId="8605"/>
    <cellStyle name="20% - Ênfase4 12 5 3 2" xfId="8606"/>
    <cellStyle name="20% - Ênfase4 12 5 3 2 2" xfId="8607"/>
    <cellStyle name="20% - Ênfase4 12 5 3 3" xfId="8608"/>
    <cellStyle name="20% - Ênfase4 12 5 3 4" xfId="8609"/>
    <cellStyle name="20% - Ênfase4 12 5 3 5" xfId="8610"/>
    <cellStyle name="20% - Ênfase4 12 5 3 6" xfId="8611"/>
    <cellStyle name="20% - Ênfase4 12 5 4" xfId="8612"/>
    <cellStyle name="20% - Ênfase4 12 5 4 2" xfId="8613"/>
    <cellStyle name="20% - Ênfase4 12 5 4 3" xfId="8614"/>
    <cellStyle name="20% - Ênfase4 12 5 4 4" xfId="8615"/>
    <cellStyle name="20% - Ênfase4 12 5 5" xfId="8616"/>
    <cellStyle name="20% - Ênfase4 12 5 6" xfId="8617"/>
    <cellStyle name="20% - Ênfase4 12 5 7" xfId="8618"/>
    <cellStyle name="20% - Ênfase4 12 5 8" xfId="8619"/>
    <cellStyle name="20% - Ênfase4 12 5 9" xfId="8620"/>
    <cellStyle name="20% - Ênfase4 12 6" xfId="8621"/>
    <cellStyle name="20% - Ênfase4 12 6 2" xfId="8622"/>
    <cellStyle name="20% - Ênfase4 12 6 2 2" xfId="8623"/>
    <cellStyle name="20% - Ênfase4 12 6 2 2 2" xfId="8624"/>
    <cellStyle name="20% - Ênfase4 12 6 2 3" xfId="8625"/>
    <cellStyle name="20% - Ênfase4 12 6 2 4" xfId="8626"/>
    <cellStyle name="20% - Ênfase4 12 6 2 5" xfId="8627"/>
    <cellStyle name="20% - Ênfase4 12 6 2 6" xfId="8628"/>
    <cellStyle name="20% - Ênfase4 12 6 3" xfId="8629"/>
    <cellStyle name="20% - Ênfase4 12 6 3 2" xfId="8630"/>
    <cellStyle name="20% - Ênfase4 12 6 3 3" xfId="8631"/>
    <cellStyle name="20% - Ênfase4 12 6 3 4" xfId="8632"/>
    <cellStyle name="20% - Ênfase4 12 6 4" xfId="8633"/>
    <cellStyle name="20% - Ênfase4 12 6 5" xfId="8634"/>
    <cellStyle name="20% - Ênfase4 12 6 6" xfId="8635"/>
    <cellStyle name="20% - Ênfase4 12 6 7" xfId="8636"/>
    <cellStyle name="20% - Ênfase4 12 6 8" xfId="8637"/>
    <cellStyle name="20% - Ênfase4 12 6 9" xfId="8638"/>
    <cellStyle name="20% - Ênfase4 12 7" xfId="8639"/>
    <cellStyle name="20% - Ênfase4 12 7 2" xfId="8640"/>
    <cellStyle name="20% - Ênfase4 12 7 2 2" xfId="8641"/>
    <cellStyle name="20% - Ênfase4 12 7 2 2 2" xfId="8642"/>
    <cellStyle name="20% - Ênfase4 12 7 2 3" xfId="8643"/>
    <cellStyle name="20% - Ênfase4 12 7 2 4" xfId="8644"/>
    <cellStyle name="20% - Ênfase4 12 7 2 5" xfId="8645"/>
    <cellStyle name="20% - Ênfase4 12 7 2 6" xfId="8646"/>
    <cellStyle name="20% - Ênfase4 12 7 3" xfId="8647"/>
    <cellStyle name="20% - Ênfase4 12 7 3 2" xfId="8648"/>
    <cellStyle name="20% - Ênfase4 12 7 3 3" xfId="8649"/>
    <cellStyle name="20% - Ênfase4 12 7 4" xfId="8650"/>
    <cellStyle name="20% - Ênfase4 12 7 5" xfId="8651"/>
    <cellStyle name="20% - Ênfase4 12 7 6" xfId="8652"/>
    <cellStyle name="20% - Ênfase4 12 7 7" xfId="8653"/>
    <cellStyle name="20% - Ênfase4 12 7 8" xfId="8654"/>
    <cellStyle name="20% - Ênfase4 12 8" xfId="8655"/>
    <cellStyle name="20% - Ênfase4 12 8 2" xfId="8656"/>
    <cellStyle name="20% - Ênfase4 12 8 2 2" xfId="8657"/>
    <cellStyle name="20% - Ênfase4 12 8 2 3" xfId="8658"/>
    <cellStyle name="20% - Ênfase4 12 8 3" xfId="8659"/>
    <cellStyle name="20% - Ênfase4 12 8 4" xfId="8660"/>
    <cellStyle name="20% - Ênfase4 12 8 5" xfId="8661"/>
    <cellStyle name="20% - Ênfase4 12 8 6" xfId="8662"/>
    <cellStyle name="20% - Ênfase4 12 8 7" xfId="8663"/>
    <cellStyle name="20% - Ênfase4 12 9" xfId="8664"/>
    <cellStyle name="20% - Ênfase4 12 9 2" xfId="8665"/>
    <cellStyle name="20% - Ênfase4 12 9 3" xfId="8666"/>
    <cellStyle name="20% - Ênfase4 12 9 4" xfId="8667"/>
    <cellStyle name="20% - Ênfase4 12 9 5" xfId="8668"/>
    <cellStyle name="20% - Ênfase4 12 9 6" xfId="8669"/>
    <cellStyle name="20% - Ênfase4 13" xfId="137"/>
    <cellStyle name="20% - Ênfase4 13 10" xfId="8670"/>
    <cellStyle name="20% - Ênfase4 13 11" xfId="8671"/>
    <cellStyle name="20% - Ênfase4 13 12" xfId="8672"/>
    <cellStyle name="20% - Ênfase4 13 13" xfId="8673"/>
    <cellStyle name="20% - Ênfase4 13 14" xfId="8674"/>
    <cellStyle name="20% - Ênfase4 13 15" xfId="8675"/>
    <cellStyle name="20% - Ênfase4 13 2" xfId="138"/>
    <cellStyle name="20% - Ênfase4 13 3" xfId="8676"/>
    <cellStyle name="20% - Ênfase4 13 3 10" xfId="8677"/>
    <cellStyle name="20% - Ênfase4 13 3 2" xfId="8678"/>
    <cellStyle name="20% - Ênfase4 13 3 2 2" xfId="8679"/>
    <cellStyle name="20% - Ênfase4 13 3 2 2 2" xfId="8680"/>
    <cellStyle name="20% - Ênfase4 13 3 2 2 2 2" xfId="8681"/>
    <cellStyle name="20% - Ênfase4 13 3 2 2 3" xfId="8682"/>
    <cellStyle name="20% - Ênfase4 13 3 2 2 4" xfId="8683"/>
    <cellStyle name="20% - Ênfase4 13 3 2 2 5" xfId="8684"/>
    <cellStyle name="20% - Ênfase4 13 3 2 2 6" xfId="8685"/>
    <cellStyle name="20% - Ênfase4 13 3 2 3" xfId="8686"/>
    <cellStyle name="20% - Ênfase4 13 3 2 3 2" xfId="8687"/>
    <cellStyle name="20% - Ênfase4 13 3 2 3 3" xfId="8688"/>
    <cellStyle name="20% - Ênfase4 13 3 2 4" xfId="8689"/>
    <cellStyle name="20% - Ênfase4 13 3 2 5" xfId="8690"/>
    <cellStyle name="20% - Ênfase4 13 3 2 6" xfId="8691"/>
    <cellStyle name="20% - Ênfase4 13 3 2 7" xfId="8692"/>
    <cellStyle name="20% - Ênfase4 13 3 2 8" xfId="8693"/>
    <cellStyle name="20% - Ênfase4 13 3 3" xfId="8694"/>
    <cellStyle name="20% - Ênfase4 13 3 3 2" xfId="8695"/>
    <cellStyle name="20% - Ênfase4 13 3 3 2 2" xfId="8696"/>
    <cellStyle name="20% - Ênfase4 13 3 3 3" xfId="8697"/>
    <cellStyle name="20% - Ênfase4 13 3 3 4" xfId="8698"/>
    <cellStyle name="20% - Ênfase4 13 3 3 5" xfId="8699"/>
    <cellStyle name="20% - Ênfase4 13 3 3 6" xfId="8700"/>
    <cellStyle name="20% - Ênfase4 13 3 4" xfId="8701"/>
    <cellStyle name="20% - Ênfase4 13 3 4 2" xfId="8702"/>
    <cellStyle name="20% - Ênfase4 13 3 4 3" xfId="8703"/>
    <cellStyle name="20% - Ênfase4 13 3 4 4" xfId="8704"/>
    <cellStyle name="20% - Ênfase4 13 3 5" xfId="8705"/>
    <cellStyle name="20% - Ênfase4 13 3 6" xfId="8706"/>
    <cellStyle name="20% - Ênfase4 13 3 7" xfId="8707"/>
    <cellStyle name="20% - Ênfase4 13 3 8" xfId="8708"/>
    <cellStyle name="20% - Ênfase4 13 3 9" xfId="8709"/>
    <cellStyle name="20% - Ênfase4 13 4" xfId="8710"/>
    <cellStyle name="20% - Ênfase4 13 4 10" xfId="8711"/>
    <cellStyle name="20% - Ênfase4 13 4 2" xfId="8712"/>
    <cellStyle name="20% - Ênfase4 13 4 2 2" xfId="8713"/>
    <cellStyle name="20% - Ênfase4 13 4 2 2 2" xfId="8714"/>
    <cellStyle name="20% - Ênfase4 13 4 2 2 2 2" xfId="8715"/>
    <cellStyle name="20% - Ênfase4 13 4 2 2 3" xfId="8716"/>
    <cellStyle name="20% - Ênfase4 13 4 2 2 4" xfId="8717"/>
    <cellStyle name="20% - Ênfase4 13 4 2 2 5" xfId="8718"/>
    <cellStyle name="20% - Ênfase4 13 4 2 2 6" xfId="8719"/>
    <cellStyle name="20% - Ênfase4 13 4 2 3" xfId="8720"/>
    <cellStyle name="20% - Ênfase4 13 4 2 3 2" xfId="8721"/>
    <cellStyle name="20% - Ênfase4 13 4 2 3 3" xfId="8722"/>
    <cellStyle name="20% - Ênfase4 13 4 2 4" xfId="8723"/>
    <cellStyle name="20% - Ênfase4 13 4 2 5" xfId="8724"/>
    <cellStyle name="20% - Ênfase4 13 4 2 6" xfId="8725"/>
    <cellStyle name="20% - Ênfase4 13 4 2 7" xfId="8726"/>
    <cellStyle name="20% - Ênfase4 13 4 2 8" xfId="8727"/>
    <cellStyle name="20% - Ênfase4 13 4 3" xfId="8728"/>
    <cellStyle name="20% - Ênfase4 13 4 3 2" xfId="8729"/>
    <cellStyle name="20% - Ênfase4 13 4 3 2 2" xfId="8730"/>
    <cellStyle name="20% - Ênfase4 13 4 3 3" xfId="8731"/>
    <cellStyle name="20% - Ênfase4 13 4 3 4" xfId="8732"/>
    <cellStyle name="20% - Ênfase4 13 4 3 5" xfId="8733"/>
    <cellStyle name="20% - Ênfase4 13 4 3 6" xfId="8734"/>
    <cellStyle name="20% - Ênfase4 13 4 4" xfId="8735"/>
    <cellStyle name="20% - Ênfase4 13 4 4 2" xfId="8736"/>
    <cellStyle name="20% - Ênfase4 13 4 4 3" xfId="8737"/>
    <cellStyle name="20% - Ênfase4 13 4 4 4" xfId="8738"/>
    <cellStyle name="20% - Ênfase4 13 4 5" xfId="8739"/>
    <cellStyle name="20% - Ênfase4 13 4 6" xfId="8740"/>
    <cellStyle name="20% - Ênfase4 13 4 7" xfId="8741"/>
    <cellStyle name="20% - Ênfase4 13 4 8" xfId="8742"/>
    <cellStyle name="20% - Ênfase4 13 4 9" xfId="8743"/>
    <cellStyle name="20% - Ênfase4 13 5" xfId="8744"/>
    <cellStyle name="20% - Ênfase4 13 5 10" xfId="8745"/>
    <cellStyle name="20% - Ênfase4 13 5 2" xfId="8746"/>
    <cellStyle name="20% - Ênfase4 13 5 2 2" xfId="8747"/>
    <cellStyle name="20% - Ênfase4 13 5 2 2 2" xfId="8748"/>
    <cellStyle name="20% - Ênfase4 13 5 2 2 2 2" xfId="8749"/>
    <cellStyle name="20% - Ênfase4 13 5 2 2 3" xfId="8750"/>
    <cellStyle name="20% - Ênfase4 13 5 2 2 4" xfId="8751"/>
    <cellStyle name="20% - Ênfase4 13 5 2 2 5" xfId="8752"/>
    <cellStyle name="20% - Ênfase4 13 5 2 2 6" xfId="8753"/>
    <cellStyle name="20% - Ênfase4 13 5 2 3" xfId="8754"/>
    <cellStyle name="20% - Ênfase4 13 5 2 3 2" xfId="8755"/>
    <cellStyle name="20% - Ênfase4 13 5 2 3 3" xfId="8756"/>
    <cellStyle name="20% - Ênfase4 13 5 2 4" xfId="8757"/>
    <cellStyle name="20% - Ênfase4 13 5 2 5" xfId="8758"/>
    <cellStyle name="20% - Ênfase4 13 5 2 6" xfId="8759"/>
    <cellStyle name="20% - Ênfase4 13 5 2 7" xfId="8760"/>
    <cellStyle name="20% - Ênfase4 13 5 2 8" xfId="8761"/>
    <cellStyle name="20% - Ênfase4 13 5 3" xfId="8762"/>
    <cellStyle name="20% - Ênfase4 13 5 3 2" xfId="8763"/>
    <cellStyle name="20% - Ênfase4 13 5 3 2 2" xfId="8764"/>
    <cellStyle name="20% - Ênfase4 13 5 3 3" xfId="8765"/>
    <cellStyle name="20% - Ênfase4 13 5 3 4" xfId="8766"/>
    <cellStyle name="20% - Ênfase4 13 5 3 5" xfId="8767"/>
    <cellStyle name="20% - Ênfase4 13 5 3 6" xfId="8768"/>
    <cellStyle name="20% - Ênfase4 13 5 4" xfId="8769"/>
    <cellStyle name="20% - Ênfase4 13 5 4 2" xfId="8770"/>
    <cellStyle name="20% - Ênfase4 13 5 4 3" xfId="8771"/>
    <cellStyle name="20% - Ênfase4 13 5 4 4" xfId="8772"/>
    <cellStyle name="20% - Ênfase4 13 5 5" xfId="8773"/>
    <cellStyle name="20% - Ênfase4 13 5 6" xfId="8774"/>
    <cellStyle name="20% - Ênfase4 13 5 7" xfId="8775"/>
    <cellStyle name="20% - Ênfase4 13 5 8" xfId="8776"/>
    <cellStyle name="20% - Ênfase4 13 5 9" xfId="8777"/>
    <cellStyle name="20% - Ênfase4 13 6" xfId="8778"/>
    <cellStyle name="20% - Ênfase4 13 6 2" xfId="8779"/>
    <cellStyle name="20% - Ênfase4 13 6 2 2" xfId="8780"/>
    <cellStyle name="20% - Ênfase4 13 6 2 2 2" xfId="8781"/>
    <cellStyle name="20% - Ênfase4 13 6 2 3" xfId="8782"/>
    <cellStyle name="20% - Ênfase4 13 6 2 4" xfId="8783"/>
    <cellStyle name="20% - Ênfase4 13 6 2 5" xfId="8784"/>
    <cellStyle name="20% - Ênfase4 13 6 2 6" xfId="8785"/>
    <cellStyle name="20% - Ênfase4 13 6 3" xfId="8786"/>
    <cellStyle name="20% - Ênfase4 13 6 3 2" xfId="8787"/>
    <cellStyle name="20% - Ênfase4 13 6 3 3" xfId="8788"/>
    <cellStyle name="20% - Ênfase4 13 6 3 4" xfId="8789"/>
    <cellStyle name="20% - Ênfase4 13 6 4" xfId="8790"/>
    <cellStyle name="20% - Ênfase4 13 6 5" xfId="8791"/>
    <cellStyle name="20% - Ênfase4 13 6 6" xfId="8792"/>
    <cellStyle name="20% - Ênfase4 13 6 7" xfId="8793"/>
    <cellStyle name="20% - Ênfase4 13 6 8" xfId="8794"/>
    <cellStyle name="20% - Ênfase4 13 6 9" xfId="8795"/>
    <cellStyle name="20% - Ênfase4 13 7" xfId="8796"/>
    <cellStyle name="20% - Ênfase4 13 7 2" xfId="8797"/>
    <cellStyle name="20% - Ênfase4 13 7 2 2" xfId="8798"/>
    <cellStyle name="20% - Ênfase4 13 7 2 2 2" xfId="8799"/>
    <cellStyle name="20% - Ênfase4 13 7 2 3" xfId="8800"/>
    <cellStyle name="20% - Ênfase4 13 7 2 4" xfId="8801"/>
    <cellStyle name="20% - Ênfase4 13 7 2 5" xfId="8802"/>
    <cellStyle name="20% - Ênfase4 13 7 2 6" xfId="8803"/>
    <cellStyle name="20% - Ênfase4 13 7 3" xfId="8804"/>
    <cellStyle name="20% - Ênfase4 13 7 3 2" xfId="8805"/>
    <cellStyle name="20% - Ênfase4 13 7 3 3" xfId="8806"/>
    <cellStyle name="20% - Ênfase4 13 7 4" xfId="8807"/>
    <cellStyle name="20% - Ênfase4 13 7 5" xfId="8808"/>
    <cellStyle name="20% - Ênfase4 13 7 6" xfId="8809"/>
    <cellStyle name="20% - Ênfase4 13 7 7" xfId="8810"/>
    <cellStyle name="20% - Ênfase4 13 7 8" xfId="8811"/>
    <cellStyle name="20% - Ênfase4 13 8" xfId="8812"/>
    <cellStyle name="20% - Ênfase4 13 8 2" xfId="8813"/>
    <cellStyle name="20% - Ênfase4 13 8 2 2" xfId="8814"/>
    <cellStyle name="20% - Ênfase4 13 8 2 3" xfId="8815"/>
    <cellStyle name="20% - Ênfase4 13 8 3" xfId="8816"/>
    <cellStyle name="20% - Ênfase4 13 8 4" xfId="8817"/>
    <cellStyle name="20% - Ênfase4 13 8 5" xfId="8818"/>
    <cellStyle name="20% - Ênfase4 13 8 6" xfId="8819"/>
    <cellStyle name="20% - Ênfase4 13 8 7" xfId="8820"/>
    <cellStyle name="20% - Ênfase4 13 9" xfId="8821"/>
    <cellStyle name="20% - Ênfase4 13 9 2" xfId="8822"/>
    <cellStyle name="20% - Ênfase4 13 9 3" xfId="8823"/>
    <cellStyle name="20% - Ênfase4 13 9 4" xfId="8824"/>
    <cellStyle name="20% - Ênfase4 13 9 5" xfId="8825"/>
    <cellStyle name="20% - Ênfase4 13 9 6" xfId="8826"/>
    <cellStyle name="20% - Ênfase4 14" xfId="2263"/>
    <cellStyle name="20% - Ênfase4 14 2" xfId="139"/>
    <cellStyle name="20% - Ênfase4 15" xfId="8827"/>
    <cellStyle name="20% - Ênfase4 15 10" xfId="8828"/>
    <cellStyle name="20% - Ênfase4 15 11" xfId="8829"/>
    <cellStyle name="20% - Ênfase4 15 2" xfId="140"/>
    <cellStyle name="20% - Ênfase4 15 3" xfId="8830"/>
    <cellStyle name="20% - Ênfase4 15 3 2" xfId="8831"/>
    <cellStyle name="20% - Ênfase4 15 3 2 2" xfId="8832"/>
    <cellStyle name="20% - Ênfase4 15 3 2 2 2" xfId="8833"/>
    <cellStyle name="20% - Ênfase4 15 3 2 3" xfId="8834"/>
    <cellStyle name="20% - Ênfase4 15 3 2 4" xfId="8835"/>
    <cellStyle name="20% - Ênfase4 15 3 2 5" xfId="8836"/>
    <cellStyle name="20% - Ênfase4 15 3 2 6" xfId="8837"/>
    <cellStyle name="20% - Ênfase4 15 3 3" xfId="8838"/>
    <cellStyle name="20% - Ênfase4 15 3 3 2" xfId="8839"/>
    <cellStyle name="20% - Ênfase4 15 3 3 3" xfId="8840"/>
    <cellStyle name="20% - Ênfase4 15 3 4" xfId="8841"/>
    <cellStyle name="20% - Ênfase4 15 3 5" xfId="8842"/>
    <cellStyle name="20% - Ênfase4 15 3 6" xfId="8843"/>
    <cellStyle name="20% - Ênfase4 15 3 7" xfId="8844"/>
    <cellStyle name="20% - Ênfase4 15 3 8" xfId="8845"/>
    <cellStyle name="20% - Ênfase4 15 4" xfId="8846"/>
    <cellStyle name="20% - Ênfase4 15 4 2" xfId="8847"/>
    <cellStyle name="20% - Ênfase4 15 4 2 2" xfId="8848"/>
    <cellStyle name="20% - Ênfase4 15 4 3" xfId="8849"/>
    <cellStyle name="20% - Ênfase4 15 4 4" xfId="8850"/>
    <cellStyle name="20% - Ênfase4 15 4 5" xfId="8851"/>
    <cellStyle name="20% - Ênfase4 15 4 6" xfId="8852"/>
    <cellStyle name="20% - Ênfase4 15 5" xfId="8853"/>
    <cellStyle name="20% - Ênfase4 15 5 2" xfId="8854"/>
    <cellStyle name="20% - Ênfase4 15 5 3" xfId="8855"/>
    <cellStyle name="20% - Ênfase4 15 5 4" xfId="8856"/>
    <cellStyle name="20% - Ênfase4 15 6" xfId="8857"/>
    <cellStyle name="20% - Ênfase4 15 7" xfId="8858"/>
    <cellStyle name="20% - Ênfase4 15 8" xfId="8859"/>
    <cellStyle name="20% - Ênfase4 15 9" xfId="8860"/>
    <cellStyle name="20% - Ênfase4 16" xfId="8861"/>
    <cellStyle name="20% - Ênfase4 16 10" xfId="8862"/>
    <cellStyle name="20% - Ênfase4 16 11" xfId="8863"/>
    <cellStyle name="20% - Ênfase4 16 2" xfId="141"/>
    <cellStyle name="20% - Ênfase4 16 3" xfId="8864"/>
    <cellStyle name="20% - Ênfase4 16 3 2" xfId="8865"/>
    <cellStyle name="20% - Ênfase4 16 3 2 2" xfId="8866"/>
    <cellStyle name="20% - Ênfase4 16 3 2 2 2" xfId="8867"/>
    <cellStyle name="20% - Ênfase4 16 3 2 3" xfId="8868"/>
    <cellStyle name="20% - Ênfase4 16 3 2 4" xfId="8869"/>
    <cellStyle name="20% - Ênfase4 16 3 2 5" xfId="8870"/>
    <cellStyle name="20% - Ênfase4 16 3 2 6" xfId="8871"/>
    <cellStyle name="20% - Ênfase4 16 3 3" xfId="8872"/>
    <cellStyle name="20% - Ênfase4 16 3 3 2" xfId="8873"/>
    <cellStyle name="20% - Ênfase4 16 3 3 3" xfId="8874"/>
    <cellStyle name="20% - Ênfase4 16 3 4" xfId="8875"/>
    <cellStyle name="20% - Ênfase4 16 3 5" xfId="8876"/>
    <cellStyle name="20% - Ênfase4 16 3 6" xfId="8877"/>
    <cellStyle name="20% - Ênfase4 16 3 7" xfId="8878"/>
    <cellStyle name="20% - Ênfase4 16 3 8" xfId="8879"/>
    <cellStyle name="20% - Ênfase4 16 4" xfId="8880"/>
    <cellStyle name="20% - Ênfase4 16 4 2" xfId="8881"/>
    <cellStyle name="20% - Ênfase4 16 4 2 2" xfId="8882"/>
    <cellStyle name="20% - Ênfase4 16 4 3" xfId="8883"/>
    <cellStyle name="20% - Ênfase4 16 4 4" xfId="8884"/>
    <cellStyle name="20% - Ênfase4 16 4 5" xfId="8885"/>
    <cellStyle name="20% - Ênfase4 16 4 6" xfId="8886"/>
    <cellStyle name="20% - Ênfase4 16 5" xfId="8887"/>
    <cellStyle name="20% - Ênfase4 16 5 2" xfId="8888"/>
    <cellStyle name="20% - Ênfase4 16 5 3" xfId="8889"/>
    <cellStyle name="20% - Ênfase4 16 5 4" xfId="8890"/>
    <cellStyle name="20% - Ênfase4 16 6" xfId="8891"/>
    <cellStyle name="20% - Ênfase4 16 7" xfId="8892"/>
    <cellStyle name="20% - Ênfase4 16 8" xfId="8893"/>
    <cellStyle name="20% - Ênfase4 16 9" xfId="8894"/>
    <cellStyle name="20% - Ênfase4 17" xfId="8895"/>
    <cellStyle name="20% - Ênfase4 17 10" xfId="8896"/>
    <cellStyle name="20% - Ênfase4 17 2" xfId="142"/>
    <cellStyle name="20% - Ênfase4 17 3" xfId="8897"/>
    <cellStyle name="20% - Ênfase4 17 3 2" xfId="8898"/>
    <cellStyle name="20% - Ênfase4 17 3 2 2" xfId="8899"/>
    <cellStyle name="20% - Ênfase4 17 3 3" xfId="8900"/>
    <cellStyle name="20% - Ênfase4 17 3 4" xfId="8901"/>
    <cellStyle name="20% - Ênfase4 17 3 5" xfId="8902"/>
    <cellStyle name="20% - Ênfase4 17 3 6" xfId="8903"/>
    <cellStyle name="20% - Ênfase4 17 4" xfId="8904"/>
    <cellStyle name="20% - Ênfase4 17 4 2" xfId="8905"/>
    <cellStyle name="20% - Ênfase4 17 4 3" xfId="8906"/>
    <cellStyle name="20% - Ênfase4 17 4 4" xfId="8907"/>
    <cellStyle name="20% - Ênfase4 17 5" xfId="8908"/>
    <cellStyle name="20% - Ênfase4 17 6" xfId="8909"/>
    <cellStyle name="20% - Ênfase4 17 7" xfId="8910"/>
    <cellStyle name="20% - Ênfase4 17 8" xfId="8911"/>
    <cellStyle name="20% - Ênfase4 17 9" xfId="8912"/>
    <cellStyle name="20% - Ênfase4 18" xfId="8913"/>
    <cellStyle name="20% - Ênfase4 18 2" xfId="8914"/>
    <cellStyle name="20% - Ênfase4 18 2 2" xfId="8915"/>
    <cellStyle name="20% - Ênfase4 18 2 2 2" xfId="8916"/>
    <cellStyle name="20% - Ênfase4 18 2 3" xfId="8917"/>
    <cellStyle name="20% - Ênfase4 18 2 4" xfId="8918"/>
    <cellStyle name="20% - Ênfase4 18 2 5" xfId="8919"/>
    <cellStyle name="20% - Ênfase4 18 2 6" xfId="8920"/>
    <cellStyle name="20% - Ênfase4 18 3" xfId="8921"/>
    <cellStyle name="20% - Ênfase4 18 3 2" xfId="8922"/>
    <cellStyle name="20% - Ênfase4 18 3 3" xfId="8923"/>
    <cellStyle name="20% - Ênfase4 18 4" xfId="8924"/>
    <cellStyle name="20% - Ênfase4 18 5" xfId="8925"/>
    <cellStyle name="20% - Ênfase4 18 6" xfId="8926"/>
    <cellStyle name="20% - Ênfase4 18 7" xfId="8927"/>
    <cellStyle name="20% - Ênfase4 18 8" xfId="8928"/>
    <cellStyle name="20% - Ênfase4 19" xfId="8929"/>
    <cellStyle name="20% - Ênfase4 19 2" xfId="8930"/>
    <cellStyle name="20% - Ênfase4 19 2 2" xfId="8931"/>
    <cellStyle name="20% - Ênfase4 19 2 3" xfId="8932"/>
    <cellStyle name="20% - Ênfase4 19 3" xfId="8933"/>
    <cellStyle name="20% - Ênfase4 19 4" xfId="8934"/>
    <cellStyle name="20% - Ênfase4 19 5" xfId="8935"/>
    <cellStyle name="20% - Ênfase4 19 6" xfId="8936"/>
    <cellStyle name="20% - Ênfase4 19 7" xfId="8937"/>
    <cellStyle name="20% - Ênfase4 2" xfId="143"/>
    <cellStyle name="20% - Ênfase4 2 2" xfId="144"/>
    <cellStyle name="20% - Ênfase4 2 2 2" xfId="2969"/>
    <cellStyle name="20% - Ênfase4 2 2 2 10" xfId="8938"/>
    <cellStyle name="20% - Ênfase4 2 2 2 2" xfId="8939"/>
    <cellStyle name="20% - Ênfase4 2 2 2 2 2" xfId="8940"/>
    <cellStyle name="20% - Ênfase4 2 2 2 2 2 2" xfId="8941"/>
    <cellStyle name="20% - Ênfase4 2 2 2 2 2 2 2" xfId="8942"/>
    <cellStyle name="20% - Ênfase4 2 2 2 2 2 3" xfId="8943"/>
    <cellStyle name="20% - Ênfase4 2 2 2 2 2 4" xfId="8944"/>
    <cellStyle name="20% - Ênfase4 2 2 2 2 2 5" xfId="8945"/>
    <cellStyle name="20% - Ênfase4 2 2 2 2 2 6" xfId="8946"/>
    <cellStyle name="20% - Ênfase4 2 2 2 2 3" xfId="8947"/>
    <cellStyle name="20% - Ênfase4 2 2 2 2 3 2" xfId="8948"/>
    <cellStyle name="20% - Ênfase4 2 2 2 2 3 3" xfId="8949"/>
    <cellStyle name="20% - Ênfase4 2 2 2 2 4" xfId="8950"/>
    <cellStyle name="20% - Ênfase4 2 2 2 2 5" xfId="8951"/>
    <cellStyle name="20% - Ênfase4 2 2 2 2 6" xfId="8952"/>
    <cellStyle name="20% - Ênfase4 2 2 2 2 7" xfId="8953"/>
    <cellStyle name="20% - Ênfase4 2 2 2 2 8" xfId="8954"/>
    <cellStyle name="20% - Ênfase4 2 2 2 3" xfId="8955"/>
    <cellStyle name="20% - Ênfase4 2 2 2 3 2" xfId="8956"/>
    <cellStyle name="20% - Ênfase4 2 2 2 3 2 2" xfId="8957"/>
    <cellStyle name="20% - Ênfase4 2 2 2 3 3" xfId="8958"/>
    <cellStyle name="20% - Ênfase4 2 2 2 3 4" xfId="8959"/>
    <cellStyle name="20% - Ênfase4 2 2 2 3 5" xfId="8960"/>
    <cellStyle name="20% - Ênfase4 2 2 2 3 6" xfId="8961"/>
    <cellStyle name="20% - Ênfase4 2 2 2 4" xfId="8962"/>
    <cellStyle name="20% - Ênfase4 2 2 2 4 2" xfId="8963"/>
    <cellStyle name="20% - Ênfase4 2 2 2 4 3" xfId="8964"/>
    <cellStyle name="20% - Ênfase4 2 2 2 4 4" xfId="8965"/>
    <cellStyle name="20% - Ênfase4 2 2 2 5" xfId="8966"/>
    <cellStyle name="20% - Ênfase4 2 2 2 6" xfId="8967"/>
    <cellStyle name="20% - Ênfase4 2 2 2 7" xfId="8968"/>
    <cellStyle name="20% - Ênfase4 2 2 2 8" xfId="8969"/>
    <cellStyle name="20% - Ênfase4 2 2 2 9" xfId="8970"/>
    <cellStyle name="20% - Ênfase4 2 2 3" xfId="8971"/>
    <cellStyle name="20% - Ênfase4 2 2 4" xfId="8972"/>
    <cellStyle name="20% - Ênfase4 2 2 4 10" xfId="8973"/>
    <cellStyle name="20% - Ênfase4 2 2 4 2" xfId="8974"/>
    <cellStyle name="20% - Ênfase4 2 2 4 2 2" xfId="8975"/>
    <cellStyle name="20% - Ênfase4 2 2 4 2 2 2" xfId="8976"/>
    <cellStyle name="20% - Ênfase4 2 2 4 2 2 2 2" xfId="8977"/>
    <cellStyle name="20% - Ênfase4 2 2 4 2 2 3" xfId="8978"/>
    <cellStyle name="20% - Ênfase4 2 2 4 2 2 4" xfId="8979"/>
    <cellStyle name="20% - Ênfase4 2 2 4 2 2 5" xfId="8980"/>
    <cellStyle name="20% - Ênfase4 2 2 4 2 2 6" xfId="8981"/>
    <cellStyle name="20% - Ênfase4 2 2 4 2 3" xfId="8982"/>
    <cellStyle name="20% - Ênfase4 2 2 4 2 3 2" xfId="8983"/>
    <cellStyle name="20% - Ênfase4 2 2 4 2 3 3" xfId="8984"/>
    <cellStyle name="20% - Ênfase4 2 2 4 2 4" xfId="8985"/>
    <cellStyle name="20% - Ênfase4 2 2 4 2 5" xfId="8986"/>
    <cellStyle name="20% - Ênfase4 2 2 4 2 6" xfId="8987"/>
    <cellStyle name="20% - Ênfase4 2 2 4 2 7" xfId="8988"/>
    <cellStyle name="20% - Ênfase4 2 2 4 2 8" xfId="8989"/>
    <cellStyle name="20% - Ênfase4 2 2 4 3" xfId="8990"/>
    <cellStyle name="20% - Ênfase4 2 2 4 3 2" xfId="8991"/>
    <cellStyle name="20% - Ênfase4 2 2 4 3 2 2" xfId="8992"/>
    <cellStyle name="20% - Ênfase4 2 2 4 3 3" xfId="8993"/>
    <cellStyle name="20% - Ênfase4 2 2 4 3 4" xfId="8994"/>
    <cellStyle name="20% - Ênfase4 2 2 4 3 5" xfId="8995"/>
    <cellStyle name="20% - Ênfase4 2 2 4 3 6" xfId="8996"/>
    <cellStyle name="20% - Ênfase4 2 2 4 4" xfId="8997"/>
    <cellStyle name="20% - Ênfase4 2 2 4 4 2" xfId="8998"/>
    <cellStyle name="20% - Ênfase4 2 2 4 4 3" xfId="8999"/>
    <cellStyle name="20% - Ênfase4 2 2 4 4 4" xfId="9000"/>
    <cellStyle name="20% - Ênfase4 2 2 4 5" xfId="9001"/>
    <cellStyle name="20% - Ênfase4 2 2 4 6" xfId="9002"/>
    <cellStyle name="20% - Ênfase4 2 2 4 7" xfId="9003"/>
    <cellStyle name="20% - Ênfase4 2 2 4 8" xfId="9004"/>
    <cellStyle name="20% - Ênfase4 2 2 4 9" xfId="9005"/>
    <cellStyle name="20% - Ênfase4 2 2 5" xfId="9006"/>
    <cellStyle name="20% - Ênfase4 2 2 5 10" xfId="9007"/>
    <cellStyle name="20% - Ênfase4 2 2 5 2" xfId="9008"/>
    <cellStyle name="20% - Ênfase4 2 2 5 2 2" xfId="9009"/>
    <cellStyle name="20% - Ênfase4 2 2 5 2 2 2" xfId="9010"/>
    <cellStyle name="20% - Ênfase4 2 2 5 2 2 2 2" xfId="9011"/>
    <cellStyle name="20% - Ênfase4 2 2 5 2 2 3" xfId="9012"/>
    <cellStyle name="20% - Ênfase4 2 2 5 2 2 4" xfId="9013"/>
    <cellStyle name="20% - Ênfase4 2 2 5 2 2 5" xfId="9014"/>
    <cellStyle name="20% - Ênfase4 2 2 5 2 2 6" xfId="9015"/>
    <cellStyle name="20% - Ênfase4 2 2 5 2 3" xfId="9016"/>
    <cellStyle name="20% - Ênfase4 2 2 5 2 3 2" xfId="9017"/>
    <cellStyle name="20% - Ênfase4 2 2 5 2 3 3" xfId="9018"/>
    <cellStyle name="20% - Ênfase4 2 2 5 2 4" xfId="9019"/>
    <cellStyle name="20% - Ênfase4 2 2 5 2 5" xfId="9020"/>
    <cellStyle name="20% - Ênfase4 2 2 5 2 6" xfId="9021"/>
    <cellStyle name="20% - Ênfase4 2 2 5 2 7" xfId="9022"/>
    <cellStyle name="20% - Ênfase4 2 2 5 2 8" xfId="9023"/>
    <cellStyle name="20% - Ênfase4 2 2 5 3" xfId="9024"/>
    <cellStyle name="20% - Ênfase4 2 2 5 3 2" xfId="9025"/>
    <cellStyle name="20% - Ênfase4 2 2 5 3 2 2" xfId="9026"/>
    <cellStyle name="20% - Ênfase4 2 2 5 3 3" xfId="9027"/>
    <cellStyle name="20% - Ênfase4 2 2 5 3 4" xfId="9028"/>
    <cellStyle name="20% - Ênfase4 2 2 5 3 5" xfId="9029"/>
    <cellStyle name="20% - Ênfase4 2 2 5 3 6" xfId="9030"/>
    <cellStyle name="20% - Ênfase4 2 2 5 4" xfId="9031"/>
    <cellStyle name="20% - Ênfase4 2 2 5 4 2" xfId="9032"/>
    <cellStyle name="20% - Ênfase4 2 2 5 4 3" xfId="9033"/>
    <cellStyle name="20% - Ênfase4 2 2 5 4 4" xfId="9034"/>
    <cellStyle name="20% - Ênfase4 2 2 5 5" xfId="9035"/>
    <cellStyle name="20% - Ênfase4 2 2 5 6" xfId="9036"/>
    <cellStyle name="20% - Ênfase4 2 2 5 7" xfId="9037"/>
    <cellStyle name="20% - Ênfase4 2 2 5 8" xfId="9038"/>
    <cellStyle name="20% - Ênfase4 2 2 5 9" xfId="9039"/>
    <cellStyle name="20% - Ênfase4 2 2 6" xfId="9040"/>
    <cellStyle name="20% - Ênfase4 2 2 6 10" xfId="9041"/>
    <cellStyle name="20% - Ênfase4 2 2 6 2" xfId="9042"/>
    <cellStyle name="20% - Ênfase4 2 2 6 2 2" xfId="9043"/>
    <cellStyle name="20% - Ênfase4 2 2 6 2 2 2" xfId="9044"/>
    <cellStyle name="20% - Ênfase4 2 2 6 2 2 2 2" xfId="9045"/>
    <cellStyle name="20% - Ênfase4 2 2 6 2 2 3" xfId="9046"/>
    <cellStyle name="20% - Ênfase4 2 2 6 2 2 4" xfId="9047"/>
    <cellStyle name="20% - Ênfase4 2 2 6 2 2 5" xfId="9048"/>
    <cellStyle name="20% - Ênfase4 2 2 6 2 2 6" xfId="9049"/>
    <cellStyle name="20% - Ênfase4 2 2 6 2 3" xfId="9050"/>
    <cellStyle name="20% - Ênfase4 2 2 6 2 3 2" xfId="9051"/>
    <cellStyle name="20% - Ênfase4 2 2 6 2 3 3" xfId="9052"/>
    <cellStyle name="20% - Ênfase4 2 2 6 2 4" xfId="9053"/>
    <cellStyle name="20% - Ênfase4 2 2 6 2 5" xfId="9054"/>
    <cellStyle name="20% - Ênfase4 2 2 6 2 6" xfId="9055"/>
    <cellStyle name="20% - Ênfase4 2 2 6 2 7" xfId="9056"/>
    <cellStyle name="20% - Ênfase4 2 2 6 2 8" xfId="9057"/>
    <cellStyle name="20% - Ênfase4 2 2 6 3" xfId="9058"/>
    <cellStyle name="20% - Ênfase4 2 2 6 3 2" xfId="9059"/>
    <cellStyle name="20% - Ênfase4 2 2 6 3 2 2" xfId="9060"/>
    <cellStyle name="20% - Ênfase4 2 2 6 3 3" xfId="9061"/>
    <cellStyle name="20% - Ênfase4 2 2 6 3 4" xfId="9062"/>
    <cellStyle name="20% - Ênfase4 2 2 6 3 5" xfId="9063"/>
    <cellStyle name="20% - Ênfase4 2 2 6 3 6" xfId="9064"/>
    <cellStyle name="20% - Ênfase4 2 2 6 4" xfId="9065"/>
    <cellStyle name="20% - Ênfase4 2 2 6 4 2" xfId="9066"/>
    <cellStyle name="20% - Ênfase4 2 2 6 4 3" xfId="9067"/>
    <cellStyle name="20% - Ênfase4 2 2 6 4 4" xfId="9068"/>
    <cellStyle name="20% - Ênfase4 2 2 6 5" xfId="9069"/>
    <cellStyle name="20% - Ênfase4 2 2 6 6" xfId="9070"/>
    <cellStyle name="20% - Ênfase4 2 2 6 7" xfId="9071"/>
    <cellStyle name="20% - Ênfase4 2 2 6 8" xfId="9072"/>
    <cellStyle name="20% - Ênfase4 2 2 6 9" xfId="9073"/>
    <cellStyle name="20% - Ênfase4 2 3" xfId="9074"/>
    <cellStyle name="20% - Ênfase4 2 3 10" xfId="9075"/>
    <cellStyle name="20% - Ênfase4 2 3 11" xfId="9076"/>
    <cellStyle name="20% - Ênfase4 2 3 12" xfId="9077"/>
    <cellStyle name="20% - Ênfase4 2 3 2" xfId="9078"/>
    <cellStyle name="20% - Ênfase4 2 3 3" xfId="9079"/>
    <cellStyle name="20% - Ênfase4 2 3 3 2" xfId="9080"/>
    <cellStyle name="20% - Ênfase4 2 3 3 2 2" xfId="9081"/>
    <cellStyle name="20% - Ênfase4 2 3 3 2 2 2" xfId="9082"/>
    <cellStyle name="20% - Ênfase4 2 3 3 2 3" xfId="9083"/>
    <cellStyle name="20% - Ênfase4 2 3 3 2 4" xfId="9084"/>
    <cellStyle name="20% - Ênfase4 2 3 3 2 5" xfId="9085"/>
    <cellStyle name="20% - Ênfase4 2 3 3 2 6" xfId="9086"/>
    <cellStyle name="20% - Ênfase4 2 3 3 3" xfId="9087"/>
    <cellStyle name="20% - Ênfase4 2 3 3 3 2" xfId="9088"/>
    <cellStyle name="20% - Ênfase4 2 3 3 3 3" xfId="9089"/>
    <cellStyle name="20% - Ênfase4 2 3 3 3 4" xfId="9090"/>
    <cellStyle name="20% - Ênfase4 2 3 3 4" xfId="9091"/>
    <cellStyle name="20% - Ênfase4 2 3 3 5" xfId="9092"/>
    <cellStyle name="20% - Ênfase4 2 3 3 6" xfId="9093"/>
    <cellStyle name="20% - Ênfase4 2 3 3 7" xfId="9094"/>
    <cellStyle name="20% - Ênfase4 2 3 3 8" xfId="9095"/>
    <cellStyle name="20% - Ênfase4 2 3 3 9" xfId="9096"/>
    <cellStyle name="20% - Ênfase4 2 3 4" xfId="9097"/>
    <cellStyle name="20% - Ênfase4 2 3 4 2" xfId="9098"/>
    <cellStyle name="20% - Ênfase4 2 3 4 2 2" xfId="9099"/>
    <cellStyle name="20% - Ênfase4 2 3 4 2 2 2" xfId="9100"/>
    <cellStyle name="20% - Ênfase4 2 3 4 2 3" xfId="9101"/>
    <cellStyle name="20% - Ênfase4 2 3 4 2 4" xfId="9102"/>
    <cellStyle name="20% - Ênfase4 2 3 4 2 5" xfId="9103"/>
    <cellStyle name="20% - Ênfase4 2 3 4 2 6" xfId="9104"/>
    <cellStyle name="20% - Ênfase4 2 3 4 3" xfId="9105"/>
    <cellStyle name="20% - Ênfase4 2 3 4 3 2" xfId="9106"/>
    <cellStyle name="20% - Ênfase4 2 3 4 3 3" xfId="9107"/>
    <cellStyle name="20% - Ênfase4 2 3 4 4" xfId="9108"/>
    <cellStyle name="20% - Ênfase4 2 3 4 5" xfId="9109"/>
    <cellStyle name="20% - Ênfase4 2 3 4 6" xfId="9110"/>
    <cellStyle name="20% - Ênfase4 2 3 4 7" xfId="9111"/>
    <cellStyle name="20% - Ênfase4 2 3 4 8" xfId="9112"/>
    <cellStyle name="20% - Ênfase4 2 3 5" xfId="9113"/>
    <cellStyle name="20% - Ênfase4 2 3 5 2" xfId="9114"/>
    <cellStyle name="20% - Ênfase4 2 3 5 2 2" xfId="9115"/>
    <cellStyle name="20% - Ênfase4 2 3 5 3" xfId="9116"/>
    <cellStyle name="20% - Ênfase4 2 3 5 4" xfId="9117"/>
    <cellStyle name="20% - Ênfase4 2 3 5 5" xfId="9118"/>
    <cellStyle name="20% - Ênfase4 2 3 5 6" xfId="9119"/>
    <cellStyle name="20% - Ênfase4 2 3 6" xfId="9120"/>
    <cellStyle name="20% - Ênfase4 2 3 6 2" xfId="9121"/>
    <cellStyle name="20% - Ênfase4 2 3 6 3" xfId="9122"/>
    <cellStyle name="20% - Ênfase4 2 3 6 4" xfId="9123"/>
    <cellStyle name="20% - Ênfase4 2 3 7" xfId="9124"/>
    <cellStyle name="20% - Ênfase4 2 3 8" xfId="9125"/>
    <cellStyle name="20% - Ênfase4 2 3 9" xfId="9126"/>
    <cellStyle name="20% - Ênfase4 2 4" xfId="9127"/>
    <cellStyle name="20% - Ênfase4 2 4 10" xfId="9128"/>
    <cellStyle name="20% - Ênfase4 2 4 2" xfId="9129"/>
    <cellStyle name="20% - Ênfase4 2 4 2 2" xfId="9130"/>
    <cellStyle name="20% - Ênfase4 2 4 2 2 2" xfId="9131"/>
    <cellStyle name="20% - Ênfase4 2 4 2 2 2 2" xfId="9132"/>
    <cellStyle name="20% - Ênfase4 2 4 2 2 3" xfId="9133"/>
    <cellStyle name="20% - Ênfase4 2 4 2 2 4" xfId="9134"/>
    <cellStyle name="20% - Ênfase4 2 4 2 2 5" xfId="9135"/>
    <cellStyle name="20% - Ênfase4 2 4 2 2 6" xfId="9136"/>
    <cellStyle name="20% - Ênfase4 2 4 2 3" xfId="9137"/>
    <cellStyle name="20% - Ênfase4 2 4 2 3 2" xfId="9138"/>
    <cellStyle name="20% - Ênfase4 2 4 2 3 3" xfId="9139"/>
    <cellStyle name="20% - Ênfase4 2 4 2 4" xfId="9140"/>
    <cellStyle name="20% - Ênfase4 2 4 2 5" xfId="9141"/>
    <cellStyle name="20% - Ênfase4 2 4 2 6" xfId="9142"/>
    <cellStyle name="20% - Ênfase4 2 4 2 7" xfId="9143"/>
    <cellStyle name="20% - Ênfase4 2 4 2 8" xfId="9144"/>
    <cellStyle name="20% - Ênfase4 2 4 3" xfId="9145"/>
    <cellStyle name="20% - Ênfase4 2 4 3 2" xfId="9146"/>
    <cellStyle name="20% - Ênfase4 2 4 3 2 2" xfId="9147"/>
    <cellStyle name="20% - Ênfase4 2 4 3 3" xfId="9148"/>
    <cellStyle name="20% - Ênfase4 2 4 3 4" xfId="9149"/>
    <cellStyle name="20% - Ênfase4 2 4 3 5" xfId="9150"/>
    <cellStyle name="20% - Ênfase4 2 4 3 6" xfId="9151"/>
    <cellStyle name="20% - Ênfase4 2 4 4" xfId="9152"/>
    <cellStyle name="20% - Ênfase4 2 4 4 2" xfId="9153"/>
    <cellStyle name="20% - Ênfase4 2 4 4 3" xfId="9154"/>
    <cellStyle name="20% - Ênfase4 2 4 4 4" xfId="9155"/>
    <cellStyle name="20% - Ênfase4 2 4 5" xfId="9156"/>
    <cellStyle name="20% - Ênfase4 2 4 6" xfId="9157"/>
    <cellStyle name="20% - Ênfase4 2 4 7" xfId="9158"/>
    <cellStyle name="20% - Ênfase4 2 4 8" xfId="9159"/>
    <cellStyle name="20% - Ênfase4 2 4 9" xfId="9160"/>
    <cellStyle name="20% - Ênfase4 20" xfId="9161"/>
    <cellStyle name="20% - Ênfase4 20 2" xfId="9162"/>
    <cellStyle name="20% - Ênfase4 20 3" xfId="9163"/>
    <cellStyle name="20% - Ênfase4 20 4" xfId="9164"/>
    <cellStyle name="20% - Ênfase4 20 5" xfId="9165"/>
    <cellStyle name="20% - Ênfase4 20 6" xfId="9166"/>
    <cellStyle name="20% - Ênfase4 21" xfId="9167"/>
    <cellStyle name="20% - Ênfase4 22" xfId="9168"/>
    <cellStyle name="20% - Ênfase4 23" xfId="9169"/>
    <cellStyle name="20% - Ênfase4 24" xfId="9170"/>
    <cellStyle name="20% - Ênfase4 25" xfId="9171"/>
    <cellStyle name="20% - Ênfase4 26" xfId="9172"/>
    <cellStyle name="20% - Ênfase4 3" xfId="145"/>
    <cellStyle name="20% - Ênfase4 3 2" xfId="146"/>
    <cellStyle name="20% - Ênfase4 3 2 2" xfId="2970"/>
    <cellStyle name="20% - Ênfase4 3 2 2 10" xfId="9173"/>
    <cellStyle name="20% - Ênfase4 3 2 2 2" xfId="9174"/>
    <cellStyle name="20% - Ênfase4 3 2 2 2 2" xfId="9175"/>
    <cellStyle name="20% - Ênfase4 3 2 2 2 2 2" xfId="9176"/>
    <cellStyle name="20% - Ênfase4 3 2 2 2 2 2 2" xfId="9177"/>
    <cellStyle name="20% - Ênfase4 3 2 2 2 2 3" xfId="9178"/>
    <cellStyle name="20% - Ênfase4 3 2 2 2 2 4" xfId="9179"/>
    <cellStyle name="20% - Ênfase4 3 2 2 2 2 5" xfId="9180"/>
    <cellStyle name="20% - Ênfase4 3 2 2 2 2 6" xfId="9181"/>
    <cellStyle name="20% - Ênfase4 3 2 2 2 3" xfId="9182"/>
    <cellStyle name="20% - Ênfase4 3 2 2 2 3 2" xfId="9183"/>
    <cellStyle name="20% - Ênfase4 3 2 2 2 3 3" xfId="9184"/>
    <cellStyle name="20% - Ênfase4 3 2 2 2 4" xfId="9185"/>
    <cellStyle name="20% - Ênfase4 3 2 2 2 5" xfId="9186"/>
    <cellStyle name="20% - Ênfase4 3 2 2 2 6" xfId="9187"/>
    <cellStyle name="20% - Ênfase4 3 2 2 2 7" xfId="9188"/>
    <cellStyle name="20% - Ênfase4 3 2 2 2 8" xfId="9189"/>
    <cellStyle name="20% - Ênfase4 3 2 2 3" xfId="9190"/>
    <cellStyle name="20% - Ênfase4 3 2 2 3 2" xfId="9191"/>
    <cellStyle name="20% - Ênfase4 3 2 2 3 2 2" xfId="9192"/>
    <cellStyle name="20% - Ênfase4 3 2 2 3 3" xfId="9193"/>
    <cellStyle name="20% - Ênfase4 3 2 2 3 4" xfId="9194"/>
    <cellStyle name="20% - Ênfase4 3 2 2 3 5" xfId="9195"/>
    <cellStyle name="20% - Ênfase4 3 2 2 3 6" xfId="9196"/>
    <cellStyle name="20% - Ênfase4 3 2 2 4" xfId="9197"/>
    <cellStyle name="20% - Ênfase4 3 2 2 4 2" xfId="9198"/>
    <cellStyle name="20% - Ênfase4 3 2 2 4 3" xfId="9199"/>
    <cellStyle name="20% - Ênfase4 3 2 2 4 4" xfId="9200"/>
    <cellStyle name="20% - Ênfase4 3 2 2 5" xfId="9201"/>
    <cellStyle name="20% - Ênfase4 3 2 2 6" xfId="9202"/>
    <cellStyle name="20% - Ênfase4 3 2 2 7" xfId="9203"/>
    <cellStyle name="20% - Ênfase4 3 2 2 8" xfId="9204"/>
    <cellStyle name="20% - Ênfase4 3 2 2 9" xfId="9205"/>
    <cellStyle name="20% - Ênfase4 3 2 3" xfId="9206"/>
    <cellStyle name="20% - Ênfase4 3 2 4" xfId="9207"/>
    <cellStyle name="20% - Ênfase4 3 2 4 10" xfId="9208"/>
    <cellStyle name="20% - Ênfase4 3 2 4 2" xfId="9209"/>
    <cellStyle name="20% - Ênfase4 3 2 4 2 2" xfId="9210"/>
    <cellStyle name="20% - Ênfase4 3 2 4 2 2 2" xfId="9211"/>
    <cellStyle name="20% - Ênfase4 3 2 4 2 2 2 2" xfId="9212"/>
    <cellStyle name="20% - Ênfase4 3 2 4 2 2 3" xfId="9213"/>
    <cellStyle name="20% - Ênfase4 3 2 4 2 2 4" xfId="9214"/>
    <cellStyle name="20% - Ênfase4 3 2 4 2 2 5" xfId="9215"/>
    <cellStyle name="20% - Ênfase4 3 2 4 2 2 6" xfId="9216"/>
    <cellStyle name="20% - Ênfase4 3 2 4 2 3" xfId="9217"/>
    <cellStyle name="20% - Ênfase4 3 2 4 2 3 2" xfId="9218"/>
    <cellStyle name="20% - Ênfase4 3 2 4 2 3 3" xfId="9219"/>
    <cellStyle name="20% - Ênfase4 3 2 4 2 4" xfId="9220"/>
    <cellStyle name="20% - Ênfase4 3 2 4 2 5" xfId="9221"/>
    <cellStyle name="20% - Ênfase4 3 2 4 2 6" xfId="9222"/>
    <cellStyle name="20% - Ênfase4 3 2 4 2 7" xfId="9223"/>
    <cellStyle name="20% - Ênfase4 3 2 4 2 8" xfId="9224"/>
    <cellStyle name="20% - Ênfase4 3 2 4 3" xfId="9225"/>
    <cellStyle name="20% - Ênfase4 3 2 4 3 2" xfId="9226"/>
    <cellStyle name="20% - Ênfase4 3 2 4 3 2 2" xfId="9227"/>
    <cellStyle name="20% - Ênfase4 3 2 4 3 3" xfId="9228"/>
    <cellStyle name="20% - Ênfase4 3 2 4 3 4" xfId="9229"/>
    <cellStyle name="20% - Ênfase4 3 2 4 3 5" xfId="9230"/>
    <cellStyle name="20% - Ênfase4 3 2 4 3 6" xfId="9231"/>
    <cellStyle name="20% - Ênfase4 3 2 4 4" xfId="9232"/>
    <cellStyle name="20% - Ênfase4 3 2 4 4 2" xfId="9233"/>
    <cellStyle name="20% - Ênfase4 3 2 4 4 3" xfId="9234"/>
    <cellStyle name="20% - Ênfase4 3 2 4 4 4" xfId="9235"/>
    <cellStyle name="20% - Ênfase4 3 2 4 5" xfId="9236"/>
    <cellStyle name="20% - Ênfase4 3 2 4 6" xfId="9237"/>
    <cellStyle name="20% - Ênfase4 3 2 4 7" xfId="9238"/>
    <cellStyle name="20% - Ênfase4 3 2 4 8" xfId="9239"/>
    <cellStyle name="20% - Ênfase4 3 2 4 9" xfId="9240"/>
    <cellStyle name="20% - Ênfase4 3 2 5" xfId="9241"/>
    <cellStyle name="20% - Ênfase4 3 2 5 10" xfId="9242"/>
    <cellStyle name="20% - Ênfase4 3 2 5 2" xfId="9243"/>
    <cellStyle name="20% - Ênfase4 3 2 5 2 2" xfId="9244"/>
    <cellStyle name="20% - Ênfase4 3 2 5 2 2 2" xfId="9245"/>
    <cellStyle name="20% - Ênfase4 3 2 5 2 2 2 2" xfId="9246"/>
    <cellStyle name="20% - Ênfase4 3 2 5 2 2 3" xfId="9247"/>
    <cellStyle name="20% - Ênfase4 3 2 5 2 2 4" xfId="9248"/>
    <cellStyle name="20% - Ênfase4 3 2 5 2 2 5" xfId="9249"/>
    <cellStyle name="20% - Ênfase4 3 2 5 2 2 6" xfId="9250"/>
    <cellStyle name="20% - Ênfase4 3 2 5 2 3" xfId="9251"/>
    <cellStyle name="20% - Ênfase4 3 2 5 2 3 2" xfId="9252"/>
    <cellStyle name="20% - Ênfase4 3 2 5 2 3 3" xfId="9253"/>
    <cellStyle name="20% - Ênfase4 3 2 5 2 4" xfId="9254"/>
    <cellStyle name="20% - Ênfase4 3 2 5 2 5" xfId="9255"/>
    <cellStyle name="20% - Ênfase4 3 2 5 2 6" xfId="9256"/>
    <cellStyle name="20% - Ênfase4 3 2 5 2 7" xfId="9257"/>
    <cellStyle name="20% - Ênfase4 3 2 5 2 8" xfId="9258"/>
    <cellStyle name="20% - Ênfase4 3 2 5 3" xfId="9259"/>
    <cellStyle name="20% - Ênfase4 3 2 5 3 2" xfId="9260"/>
    <cellStyle name="20% - Ênfase4 3 2 5 3 2 2" xfId="9261"/>
    <cellStyle name="20% - Ênfase4 3 2 5 3 3" xfId="9262"/>
    <cellStyle name="20% - Ênfase4 3 2 5 3 4" xfId="9263"/>
    <cellStyle name="20% - Ênfase4 3 2 5 3 5" xfId="9264"/>
    <cellStyle name="20% - Ênfase4 3 2 5 3 6" xfId="9265"/>
    <cellStyle name="20% - Ênfase4 3 2 5 4" xfId="9266"/>
    <cellStyle name="20% - Ênfase4 3 2 5 4 2" xfId="9267"/>
    <cellStyle name="20% - Ênfase4 3 2 5 4 3" xfId="9268"/>
    <cellStyle name="20% - Ênfase4 3 2 5 4 4" xfId="9269"/>
    <cellStyle name="20% - Ênfase4 3 2 5 5" xfId="9270"/>
    <cellStyle name="20% - Ênfase4 3 2 5 6" xfId="9271"/>
    <cellStyle name="20% - Ênfase4 3 2 5 7" xfId="9272"/>
    <cellStyle name="20% - Ênfase4 3 2 5 8" xfId="9273"/>
    <cellStyle name="20% - Ênfase4 3 2 5 9" xfId="9274"/>
    <cellStyle name="20% - Ênfase4 3 2 6" xfId="9275"/>
    <cellStyle name="20% - Ênfase4 3 2 6 10" xfId="9276"/>
    <cellStyle name="20% - Ênfase4 3 2 6 2" xfId="9277"/>
    <cellStyle name="20% - Ênfase4 3 2 6 2 2" xfId="9278"/>
    <cellStyle name="20% - Ênfase4 3 2 6 2 2 2" xfId="9279"/>
    <cellStyle name="20% - Ênfase4 3 2 6 2 2 2 2" xfId="9280"/>
    <cellStyle name="20% - Ênfase4 3 2 6 2 2 3" xfId="9281"/>
    <cellStyle name="20% - Ênfase4 3 2 6 2 2 4" xfId="9282"/>
    <cellStyle name="20% - Ênfase4 3 2 6 2 2 5" xfId="9283"/>
    <cellStyle name="20% - Ênfase4 3 2 6 2 2 6" xfId="9284"/>
    <cellStyle name="20% - Ênfase4 3 2 6 2 3" xfId="9285"/>
    <cellStyle name="20% - Ênfase4 3 2 6 2 3 2" xfId="9286"/>
    <cellStyle name="20% - Ênfase4 3 2 6 2 3 3" xfId="9287"/>
    <cellStyle name="20% - Ênfase4 3 2 6 2 4" xfId="9288"/>
    <cellStyle name="20% - Ênfase4 3 2 6 2 5" xfId="9289"/>
    <cellStyle name="20% - Ênfase4 3 2 6 2 6" xfId="9290"/>
    <cellStyle name="20% - Ênfase4 3 2 6 2 7" xfId="9291"/>
    <cellStyle name="20% - Ênfase4 3 2 6 2 8" xfId="9292"/>
    <cellStyle name="20% - Ênfase4 3 2 6 3" xfId="9293"/>
    <cellStyle name="20% - Ênfase4 3 2 6 3 2" xfId="9294"/>
    <cellStyle name="20% - Ênfase4 3 2 6 3 2 2" xfId="9295"/>
    <cellStyle name="20% - Ênfase4 3 2 6 3 3" xfId="9296"/>
    <cellStyle name="20% - Ênfase4 3 2 6 3 4" xfId="9297"/>
    <cellStyle name="20% - Ênfase4 3 2 6 3 5" xfId="9298"/>
    <cellStyle name="20% - Ênfase4 3 2 6 3 6" xfId="9299"/>
    <cellStyle name="20% - Ênfase4 3 2 6 4" xfId="9300"/>
    <cellStyle name="20% - Ênfase4 3 2 6 4 2" xfId="9301"/>
    <cellStyle name="20% - Ênfase4 3 2 6 4 3" xfId="9302"/>
    <cellStyle name="20% - Ênfase4 3 2 6 4 4" xfId="9303"/>
    <cellStyle name="20% - Ênfase4 3 2 6 5" xfId="9304"/>
    <cellStyle name="20% - Ênfase4 3 2 6 6" xfId="9305"/>
    <cellStyle name="20% - Ênfase4 3 2 6 7" xfId="9306"/>
    <cellStyle name="20% - Ênfase4 3 2 6 8" xfId="9307"/>
    <cellStyle name="20% - Ênfase4 3 2 6 9" xfId="9308"/>
    <cellStyle name="20% - Ênfase4 3 3" xfId="9309"/>
    <cellStyle name="20% - Ênfase4 3 3 10" xfId="9310"/>
    <cellStyle name="20% - Ênfase4 3 3 11" xfId="9311"/>
    <cellStyle name="20% - Ênfase4 3 3 12" xfId="9312"/>
    <cellStyle name="20% - Ênfase4 3 3 2" xfId="9313"/>
    <cellStyle name="20% - Ênfase4 3 3 3" xfId="9314"/>
    <cellStyle name="20% - Ênfase4 3 3 3 2" xfId="9315"/>
    <cellStyle name="20% - Ênfase4 3 3 3 2 2" xfId="9316"/>
    <cellStyle name="20% - Ênfase4 3 3 3 2 2 2" xfId="9317"/>
    <cellStyle name="20% - Ênfase4 3 3 3 2 3" xfId="9318"/>
    <cellStyle name="20% - Ênfase4 3 3 3 2 4" xfId="9319"/>
    <cellStyle name="20% - Ênfase4 3 3 3 2 5" xfId="9320"/>
    <cellStyle name="20% - Ênfase4 3 3 3 2 6" xfId="9321"/>
    <cellStyle name="20% - Ênfase4 3 3 3 3" xfId="9322"/>
    <cellStyle name="20% - Ênfase4 3 3 3 3 2" xfId="9323"/>
    <cellStyle name="20% - Ênfase4 3 3 3 3 3" xfId="9324"/>
    <cellStyle name="20% - Ênfase4 3 3 3 3 4" xfId="9325"/>
    <cellStyle name="20% - Ênfase4 3 3 3 4" xfId="9326"/>
    <cellStyle name="20% - Ênfase4 3 3 3 5" xfId="9327"/>
    <cellStyle name="20% - Ênfase4 3 3 3 6" xfId="9328"/>
    <cellStyle name="20% - Ênfase4 3 3 3 7" xfId="9329"/>
    <cellStyle name="20% - Ênfase4 3 3 3 8" xfId="9330"/>
    <cellStyle name="20% - Ênfase4 3 3 3 9" xfId="9331"/>
    <cellStyle name="20% - Ênfase4 3 3 4" xfId="9332"/>
    <cellStyle name="20% - Ênfase4 3 3 4 2" xfId="9333"/>
    <cellStyle name="20% - Ênfase4 3 3 4 2 2" xfId="9334"/>
    <cellStyle name="20% - Ênfase4 3 3 4 2 2 2" xfId="9335"/>
    <cellStyle name="20% - Ênfase4 3 3 4 2 3" xfId="9336"/>
    <cellStyle name="20% - Ênfase4 3 3 4 2 4" xfId="9337"/>
    <cellStyle name="20% - Ênfase4 3 3 4 2 5" xfId="9338"/>
    <cellStyle name="20% - Ênfase4 3 3 4 2 6" xfId="9339"/>
    <cellStyle name="20% - Ênfase4 3 3 4 3" xfId="9340"/>
    <cellStyle name="20% - Ênfase4 3 3 4 3 2" xfId="9341"/>
    <cellStyle name="20% - Ênfase4 3 3 4 3 3" xfId="9342"/>
    <cellStyle name="20% - Ênfase4 3 3 4 4" xfId="9343"/>
    <cellStyle name="20% - Ênfase4 3 3 4 5" xfId="9344"/>
    <cellStyle name="20% - Ênfase4 3 3 4 6" xfId="9345"/>
    <cellStyle name="20% - Ênfase4 3 3 4 7" xfId="9346"/>
    <cellStyle name="20% - Ênfase4 3 3 4 8" xfId="9347"/>
    <cellStyle name="20% - Ênfase4 3 3 5" xfId="9348"/>
    <cellStyle name="20% - Ênfase4 3 3 5 2" xfId="9349"/>
    <cellStyle name="20% - Ênfase4 3 3 5 2 2" xfId="9350"/>
    <cellStyle name="20% - Ênfase4 3 3 5 3" xfId="9351"/>
    <cellStyle name="20% - Ênfase4 3 3 5 4" xfId="9352"/>
    <cellStyle name="20% - Ênfase4 3 3 5 5" xfId="9353"/>
    <cellStyle name="20% - Ênfase4 3 3 5 6" xfId="9354"/>
    <cellStyle name="20% - Ênfase4 3 3 6" xfId="9355"/>
    <cellStyle name="20% - Ênfase4 3 3 6 2" xfId="9356"/>
    <cellStyle name="20% - Ênfase4 3 3 6 3" xfId="9357"/>
    <cellStyle name="20% - Ênfase4 3 3 6 4" xfId="9358"/>
    <cellStyle name="20% - Ênfase4 3 3 7" xfId="9359"/>
    <cellStyle name="20% - Ênfase4 3 3 8" xfId="9360"/>
    <cellStyle name="20% - Ênfase4 3 3 9" xfId="9361"/>
    <cellStyle name="20% - Ênfase4 3 4" xfId="9362"/>
    <cellStyle name="20% - Ênfase4 3 4 10" xfId="9363"/>
    <cellStyle name="20% - Ênfase4 3 4 2" xfId="9364"/>
    <cellStyle name="20% - Ênfase4 3 4 2 2" xfId="9365"/>
    <cellStyle name="20% - Ênfase4 3 4 2 2 2" xfId="9366"/>
    <cellStyle name="20% - Ênfase4 3 4 2 2 2 2" xfId="9367"/>
    <cellStyle name="20% - Ênfase4 3 4 2 2 3" xfId="9368"/>
    <cellStyle name="20% - Ênfase4 3 4 2 2 4" xfId="9369"/>
    <cellStyle name="20% - Ênfase4 3 4 2 2 5" xfId="9370"/>
    <cellStyle name="20% - Ênfase4 3 4 2 2 6" xfId="9371"/>
    <cellStyle name="20% - Ênfase4 3 4 2 3" xfId="9372"/>
    <cellStyle name="20% - Ênfase4 3 4 2 3 2" xfId="9373"/>
    <cellStyle name="20% - Ênfase4 3 4 2 3 3" xfId="9374"/>
    <cellStyle name="20% - Ênfase4 3 4 2 4" xfId="9375"/>
    <cellStyle name="20% - Ênfase4 3 4 2 5" xfId="9376"/>
    <cellStyle name="20% - Ênfase4 3 4 2 6" xfId="9377"/>
    <cellStyle name="20% - Ênfase4 3 4 2 7" xfId="9378"/>
    <cellStyle name="20% - Ênfase4 3 4 2 8" xfId="9379"/>
    <cellStyle name="20% - Ênfase4 3 4 3" xfId="9380"/>
    <cellStyle name="20% - Ênfase4 3 4 3 2" xfId="9381"/>
    <cellStyle name="20% - Ênfase4 3 4 3 2 2" xfId="9382"/>
    <cellStyle name="20% - Ênfase4 3 4 3 3" xfId="9383"/>
    <cellStyle name="20% - Ênfase4 3 4 3 4" xfId="9384"/>
    <cellStyle name="20% - Ênfase4 3 4 3 5" xfId="9385"/>
    <cellStyle name="20% - Ênfase4 3 4 3 6" xfId="9386"/>
    <cellStyle name="20% - Ênfase4 3 4 4" xfId="9387"/>
    <cellStyle name="20% - Ênfase4 3 4 4 2" xfId="9388"/>
    <cellStyle name="20% - Ênfase4 3 4 4 3" xfId="9389"/>
    <cellStyle name="20% - Ênfase4 3 4 4 4" xfId="9390"/>
    <cellStyle name="20% - Ênfase4 3 4 5" xfId="9391"/>
    <cellStyle name="20% - Ênfase4 3 4 6" xfId="9392"/>
    <cellStyle name="20% - Ênfase4 3 4 7" xfId="9393"/>
    <cellStyle name="20% - Ênfase4 3 4 8" xfId="9394"/>
    <cellStyle name="20% - Ênfase4 3 4 9" xfId="9395"/>
    <cellStyle name="20% - Ênfase4 4" xfId="147"/>
    <cellStyle name="20% - Ênfase4 4 2" xfId="148"/>
    <cellStyle name="20% - Ênfase4 4 3" xfId="9396"/>
    <cellStyle name="20% - Ênfase4 4 3 10" xfId="9397"/>
    <cellStyle name="20% - Ênfase4 4 3 11" xfId="9398"/>
    <cellStyle name="20% - Ênfase4 4 3 12" xfId="9399"/>
    <cellStyle name="20% - Ênfase4 4 3 2" xfId="9400"/>
    <cellStyle name="20% - Ênfase4 4 3 3" xfId="9401"/>
    <cellStyle name="20% - Ênfase4 4 3 3 2" xfId="9402"/>
    <cellStyle name="20% - Ênfase4 4 3 3 2 2" xfId="9403"/>
    <cellStyle name="20% - Ênfase4 4 3 3 2 2 2" xfId="9404"/>
    <cellStyle name="20% - Ênfase4 4 3 3 2 3" xfId="9405"/>
    <cellStyle name="20% - Ênfase4 4 3 3 2 4" xfId="9406"/>
    <cellStyle name="20% - Ênfase4 4 3 3 2 5" xfId="9407"/>
    <cellStyle name="20% - Ênfase4 4 3 3 2 6" xfId="9408"/>
    <cellStyle name="20% - Ênfase4 4 3 3 3" xfId="9409"/>
    <cellStyle name="20% - Ênfase4 4 3 3 3 2" xfId="9410"/>
    <cellStyle name="20% - Ênfase4 4 3 3 3 3" xfId="9411"/>
    <cellStyle name="20% - Ênfase4 4 3 3 3 4" xfId="9412"/>
    <cellStyle name="20% - Ênfase4 4 3 3 4" xfId="9413"/>
    <cellStyle name="20% - Ênfase4 4 3 3 5" xfId="9414"/>
    <cellStyle name="20% - Ênfase4 4 3 3 6" xfId="9415"/>
    <cellStyle name="20% - Ênfase4 4 3 3 7" xfId="9416"/>
    <cellStyle name="20% - Ênfase4 4 3 3 8" xfId="9417"/>
    <cellStyle name="20% - Ênfase4 4 3 3 9" xfId="9418"/>
    <cellStyle name="20% - Ênfase4 4 3 4" xfId="9419"/>
    <cellStyle name="20% - Ênfase4 4 3 4 2" xfId="9420"/>
    <cellStyle name="20% - Ênfase4 4 3 4 2 2" xfId="9421"/>
    <cellStyle name="20% - Ênfase4 4 3 4 2 2 2" xfId="9422"/>
    <cellStyle name="20% - Ênfase4 4 3 4 2 3" xfId="9423"/>
    <cellStyle name="20% - Ênfase4 4 3 4 2 4" xfId="9424"/>
    <cellStyle name="20% - Ênfase4 4 3 4 2 5" xfId="9425"/>
    <cellStyle name="20% - Ênfase4 4 3 4 2 6" xfId="9426"/>
    <cellStyle name="20% - Ênfase4 4 3 4 3" xfId="9427"/>
    <cellStyle name="20% - Ênfase4 4 3 4 3 2" xfId="9428"/>
    <cellStyle name="20% - Ênfase4 4 3 4 3 3" xfId="9429"/>
    <cellStyle name="20% - Ênfase4 4 3 4 4" xfId="9430"/>
    <cellStyle name="20% - Ênfase4 4 3 4 5" xfId="9431"/>
    <cellStyle name="20% - Ênfase4 4 3 4 6" xfId="9432"/>
    <cellStyle name="20% - Ênfase4 4 3 4 7" xfId="9433"/>
    <cellStyle name="20% - Ênfase4 4 3 4 8" xfId="9434"/>
    <cellStyle name="20% - Ênfase4 4 3 5" xfId="9435"/>
    <cellStyle name="20% - Ênfase4 4 3 5 2" xfId="9436"/>
    <cellStyle name="20% - Ênfase4 4 3 5 2 2" xfId="9437"/>
    <cellStyle name="20% - Ênfase4 4 3 5 3" xfId="9438"/>
    <cellStyle name="20% - Ênfase4 4 3 5 4" xfId="9439"/>
    <cellStyle name="20% - Ênfase4 4 3 5 5" xfId="9440"/>
    <cellStyle name="20% - Ênfase4 4 3 5 6" xfId="9441"/>
    <cellStyle name="20% - Ênfase4 4 3 6" xfId="9442"/>
    <cellStyle name="20% - Ênfase4 4 3 6 2" xfId="9443"/>
    <cellStyle name="20% - Ênfase4 4 3 6 3" xfId="9444"/>
    <cellStyle name="20% - Ênfase4 4 3 6 4" xfId="9445"/>
    <cellStyle name="20% - Ênfase4 4 3 7" xfId="9446"/>
    <cellStyle name="20% - Ênfase4 4 3 8" xfId="9447"/>
    <cellStyle name="20% - Ênfase4 4 3 9" xfId="9448"/>
    <cellStyle name="20% - Ênfase4 4 4" xfId="9449"/>
    <cellStyle name="20% - Ênfase4 4 4 10" xfId="9450"/>
    <cellStyle name="20% - Ênfase4 4 4 2" xfId="9451"/>
    <cellStyle name="20% - Ênfase4 4 4 2 2" xfId="9452"/>
    <cellStyle name="20% - Ênfase4 4 4 2 2 2" xfId="9453"/>
    <cellStyle name="20% - Ênfase4 4 4 2 2 2 2" xfId="9454"/>
    <cellStyle name="20% - Ênfase4 4 4 2 2 3" xfId="9455"/>
    <cellStyle name="20% - Ênfase4 4 4 2 2 4" xfId="9456"/>
    <cellStyle name="20% - Ênfase4 4 4 2 2 5" xfId="9457"/>
    <cellStyle name="20% - Ênfase4 4 4 2 2 6" xfId="9458"/>
    <cellStyle name="20% - Ênfase4 4 4 2 3" xfId="9459"/>
    <cellStyle name="20% - Ênfase4 4 4 2 3 2" xfId="9460"/>
    <cellStyle name="20% - Ênfase4 4 4 2 3 3" xfId="9461"/>
    <cellStyle name="20% - Ênfase4 4 4 2 4" xfId="9462"/>
    <cellStyle name="20% - Ênfase4 4 4 2 5" xfId="9463"/>
    <cellStyle name="20% - Ênfase4 4 4 2 6" xfId="9464"/>
    <cellStyle name="20% - Ênfase4 4 4 2 7" xfId="9465"/>
    <cellStyle name="20% - Ênfase4 4 4 2 8" xfId="9466"/>
    <cellStyle name="20% - Ênfase4 4 4 3" xfId="9467"/>
    <cellStyle name="20% - Ênfase4 4 4 3 2" xfId="9468"/>
    <cellStyle name="20% - Ênfase4 4 4 3 2 2" xfId="9469"/>
    <cellStyle name="20% - Ênfase4 4 4 3 3" xfId="9470"/>
    <cellStyle name="20% - Ênfase4 4 4 3 4" xfId="9471"/>
    <cellStyle name="20% - Ênfase4 4 4 3 5" xfId="9472"/>
    <cellStyle name="20% - Ênfase4 4 4 3 6" xfId="9473"/>
    <cellStyle name="20% - Ênfase4 4 4 4" xfId="9474"/>
    <cellStyle name="20% - Ênfase4 4 4 4 2" xfId="9475"/>
    <cellStyle name="20% - Ênfase4 4 4 4 3" xfId="9476"/>
    <cellStyle name="20% - Ênfase4 4 4 4 4" xfId="9477"/>
    <cellStyle name="20% - Ênfase4 4 4 5" xfId="9478"/>
    <cellStyle name="20% - Ênfase4 4 4 6" xfId="9479"/>
    <cellStyle name="20% - Ênfase4 4 4 7" xfId="9480"/>
    <cellStyle name="20% - Ênfase4 4 4 8" xfId="9481"/>
    <cellStyle name="20% - Ênfase4 4 4 9" xfId="9482"/>
    <cellStyle name="20% - Ênfase4 5" xfId="149"/>
    <cellStyle name="20% - Ênfase4 5 2" xfId="150"/>
    <cellStyle name="20% - Ênfase4 5 3" xfId="9483"/>
    <cellStyle name="20% - Ênfase4 5 3 10" xfId="9484"/>
    <cellStyle name="20% - Ênfase4 5 3 11" xfId="9485"/>
    <cellStyle name="20% - Ênfase4 5 3 12" xfId="9486"/>
    <cellStyle name="20% - Ênfase4 5 3 2" xfId="9487"/>
    <cellStyle name="20% - Ênfase4 5 3 3" xfId="9488"/>
    <cellStyle name="20% - Ênfase4 5 3 3 2" xfId="9489"/>
    <cellStyle name="20% - Ênfase4 5 3 3 2 2" xfId="9490"/>
    <cellStyle name="20% - Ênfase4 5 3 3 2 2 2" xfId="9491"/>
    <cellStyle name="20% - Ênfase4 5 3 3 2 3" xfId="9492"/>
    <cellStyle name="20% - Ênfase4 5 3 3 2 4" xfId="9493"/>
    <cellStyle name="20% - Ênfase4 5 3 3 2 5" xfId="9494"/>
    <cellStyle name="20% - Ênfase4 5 3 3 2 6" xfId="9495"/>
    <cellStyle name="20% - Ênfase4 5 3 3 3" xfId="9496"/>
    <cellStyle name="20% - Ênfase4 5 3 3 3 2" xfId="9497"/>
    <cellStyle name="20% - Ênfase4 5 3 3 3 3" xfId="9498"/>
    <cellStyle name="20% - Ênfase4 5 3 3 3 4" xfId="9499"/>
    <cellStyle name="20% - Ênfase4 5 3 3 4" xfId="9500"/>
    <cellStyle name="20% - Ênfase4 5 3 3 5" xfId="9501"/>
    <cellStyle name="20% - Ênfase4 5 3 3 6" xfId="9502"/>
    <cellStyle name="20% - Ênfase4 5 3 3 7" xfId="9503"/>
    <cellStyle name="20% - Ênfase4 5 3 3 8" xfId="9504"/>
    <cellStyle name="20% - Ênfase4 5 3 3 9" xfId="9505"/>
    <cellStyle name="20% - Ênfase4 5 3 4" xfId="9506"/>
    <cellStyle name="20% - Ênfase4 5 3 4 2" xfId="9507"/>
    <cellStyle name="20% - Ênfase4 5 3 4 2 2" xfId="9508"/>
    <cellStyle name="20% - Ênfase4 5 3 4 2 2 2" xfId="9509"/>
    <cellStyle name="20% - Ênfase4 5 3 4 2 3" xfId="9510"/>
    <cellStyle name="20% - Ênfase4 5 3 4 2 4" xfId="9511"/>
    <cellStyle name="20% - Ênfase4 5 3 4 2 5" xfId="9512"/>
    <cellStyle name="20% - Ênfase4 5 3 4 2 6" xfId="9513"/>
    <cellStyle name="20% - Ênfase4 5 3 4 3" xfId="9514"/>
    <cellStyle name="20% - Ênfase4 5 3 4 3 2" xfId="9515"/>
    <cellStyle name="20% - Ênfase4 5 3 4 3 3" xfId="9516"/>
    <cellStyle name="20% - Ênfase4 5 3 4 4" xfId="9517"/>
    <cellStyle name="20% - Ênfase4 5 3 4 5" xfId="9518"/>
    <cellStyle name="20% - Ênfase4 5 3 4 6" xfId="9519"/>
    <cellStyle name="20% - Ênfase4 5 3 4 7" xfId="9520"/>
    <cellStyle name="20% - Ênfase4 5 3 4 8" xfId="9521"/>
    <cellStyle name="20% - Ênfase4 5 3 5" xfId="9522"/>
    <cellStyle name="20% - Ênfase4 5 3 5 2" xfId="9523"/>
    <cellStyle name="20% - Ênfase4 5 3 5 2 2" xfId="9524"/>
    <cellStyle name="20% - Ênfase4 5 3 5 3" xfId="9525"/>
    <cellStyle name="20% - Ênfase4 5 3 5 4" xfId="9526"/>
    <cellStyle name="20% - Ênfase4 5 3 5 5" xfId="9527"/>
    <cellStyle name="20% - Ênfase4 5 3 5 6" xfId="9528"/>
    <cellStyle name="20% - Ênfase4 5 3 6" xfId="9529"/>
    <cellStyle name="20% - Ênfase4 5 3 6 2" xfId="9530"/>
    <cellStyle name="20% - Ênfase4 5 3 6 3" xfId="9531"/>
    <cellStyle name="20% - Ênfase4 5 3 6 4" xfId="9532"/>
    <cellStyle name="20% - Ênfase4 5 3 7" xfId="9533"/>
    <cellStyle name="20% - Ênfase4 5 3 8" xfId="9534"/>
    <cellStyle name="20% - Ênfase4 5 3 9" xfId="9535"/>
    <cellStyle name="20% - Ênfase4 5 4" xfId="9536"/>
    <cellStyle name="20% - Ênfase4 5 4 10" xfId="9537"/>
    <cellStyle name="20% - Ênfase4 5 4 2" xfId="9538"/>
    <cellStyle name="20% - Ênfase4 5 4 2 2" xfId="9539"/>
    <cellStyle name="20% - Ênfase4 5 4 2 2 2" xfId="9540"/>
    <cellStyle name="20% - Ênfase4 5 4 2 2 2 2" xfId="9541"/>
    <cellStyle name="20% - Ênfase4 5 4 2 2 3" xfId="9542"/>
    <cellStyle name="20% - Ênfase4 5 4 2 2 4" xfId="9543"/>
    <cellStyle name="20% - Ênfase4 5 4 2 2 5" xfId="9544"/>
    <cellStyle name="20% - Ênfase4 5 4 2 2 6" xfId="9545"/>
    <cellStyle name="20% - Ênfase4 5 4 2 3" xfId="9546"/>
    <cellStyle name="20% - Ênfase4 5 4 2 3 2" xfId="9547"/>
    <cellStyle name="20% - Ênfase4 5 4 2 3 3" xfId="9548"/>
    <cellStyle name="20% - Ênfase4 5 4 2 4" xfId="9549"/>
    <cellStyle name="20% - Ênfase4 5 4 2 5" xfId="9550"/>
    <cellStyle name="20% - Ênfase4 5 4 2 6" xfId="9551"/>
    <cellStyle name="20% - Ênfase4 5 4 2 7" xfId="9552"/>
    <cellStyle name="20% - Ênfase4 5 4 2 8" xfId="9553"/>
    <cellStyle name="20% - Ênfase4 5 4 3" xfId="9554"/>
    <cellStyle name="20% - Ênfase4 5 4 3 2" xfId="9555"/>
    <cellStyle name="20% - Ênfase4 5 4 3 2 2" xfId="9556"/>
    <cellStyle name="20% - Ênfase4 5 4 3 3" xfId="9557"/>
    <cellStyle name="20% - Ênfase4 5 4 3 4" xfId="9558"/>
    <cellStyle name="20% - Ênfase4 5 4 3 5" xfId="9559"/>
    <cellStyle name="20% - Ênfase4 5 4 3 6" xfId="9560"/>
    <cellStyle name="20% - Ênfase4 5 4 4" xfId="9561"/>
    <cellStyle name="20% - Ênfase4 5 4 4 2" xfId="9562"/>
    <cellStyle name="20% - Ênfase4 5 4 4 3" xfId="9563"/>
    <cellStyle name="20% - Ênfase4 5 4 4 4" xfId="9564"/>
    <cellStyle name="20% - Ênfase4 5 4 5" xfId="9565"/>
    <cellStyle name="20% - Ênfase4 5 4 6" xfId="9566"/>
    <cellStyle name="20% - Ênfase4 5 4 7" xfId="9567"/>
    <cellStyle name="20% - Ênfase4 5 4 8" xfId="9568"/>
    <cellStyle name="20% - Ênfase4 5 4 9" xfId="9569"/>
    <cellStyle name="20% - Ênfase4 6" xfId="151"/>
    <cellStyle name="20% - Ênfase4 6 2" xfId="152"/>
    <cellStyle name="20% - Ênfase4 6 3" xfId="9570"/>
    <cellStyle name="20% - Ênfase4 6 3 10" xfId="9571"/>
    <cellStyle name="20% - Ênfase4 6 3 11" xfId="9572"/>
    <cellStyle name="20% - Ênfase4 6 3 12" xfId="9573"/>
    <cellStyle name="20% - Ênfase4 6 3 2" xfId="9574"/>
    <cellStyle name="20% - Ênfase4 6 3 3" xfId="9575"/>
    <cellStyle name="20% - Ênfase4 6 3 3 2" xfId="9576"/>
    <cellStyle name="20% - Ênfase4 6 3 3 2 2" xfId="9577"/>
    <cellStyle name="20% - Ênfase4 6 3 3 2 2 2" xfId="9578"/>
    <cellStyle name="20% - Ênfase4 6 3 3 2 3" xfId="9579"/>
    <cellStyle name="20% - Ênfase4 6 3 3 2 4" xfId="9580"/>
    <cellStyle name="20% - Ênfase4 6 3 3 2 5" xfId="9581"/>
    <cellStyle name="20% - Ênfase4 6 3 3 2 6" xfId="9582"/>
    <cellStyle name="20% - Ênfase4 6 3 3 3" xfId="9583"/>
    <cellStyle name="20% - Ênfase4 6 3 3 3 2" xfId="9584"/>
    <cellStyle name="20% - Ênfase4 6 3 3 3 3" xfId="9585"/>
    <cellStyle name="20% - Ênfase4 6 3 3 3 4" xfId="9586"/>
    <cellStyle name="20% - Ênfase4 6 3 3 4" xfId="9587"/>
    <cellStyle name="20% - Ênfase4 6 3 3 5" xfId="9588"/>
    <cellStyle name="20% - Ênfase4 6 3 3 6" xfId="9589"/>
    <cellStyle name="20% - Ênfase4 6 3 3 7" xfId="9590"/>
    <cellStyle name="20% - Ênfase4 6 3 3 8" xfId="9591"/>
    <cellStyle name="20% - Ênfase4 6 3 3 9" xfId="9592"/>
    <cellStyle name="20% - Ênfase4 6 3 4" xfId="9593"/>
    <cellStyle name="20% - Ênfase4 6 3 4 2" xfId="9594"/>
    <cellStyle name="20% - Ênfase4 6 3 4 2 2" xfId="9595"/>
    <cellStyle name="20% - Ênfase4 6 3 4 2 2 2" xfId="9596"/>
    <cellStyle name="20% - Ênfase4 6 3 4 2 3" xfId="9597"/>
    <cellStyle name="20% - Ênfase4 6 3 4 2 4" xfId="9598"/>
    <cellStyle name="20% - Ênfase4 6 3 4 2 5" xfId="9599"/>
    <cellStyle name="20% - Ênfase4 6 3 4 2 6" xfId="9600"/>
    <cellStyle name="20% - Ênfase4 6 3 4 3" xfId="9601"/>
    <cellStyle name="20% - Ênfase4 6 3 4 3 2" xfId="9602"/>
    <cellStyle name="20% - Ênfase4 6 3 4 3 3" xfId="9603"/>
    <cellStyle name="20% - Ênfase4 6 3 4 4" xfId="9604"/>
    <cellStyle name="20% - Ênfase4 6 3 4 5" xfId="9605"/>
    <cellStyle name="20% - Ênfase4 6 3 4 6" xfId="9606"/>
    <cellStyle name="20% - Ênfase4 6 3 4 7" xfId="9607"/>
    <cellStyle name="20% - Ênfase4 6 3 4 8" xfId="9608"/>
    <cellStyle name="20% - Ênfase4 6 3 5" xfId="9609"/>
    <cellStyle name="20% - Ênfase4 6 3 5 2" xfId="9610"/>
    <cellStyle name="20% - Ênfase4 6 3 5 2 2" xfId="9611"/>
    <cellStyle name="20% - Ênfase4 6 3 5 3" xfId="9612"/>
    <cellStyle name="20% - Ênfase4 6 3 5 4" xfId="9613"/>
    <cellStyle name="20% - Ênfase4 6 3 5 5" xfId="9614"/>
    <cellStyle name="20% - Ênfase4 6 3 5 6" xfId="9615"/>
    <cellStyle name="20% - Ênfase4 6 3 6" xfId="9616"/>
    <cellStyle name="20% - Ênfase4 6 3 6 2" xfId="9617"/>
    <cellStyle name="20% - Ênfase4 6 3 6 3" xfId="9618"/>
    <cellStyle name="20% - Ênfase4 6 3 6 4" xfId="9619"/>
    <cellStyle name="20% - Ênfase4 6 3 7" xfId="9620"/>
    <cellStyle name="20% - Ênfase4 6 3 8" xfId="9621"/>
    <cellStyle name="20% - Ênfase4 6 3 9" xfId="9622"/>
    <cellStyle name="20% - Ênfase4 6 4" xfId="9623"/>
    <cellStyle name="20% - Ênfase4 6 4 10" xfId="9624"/>
    <cellStyle name="20% - Ênfase4 6 4 2" xfId="9625"/>
    <cellStyle name="20% - Ênfase4 6 4 2 2" xfId="9626"/>
    <cellStyle name="20% - Ênfase4 6 4 2 2 2" xfId="9627"/>
    <cellStyle name="20% - Ênfase4 6 4 2 2 2 2" xfId="9628"/>
    <cellStyle name="20% - Ênfase4 6 4 2 2 3" xfId="9629"/>
    <cellStyle name="20% - Ênfase4 6 4 2 2 4" xfId="9630"/>
    <cellStyle name="20% - Ênfase4 6 4 2 2 5" xfId="9631"/>
    <cellStyle name="20% - Ênfase4 6 4 2 2 6" xfId="9632"/>
    <cellStyle name="20% - Ênfase4 6 4 2 3" xfId="9633"/>
    <cellStyle name="20% - Ênfase4 6 4 2 3 2" xfId="9634"/>
    <cellStyle name="20% - Ênfase4 6 4 2 3 3" xfId="9635"/>
    <cellStyle name="20% - Ênfase4 6 4 2 4" xfId="9636"/>
    <cellStyle name="20% - Ênfase4 6 4 2 5" xfId="9637"/>
    <cellStyle name="20% - Ênfase4 6 4 2 6" xfId="9638"/>
    <cellStyle name="20% - Ênfase4 6 4 2 7" xfId="9639"/>
    <cellStyle name="20% - Ênfase4 6 4 2 8" xfId="9640"/>
    <cellStyle name="20% - Ênfase4 6 4 3" xfId="9641"/>
    <cellStyle name="20% - Ênfase4 6 4 3 2" xfId="9642"/>
    <cellStyle name="20% - Ênfase4 6 4 3 2 2" xfId="9643"/>
    <cellStyle name="20% - Ênfase4 6 4 3 3" xfId="9644"/>
    <cellStyle name="20% - Ênfase4 6 4 3 4" xfId="9645"/>
    <cellStyle name="20% - Ênfase4 6 4 3 5" xfId="9646"/>
    <cellStyle name="20% - Ênfase4 6 4 3 6" xfId="9647"/>
    <cellStyle name="20% - Ênfase4 6 4 4" xfId="9648"/>
    <cellStyle name="20% - Ênfase4 6 4 4 2" xfId="9649"/>
    <cellStyle name="20% - Ênfase4 6 4 4 3" xfId="9650"/>
    <cellStyle name="20% - Ênfase4 6 4 4 4" xfId="9651"/>
    <cellStyle name="20% - Ênfase4 6 4 5" xfId="9652"/>
    <cellStyle name="20% - Ênfase4 6 4 6" xfId="9653"/>
    <cellStyle name="20% - Ênfase4 6 4 7" xfId="9654"/>
    <cellStyle name="20% - Ênfase4 6 4 8" xfId="9655"/>
    <cellStyle name="20% - Ênfase4 6 4 9" xfId="9656"/>
    <cellStyle name="20% - Ênfase4 7" xfId="153"/>
    <cellStyle name="20% - Ênfase4 7 2" xfId="154"/>
    <cellStyle name="20% - Ênfase4 7 3" xfId="9657"/>
    <cellStyle name="20% - Ênfase4 7 3 10" xfId="9658"/>
    <cellStyle name="20% - Ênfase4 7 3 11" xfId="9659"/>
    <cellStyle name="20% - Ênfase4 7 3 12" xfId="9660"/>
    <cellStyle name="20% - Ênfase4 7 3 2" xfId="9661"/>
    <cellStyle name="20% - Ênfase4 7 3 3" xfId="9662"/>
    <cellStyle name="20% - Ênfase4 7 3 3 2" xfId="9663"/>
    <cellStyle name="20% - Ênfase4 7 3 3 2 2" xfId="9664"/>
    <cellStyle name="20% - Ênfase4 7 3 3 2 2 2" xfId="9665"/>
    <cellStyle name="20% - Ênfase4 7 3 3 2 3" xfId="9666"/>
    <cellStyle name="20% - Ênfase4 7 3 3 2 4" xfId="9667"/>
    <cellStyle name="20% - Ênfase4 7 3 3 2 5" xfId="9668"/>
    <cellStyle name="20% - Ênfase4 7 3 3 2 6" xfId="9669"/>
    <cellStyle name="20% - Ênfase4 7 3 3 3" xfId="9670"/>
    <cellStyle name="20% - Ênfase4 7 3 3 3 2" xfId="9671"/>
    <cellStyle name="20% - Ênfase4 7 3 3 3 3" xfId="9672"/>
    <cellStyle name="20% - Ênfase4 7 3 3 3 4" xfId="9673"/>
    <cellStyle name="20% - Ênfase4 7 3 3 4" xfId="9674"/>
    <cellStyle name="20% - Ênfase4 7 3 3 5" xfId="9675"/>
    <cellStyle name="20% - Ênfase4 7 3 3 6" xfId="9676"/>
    <cellStyle name="20% - Ênfase4 7 3 3 7" xfId="9677"/>
    <cellStyle name="20% - Ênfase4 7 3 3 8" xfId="9678"/>
    <cellStyle name="20% - Ênfase4 7 3 3 9" xfId="9679"/>
    <cellStyle name="20% - Ênfase4 7 3 4" xfId="9680"/>
    <cellStyle name="20% - Ênfase4 7 3 4 2" xfId="9681"/>
    <cellStyle name="20% - Ênfase4 7 3 4 2 2" xfId="9682"/>
    <cellStyle name="20% - Ênfase4 7 3 4 2 2 2" xfId="9683"/>
    <cellStyle name="20% - Ênfase4 7 3 4 2 3" xfId="9684"/>
    <cellStyle name="20% - Ênfase4 7 3 4 2 4" xfId="9685"/>
    <cellStyle name="20% - Ênfase4 7 3 4 2 5" xfId="9686"/>
    <cellStyle name="20% - Ênfase4 7 3 4 2 6" xfId="9687"/>
    <cellStyle name="20% - Ênfase4 7 3 4 3" xfId="9688"/>
    <cellStyle name="20% - Ênfase4 7 3 4 3 2" xfId="9689"/>
    <cellStyle name="20% - Ênfase4 7 3 4 3 3" xfId="9690"/>
    <cellStyle name="20% - Ênfase4 7 3 4 4" xfId="9691"/>
    <cellStyle name="20% - Ênfase4 7 3 4 5" xfId="9692"/>
    <cellStyle name="20% - Ênfase4 7 3 4 6" xfId="9693"/>
    <cellStyle name="20% - Ênfase4 7 3 4 7" xfId="9694"/>
    <cellStyle name="20% - Ênfase4 7 3 4 8" xfId="9695"/>
    <cellStyle name="20% - Ênfase4 7 3 5" xfId="9696"/>
    <cellStyle name="20% - Ênfase4 7 3 5 2" xfId="9697"/>
    <cellStyle name="20% - Ênfase4 7 3 5 2 2" xfId="9698"/>
    <cellStyle name="20% - Ênfase4 7 3 5 3" xfId="9699"/>
    <cellStyle name="20% - Ênfase4 7 3 5 4" xfId="9700"/>
    <cellStyle name="20% - Ênfase4 7 3 5 5" xfId="9701"/>
    <cellStyle name="20% - Ênfase4 7 3 5 6" xfId="9702"/>
    <cellStyle name="20% - Ênfase4 7 3 6" xfId="9703"/>
    <cellStyle name="20% - Ênfase4 7 3 6 2" xfId="9704"/>
    <cellStyle name="20% - Ênfase4 7 3 6 3" xfId="9705"/>
    <cellStyle name="20% - Ênfase4 7 3 6 4" xfId="9706"/>
    <cellStyle name="20% - Ênfase4 7 3 7" xfId="9707"/>
    <cellStyle name="20% - Ênfase4 7 3 8" xfId="9708"/>
    <cellStyle name="20% - Ênfase4 7 3 9" xfId="9709"/>
    <cellStyle name="20% - Ênfase4 7 4" xfId="9710"/>
    <cellStyle name="20% - Ênfase4 7 4 10" xfId="9711"/>
    <cellStyle name="20% - Ênfase4 7 4 2" xfId="9712"/>
    <cellStyle name="20% - Ênfase4 7 4 2 2" xfId="9713"/>
    <cellStyle name="20% - Ênfase4 7 4 2 2 2" xfId="9714"/>
    <cellStyle name="20% - Ênfase4 7 4 2 2 2 2" xfId="9715"/>
    <cellStyle name="20% - Ênfase4 7 4 2 2 3" xfId="9716"/>
    <cellStyle name="20% - Ênfase4 7 4 2 2 4" xfId="9717"/>
    <cellStyle name="20% - Ênfase4 7 4 2 2 5" xfId="9718"/>
    <cellStyle name="20% - Ênfase4 7 4 2 2 6" xfId="9719"/>
    <cellStyle name="20% - Ênfase4 7 4 2 3" xfId="9720"/>
    <cellStyle name="20% - Ênfase4 7 4 2 3 2" xfId="9721"/>
    <cellStyle name="20% - Ênfase4 7 4 2 3 3" xfId="9722"/>
    <cellStyle name="20% - Ênfase4 7 4 2 4" xfId="9723"/>
    <cellStyle name="20% - Ênfase4 7 4 2 5" xfId="9724"/>
    <cellStyle name="20% - Ênfase4 7 4 2 6" xfId="9725"/>
    <cellStyle name="20% - Ênfase4 7 4 2 7" xfId="9726"/>
    <cellStyle name="20% - Ênfase4 7 4 2 8" xfId="9727"/>
    <cellStyle name="20% - Ênfase4 7 4 3" xfId="9728"/>
    <cellStyle name="20% - Ênfase4 7 4 3 2" xfId="9729"/>
    <cellStyle name="20% - Ênfase4 7 4 3 2 2" xfId="9730"/>
    <cellStyle name="20% - Ênfase4 7 4 3 3" xfId="9731"/>
    <cellStyle name="20% - Ênfase4 7 4 3 4" xfId="9732"/>
    <cellStyle name="20% - Ênfase4 7 4 3 5" xfId="9733"/>
    <cellStyle name="20% - Ênfase4 7 4 3 6" xfId="9734"/>
    <cellStyle name="20% - Ênfase4 7 4 4" xfId="9735"/>
    <cellStyle name="20% - Ênfase4 7 4 4 2" xfId="9736"/>
    <cellStyle name="20% - Ênfase4 7 4 4 3" xfId="9737"/>
    <cellStyle name="20% - Ênfase4 7 4 4 4" xfId="9738"/>
    <cellStyle name="20% - Ênfase4 7 4 5" xfId="9739"/>
    <cellStyle name="20% - Ênfase4 7 4 6" xfId="9740"/>
    <cellStyle name="20% - Ênfase4 7 4 7" xfId="9741"/>
    <cellStyle name="20% - Ênfase4 7 4 8" xfId="9742"/>
    <cellStyle name="20% - Ênfase4 7 4 9" xfId="9743"/>
    <cellStyle name="20% - Ênfase4 8" xfId="155"/>
    <cellStyle name="20% - Ênfase4 8 2" xfId="156"/>
    <cellStyle name="20% - Ênfase4 8 3" xfId="9744"/>
    <cellStyle name="20% - Ênfase4 8 3 10" xfId="9745"/>
    <cellStyle name="20% - Ênfase4 8 3 11" xfId="9746"/>
    <cellStyle name="20% - Ênfase4 8 3 12" xfId="9747"/>
    <cellStyle name="20% - Ênfase4 8 3 2" xfId="9748"/>
    <cellStyle name="20% - Ênfase4 8 3 3" xfId="9749"/>
    <cellStyle name="20% - Ênfase4 8 3 3 2" xfId="9750"/>
    <cellStyle name="20% - Ênfase4 8 3 3 2 2" xfId="9751"/>
    <cellStyle name="20% - Ênfase4 8 3 3 2 2 2" xfId="9752"/>
    <cellStyle name="20% - Ênfase4 8 3 3 2 3" xfId="9753"/>
    <cellStyle name="20% - Ênfase4 8 3 3 2 4" xfId="9754"/>
    <cellStyle name="20% - Ênfase4 8 3 3 2 5" xfId="9755"/>
    <cellStyle name="20% - Ênfase4 8 3 3 2 6" xfId="9756"/>
    <cellStyle name="20% - Ênfase4 8 3 3 3" xfId="9757"/>
    <cellStyle name="20% - Ênfase4 8 3 3 3 2" xfId="9758"/>
    <cellStyle name="20% - Ênfase4 8 3 3 3 3" xfId="9759"/>
    <cellStyle name="20% - Ênfase4 8 3 3 3 4" xfId="9760"/>
    <cellStyle name="20% - Ênfase4 8 3 3 4" xfId="9761"/>
    <cellStyle name="20% - Ênfase4 8 3 3 5" xfId="9762"/>
    <cellStyle name="20% - Ênfase4 8 3 3 6" xfId="9763"/>
    <cellStyle name="20% - Ênfase4 8 3 3 7" xfId="9764"/>
    <cellStyle name="20% - Ênfase4 8 3 3 8" xfId="9765"/>
    <cellStyle name="20% - Ênfase4 8 3 3 9" xfId="9766"/>
    <cellStyle name="20% - Ênfase4 8 3 4" xfId="9767"/>
    <cellStyle name="20% - Ênfase4 8 3 4 2" xfId="9768"/>
    <cellStyle name="20% - Ênfase4 8 3 4 2 2" xfId="9769"/>
    <cellStyle name="20% - Ênfase4 8 3 4 2 2 2" xfId="9770"/>
    <cellStyle name="20% - Ênfase4 8 3 4 2 3" xfId="9771"/>
    <cellStyle name="20% - Ênfase4 8 3 4 2 4" xfId="9772"/>
    <cellStyle name="20% - Ênfase4 8 3 4 2 5" xfId="9773"/>
    <cellStyle name="20% - Ênfase4 8 3 4 2 6" xfId="9774"/>
    <cellStyle name="20% - Ênfase4 8 3 4 3" xfId="9775"/>
    <cellStyle name="20% - Ênfase4 8 3 4 3 2" xfId="9776"/>
    <cellStyle name="20% - Ênfase4 8 3 4 3 3" xfId="9777"/>
    <cellStyle name="20% - Ênfase4 8 3 4 4" xfId="9778"/>
    <cellStyle name="20% - Ênfase4 8 3 4 5" xfId="9779"/>
    <cellStyle name="20% - Ênfase4 8 3 4 6" xfId="9780"/>
    <cellStyle name="20% - Ênfase4 8 3 4 7" xfId="9781"/>
    <cellStyle name="20% - Ênfase4 8 3 4 8" xfId="9782"/>
    <cellStyle name="20% - Ênfase4 8 3 5" xfId="9783"/>
    <cellStyle name="20% - Ênfase4 8 3 5 2" xfId="9784"/>
    <cellStyle name="20% - Ênfase4 8 3 5 2 2" xfId="9785"/>
    <cellStyle name="20% - Ênfase4 8 3 5 3" xfId="9786"/>
    <cellStyle name="20% - Ênfase4 8 3 5 4" xfId="9787"/>
    <cellStyle name="20% - Ênfase4 8 3 5 5" xfId="9788"/>
    <cellStyle name="20% - Ênfase4 8 3 5 6" xfId="9789"/>
    <cellStyle name="20% - Ênfase4 8 3 6" xfId="9790"/>
    <cellStyle name="20% - Ênfase4 8 3 6 2" xfId="9791"/>
    <cellStyle name="20% - Ênfase4 8 3 6 3" xfId="9792"/>
    <cellStyle name="20% - Ênfase4 8 3 6 4" xfId="9793"/>
    <cellStyle name="20% - Ênfase4 8 3 7" xfId="9794"/>
    <cellStyle name="20% - Ênfase4 8 3 8" xfId="9795"/>
    <cellStyle name="20% - Ênfase4 8 3 9" xfId="9796"/>
    <cellStyle name="20% - Ênfase4 8 4" xfId="9797"/>
    <cellStyle name="20% - Ênfase4 8 4 10" xfId="9798"/>
    <cellStyle name="20% - Ênfase4 8 4 2" xfId="9799"/>
    <cellStyle name="20% - Ênfase4 8 4 2 2" xfId="9800"/>
    <cellStyle name="20% - Ênfase4 8 4 2 2 2" xfId="9801"/>
    <cellStyle name="20% - Ênfase4 8 4 2 2 2 2" xfId="9802"/>
    <cellStyle name="20% - Ênfase4 8 4 2 2 3" xfId="9803"/>
    <cellStyle name="20% - Ênfase4 8 4 2 2 4" xfId="9804"/>
    <cellStyle name="20% - Ênfase4 8 4 2 2 5" xfId="9805"/>
    <cellStyle name="20% - Ênfase4 8 4 2 2 6" xfId="9806"/>
    <cellStyle name="20% - Ênfase4 8 4 2 3" xfId="9807"/>
    <cellStyle name="20% - Ênfase4 8 4 2 3 2" xfId="9808"/>
    <cellStyle name="20% - Ênfase4 8 4 2 3 3" xfId="9809"/>
    <cellStyle name="20% - Ênfase4 8 4 2 4" xfId="9810"/>
    <cellStyle name="20% - Ênfase4 8 4 2 5" xfId="9811"/>
    <cellStyle name="20% - Ênfase4 8 4 2 6" xfId="9812"/>
    <cellStyle name="20% - Ênfase4 8 4 2 7" xfId="9813"/>
    <cellStyle name="20% - Ênfase4 8 4 2 8" xfId="9814"/>
    <cellStyle name="20% - Ênfase4 8 4 3" xfId="9815"/>
    <cellStyle name="20% - Ênfase4 8 4 3 2" xfId="9816"/>
    <cellStyle name="20% - Ênfase4 8 4 3 2 2" xfId="9817"/>
    <cellStyle name="20% - Ênfase4 8 4 3 3" xfId="9818"/>
    <cellStyle name="20% - Ênfase4 8 4 3 4" xfId="9819"/>
    <cellStyle name="20% - Ênfase4 8 4 3 5" xfId="9820"/>
    <cellStyle name="20% - Ênfase4 8 4 3 6" xfId="9821"/>
    <cellStyle name="20% - Ênfase4 8 4 4" xfId="9822"/>
    <cellStyle name="20% - Ênfase4 8 4 4 2" xfId="9823"/>
    <cellStyle name="20% - Ênfase4 8 4 4 3" xfId="9824"/>
    <cellStyle name="20% - Ênfase4 8 4 4 4" xfId="9825"/>
    <cellStyle name="20% - Ênfase4 8 4 5" xfId="9826"/>
    <cellStyle name="20% - Ênfase4 8 4 6" xfId="9827"/>
    <cellStyle name="20% - Ênfase4 8 4 7" xfId="9828"/>
    <cellStyle name="20% - Ênfase4 8 4 8" xfId="9829"/>
    <cellStyle name="20% - Ênfase4 8 4 9" xfId="9830"/>
    <cellStyle name="20% - Ênfase4 9" xfId="157"/>
    <cellStyle name="20% - Ênfase4 9 2" xfId="158"/>
    <cellStyle name="20% - Ênfase4 9 3" xfId="9831"/>
    <cellStyle name="20% - Ênfase4 9 3 10" xfId="9832"/>
    <cellStyle name="20% - Ênfase4 9 3 11" xfId="9833"/>
    <cellStyle name="20% - Ênfase4 9 3 12" xfId="9834"/>
    <cellStyle name="20% - Ênfase4 9 3 2" xfId="9835"/>
    <cellStyle name="20% - Ênfase4 9 3 3" xfId="9836"/>
    <cellStyle name="20% - Ênfase4 9 3 3 2" xfId="9837"/>
    <cellStyle name="20% - Ênfase4 9 3 3 2 2" xfId="9838"/>
    <cellStyle name="20% - Ênfase4 9 3 3 2 2 2" xfId="9839"/>
    <cellStyle name="20% - Ênfase4 9 3 3 2 3" xfId="9840"/>
    <cellStyle name="20% - Ênfase4 9 3 3 2 4" xfId="9841"/>
    <cellStyle name="20% - Ênfase4 9 3 3 2 5" xfId="9842"/>
    <cellStyle name="20% - Ênfase4 9 3 3 2 6" xfId="9843"/>
    <cellStyle name="20% - Ênfase4 9 3 3 3" xfId="9844"/>
    <cellStyle name="20% - Ênfase4 9 3 3 3 2" xfId="9845"/>
    <cellStyle name="20% - Ênfase4 9 3 3 3 3" xfId="9846"/>
    <cellStyle name="20% - Ênfase4 9 3 3 3 4" xfId="9847"/>
    <cellStyle name="20% - Ênfase4 9 3 3 4" xfId="9848"/>
    <cellStyle name="20% - Ênfase4 9 3 3 5" xfId="9849"/>
    <cellStyle name="20% - Ênfase4 9 3 3 6" xfId="9850"/>
    <cellStyle name="20% - Ênfase4 9 3 3 7" xfId="9851"/>
    <cellStyle name="20% - Ênfase4 9 3 3 8" xfId="9852"/>
    <cellStyle name="20% - Ênfase4 9 3 3 9" xfId="9853"/>
    <cellStyle name="20% - Ênfase4 9 3 4" xfId="9854"/>
    <cellStyle name="20% - Ênfase4 9 3 4 2" xfId="9855"/>
    <cellStyle name="20% - Ênfase4 9 3 4 2 2" xfId="9856"/>
    <cellStyle name="20% - Ênfase4 9 3 4 2 2 2" xfId="9857"/>
    <cellStyle name="20% - Ênfase4 9 3 4 2 3" xfId="9858"/>
    <cellStyle name="20% - Ênfase4 9 3 4 2 4" xfId="9859"/>
    <cellStyle name="20% - Ênfase4 9 3 4 2 5" xfId="9860"/>
    <cellStyle name="20% - Ênfase4 9 3 4 2 6" xfId="9861"/>
    <cellStyle name="20% - Ênfase4 9 3 4 3" xfId="9862"/>
    <cellStyle name="20% - Ênfase4 9 3 4 3 2" xfId="9863"/>
    <cellStyle name="20% - Ênfase4 9 3 4 3 3" xfId="9864"/>
    <cellStyle name="20% - Ênfase4 9 3 4 4" xfId="9865"/>
    <cellStyle name="20% - Ênfase4 9 3 4 5" xfId="9866"/>
    <cellStyle name="20% - Ênfase4 9 3 4 6" xfId="9867"/>
    <cellStyle name="20% - Ênfase4 9 3 4 7" xfId="9868"/>
    <cellStyle name="20% - Ênfase4 9 3 4 8" xfId="9869"/>
    <cellStyle name="20% - Ênfase4 9 3 5" xfId="9870"/>
    <cellStyle name="20% - Ênfase4 9 3 5 2" xfId="9871"/>
    <cellStyle name="20% - Ênfase4 9 3 5 2 2" xfId="9872"/>
    <cellStyle name="20% - Ênfase4 9 3 5 3" xfId="9873"/>
    <cellStyle name="20% - Ênfase4 9 3 5 4" xfId="9874"/>
    <cellStyle name="20% - Ênfase4 9 3 5 5" xfId="9875"/>
    <cellStyle name="20% - Ênfase4 9 3 5 6" xfId="9876"/>
    <cellStyle name="20% - Ênfase4 9 3 6" xfId="9877"/>
    <cellStyle name="20% - Ênfase4 9 3 6 2" xfId="9878"/>
    <cellStyle name="20% - Ênfase4 9 3 6 3" xfId="9879"/>
    <cellStyle name="20% - Ênfase4 9 3 6 4" xfId="9880"/>
    <cellStyle name="20% - Ênfase4 9 3 7" xfId="9881"/>
    <cellStyle name="20% - Ênfase4 9 3 8" xfId="9882"/>
    <cellStyle name="20% - Ênfase4 9 3 9" xfId="9883"/>
    <cellStyle name="20% - Ênfase4 9 4" xfId="9884"/>
    <cellStyle name="20% - Ênfase4 9 4 10" xfId="9885"/>
    <cellStyle name="20% - Ênfase4 9 4 2" xfId="9886"/>
    <cellStyle name="20% - Ênfase4 9 4 2 2" xfId="9887"/>
    <cellStyle name="20% - Ênfase4 9 4 2 2 2" xfId="9888"/>
    <cellStyle name="20% - Ênfase4 9 4 2 2 2 2" xfId="9889"/>
    <cellStyle name="20% - Ênfase4 9 4 2 2 3" xfId="9890"/>
    <cellStyle name="20% - Ênfase4 9 4 2 2 4" xfId="9891"/>
    <cellStyle name="20% - Ênfase4 9 4 2 2 5" xfId="9892"/>
    <cellStyle name="20% - Ênfase4 9 4 2 2 6" xfId="9893"/>
    <cellStyle name="20% - Ênfase4 9 4 2 3" xfId="9894"/>
    <cellStyle name="20% - Ênfase4 9 4 2 3 2" xfId="9895"/>
    <cellStyle name="20% - Ênfase4 9 4 2 3 3" xfId="9896"/>
    <cellStyle name="20% - Ênfase4 9 4 2 4" xfId="9897"/>
    <cellStyle name="20% - Ênfase4 9 4 2 5" xfId="9898"/>
    <cellStyle name="20% - Ênfase4 9 4 2 6" xfId="9899"/>
    <cellStyle name="20% - Ênfase4 9 4 2 7" xfId="9900"/>
    <cellStyle name="20% - Ênfase4 9 4 2 8" xfId="9901"/>
    <cellStyle name="20% - Ênfase4 9 4 3" xfId="9902"/>
    <cellStyle name="20% - Ênfase4 9 4 3 2" xfId="9903"/>
    <cellStyle name="20% - Ênfase4 9 4 3 2 2" xfId="9904"/>
    <cellStyle name="20% - Ênfase4 9 4 3 3" xfId="9905"/>
    <cellStyle name="20% - Ênfase4 9 4 3 4" xfId="9906"/>
    <cellStyle name="20% - Ênfase4 9 4 3 5" xfId="9907"/>
    <cellStyle name="20% - Ênfase4 9 4 3 6" xfId="9908"/>
    <cellStyle name="20% - Ênfase4 9 4 4" xfId="9909"/>
    <cellStyle name="20% - Ênfase4 9 4 4 2" xfId="9910"/>
    <cellStyle name="20% - Ênfase4 9 4 4 3" xfId="9911"/>
    <cellStyle name="20% - Ênfase4 9 4 4 4" xfId="9912"/>
    <cellStyle name="20% - Ênfase4 9 4 5" xfId="9913"/>
    <cellStyle name="20% - Ênfase4 9 4 6" xfId="9914"/>
    <cellStyle name="20% - Ênfase4 9 4 7" xfId="9915"/>
    <cellStyle name="20% - Ênfase4 9 4 8" xfId="9916"/>
    <cellStyle name="20% - Ênfase4 9 4 9" xfId="9917"/>
    <cellStyle name="20% - Ênfase5" xfId="5" builtinId="46" customBuiltin="1"/>
    <cellStyle name="20% - Ênfase5 10" xfId="159"/>
    <cellStyle name="20% - Ênfase5 10 10" xfId="9918"/>
    <cellStyle name="20% - Ênfase5 10 11" xfId="9919"/>
    <cellStyle name="20% - Ênfase5 10 12" xfId="9920"/>
    <cellStyle name="20% - Ênfase5 10 13" xfId="9921"/>
    <cellStyle name="20% - Ênfase5 10 14" xfId="9922"/>
    <cellStyle name="20% - Ênfase5 10 15" xfId="9923"/>
    <cellStyle name="20% - Ênfase5 10 2" xfId="160"/>
    <cellStyle name="20% - Ênfase5 10 3" xfId="9924"/>
    <cellStyle name="20% - Ênfase5 10 3 10" xfId="9925"/>
    <cellStyle name="20% - Ênfase5 10 3 2" xfId="9926"/>
    <cellStyle name="20% - Ênfase5 10 3 2 2" xfId="9927"/>
    <cellStyle name="20% - Ênfase5 10 3 2 2 2" xfId="9928"/>
    <cellStyle name="20% - Ênfase5 10 3 2 2 2 2" xfId="9929"/>
    <cellStyle name="20% - Ênfase5 10 3 2 2 3" xfId="9930"/>
    <cellStyle name="20% - Ênfase5 10 3 2 2 4" xfId="9931"/>
    <cellStyle name="20% - Ênfase5 10 3 2 2 5" xfId="9932"/>
    <cellStyle name="20% - Ênfase5 10 3 2 2 6" xfId="9933"/>
    <cellStyle name="20% - Ênfase5 10 3 2 3" xfId="9934"/>
    <cellStyle name="20% - Ênfase5 10 3 2 3 2" xfId="9935"/>
    <cellStyle name="20% - Ênfase5 10 3 2 3 3" xfId="9936"/>
    <cellStyle name="20% - Ênfase5 10 3 2 4" xfId="9937"/>
    <cellStyle name="20% - Ênfase5 10 3 2 5" xfId="9938"/>
    <cellStyle name="20% - Ênfase5 10 3 2 6" xfId="9939"/>
    <cellStyle name="20% - Ênfase5 10 3 2 7" xfId="9940"/>
    <cellStyle name="20% - Ênfase5 10 3 2 8" xfId="9941"/>
    <cellStyle name="20% - Ênfase5 10 3 3" xfId="9942"/>
    <cellStyle name="20% - Ênfase5 10 3 3 2" xfId="9943"/>
    <cellStyle name="20% - Ênfase5 10 3 3 2 2" xfId="9944"/>
    <cellStyle name="20% - Ênfase5 10 3 3 3" xfId="9945"/>
    <cellStyle name="20% - Ênfase5 10 3 3 4" xfId="9946"/>
    <cellStyle name="20% - Ênfase5 10 3 3 5" xfId="9947"/>
    <cellStyle name="20% - Ênfase5 10 3 3 6" xfId="9948"/>
    <cellStyle name="20% - Ênfase5 10 3 4" xfId="9949"/>
    <cellStyle name="20% - Ênfase5 10 3 4 2" xfId="9950"/>
    <cellStyle name="20% - Ênfase5 10 3 4 3" xfId="9951"/>
    <cellStyle name="20% - Ênfase5 10 3 4 4" xfId="9952"/>
    <cellStyle name="20% - Ênfase5 10 3 5" xfId="9953"/>
    <cellStyle name="20% - Ênfase5 10 3 6" xfId="9954"/>
    <cellStyle name="20% - Ênfase5 10 3 7" xfId="9955"/>
    <cellStyle name="20% - Ênfase5 10 3 8" xfId="9956"/>
    <cellStyle name="20% - Ênfase5 10 3 9" xfId="9957"/>
    <cellStyle name="20% - Ênfase5 10 4" xfId="9958"/>
    <cellStyle name="20% - Ênfase5 10 4 10" xfId="9959"/>
    <cellStyle name="20% - Ênfase5 10 4 2" xfId="9960"/>
    <cellStyle name="20% - Ênfase5 10 4 2 2" xfId="9961"/>
    <cellStyle name="20% - Ênfase5 10 4 2 2 2" xfId="9962"/>
    <cellStyle name="20% - Ênfase5 10 4 2 2 2 2" xfId="9963"/>
    <cellStyle name="20% - Ênfase5 10 4 2 2 3" xfId="9964"/>
    <cellStyle name="20% - Ênfase5 10 4 2 2 4" xfId="9965"/>
    <cellStyle name="20% - Ênfase5 10 4 2 2 5" xfId="9966"/>
    <cellStyle name="20% - Ênfase5 10 4 2 2 6" xfId="9967"/>
    <cellStyle name="20% - Ênfase5 10 4 2 3" xfId="9968"/>
    <cellStyle name="20% - Ênfase5 10 4 2 3 2" xfId="9969"/>
    <cellStyle name="20% - Ênfase5 10 4 2 3 3" xfId="9970"/>
    <cellStyle name="20% - Ênfase5 10 4 2 4" xfId="9971"/>
    <cellStyle name="20% - Ênfase5 10 4 2 5" xfId="9972"/>
    <cellStyle name="20% - Ênfase5 10 4 2 6" xfId="9973"/>
    <cellStyle name="20% - Ênfase5 10 4 2 7" xfId="9974"/>
    <cellStyle name="20% - Ênfase5 10 4 2 8" xfId="9975"/>
    <cellStyle name="20% - Ênfase5 10 4 3" xfId="9976"/>
    <cellStyle name="20% - Ênfase5 10 4 3 2" xfId="9977"/>
    <cellStyle name="20% - Ênfase5 10 4 3 2 2" xfId="9978"/>
    <cellStyle name="20% - Ênfase5 10 4 3 3" xfId="9979"/>
    <cellStyle name="20% - Ênfase5 10 4 3 4" xfId="9980"/>
    <cellStyle name="20% - Ênfase5 10 4 3 5" xfId="9981"/>
    <cellStyle name="20% - Ênfase5 10 4 3 6" xfId="9982"/>
    <cellStyle name="20% - Ênfase5 10 4 4" xfId="9983"/>
    <cellStyle name="20% - Ênfase5 10 4 4 2" xfId="9984"/>
    <cellStyle name="20% - Ênfase5 10 4 4 3" xfId="9985"/>
    <cellStyle name="20% - Ênfase5 10 4 4 4" xfId="9986"/>
    <cellStyle name="20% - Ênfase5 10 4 5" xfId="9987"/>
    <cellStyle name="20% - Ênfase5 10 4 6" xfId="9988"/>
    <cellStyle name="20% - Ênfase5 10 4 7" xfId="9989"/>
    <cellStyle name="20% - Ênfase5 10 4 8" xfId="9990"/>
    <cellStyle name="20% - Ênfase5 10 4 9" xfId="9991"/>
    <cellStyle name="20% - Ênfase5 10 5" xfId="9992"/>
    <cellStyle name="20% - Ênfase5 10 5 10" xfId="9993"/>
    <cellStyle name="20% - Ênfase5 10 5 2" xfId="9994"/>
    <cellStyle name="20% - Ênfase5 10 5 2 2" xfId="9995"/>
    <cellStyle name="20% - Ênfase5 10 5 2 2 2" xfId="9996"/>
    <cellStyle name="20% - Ênfase5 10 5 2 2 2 2" xfId="9997"/>
    <cellStyle name="20% - Ênfase5 10 5 2 2 3" xfId="9998"/>
    <cellStyle name="20% - Ênfase5 10 5 2 2 4" xfId="9999"/>
    <cellStyle name="20% - Ênfase5 10 5 2 2 5" xfId="10000"/>
    <cellStyle name="20% - Ênfase5 10 5 2 2 6" xfId="10001"/>
    <cellStyle name="20% - Ênfase5 10 5 2 3" xfId="10002"/>
    <cellStyle name="20% - Ênfase5 10 5 2 3 2" xfId="10003"/>
    <cellStyle name="20% - Ênfase5 10 5 2 3 3" xfId="10004"/>
    <cellStyle name="20% - Ênfase5 10 5 2 4" xfId="10005"/>
    <cellStyle name="20% - Ênfase5 10 5 2 5" xfId="10006"/>
    <cellStyle name="20% - Ênfase5 10 5 2 6" xfId="10007"/>
    <cellStyle name="20% - Ênfase5 10 5 2 7" xfId="10008"/>
    <cellStyle name="20% - Ênfase5 10 5 2 8" xfId="10009"/>
    <cellStyle name="20% - Ênfase5 10 5 3" xfId="10010"/>
    <cellStyle name="20% - Ênfase5 10 5 3 2" xfId="10011"/>
    <cellStyle name="20% - Ênfase5 10 5 3 2 2" xfId="10012"/>
    <cellStyle name="20% - Ênfase5 10 5 3 3" xfId="10013"/>
    <cellStyle name="20% - Ênfase5 10 5 3 4" xfId="10014"/>
    <cellStyle name="20% - Ênfase5 10 5 3 5" xfId="10015"/>
    <cellStyle name="20% - Ênfase5 10 5 3 6" xfId="10016"/>
    <cellStyle name="20% - Ênfase5 10 5 4" xfId="10017"/>
    <cellStyle name="20% - Ênfase5 10 5 4 2" xfId="10018"/>
    <cellStyle name="20% - Ênfase5 10 5 4 3" xfId="10019"/>
    <cellStyle name="20% - Ênfase5 10 5 4 4" xfId="10020"/>
    <cellStyle name="20% - Ênfase5 10 5 5" xfId="10021"/>
    <cellStyle name="20% - Ênfase5 10 5 6" xfId="10022"/>
    <cellStyle name="20% - Ênfase5 10 5 7" xfId="10023"/>
    <cellStyle name="20% - Ênfase5 10 5 8" xfId="10024"/>
    <cellStyle name="20% - Ênfase5 10 5 9" xfId="10025"/>
    <cellStyle name="20% - Ênfase5 10 6" xfId="10026"/>
    <cellStyle name="20% - Ênfase5 10 6 2" xfId="10027"/>
    <cellStyle name="20% - Ênfase5 10 6 2 2" xfId="10028"/>
    <cellStyle name="20% - Ênfase5 10 6 2 2 2" xfId="10029"/>
    <cellStyle name="20% - Ênfase5 10 6 2 3" xfId="10030"/>
    <cellStyle name="20% - Ênfase5 10 6 2 4" xfId="10031"/>
    <cellStyle name="20% - Ênfase5 10 6 2 5" xfId="10032"/>
    <cellStyle name="20% - Ênfase5 10 6 2 6" xfId="10033"/>
    <cellStyle name="20% - Ênfase5 10 6 3" xfId="10034"/>
    <cellStyle name="20% - Ênfase5 10 6 3 2" xfId="10035"/>
    <cellStyle name="20% - Ênfase5 10 6 3 3" xfId="10036"/>
    <cellStyle name="20% - Ênfase5 10 6 3 4" xfId="10037"/>
    <cellStyle name="20% - Ênfase5 10 6 4" xfId="10038"/>
    <cellStyle name="20% - Ênfase5 10 6 5" xfId="10039"/>
    <cellStyle name="20% - Ênfase5 10 6 6" xfId="10040"/>
    <cellStyle name="20% - Ênfase5 10 6 7" xfId="10041"/>
    <cellStyle name="20% - Ênfase5 10 6 8" xfId="10042"/>
    <cellStyle name="20% - Ênfase5 10 6 9" xfId="10043"/>
    <cellStyle name="20% - Ênfase5 10 7" xfId="10044"/>
    <cellStyle name="20% - Ênfase5 10 7 2" xfId="10045"/>
    <cellStyle name="20% - Ênfase5 10 7 2 2" xfId="10046"/>
    <cellStyle name="20% - Ênfase5 10 7 2 2 2" xfId="10047"/>
    <cellStyle name="20% - Ênfase5 10 7 2 3" xfId="10048"/>
    <cellStyle name="20% - Ênfase5 10 7 2 4" xfId="10049"/>
    <cellStyle name="20% - Ênfase5 10 7 2 5" xfId="10050"/>
    <cellStyle name="20% - Ênfase5 10 7 2 6" xfId="10051"/>
    <cellStyle name="20% - Ênfase5 10 7 3" xfId="10052"/>
    <cellStyle name="20% - Ênfase5 10 7 3 2" xfId="10053"/>
    <cellStyle name="20% - Ênfase5 10 7 3 3" xfId="10054"/>
    <cellStyle name="20% - Ênfase5 10 7 4" xfId="10055"/>
    <cellStyle name="20% - Ênfase5 10 7 5" xfId="10056"/>
    <cellStyle name="20% - Ênfase5 10 7 6" xfId="10057"/>
    <cellStyle name="20% - Ênfase5 10 7 7" xfId="10058"/>
    <cellStyle name="20% - Ênfase5 10 7 8" xfId="10059"/>
    <cellStyle name="20% - Ênfase5 10 8" xfId="10060"/>
    <cellStyle name="20% - Ênfase5 10 8 2" xfId="10061"/>
    <cellStyle name="20% - Ênfase5 10 8 2 2" xfId="10062"/>
    <cellStyle name="20% - Ênfase5 10 8 2 3" xfId="10063"/>
    <cellStyle name="20% - Ênfase5 10 8 3" xfId="10064"/>
    <cellStyle name="20% - Ênfase5 10 8 4" xfId="10065"/>
    <cellStyle name="20% - Ênfase5 10 8 5" xfId="10066"/>
    <cellStyle name="20% - Ênfase5 10 8 6" xfId="10067"/>
    <cellStyle name="20% - Ênfase5 10 8 7" xfId="10068"/>
    <cellStyle name="20% - Ênfase5 10 9" xfId="10069"/>
    <cellStyle name="20% - Ênfase5 10 9 2" xfId="10070"/>
    <cellStyle name="20% - Ênfase5 10 9 3" xfId="10071"/>
    <cellStyle name="20% - Ênfase5 10 9 4" xfId="10072"/>
    <cellStyle name="20% - Ênfase5 10 9 5" xfId="10073"/>
    <cellStyle name="20% - Ênfase5 10 9 6" xfId="10074"/>
    <cellStyle name="20% - Ênfase5 11" xfId="161"/>
    <cellStyle name="20% - Ênfase5 11 10" xfId="10075"/>
    <cellStyle name="20% - Ênfase5 11 11" xfId="10076"/>
    <cellStyle name="20% - Ênfase5 11 12" xfId="10077"/>
    <cellStyle name="20% - Ênfase5 11 13" xfId="10078"/>
    <cellStyle name="20% - Ênfase5 11 14" xfId="10079"/>
    <cellStyle name="20% - Ênfase5 11 15" xfId="10080"/>
    <cellStyle name="20% - Ênfase5 11 2" xfId="162"/>
    <cellStyle name="20% - Ênfase5 11 3" xfId="10081"/>
    <cellStyle name="20% - Ênfase5 11 3 10" xfId="10082"/>
    <cellStyle name="20% - Ênfase5 11 3 2" xfId="10083"/>
    <cellStyle name="20% - Ênfase5 11 3 2 2" xfId="10084"/>
    <cellStyle name="20% - Ênfase5 11 3 2 2 2" xfId="10085"/>
    <cellStyle name="20% - Ênfase5 11 3 2 2 2 2" xfId="10086"/>
    <cellStyle name="20% - Ênfase5 11 3 2 2 3" xfId="10087"/>
    <cellStyle name="20% - Ênfase5 11 3 2 2 4" xfId="10088"/>
    <cellStyle name="20% - Ênfase5 11 3 2 2 5" xfId="10089"/>
    <cellStyle name="20% - Ênfase5 11 3 2 2 6" xfId="10090"/>
    <cellStyle name="20% - Ênfase5 11 3 2 3" xfId="10091"/>
    <cellStyle name="20% - Ênfase5 11 3 2 3 2" xfId="10092"/>
    <cellStyle name="20% - Ênfase5 11 3 2 3 3" xfId="10093"/>
    <cellStyle name="20% - Ênfase5 11 3 2 4" xfId="10094"/>
    <cellStyle name="20% - Ênfase5 11 3 2 5" xfId="10095"/>
    <cellStyle name="20% - Ênfase5 11 3 2 6" xfId="10096"/>
    <cellStyle name="20% - Ênfase5 11 3 2 7" xfId="10097"/>
    <cellStyle name="20% - Ênfase5 11 3 2 8" xfId="10098"/>
    <cellStyle name="20% - Ênfase5 11 3 3" xfId="10099"/>
    <cellStyle name="20% - Ênfase5 11 3 3 2" xfId="10100"/>
    <cellStyle name="20% - Ênfase5 11 3 3 2 2" xfId="10101"/>
    <cellStyle name="20% - Ênfase5 11 3 3 3" xfId="10102"/>
    <cellStyle name="20% - Ênfase5 11 3 3 4" xfId="10103"/>
    <cellStyle name="20% - Ênfase5 11 3 3 5" xfId="10104"/>
    <cellStyle name="20% - Ênfase5 11 3 3 6" xfId="10105"/>
    <cellStyle name="20% - Ênfase5 11 3 4" xfId="10106"/>
    <cellStyle name="20% - Ênfase5 11 3 4 2" xfId="10107"/>
    <cellStyle name="20% - Ênfase5 11 3 4 3" xfId="10108"/>
    <cellStyle name="20% - Ênfase5 11 3 4 4" xfId="10109"/>
    <cellStyle name="20% - Ênfase5 11 3 5" xfId="10110"/>
    <cellStyle name="20% - Ênfase5 11 3 6" xfId="10111"/>
    <cellStyle name="20% - Ênfase5 11 3 7" xfId="10112"/>
    <cellStyle name="20% - Ênfase5 11 3 8" xfId="10113"/>
    <cellStyle name="20% - Ênfase5 11 3 9" xfId="10114"/>
    <cellStyle name="20% - Ênfase5 11 4" xfId="10115"/>
    <cellStyle name="20% - Ênfase5 11 4 10" xfId="10116"/>
    <cellStyle name="20% - Ênfase5 11 4 2" xfId="10117"/>
    <cellStyle name="20% - Ênfase5 11 4 2 2" xfId="10118"/>
    <cellStyle name="20% - Ênfase5 11 4 2 2 2" xfId="10119"/>
    <cellStyle name="20% - Ênfase5 11 4 2 2 2 2" xfId="10120"/>
    <cellStyle name="20% - Ênfase5 11 4 2 2 3" xfId="10121"/>
    <cellStyle name="20% - Ênfase5 11 4 2 2 4" xfId="10122"/>
    <cellStyle name="20% - Ênfase5 11 4 2 2 5" xfId="10123"/>
    <cellStyle name="20% - Ênfase5 11 4 2 2 6" xfId="10124"/>
    <cellStyle name="20% - Ênfase5 11 4 2 3" xfId="10125"/>
    <cellStyle name="20% - Ênfase5 11 4 2 3 2" xfId="10126"/>
    <cellStyle name="20% - Ênfase5 11 4 2 3 3" xfId="10127"/>
    <cellStyle name="20% - Ênfase5 11 4 2 4" xfId="10128"/>
    <cellStyle name="20% - Ênfase5 11 4 2 5" xfId="10129"/>
    <cellStyle name="20% - Ênfase5 11 4 2 6" xfId="10130"/>
    <cellStyle name="20% - Ênfase5 11 4 2 7" xfId="10131"/>
    <cellStyle name="20% - Ênfase5 11 4 2 8" xfId="10132"/>
    <cellStyle name="20% - Ênfase5 11 4 3" xfId="10133"/>
    <cellStyle name="20% - Ênfase5 11 4 3 2" xfId="10134"/>
    <cellStyle name="20% - Ênfase5 11 4 3 2 2" xfId="10135"/>
    <cellStyle name="20% - Ênfase5 11 4 3 3" xfId="10136"/>
    <cellStyle name="20% - Ênfase5 11 4 3 4" xfId="10137"/>
    <cellStyle name="20% - Ênfase5 11 4 3 5" xfId="10138"/>
    <cellStyle name="20% - Ênfase5 11 4 3 6" xfId="10139"/>
    <cellStyle name="20% - Ênfase5 11 4 4" xfId="10140"/>
    <cellStyle name="20% - Ênfase5 11 4 4 2" xfId="10141"/>
    <cellStyle name="20% - Ênfase5 11 4 4 3" xfId="10142"/>
    <cellStyle name="20% - Ênfase5 11 4 4 4" xfId="10143"/>
    <cellStyle name="20% - Ênfase5 11 4 5" xfId="10144"/>
    <cellStyle name="20% - Ênfase5 11 4 6" xfId="10145"/>
    <cellStyle name="20% - Ênfase5 11 4 7" xfId="10146"/>
    <cellStyle name="20% - Ênfase5 11 4 8" xfId="10147"/>
    <cellStyle name="20% - Ênfase5 11 4 9" xfId="10148"/>
    <cellStyle name="20% - Ênfase5 11 5" xfId="10149"/>
    <cellStyle name="20% - Ênfase5 11 5 10" xfId="10150"/>
    <cellStyle name="20% - Ênfase5 11 5 2" xfId="10151"/>
    <cellStyle name="20% - Ênfase5 11 5 2 2" xfId="10152"/>
    <cellStyle name="20% - Ênfase5 11 5 2 2 2" xfId="10153"/>
    <cellStyle name="20% - Ênfase5 11 5 2 2 2 2" xfId="10154"/>
    <cellStyle name="20% - Ênfase5 11 5 2 2 3" xfId="10155"/>
    <cellStyle name="20% - Ênfase5 11 5 2 2 4" xfId="10156"/>
    <cellStyle name="20% - Ênfase5 11 5 2 2 5" xfId="10157"/>
    <cellStyle name="20% - Ênfase5 11 5 2 2 6" xfId="10158"/>
    <cellStyle name="20% - Ênfase5 11 5 2 3" xfId="10159"/>
    <cellStyle name="20% - Ênfase5 11 5 2 3 2" xfId="10160"/>
    <cellStyle name="20% - Ênfase5 11 5 2 3 3" xfId="10161"/>
    <cellStyle name="20% - Ênfase5 11 5 2 4" xfId="10162"/>
    <cellStyle name="20% - Ênfase5 11 5 2 5" xfId="10163"/>
    <cellStyle name="20% - Ênfase5 11 5 2 6" xfId="10164"/>
    <cellStyle name="20% - Ênfase5 11 5 2 7" xfId="10165"/>
    <cellStyle name="20% - Ênfase5 11 5 2 8" xfId="10166"/>
    <cellStyle name="20% - Ênfase5 11 5 3" xfId="10167"/>
    <cellStyle name="20% - Ênfase5 11 5 3 2" xfId="10168"/>
    <cellStyle name="20% - Ênfase5 11 5 3 2 2" xfId="10169"/>
    <cellStyle name="20% - Ênfase5 11 5 3 3" xfId="10170"/>
    <cellStyle name="20% - Ênfase5 11 5 3 4" xfId="10171"/>
    <cellStyle name="20% - Ênfase5 11 5 3 5" xfId="10172"/>
    <cellStyle name="20% - Ênfase5 11 5 3 6" xfId="10173"/>
    <cellStyle name="20% - Ênfase5 11 5 4" xfId="10174"/>
    <cellStyle name="20% - Ênfase5 11 5 4 2" xfId="10175"/>
    <cellStyle name="20% - Ênfase5 11 5 4 3" xfId="10176"/>
    <cellStyle name="20% - Ênfase5 11 5 4 4" xfId="10177"/>
    <cellStyle name="20% - Ênfase5 11 5 5" xfId="10178"/>
    <cellStyle name="20% - Ênfase5 11 5 6" xfId="10179"/>
    <cellStyle name="20% - Ênfase5 11 5 7" xfId="10180"/>
    <cellStyle name="20% - Ênfase5 11 5 8" xfId="10181"/>
    <cellStyle name="20% - Ênfase5 11 5 9" xfId="10182"/>
    <cellStyle name="20% - Ênfase5 11 6" xfId="10183"/>
    <cellStyle name="20% - Ênfase5 11 6 2" xfId="10184"/>
    <cellStyle name="20% - Ênfase5 11 6 2 2" xfId="10185"/>
    <cellStyle name="20% - Ênfase5 11 6 2 2 2" xfId="10186"/>
    <cellStyle name="20% - Ênfase5 11 6 2 3" xfId="10187"/>
    <cellStyle name="20% - Ênfase5 11 6 2 4" xfId="10188"/>
    <cellStyle name="20% - Ênfase5 11 6 2 5" xfId="10189"/>
    <cellStyle name="20% - Ênfase5 11 6 2 6" xfId="10190"/>
    <cellStyle name="20% - Ênfase5 11 6 3" xfId="10191"/>
    <cellStyle name="20% - Ênfase5 11 6 3 2" xfId="10192"/>
    <cellStyle name="20% - Ênfase5 11 6 3 3" xfId="10193"/>
    <cellStyle name="20% - Ênfase5 11 6 3 4" xfId="10194"/>
    <cellStyle name="20% - Ênfase5 11 6 4" xfId="10195"/>
    <cellStyle name="20% - Ênfase5 11 6 5" xfId="10196"/>
    <cellStyle name="20% - Ênfase5 11 6 6" xfId="10197"/>
    <cellStyle name="20% - Ênfase5 11 6 7" xfId="10198"/>
    <cellStyle name="20% - Ênfase5 11 6 8" xfId="10199"/>
    <cellStyle name="20% - Ênfase5 11 6 9" xfId="10200"/>
    <cellStyle name="20% - Ênfase5 11 7" xfId="10201"/>
    <cellStyle name="20% - Ênfase5 11 7 2" xfId="10202"/>
    <cellStyle name="20% - Ênfase5 11 7 2 2" xfId="10203"/>
    <cellStyle name="20% - Ênfase5 11 7 2 2 2" xfId="10204"/>
    <cellStyle name="20% - Ênfase5 11 7 2 3" xfId="10205"/>
    <cellStyle name="20% - Ênfase5 11 7 2 4" xfId="10206"/>
    <cellStyle name="20% - Ênfase5 11 7 2 5" xfId="10207"/>
    <cellStyle name="20% - Ênfase5 11 7 2 6" xfId="10208"/>
    <cellStyle name="20% - Ênfase5 11 7 3" xfId="10209"/>
    <cellStyle name="20% - Ênfase5 11 7 3 2" xfId="10210"/>
    <cellStyle name="20% - Ênfase5 11 7 3 3" xfId="10211"/>
    <cellStyle name="20% - Ênfase5 11 7 4" xfId="10212"/>
    <cellStyle name="20% - Ênfase5 11 7 5" xfId="10213"/>
    <cellStyle name="20% - Ênfase5 11 7 6" xfId="10214"/>
    <cellStyle name="20% - Ênfase5 11 7 7" xfId="10215"/>
    <cellStyle name="20% - Ênfase5 11 7 8" xfId="10216"/>
    <cellStyle name="20% - Ênfase5 11 8" xfId="10217"/>
    <cellStyle name="20% - Ênfase5 11 8 2" xfId="10218"/>
    <cellStyle name="20% - Ênfase5 11 8 2 2" xfId="10219"/>
    <cellStyle name="20% - Ênfase5 11 8 2 3" xfId="10220"/>
    <cellStyle name="20% - Ênfase5 11 8 3" xfId="10221"/>
    <cellStyle name="20% - Ênfase5 11 8 4" xfId="10222"/>
    <cellStyle name="20% - Ênfase5 11 8 5" xfId="10223"/>
    <cellStyle name="20% - Ênfase5 11 8 6" xfId="10224"/>
    <cellStyle name="20% - Ênfase5 11 8 7" xfId="10225"/>
    <cellStyle name="20% - Ênfase5 11 9" xfId="10226"/>
    <cellStyle name="20% - Ênfase5 11 9 2" xfId="10227"/>
    <cellStyle name="20% - Ênfase5 11 9 3" xfId="10228"/>
    <cellStyle name="20% - Ênfase5 11 9 4" xfId="10229"/>
    <cellStyle name="20% - Ênfase5 11 9 5" xfId="10230"/>
    <cellStyle name="20% - Ênfase5 11 9 6" xfId="10231"/>
    <cellStyle name="20% - Ênfase5 12" xfId="163"/>
    <cellStyle name="20% - Ênfase5 12 10" xfId="10232"/>
    <cellStyle name="20% - Ênfase5 12 11" xfId="10233"/>
    <cellStyle name="20% - Ênfase5 12 12" xfId="10234"/>
    <cellStyle name="20% - Ênfase5 12 13" xfId="10235"/>
    <cellStyle name="20% - Ênfase5 12 14" xfId="10236"/>
    <cellStyle name="20% - Ênfase5 12 15" xfId="10237"/>
    <cellStyle name="20% - Ênfase5 12 2" xfId="164"/>
    <cellStyle name="20% - Ênfase5 12 3" xfId="10238"/>
    <cellStyle name="20% - Ênfase5 12 3 10" xfId="10239"/>
    <cellStyle name="20% - Ênfase5 12 3 2" xfId="10240"/>
    <cellStyle name="20% - Ênfase5 12 3 2 2" xfId="10241"/>
    <cellStyle name="20% - Ênfase5 12 3 2 2 2" xfId="10242"/>
    <cellStyle name="20% - Ênfase5 12 3 2 2 2 2" xfId="10243"/>
    <cellStyle name="20% - Ênfase5 12 3 2 2 3" xfId="10244"/>
    <cellStyle name="20% - Ênfase5 12 3 2 2 4" xfId="10245"/>
    <cellStyle name="20% - Ênfase5 12 3 2 2 5" xfId="10246"/>
    <cellStyle name="20% - Ênfase5 12 3 2 2 6" xfId="10247"/>
    <cellStyle name="20% - Ênfase5 12 3 2 3" xfId="10248"/>
    <cellStyle name="20% - Ênfase5 12 3 2 3 2" xfId="10249"/>
    <cellStyle name="20% - Ênfase5 12 3 2 3 3" xfId="10250"/>
    <cellStyle name="20% - Ênfase5 12 3 2 4" xfId="10251"/>
    <cellStyle name="20% - Ênfase5 12 3 2 5" xfId="10252"/>
    <cellStyle name="20% - Ênfase5 12 3 2 6" xfId="10253"/>
    <cellStyle name="20% - Ênfase5 12 3 2 7" xfId="10254"/>
    <cellStyle name="20% - Ênfase5 12 3 2 8" xfId="10255"/>
    <cellStyle name="20% - Ênfase5 12 3 3" xfId="10256"/>
    <cellStyle name="20% - Ênfase5 12 3 3 2" xfId="10257"/>
    <cellStyle name="20% - Ênfase5 12 3 3 2 2" xfId="10258"/>
    <cellStyle name="20% - Ênfase5 12 3 3 3" xfId="10259"/>
    <cellStyle name="20% - Ênfase5 12 3 3 4" xfId="10260"/>
    <cellStyle name="20% - Ênfase5 12 3 3 5" xfId="10261"/>
    <cellStyle name="20% - Ênfase5 12 3 3 6" xfId="10262"/>
    <cellStyle name="20% - Ênfase5 12 3 4" xfId="10263"/>
    <cellStyle name="20% - Ênfase5 12 3 4 2" xfId="10264"/>
    <cellStyle name="20% - Ênfase5 12 3 4 3" xfId="10265"/>
    <cellStyle name="20% - Ênfase5 12 3 4 4" xfId="10266"/>
    <cellStyle name="20% - Ênfase5 12 3 5" xfId="10267"/>
    <cellStyle name="20% - Ênfase5 12 3 6" xfId="10268"/>
    <cellStyle name="20% - Ênfase5 12 3 7" xfId="10269"/>
    <cellStyle name="20% - Ênfase5 12 3 8" xfId="10270"/>
    <cellStyle name="20% - Ênfase5 12 3 9" xfId="10271"/>
    <cellStyle name="20% - Ênfase5 12 4" xfId="10272"/>
    <cellStyle name="20% - Ênfase5 12 4 10" xfId="10273"/>
    <cellStyle name="20% - Ênfase5 12 4 2" xfId="10274"/>
    <cellStyle name="20% - Ênfase5 12 4 2 2" xfId="10275"/>
    <cellStyle name="20% - Ênfase5 12 4 2 2 2" xfId="10276"/>
    <cellStyle name="20% - Ênfase5 12 4 2 2 2 2" xfId="10277"/>
    <cellStyle name="20% - Ênfase5 12 4 2 2 3" xfId="10278"/>
    <cellStyle name="20% - Ênfase5 12 4 2 2 4" xfId="10279"/>
    <cellStyle name="20% - Ênfase5 12 4 2 2 5" xfId="10280"/>
    <cellStyle name="20% - Ênfase5 12 4 2 2 6" xfId="10281"/>
    <cellStyle name="20% - Ênfase5 12 4 2 3" xfId="10282"/>
    <cellStyle name="20% - Ênfase5 12 4 2 3 2" xfId="10283"/>
    <cellStyle name="20% - Ênfase5 12 4 2 3 3" xfId="10284"/>
    <cellStyle name="20% - Ênfase5 12 4 2 4" xfId="10285"/>
    <cellStyle name="20% - Ênfase5 12 4 2 5" xfId="10286"/>
    <cellStyle name="20% - Ênfase5 12 4 2 6" xfId="10287"/>
    <cellStyle name="20% - Ênfase5 12 4 2 7" xfId="10288"/>
    <cellStyle name="20% - Ênfase5 12 4 2 8" xfId="10289"/>
    <cellStyle name="20% - Ênfase5 12 4 3" xfId="10290"/>
    <cellStyle name="20% - Ênfase5 12 4 3 2" xfId="10291"/>
    <cellStyle name="20% - Ênfase5 12 4 3 2 2" xfId="10292"/>
    <cellStyle name="20% - Ênfase5 12 4 3 3" xfId="10293"/>
    <cellStyle name="20% - Ênfase5 12 4 3 4" xfId="10294"/>
    <cellStyle name="20% - Ênfase5 12 4 3 5" xfId="10295"/>
    <cellStyle name="20% - Ênfase5 12 4 3 6" xfId="10296"/>
    <cellStyle name="20% - Ênfase5 12 4 4" xfId="10297"/>
    <cellStyle name="20% - Ênfase5 12 4 4 2" xfId="10298"/>
    <cellStyle name="20% - Ênfase5 12 4 4 3" xfId="10299"/>
    <cellStyle name="20% - Ênfase5 12 4 4 4" xfId="10300"/>
    <cellStyle name="20% - Ênfase5 12 4 5" xfId="10301"/>
    <cellStyle name="20% - Ênfase5 12 4 6" xfId="10302"/>
    <cellStyle name="20% - Ênfase5 12 4 7" xfId="10303"/>
    <cellStyle name="20% - Ênfase5 12 4 8" xfId="10304"/>
    <cellStyle name="20% - Ênfase5 12 4 9" xfId="10305"/>
    <cellStyle name="20% - Ênfase5 12 5" xfId="10306"/>
    <cellStyle name="20% - Ênfase5 12 5 10" xfId="10307"/>
    <cellStyle name="20% - Ênfase5 12 5 2" xfId="10308"/>
    <cellStyle name="20% - Ênfase5 12 5 2 2" xfId="10309"/>
    <cellStyle name="20% - Ênfase5 12 5 2 2 2" xfId="10310"/>
    <cellStyle name="20% - Ênfase5 12 5 2 2 2 2" xfId="10311"/>
    <cellStyle name="20% - Ênfase5 12 5 2 2 3" xfId="10312"/>
    <cellStyle name="20% - Ênfase5 12 5 2 2 4" xfId="10313"/>
    <cellStyle name="20% - Ênfase5 12 5 2 2 5" xfId="10314"/>
    <cellStyle name="20% - Ênfase5 12 5 2 2 6" xfId="10315"/>
    <cellStyle name="20% - Ênfase5 12 5 2 3" xfId="10316"/>
    <cellStyle name="20% - Ênfase5 12 5 2 3 2" xfId="10317"/>
    <cellStyle name="20% - Ênfase5 12 5 2 3 3" xfId="10318"/>
    <cellStyle name="20% - Ênfase5 12 5 2 4" xfId="10319"/>
    <cellStyle name="20% - Ênfase5 12 5 2 5" xfId="10320"/>
    <cellStyle name="20% - Ênfase5 12 5 2 6" xfId="10321"/>
    <cellStyle name="20% - Ênfase5 12 5 2 7" xfId="10322"/>
    <cellStyle name="20% - Ênfase5 12 5 2 8" xfId="10323"/>
    <cellStyle name="20% - Ênfase5 12 5 3" xfId="10324"/>
    <cellStyle name="20% - Ênfase5 12 5 3 2" xfId="10325"/>
    <cellStyle name="20% - Ênfase5 12 5 3 2 2" xfId="10326"/>
    <cellStyle name="20% - Ênfase5 12 5 3 3" xfId="10327"/>
    <cellStyle name="20% - Ênfase5 12 5 3 4" xfId="10328"/>
    <cellStyle name="20% - Ênfase5 12 5 3 5" xfId="10329"/>
    <cellStyle name="20% - Ênfase5 12 5 3 6" xfId="10330"/>
    <cellStyle name="20% - Ênfase5 12 5 4" xfId="10331"/>
    <cellStyle name="20% - Ênfase5 12 5 4 2" xfId="10332"/>
    <cellStyle name="20% - Ênfase5 12 5 4 3" xfId="10333"/>
    <cellStyle name="20% - Ênfase5 12 5 4 4" xfId="10334"/>
    <cellStyle name="20% - Ênfase5 12 5 5" xfId="10335"/>
    <cellStyle name="20% - Ênfase5 12 5 6" xfId="10336"/>
    <cellStyle name="20% - Ênfase5 12 5 7" xfId="10337"/>
    <cellStyle name="20% - Ênfase5 12 5 8" xfId="10338"/>
    <cellStyle name="20% - Ênfase5 12 5 9" xfId="10339"/>
    <cellStyle name="20% - Ênfase5 12 6" xfId="10340"/>
    <cellStyle name="20% - Ênfase5 12 6 2" xfId="10341"/>
    <cellStyle name="20% - Ênfase5 12 6 2 2" xfId="10342"/>
    <cellStyle name="20% - Ênfase5 12 6 2 2 2" xfId="10343"/>
    <cellStyle name="20% - Ênfase5 12 6 2 3" xfId="10344"/>
    <cellStyle name="20% - Ênfase5 12 6 2 4" xfId="10345"/>
    <cellStyle name="20% - Ênfase5 12 6 2 5" xfId="10346"/>
    <cellStyle name="20% - Ênfase5 12 6 2 6" xfId="10347"/>
    <cellStyle name="20% - Ênfase5 12 6 3" xfId="10348"/>
    <cellStyle name="20% - Ênfase5 12 6 3 2" xfId="10349"/>
    <cellStyle name="20% - Ênfase5 12 6 3 3" xfId="10350"/>
    <cellStyle name="20% - Ênfase5 12 6 3 4" xfId="10351"/>
    <cellStyle name="20% - Ênfase5 12 6 4" xfId="10352"/>
    <cellStyle name="20% - Ênfase5 12 6 5" xfId="10353"/>
    <cellStyle name="20% - Ênfase5 12 6 6" xfId="10354"/>
    <cellStyle name="20% - Ênfase5 12 6 7" xfId="10355"/>
    <cellStyle name="20% - Ênfase5 12 6 8" xfId="10356"/>
    <cellStyle name="20% - Ênfase5 12 6 9" xfId="10357"/>
    <cellStyle name="20% - Ênfase5 12 7" xfId="10358"/>
    <cellStyle name="20% - Ênfase5 12 7 2" xfId="10359"/>
    <cellStyle name="20% - Ênfase5 12 7 2 2" xfId="10360"/>
    <cellStyle name="20% - Ênfase5 12 7 2 2 2" xfId="10361"/>
    <cellStyle name="20% - Ênfase5 12 7 2 3" xfId="10362"/>
    <cellStyle name="20% - Ênfase5 12 7 2 4" xfId="10363"/>
    <cellStyle name="20% - Ênfase5 12 7 2 5" xfId="10364"/>
    <cellStyle name="20% - Ênfase5 12 7 2 6" xfId="10365"/>
    <cellStyle name="20% - Ênfase5 12 7 3" xfId="10366"/>
    <cellStyle name="20% - Ênfase5 12 7 3 2" xfId="10367"/>
    <cellStyle name="20% - Ênfase5 12 7 3 3" xfId="10368"/>
    <cellStyle name="20% - Ênfase5 12 7 4" xfId="10369"/>
    <cellStyle name="20% - Ênfase5 12 7 5" xfId="10370"/>
    <cellStyle name="20% - Ênfase5 12 7 6" xfId="10371"/>
    <cellStyle name="20% - Ênfase5 12 7 7" xfId="10372"/>
    <cellStyle name="20% - Ênfase5 12 7 8" xfId="10373"/>
    <cellStyle name="20% - Ênfase5 12 8" xfId="10374"/>
    <cellStyle name="20% - Ênfase5 12 8 2" xfId="10375"/>
    <cellStyle name="20% - Ênfase5 12 8 2 2" xfId="10376"/>
    <cellStyle name="20% - Ênfase5 12 8 2 3" xfId="10377"/>
    <cellStyle name="20% - Ênfase5 12 8 3" xfId="10378"/>
    <cellStyle name="20% - Ênfase5 12 8 4" xfId="10379"/>
    <cellStyle name="20% - Ênfase5 12 8 5" xfId="10380"/>
    <cellStyle name="20% - Ênfase5 12 8 6" xfId="10381"/>
    <cellStyle name="20% - Ênfase5 12 8 7" xfId="10382"/>
    <cellStyle name="20% - Ênfase5 12 9" xfId="10383"/>
    <cellStyle name="20% - Ênfase5 12 9 2" xfId="10384"/>
    <cellStyle name="20% - Ênfase5 12 9 3" xfId="10385"/>
    <cellStyle name="20% - Ênfase5 12 9 4" xfId="10386"/>
    <cellStyle name="20% - Ênfase5 12 9 5" xfId="10387"/>
    <cellStyle name="20% - Ênfase5 12 9 6" xfId="10388"/>
    <cellStyle name="20% - Ênfase5 13" xfId="165"/>
    <cellStyle name="20% - Ênfase5 13 10" xfId="10389"/>
    <cellStyle name="20% - Ênfase5 13 11" xfId="10390"/>
    <cellStyle name="20% - Ênfase5 13 12" xfId="10391"/>
    <cellStyle name="20% - Ênfase5 13 13" xfId="10392"/>
    <cellStyle name="20% - Ênfase5 13 14" xfId="10393"/>
    <cellStyle name="20% - Ênfase5 13 15" xfId="10394"/>
    <cellStyle name="20% - Ênfase5 13 2" xfId="166"/>
    <cellStyle name="20% - Ênfase5 13 3" xfId="10395"/>
    <cellStyle name="20% - Ênfase5 13 3 10" xfId="10396"/>
    <cellStyle name="20% - Ênfase5 13 3 2" xfId="10397"/>
    <cellStyle name="20% - Ênfase5 13 3 2 2" xfId="10398"/>
    <cellStyle name="20% - Ênfase5 13 3 2 2 2" xfId="10399"/>
    <cellStyle name="20% - Ênfase5 13 3 2 2 2 2" xfId="10400"/>
    <cellStyle name="20% - Ênfase5 13 3 2 2 3" xfId="10401"/>
    <cellStyle name="20% - Ênfase5 13 3 2 2 4" xfId="10402"/>
    <cellStyle name="20% - Ênfase5 13 3 2 2 5" xfId="10403"/>
    <cellStyle name="20% - Ênfase5 13 3 2 2 6" xfId="10404"/>
    <cellStyle name="20% - Ênfase5 13 3 2 3" xfId="10405"/>
    <cellStyle name="20% - Ênfase5 13 3 2 3 2" xfId="10406"/>
    <cellStyle name="20% - Ênfase5 13 3 2 3 3" xfId="10407"/>
    <cellStyle name="20% - Ênfase5 13 3 2 4" xfId="10408"/>
    <cellStyle name="20% - Ênfase5 13 3 2 5" xfId="10409"/>
    <cellStyle name="20% - Ênfase5 13 3 2 6" xfId="10410"/>
    <cellStyle name="20% - Ênfase5 13 3 2 7" xfId="10411"/>
    <cellStyle name="20% - Ênfase5 13 3 2 8" xfId="10412"/>
    <cellStyle name="20% - Ênfase5 13 3 3" xfId="10413"/>
    <cellStyle name="20% - Ênfase5 13 3 3 2" xfId="10414"/>
    <cellStyle name="20% - Ênfase5 13 3 3 2 2" xfId="10415"/>
    <cellStyle name="20% - Ênfase5 13 3 3 3" xfId="10416"/>
    <cellStyle name="20% - Ênfase5 13 3 3 4" xfId="10417"/>
    <cellStyle name="20% - Ênfase5 13 3 3 5" xfId="10418"/>
    <cellStyle name="20% - Ênfase5 13 3 3 6" xfId="10419"/>
    <cellStyle name="20% - Ênfase5 13 3 4" xfId="10420"/>
    <cellStyle name="20% - Ênfase5 13 3 4 2" xfId="10421"/>
    <cellStyle name="20% - Ênfase5 13 3 4 3" xfId="10422"/>
    <cellStyle name="20% - Ênfase5 13 3 4 4" xfId="10423"/>
    <cellStyle name="20% - Ênfase5 13 3 5" xfId="10424"/>
    <cellStyle name="20% - Ênfase5 13 3 6" xfId="10425"/>
    <cellStyle name="20% - Ênfase5 13 3 7" xfId="10426"/>
    <cellStyle name="20% - Ênfase5 13 3 8" xfId="10427"/>
    <cellStyle name="20% - Ênfase5 13 3 9" xfId="10428"/>
    <cellStyle name="20% - Ênfase5 13 4" xfId="10429"/>
    <cellStyle name="20% - Ênfase5 13 4 10" xfId="10430"/>
    <cellStyle name="20% - Ênfase5 13 4 2" xfId="10431"/>
    <cellStyle name="20% - Ênfase5 13 4 2 2" xfId="10432"/>
    <cellStyle name="20% - Ênfase5 13 4 2 2 2" xfId="10433"/>
    <cellStyle name="20% - Ênfase5 13 4 2 2 2 2" xfId="10434"/>
    <cellStyle name="20% - Ênfase5 13 4 2 2 3" xfId="10435"/>
    <cellStyle name="20% - Ênfase5 13 4 2 2 4" xfId="10436"/>
    <cellStyle name="20% - Ênfase5 13 4 2 2 5" xfId="10437"/>
    <cellStyle name="20% - Ênfase5 13 4 2 2 6" xfId="10438"/>
    <cellStyle name="20% - Ênfase5 13 4 2 3" xfId="10439"/>
    <cellStyle name="20% - Ênfase5 13 4 2 3 2" xfId="10440"/>
    <cellStyle name="20% - Ênfase5 13 4 2 3 3" xfId="10441"/>
    <cellStyle name="20% - Ênfase5 13 4 2 4" xfId="10442"/>
    <cellStyle name="20% - Ênfase5 13 4 2 5" xfId="10443"/>
    <cellStyle name="20% - Ênfase5 13 4 2 6" xfId="10444"/>
    <cellStyle name="20% - Ênfase5 13 4 2 7" xfId="10445"/>
    <cellStyle name="20% - Ênfase5 13 4 2 8" xfId="10446"/>
    <cellStyle name="20% - Ênfase5 13 4 3" xfId="10447"/>
    <cellStyle name="20% - Ênfase5 13 4 3 2" xfId="10448"/>
    <cellStyle name="20% - Ênfase5 13 4 3 2 2" xfId="10449"/>
    <cellStyle name="20% - Ênfase5 13 4 3 3" xfId="10450"/>
    <cellStyle name="20% - Ênfase5 13 4 3 4" xfId="10451"/>
    <cellStyle name="20% - Ênfase5 13 4 3 5" xfId="10452"/>
    <cellStyle name="20% - Ênfase5 13 4 3 6" xfId="10453"/>
    <cellStyle name="20% - Ênfase5 13 4 4" xfId="10454"/>
    <cellStyle name="20% - Ênfase5 13 4 4 2" xfId="10455"/>
    <cellStyle name="20% - Ênfase5 13 4 4 3" xfId="10456"/>
    <cellStyle name="20% - Ênfase5 13 4 4 4" xfId="10457"/>
    <cellStyle name="20% - Ênfase5 13 4 5" xfId="10458"/>
    <cellStyle name="20% - Ênfase5 13 4 6" xfId="10459"/>
    <cellStyle name="20% - Ênfase5 13 4 7" xfId="10460"/>
    <cellStyle name="20% - Ênfase5 13 4 8" xfId="10461"/>
    <cellStyle name="20% - Ênfase5 13 4 9" xfId="10462"/>
    <cellStyle name="20% - Ênfase5 13 5" xfId="10463"/>
    <cellStyle name="20% - Ênfase5 13 5 10" xfId="10464"/>
    <cellStyle name="20% - Ênfase5 13 5 2" xfId="10465"/>
    <cellStyle name="20% - Ênfase5 13 5 2 2" xfId="10466"/>
    <cellStyle name="20% - Ênfase5 13 5 2 2 2" xfId="10467"/>
    <cellStyle name="20% - Ênfase5 13 5 2 2 2 2" xfId="10468"/>
    <cellStyle name="20% - Ênfase5 13 5 2 2 3" xfId="10469"/>
    <cellStyle name="20% - Ênfase5 13 5 2 2 4" xfId="10470"/>
    <cellStyle name="20% - Ênfase5 13 5 2 2 5" xfId="10471"/>
    <cellStyle name="20% - Ênfase5 13 5 2 2 6" xfId="10472"/>
    <cellStyle name="20% - Ênfase5 13 5 2 3" xfId="10473"/>
    <cellStyle name="20% - Ênfase5 13 5 2 3 2" xfId="10474"/>
    <cellStyle name="20% - Ênfase5 13 5 2 3 3" xfId="10475"/>
    <cellStyle name="20% - Ênfase5 13 5 2 4" xfId="10476"/>
    <cellStyle name="20% - Ênfase5 13 5 2 5" xfId="10477"/>
    <cellStyle name="20% - Ênfase5 13 5 2 6" xfId="10478"/>
    <cellStyle name="20% - Ênfase5 13 5 2 7" xfId="10479"/>
    <cellStyle name="20% - Ênfase5 13 5 2 8" xfId="10480"/>
    <cellStyle name="20% - Ênfase5 13 5 3" xfId="10481"/>
    <cellStyle name="20% - Ênfase5 13 5 3 2" xfId="10482"/>
    <cellStyle name="20% - Ênfase5 13 5 3 2 2" xfId="10483"/>
    <cellStyle name="20% - Ênfase5 13 5 3 3" xfId="10484"/>
    <cellStyle name="20% - Ênfase5 13 5 3 4" xfId="10485"/>
    <cellStyle name="20% - Ênfase5 13 5 3 5" xfId="10486"/>
    <cellStyle name="20% - Ênfase5 13 5 3 6" xfId="10487"/>
    <cellStyle name="20% - Ênfase5 13 5 4" xfId="10488"/>
    <cellStyle name="20% - Ênfase5 13 5 4 2" xfId="10489"/>
    <cellStyle name="20% - Ênfase5 13 5 4 3" xfId="10490"/>
    <cellStyle name="20% - Ênfase5 13 5 4 4" xfId="10491"/>
    <cellStyle name="20% - Ênfase5 13 5 5" xfId="10492"/>
    <cellStyle name="20% - Ênfase5 13 5 6" xfId="10493"/>
    <cellStyle name="20% - Ênfase5 13 5 7" xfId="10494"/>
    <cellStyle name="20% - Ênfase5 13 5 8" xfId="10495"/>
    <cellStyle name="20% - Ênfase5 13 5 9" xfId="10496"/>
    <cellStyle name="20% - Ênfase5 13 6" xfId="10497"/>
    <cellStyle name="20% - Ênfase5 13 6 2" xfId="10498"/>
    <cellStyle name="20% - Ênfase5 13 6 2 2" xfId="10499"/>
    <cellStyle name="20% - Ênfase5 13 6 2 2 2" xfId="10500"/>
    <cellStyle name="20% - Ênfase5 13 6 2 3" xfId="10501"/>
    <cellStyle name="20% - Ênfase5 13 6 2 4" xfId="10502"/>
    <cellStyle name="20% - Ênfase5 13 6 2 5" xfId="10503"/>
    <cellStyle name="20% - Ênfase5 13 6 2 6" xfId="10504"/>
    <cellStyle name="20% - Ênfase5 13 6 3" xfId="10505"/>
    <cellStyle name="20% - Ênfase5 13 6 3 2" xfId="10506"/>
    <cellStyle name="20% - Ênfase5 13 6 3 3" xfId="10507"/>
    <cellStyle name="20% - Ênfase5 13 6 3 4" xfId="10508"/>
    <cellStyle name="20% - Ênfase5 13 6 4" xfId="10509"/>
    <cellStyle name="20% - Ênfase5 13 6 5" xfId="10510"/>
    <cellStyle name="20% - Ênfase5 13 6 6" xfId="10511"/>
    <cellStyle name="20% - Ênfase5 13 6 7" xfId="10512"/>
    <cellStyle name="20% - Ênfase5 13 6 8" xfId="10513"/>
    <cellStyle name="20% - Ênfase5 13 6 9" xfId="10514"/>
    <cellStyle name="20% - Ênfase5 13 7" xfId="10515"/>
    <cellStyle name="20% - Ênfase5 13 7 2" xfId="10516"/>
    <cellStyle name="20% - Ênfase5 13 7 2 2" xfId="10517"/>
    <cellStyle name="20% - Ênfase5 13 7 2 2 2" xfId="10518"/>
    <cellStyle name="20% - Ênfase5 13 7 2 3" xfId="10519"/>
    <cellStyle name="20% - Ênfase5 13 7 2 4" xfId="10520"/>
    <cellStyle name="20% - Ênfase5 13 7 2 5" xfId="10521"/>
    <cellStyle name="20% - Ênfase5 13 7 2 6" xfId="10522"/>
    <cellStyle name="20% - Ênfase5 13 7 3" xfId="10523"/>
    <cellStyle name="20% - Ênfase5 13 7 3 2" xfId="10524"/>
    <cellStyle name="20% - Ênfase5 13 7 3 3" xfId="10525"/>
    <cellStyle name="20% - Ênfase5 13 7 4" xfId="10526"/>
    <cellStyle name="20% - Ênfase5 13 7 5" xfId="10527"/>
    <cellStyle name="20% - Ênfase5 13 7 6" xfId="10528"/>
    <cellStyle name="20% - Ênfase5 13 7 7" xfId="10529"/>
    <cellStyle name="20% - Ênfase5 13 7 8" xfId="10530"/>
    <cellStyle name="20% - Ênfase5 13 8" xfId="10531"/>
    <cellStyle name="20% - Ênfase5 13 8 2" xfId="10532"/>
    <cellStyle name="20% - Ênfase5 13 8 2 2" xfId="10533"/>
    <cellStyle name="20% - Ênfase5 13 8 2 3" xfId="10534"/>
    <cellStyle name="20% - Ênfase5 13 8 3" xfId="10535"/>
    <cellStyle name="20% - Ênfase5 13 8 4" xfId="10536"/>
    <cellStyle name="20% - Ênfase5 13 8 5" xfId="10537"/>
    <cellStyle name="20% - Ênfase5 13 8 6" xfId="10538"/>
    <cellStyle name="20% - Ênfase5 13 8 7" xfId="10539"/>
    <cellStyle name="20% - Ênfase5 13 9" xfId="10540"/>
    <cellStyle name="20% - Ênfase5 13 9 2" xfId="10541"/>
    <cellStyle name="20% - Ênfase5 13 9 3" xfId="10542"/>
    <cellStyle name="20% - Ênfase5 13 9 4" xfId="10543"/>
    <cellStyle name="20% - Ênfase5 13 9 5" xfId="10544"/>
    <cellStyle name="20% - Ênfase5 13 9 6" xfId="10545"/>
    <cellStyle name="20% - Ênfase5 14" xfId="10546"/>
    <cellStyle name="20% - Ênfase5 14 10" xfId="10547"/>
    <cellStyle name="20% - Ênfase5 14 11" xfId="10548"/>
    <cellStyle name="20% - Ênfase5 14 2" xfId="167"/>
    <cellStyle name="20% - Ênfase5 14 3" xfId="10549"/>
    <cellStyle name="20% - Ênfase5 14 3 2" xfId="10550"/>
    <cellStyle name="20% - Ênfase5 14 3 2 2" xfId="10551"/>
    <cellStyle name="20% - Ênfase5 14 3 2 2 2" xfId="10552"/>
    <cellStyle name="20% - Ênfase5 14 3 2 3" xfId="10553"/>
    <cellStyle name="20% - Ênfase5 14 3 2 4" xfId="10554"/>
    <cellStyle name="20% - Ênfase5 14 3 2 5" xfId="10555"/>
    <cellStyle name="20% - Ênfase5 14 3 2 6" xfId="10556"/>
    <cellStyle name="20% - Ênfase5 14 3 3" xfId="10557"/>
    <cellStyle name="20% - Ênfase5 14 3 3 2" xfId="10558"/>
    <cellStyle name="20% - Ênfase5 14 3 3 3" xfId="10559"/>
    <cellStyle name="20% - Ênfase5 14 3 4" xfId="10560"/>
    <cellStyle name="20% - Ênfase5 14 3 5" xfId="10561"/>
    <cellStyle name="20% - Ênfase5 14 3 6" xfId="10562"/>
    <cellStyle name="20% - Ênfase5 14 3 7" xfId="10563"/>
    <cellStyle name="20% - Ênfase5 14 3 8" xfId="10564"/>
    <cellStyle name="20% - Ênfase5 14 4" xfId="10565"/>
    <cellStyle name="20% - Ênfase5 14 4 2" xfId="10566"/>
    <cellStyle name="20% - Ênfase5 14 4 2 2" xfId="10567"/>
    <cellStyle name="20% - Ênfase5 14 4 3" xfId="10568"/>
    <cellStyle name="20% - Ênfase5 14 4 4" xfId="10569"/>
    <cellStyle name="20% - Ênfase5 14 4 5" xfId="10570"/>
    <cellStyle name="20% - Ênfase5 14 4 6" xfId="10571"/>
    <cellStyle name="20% - Ênfase5 14 5" xfId="10572"/>
    <cellStyle name="20% - Ênfase5 14 5 2" xfId="10573"/>
    <cellStyle name="20% - Ênfase5 14 5 3" xfId="10574"/>
    <cellStyle name="20% - Ênfase5 14 5 4" xfId="10575"/>
    <cellStyle name="20% - Ênfase5 14 6" xfId="10576"/>
    <cellStyle name="20% - Ênfase5 14 7" xfId="10577"/>
    <cellStyle name="20% - Ênfase5 14 8" xfId="10578"/>
    <cellStyle name="20% - Ênfase5 14 9" xfId="10579"/>
    <cellStyle name="20% - Ênfase5 15" xfId="10580"/>
    <cellStyle name="20% - Ênfase5 15 10" xfId="10581"/>
    <cellStyle name="20% - Ênfase5 15 11" xfId="10582"/>
    <cellStyle name="20% - Ênfase5 15 2" xfId="168"/>
    <cellStyle name="20% - Ênfase5 15 3" xfId="10583"/>
    <cellStyle name="20% - Ênfase5 15 3 2" xfId="10584"/>
    <cellStyle name="20% - Ênfase5 15 3 2 2" xfId="10585"/>
    <cellStyle name="20% - Ênfase5 15 3 2 2 2" xfId="10586"/>
    <cellStyle name="20% - Ênfase5 15 3 2 3" xfId="10587"/>
    <cellStyle name="20% - Ênfase5 15 3 2 4" xfId="10588"/>
    <cellStyle name="20% - Ênfase5 15 3 2 5" xfId="10589"/>
    <cellStyle name="20% - Ênfase5 15 3 2 6" xfId="10590"/>
    <cellStyle name="20% - Ênfase5 15 3 3" xfId="10591"/>
    <cellStyle name="20% - Ênfase5 15 3 3 2" xfId="10592"/>
    <cellStyle name="20% - Ênfase5 15 3 3 3" xfId="10593"/>
    <cellStyle name="20% - Ênfase5 15 3 4" xfId="10594"/>
    <cellStyle name="20% - Ênfase5 15 3 5" xfId="10595"/>
    <cellStyle name="20% - Ênfase5 15 3 6" xfId="10596"/>
    <cellStyle name="20% - Ênfase5 15 3 7" xfId="10597"/>
    <cellStyle name="20% - Ênfase5 15 3 8" xfId="10598"/>
    <cellStyle name="20% - Ênfase5 15 4" xfId="10599"/>
    <cellStyle name="20% - Ênfase5 15 4 2" xfId="10600"/>
    <cellStyle name="20% - Ênfase5 15 4 2 2" xfId="10601"/>
    <cellStyle name="20% - Ênfase5 15 4 3" xfId="10602"/>
    <cellStyle name="20% - Ênfase5 15 4 4" xfId="10603"/>
    <cellStyle name="20% - Ênfase5 15 4 5" xfId="10604"/>
    <cellStyle name="20% - Ênfase5 15 4 6" xfId="10605"/>
    <cellStyle name="20% - Ênfase5 15 5" xfId="10606"/>
    <cellStyle name="20% - Ênfase5 15 5 2" xfId="10607"/>
    <cellStyle name="20% - Ênfase5 15 5 3" xfId="10608"/>
    <cellStyle name="20% - Ênfase5 15 5 4" xfId="10609"/>
    <cellStyle name="20% - Ênfase5 15 6" xfId="10610"/>
    <cellStyle name="20% - Ênfase5 15 7" xfId="10611"/>
    <cellStyle name="20% - Ênfase5 15 8" xfId="10612"/>
    <cellStyle name="20% - Ênfase5 15 9" xfId="10613"/>
    <cellStyle name="20% - Ênfase5 16" xfId="10614"/>
    <cellStyle name="20% - Ênfase5 16 10" xfId="10615"/>
    <cellStyle name="20% - Ênfase5 16 2" xfId="169"/>
    <cellStyle name="20% - Ênfase5 16 3" xfId="10616"/>
    <cellStyle name="20% - Ênfase5 16 3 2" xfId="10617"/>
    <cellStyle name="20% - Ênfase5 16 3 2 2" xfId="10618"/>
    <cellStyle name="20% - Ênfase5 16 3 3" xfId="10619"/>
    <cellStyle name="20% - Ênfase5 16 3 4" xfId="10620"/>
    <cellStyle name="20% - Ênfase5 16 3 5" xfId="10621"/>
    <cellStyle name="20% - Ênfase5 16 3 6" xfId="10622"/>
    <cellStyle name="20% - Ênfase5 16 4" xfId="10623"/>
    <cellStyle name="20% - Ênfase5 16 4 2" xfId="10624"/>
    <cellStyle name="20% - Ênfase5 16 4 3" xfId="10625"/>
    <cellStyle name="20% - Ênfase5 16 4 4" xfId="10626"/>
    <cellStyle name="20% - Ênfase5 16 5" xfId="10627"/>
    <cellStyle name="20% - Ênfase5 16 6" xfId="10628"/>
    <cellStyle name="20% - Ênfase5 16 7" xfId="10629"/>
    <cellStyle name="20% - Ênfase5 16 8" xfId="10630"/>
    <cellStyle name="20% - Ênfase5 16 9" xfId="10631"/>
    <cellStyle name="20% - Ênfase5 17" xfId="10632"/>
    <cellStyle name="20% - Ênfase5 17 2" xfId="170"/>
    <cellStyle name="20% - Ênfase5 17 3" xfId="10633"/>
    <cellStyle name="20% - Ênfase5 17 3 2" xfId="10634"/>
    <cellStyle name="20% - Ênfase5 17 3 2 2" xfId="10635"/>
    <cellStyle name="20% - Ênfase5 17 3 3" xfId="10636"/>
    <cellStyle name="20% - Ênfase5 17 3 4" xfId="10637"/>
    <cellStyle name="20% - Ênfase5 17 3 5" xfId="10638"/>
    <cellStyle name="20% - Ênfase5 17 3 6" xfId="10639"/>
    <cellStyle name="20% - Ênfase5 17 4" xfId="10640"/>
    <cellStyle name="20% - Ênfase5 17 4 2" xfId="10641"/>
    <cellStyle name="20% - Ênfase5 17 4 3" xfId="10642"/>
    <cellStyle name="20% - Ênfase5 17 5" xfId="10643"/>
    <cellStyle name="20% - Ênfase5 17 6" xfId="10644"/>
    <cellStyle name="20% - Ênfase5 17 7" xfId="10645"/>
    <cellStyle name="20% - Ênfase5 17 8" xfId="10646"/>
    <cellStyle name="20% - Ênfase5 17 9" xfId="10647"/>
    <cellStyle name="20% - Ênfase5 18" xfId="10648"/>
    <cellStyle name="20% - Ênfase5 18 2" xfId="10649"/>
    <cellStyle name="20% - Ênfase5 18 2 2" xfId="10650"/>
    <cellStyle name="20% - Ênfase5 18 2 3" xfId="10651"/>
    <cellStyle name="20% - Ênfase5 18 3" xfId="10652"/>
    <cellStyle name="20% - Ênfase5 18 4" xfId="10653"/>
    <cellStyle name="20% - Ênfase5 18 5" xfId="10654"/>
    <cellStyle name="20% - Ênfase5 18 6" xfId="10655"/>
    <cellStyle name="20% - Ênfase5 18 7" xfId="10656"/>
    <cellStyle name="20% - Ênfase5 19" xfId="10657"/>
    <cellStyle name="20% - Ênfase5 19 2" xfId="10658"/>
    <cellStyle name="20% - Ênfase5 19 3" xfId="10659"/>
    <cellStyle name="20% - Ênfase5 19 4" xfId="10660"/>
    <cellStyle name="20% - Ênfase5 19 5" xfId="10661"/>
    <cellStyle name="20% - Ênfase5 19 6" xfId="10662"/>
    <cellStyle name="20% - Ênfase5 2" xfId="171"/>
    <cellStyle name="20% - Ênfase5 2 2" xfId="172"/>
    <cellStyle name="20% - Ênfase5 2 2 2" xfId="2971"/>
    <cellStyle name="20% - Ênfase5 2 2 2 10" xfId="10663"/>
    <cellStyle name="20% - Ênfase5 2 2 2 2" xfId="10664"/>
    <cellStyle name="20% - Ênfase5 2 2 2 2 2" xfId="10665"/>
    <cellStyle name="20% - Ênfase5 2 2 2 2 2 2" xfId="10666"/>
    <cellStyle name="20% - Ênfase5 2 2 2 2 2 2 2" xfId="10667"/>
    <cellStyle name="20% - Ênfase5 2 2 2 2 2 3" xfId="10668"/>
    <cellStyle name="20% - Ênfase5 2 2 2 2 2 4" xfId="10669"/>
    <cellStyle name="20% - Ênfase5 2 2 2 2 2 5" xfId="10670"/>
    <cellStyle name="20% - Ênfase5 2 2 2 2 2 6" xfId="10671"/>
    <cellStyle name="20% - Ênfase5 2 2 2 2 3" xfId="10672"/>
    <cellStyle name="20% - Ênfase5 2 2 2 2 3 2" xfId="10673"/>
    <cellStyle name="20% - Ênfase5 2 2 2 2 3 3" xfId="10674"/>
    <cellStyle name="20% - Ênfase5 2 2 2 2 4" xfId="10675"/>
    <cellStyle name="20% - Ênfase5 2 2 2 2 5" xfId="10676"/>
    <cellStyle name="20% - Ênfase5 2 2 2 2 6" xfId="10677"/>
    <cellStyle name="20% - Ênfase5 2 2 2 2 7" xfId="10678"/>
    <cellStyle name="20% - Ênfase5 2 2 2 2 8" xfId="10679"/>
    <cellStyle name="20% - Ênfase5 2 2 2 3" xfId="10680"/>
    <cellStyle name="20% - Ênfase5 2 2 2 3 2" xfId="10681"/>
    <cellStyle name="20% - Ênfase5 2 2 2 3 2 2" xfId="10682"/>
    <cellStyle name="20% - Ênfase5 2 2 2 3 3" xfId="10683"/>
    <cellStyle name="20% - Ênfase5 2 2 2 3 4" xfId="10684"/>
    <cellStyle name="20% - Ênfase5 2 2 2 3 5" xfId="10685"/>
    <cellStyle name="20% - Ênfase5 2 2 2 3 6" xfId="10686"/>
    <cellStyle name="20% - Ênfase5 2 2 2 4" xfId="10687"/>
    <cellStyle name="20% - Ênfase5 2 2 2 4 2" xfId="10688"/>
    <cellStyle name="20% - Ênfase5 2 2 2 4 3" xfId="10689"/>
    <cellStyle name="20% - Ênfase5 2 2 2 4 4" xfId="10690"/>
    <cellStyle name="20% - Ênfase5 2 2 2 5" xfId="10691"/>
    <cellStyle name="20% - Ênfase5 2 2 2 6" xfId="10692"/>
    <cellStyle name="20% - Ênfase5 2 2 2 7" xfId="10693"/>
    <cellStyle name="20% - Ênfase5 2 2 2 8" xfId="10694"/>
    <cellStyle name="20% - Ênfase5 2 2 2 9" xfId="10695"/>
    <cellStyle name="20% - Ênfase5 2 2 3" xfId="10696"/>
    <cellStyle name="20% - Ênfase5 2 2 4" xfId="10697"/>
    <cellStyle name="20% - Ênfase5 2 2 4 10" xfId="10698"/>
    <cellStyle name="20% - Ênfase5 2 2 4 2" xfId="10699"/>
    <cellStyle name="20% - Ênfase5 2 2 4 2 2" xfId="10700"/>
    <cellStyle name="20% - Ênfase5 2 2 4 2 2 2" xfId="10701"/>
    <cellStyle name="20% - Ênfase5 2 2 4 2 2 2 2" xfId="10702"/>
    <cellStyle name="20% - Ênfase5 2 2 4 2 2 3" xfId="10703"/>
    <cellStyle name="20% - Ênfase5 2 2 4 2 2 4" xfId="10704"/>
    <cellStyle name="20% - Ênfase5 2 2 4 2 2 5" xfId="10705"/>
    <cellStyle name="20% - Ênfase5 2 2 4 2 2 6" xfId="10706"/>
    <cellStyle name="20% - Ênfase5 2 2 4 2 3" xfId="10707"/>
    <cellStyle name="20% - Ênfase5 2 2 4 2 3 2" xfId="10708"/>
    <cellStyle name="20% - Ênfase5 2 2 4 2 3 3" xfId="10709"/>
    <cellStyle name="20% - Ênfase5 2 2 4 2 4" xfId="10710"/>
    <cellStyle name="20% - Ênfase5 2 2 4 2 5" xfId="10711"/>
    <cellStyle name="20% - Ênfase5 2 2 4 2 6" xfId="10712"/>
    <cellStyle name="20% - Ênfase5 2 2 4 2 7" xfId="10713"/>
    <cellStyle name="20% - Ênfase5 2 2 4 2 8" xfId="10714"/>
    <cellStyle name="20% - Ênfase5 2 2 4 3" xfId="10715"/>
    <cellStyle name="20% - Ênfase5 2 2 4 3 2" xfId="10716"/>
    <cellStyle name="20% - Ênfase5 2 2 4 3 2 2" xfId="10717"/>
    <cellStyle name="20% - Ênfase5 2 2 4 3 3" xfId="10718"/>
    <cellStyle name="20% - Ênfase5 2 2 4 3 4" xfId="10719"/>
    <cellStyle name="20% - Ênfase5 2 2 4 3 5" xfId="10720"/>
    <cellStyle name="20% - Ênfase5 2 2 4 3 6" xfId="10721"/>
    <cellStyle name="20% - Ênfase5 2 2 4 4" xfId="10722"/>
    <cellStyle name="20% - Ênfase5 2 2 4 4 2" xfId="10723"/>
    <cellStyle name="20% - Ênfase5 2 2 4 4 3" xfId="10724"/>
    <cellStyle name="20% - Ênfase5 2 2 4 4 4" xfId="10725"/>
    <cellStyle name="20% - Ênfase5 2 2 4 5" xfId="10726"/>
    <cellStyle name="20% - Ênfase5 2 2 4 6" xfId="10727"/>
    <cellStyle name="20% - Ênfase5 2 2 4 7" xfId="10728"/>
    <cellStyle name="20% - Ênfase5 2 2 4 8" xfId="10729"/>
    <cellStyle name="20% - Ênfase5 2 2 4 9" xfId="10730"/>
    <cellStyle name="20% - Ênfase5 2 2 5" xfId="10731"/>
    <cellStyle name="20% - Ênfase5 2 2 5 10" xfId="10732"/>
    <cellStyle name="20% - Ênfase5 2 2 5 2" xfId="10733"/>
    <cellStyle name="20% - Ênfase5 2 2 5 2 2" xfId="10734"/>
    <cellStyle name="20% - Ênfase5 2 2 5 2 2 2" xfId="10735"/>
    <cellStyle name="20% - Ênfase5 2 2 5 2 2 2 2" xfId="10736"/>
    <cellStyle name="20% - Ênfase5 2 2 5 2 2 3" xfId="10737"/>
    <cellStyle name="20% - Ênfase5 2 2 5 2 2 4" xfId="10738"/>
    <cellStyle name="20% - Ênfase5 2 2 5 2 2 5" xfId="10739"/>
    <cellStyle name="20% - Ênfase5 2 2 5 2 2 6" xfId="10740"/>
    <cellStyle name="20% - Ênfase5 2 2 5 2 3" xfId="10741"/>
    <cellStyle name="20% - Ênfase5 2 2 5 2 3 2" xfId="10742"/>
    <cellStyle name="20% - Ênfase5 2 2 5 2 3 3" xfId="10743"/>
    <cellStyle name="20% - Ênfase5 2 2 5 2 4" xfId="10744"/>
    <cellStyle name="20% - Ênfase5 2 2 5 2 5" xfId="10745"/>
    <cellStyle name="20% - Ênfase5 2 2 5 2 6" xfId="10746"/>
    <cellStyle name="20% - Ênfase5 2 2 5 2 7" xfId="10747"/>
    <cellStyle name="20% - Ênfase5 2 2 5 2 8" xfId="10748"/>
    <cellStyle name="20% - Ênfase5 2 2 5 3" xfId="10749"/>
    <cellStyle name="20% - Ênfase5 2 2 5 3 2" xfId="10750"/>
    <cellStyle name="20% - Ênfase5 2 2 5 3 2 2" xfId="10751"/>
    <cellStyle name="20% - Ênfase5 2 2 5 3 3" xfId="10752"/>
    <cellStyle name="20% - Ênfase5 2 2 5 3 4" xfId="10753"/>
    <cellStyle name="20% - Ênfase5 2 2 5 3 5" xfId="10754"/>
    <cellStyle name="20% - Ênfase5 2 2 5 3 6" xfId="10755"/>
    <cellStyle name="20% - Ênfase5 2 2 5 4" xfId="10756"/>
    <cellStyle name="20% - Ênfase5 2 2 5 4 2" xfId="10757"/>
    <cellStyle name="20% - Ênfase5 2 2 5 4 3" xfId="10758"/>
    <cellStyle name="20% - Ênfase5 2 2 5 4 4" xfId="10759"/>
    <cellStyle name="20% - Ênfase5 2 2 5 5" xfId="10760"/>
    <cellStyle name="20% - Ênfase5 2 2 5 6" xfId="10761"/>
    <cellStyle name="20% - Ênfase5 2 2 5 7" xfId="10762"/>
    <cellStyle name="20% - Ênfase5 2 2 5 8" xfId="10763"/>
    <cellStyle name="20% - Ênfase5 2 2 5 9" xfId="10764"/>
    <cellStyle name="20% - Ênfase5 2 2 6" xfId="10765"/>
    <cellStyle name="20% - Ênfase5 2 2 6 10" xfId="10766"/>
    <cellStyle name="20% - Ênfase5 2 2 6 2" xfId="10767"/>
    <cellStyle name="20% - Ênfase5 2 2 6 2 2" xfId="10768"/>
    <cellStyle name="20% - Ênfase5 2 2 6 2 2 2" xfId="10769"/>
    <cellStyle name="20% - Ênfase5 2 2 6 2 2 2 2" xfId="10770"/>
    <cellStyle name="20% - Ênfase5 2 2 6 2 2 3" xfId="10771"/>
    <cellStyle name="20% - Ênfase5 2 2 6 2 2 4" xfId="10772"/>
    <cellStyle name="20% - Ênfase5 2 2 6 2 2 5" xfId="10773"/>
    <cellStyle name="20% - Ênfase5 2 2 6 2 2 6" xfId="10774"/>
    <cellStyle name="20% - Ênfase5 2 2 6 2 3" xfId="10775"/>
    <cellStyle name="20% - Ênfase5 2 2 6 2 3 2" xfId="10776"/>
    <cellStyle name="20% - Ênfase5 2 2 6 2 3 3" xfId="10777"/>
    <cellStyle name="20% - Ênfase5 2 2 6 2 4" xfId="10778"/>
    <cellStyle name="20% - Ênfase5 2 2 6 2 5" xfId="10779"/>
    <cellStyle name="20% - Ênfase5 2 2 6 2 6" xfId="10780"/>
    <cellStyle name="20% - Ênfase5 2 2 6 2 7" xfId="10781"/>
    <cellStyle name="20% - Ênfase5 2 2 6 2 8" xfId="10782"/>
    <cellStyle name="20% - Ênfase5 2 2 6 3" xfId="10783"/>
    <cellStyle name="20% - Ênfase5 2 2 6 3 2" xfId="10784"/>
    <cellStyle name="20% - Ênfase5 2 2 6 3 2 2" xfId="10785"/>
    <cellStyle name="20% - Ênfase5 2 2 6 3 3" xfId="10786"/>
    <cellStyle name="20% - Ênfase5 2 2 6 3 4" xfId="10787"/>
    <cellStyle name="20% - Ênfase5 2 2 6 3 5" xfId="10788"/>
    <cellStyle name="20% - Ênfase5 2 2 6 3 6" xfId="10789"/>
    <cellStyle name="20% - Ênfase5 2 2 6 4" xfId="10790"/>
    <cellStyle name="20% - Ênfase5 2 2 6 4 2" xfId="10791"/>
    <cellStyle name="20% - Ênfase5 2 2 6 4 3" xfId="10792"/>
    <cellStyle name="20% - Ênfase5 2 2 6 4 4" xfId="10793"/>
    <cellStyle name="20% - Ênfase5 2 2 6 5" xfId="10794"/>
    <cellStyle name="20% - Ênfase5 2 2 6 6" xfId="10795"/>
    <cellStyle name="20% - Ênfase5 2 2 6 7" xfId="10796"/>
    <cellStyle name="20% - Ênfase5 2 2 6 8" xfId="10797"/>
    <cellStyle name="20% - Ênfase5 2 2 6 9" xfId="10798"/>
    <cellStyle name="20% - Ênfase5 2 3" xfId="10799"/>
    <cellStyle name="20% - Ênfase5 2 3 10" xfId="10800"/>
    <cellStyle name="20% - Ênfase5 2 3 11" xfId="10801"/>
    <cellStyle name="20% - Ênfase5 2 3 12" xfId="10802"/>
    <cellStyle name="20% - Ênfase5 2 3 2" xfId="10803"/>
    <cellStyle name="20% - Ênfase5 2 3 3" xfId="10804"/>
    <cellStyle name="20% - Ênfase5 2 3 3 2" xfId="10805"/>
    <cellStyle name="20% - Ênfase5 2 3 3 2 2" xfId="10806"/>
    <cellStyle name="20% - Ênfase5 2 3 3 2 2 2" xfId="10807"/>
    <cellStyle name="20% - Ênfase5 2 3 3 2 3" xfId="10808"/>
    <cellStyle name="20% - Ênfase5 2 3 3 2 4" xfId="10809"/>
    <cellStyle name="20% - Ênfase5 2 3 3 2 5" xfId="10810"/>
    <cellStyle name="20% - Ênfase5 2 3 3 2 6" xfId="10811"/>
    <cellStyle name="20% - Ênfase5 2 3 3 3" xfId="10812"/>
    <cellStyle name="20% - Ênfase5 2 3 3 3 2" xfId="10813"/>
    <cellStyle name="20% - Ênfase5 2 3 3 3 3" xfId="10814"/>
    <cellStyle name="20% - Ênfase5 2 3 3 3 4" xfId="10815"/>
    <cellStyle name="20% - Ênfase5 2 3 3 4" xfId="10816"/>
    <cellStyle name="20% - Ênfase5 2 3 3 5" xfId="10817"/>
    <cellStyle name="20% - Ênfase5 2 3 3 6" xfId="10818"/>
    <cellStyle name="20% - Ênfase5 2 3 3 7" xfId="10819"/>
    <cellStyle name="20% - Ênfase5 2 3 3 8" xfId="10820"/>
    <cellStyle name="20% - Ênfase5 2 3 3 9" xfId="10821"/>
    <cellStyle name="20% - Ênfase5 2 3 4" xfId="10822"/>
    <cellStyle name="20% - Ênfase5 2 3 4 2" xfId="10823"/>
    <cellStyle name="20% - Ênfase5 2 3 4 2 2" xfId="10824"/>
    <cellStyle name="20% - Ênfase5 2 3 4 2 2 2" xfId="10825"/>
    <cellStyle name="20% - Ênfase5 2 3 4 2 3" xfId="10826"/>
    <cellStyle name="20% - Ênfase5 2 3 4 2 4" xfId="10827"/>
    <cellStyle name="20% - Ênfase5 2 3 4 2 5" xfId="10828"/>
    <cellStyle name="20% - Ênfase5 2 3 4 2 6" xfId="10829"/>
    <cellStyle name="20% - Ênfase5 2 3 4 3" xfId="10830"/>
    <cellStyle name="20% - Ênfase5 2 3 4 3 2" xfId="10831"/>
    <cellStyle name="20% - Ênfase5 2 3 4 3 3" xfId="10832"/>
    <cellStyle name="20% - Ênfase5 2 3 4 4" xfId="10833"/>
    <cellStyle name="20% - Ênfase5 2 3 4 5" xfId="10834"/>
    <cellStyle name="20% - Ênfase5 2 3 4 6" xfId="10835"/>
    <cellStyle name="20% - Ênfase5 2 3 4 7" xfId="10836"/>
    <cellStyle name="20% - Ênfase5 2 3 4 8" xfId="10837"/>
    <cellStyle name="20% - Ênfase5 2 3 5" xfId="10838"/>
    <cellStyle name="20% - Ênfase5 2 3 5 2" xfId="10839"/>
    <cellStyle name="20% - Ênfase5 2 3 5 2 2" xfId="10840"/>
    <cellStyle name="20% - Ênfase5 2 3 5 3" xfId="10841"/>
    <cellStyle name="20% - Ênfase5 2 3 5 4" xfId="10842"/>
    <cellStyle name="20% - Ênfase5 2 3 5 5" xfId="10843"/>
    <cellStyle name="20% - Ênfase5 2 3 5 6" xfId="10844"/>
    <cellStyle name="20% - Ênfase5 2 3 6" xfId="10845"/>
    <cellStyle name="20% - Ênfase5 2 3 6 2" xfId="10846"/>
    <cellStyle name="20% - Ênfase5 2 3 6 3" xfId="10847"/>
    <cellStyle name="20% - Ênfase5 2 3 6 4" xfId="10848"/>
    <cellStyle name="20% - Ênfase5 2 3 7" xfId="10849"/>
    <cellStyle name="20% - Ênfase5 2 3 8" xfId="10850"/>
    <cellStyle name="20% - Ênfase5 2 3 9" xfId="10851"/>
    <cellStyle name="20% - Ênfase5 2 4" xfId="10852"/>
    <cellStyle name="20% - Ênfase5 2 4 10" xfId="10853"/>
    <cellStyle name="20% - Ênfase5 2 4 2" xfId="10854"/>
    <cellStyle name="20% - Ênfase5 2 4 2 2" xfId="10855"/>
    <cellStyle name="20% - Ênfase5 2 4 2 2 2" xfId="10856"/>
    <cellStyle name="20% - Ênfase5 2 4 2 2 2 2" xfId="10857"/>
    <cellStyle name="20% - Ênfase5 2 4 2 2 3" xfId="10858"/>
    <cellStyle name="20% - Ênfase5 2 4 2 2 4" xfId="10859"/>
    <cellStyle name="20% - Ênfase5 2 4 2 2 5" xfId="10860"/>
    <cellStyle name="20% - Ênfase5 2 4 2 2 6" xfId="10861"/>
    <cellStyle name="20% - Ênfase5 2 4 2 3" xfId="10862"/>
    <cellStyle name="20% - Ênfase5 2 4 2 3 2" xfId="10863"/>
    <cellStyle name="20% - Ênfase5 2 4 2 3 3" xfId="10864"/>
    <cellStyle name="20% - Ênfase5 2 4 2 4" xfId="10865"/>
    <cellStyle name="20% - Ênfase5 2 4 2 5" xfId="10866"/>
    <cellStyle name="20% - Ênfase5 2 4 2 6" xfId="10867"/>
    <cellStyle name="20% - Ênfase5 2 4 2 7" xfId="10868"/>
    <cellStyle name="20% - Ênfase5 2 4 2 8" xfId="10869"/>
    <cellStyle name="20% - Ênfase5 2 4 3" xfId="10870"/>
    <cellStyle name="20% - Ênfase5 2 4 3 2" xfId="10871"/>
    <cellStyle name="20% - Ênfase5 2 4 3 2 2" xfId="10872"/>
    <cellStyle name="20% - Ênfase5 2 4 3 3" xfId="10873"/>
    <cellStyle name="20% - Ênfase5 2 4 3 4" xfId="10874"/>
    <cellStyle name="20% - Ênfase5 2 4 3 5" xfId="10875"/>
    <cellStyle name="20% - Ênfase5 2 4 3 6" xfId="10876"/>
    <cellStyle name="20% - Ênfase5 2 4 4" xfId="10877"/>
    <cellStyle name="20% - Ênfase5 2 4 4 2" xfId="10878"/>
    <cellStyle name="20% - Ênfase5 2 4 4 3" xfId="10879"/>
    <cellStyle name="20% - Ênfase5 2 4 4 4" xfId="10880"/>
    <cellStyle name="20% - Ênfase5 2 4 5" xfId="10881"/>
    <cellStyle name="20% - Ênfase5 2 4 6" xfId="10882"/>
    <cellStyle name="20% - Ênfase5 2 4 7" xfId="10883"/>
    <cellStyle name="20% - Ênfase5 2 4 8" xfId="10884"/>
    <cellStyle name="20% - Ênfase5 2 4 9" xfId="10885"/>
    <cellStyle name="20% - Ênfase5 20" xfId="10886"/>
    <cellStyle name="20% - Ênfase5 21" xfId="10887"/>
    <cellStyle name="20% - Ênfase5 22" xfId="10888"/>
    <cellStyle name="20% - Ênfase5 23" xfId="10889"/>
    <cellStyle name="20% - Ênfase5 24" xfId="10890"/>
    <cellStyle name="20% - Ênfase5 25" xfId="10891"/>
    <cellStyle name="20% - Ênfase5 3" xfId="173"/>
    <cellStyle name="20% - Ênfase5 3 2" xfId="174"/>
    <cellStyle name="20% - Ênfase5 3 2 2" xfId="2972"/>
    <cellStyle name="20% - Ênfase5 3 2 2 10" xfId="10892"/>
    <cellStyle name="20% - Ênfase5 3 2 2 2" xfId="10893"/>
    <cellStyle name="20% - Ênfase5 3 2 2 2 2" xfId="10894"/>
    <cellStyle name="20% - Ênfase5 3 2 2 2 2 2" xfId="10895"/>
    <cellStyle name="20% - Ênfase5 3 2 2 2 2 2 2" xfId="10896"/>
    <cellStyle name="20% - Ênfase5 3 2 2 2 2 3" xfId="10897"/>
    <cellStyle name="20% - Ênfase5 3 2 2 2 2 4" xfId="10898"/>
    <cellStyle name="20% - Ênfase5 3 2 2 2 2 5" xfId="10899"/>
    <cellStyle name="20% - Ênfase5 3 2 2 2 2 6" xfId="10900"/>
    <cellStyle name="20% - Ênfase5 3 2 2 2 3" xfId="10901"/>
    <cellStyle name="20% - Ênfase5 3 2 2 2 3 2" xfId="10902"/>
    <cellStyle name="20% - Ênfase5 3 2 2 2 3 3" xfId="10903"/>
    <cellStyle name="20% - Ênfase5 3 2 2 2 4" xfId="10904"/>
    <cellStyle name="20% - Ênfase5 3 2 2 2 5" xfId="10905"/>
    <cellStyle name="20% - Ênfase5 3 2 2 2 6" xfId="10906"/>
    <cellStyle name="20% - Ênfase5 3 2 2 2 7" xfId="10907"/>
    <cellStyle name="20% - Ênfase5 3 2 2 2 8" xfId="10908"/>
    <cellStyle name="20% - Ênfase5 3 2 2 3" xfId="10909"/>
    <cellStyle name="20% - Ênfase5 3 2 2 3 2" xfId="10910"/>
    <cellStyle name="20% - Ênfase5 3 2 2 3 2 2" xfId="10911"/>
    <cellStyle name="20% - Ênfase5 3 2 2 3 3" xfId="10912"/>
    <cellStyle name="20% - Ênfase5 3 2 2 3 4" xfId="10913"/>
    <cellStyle name="20% - Ênfase5 3 2 2 3 5" xfId="10914"/>
    <cellStyle name="20% - Ênfase5 3 2 2 3 6" xfId="10915"/>
    <cellStyle name="20% - Ênfase5 3 2 2 4" xfId="10916"/>
    <cellStyle name="20% - Ênfase5 3 2 2 4 2" xfId="10917"/>
    <cellStyle name="20% - Ênfase5 3 2 2 4 3" xfId="10918"/>
    <cellStyle name="20% - Ênfase5 3 2 2 4 4" xfId="10919"/>
    <cellStyle name="20% - Ênfase5 3 2 2 5" xfId="10920"/>
    <cellStyle name="20% - Ênfase5 3 2 2 6" xfId="10921"/>
    <cellStyle name="20% - Ênfase5 3 2 2 7" xfId="10922"/>
    <cellStyle name="20% - Ênfase5 3 2 2 8" xfId="10923"/>
    <cellStyle name="20% - Ênfase5 3 2 2 9" xfId="10924"/>
    <cellStyle name="20% - Ênfase5 3 2 3" xfId="10925"/>
    <cellStyle name="20% - Ênfase5 3 2 4" xfId="10926"/>
    <cellStyle name="20% - Ênfase5 3 2 4 10" xfId="10927"/>
    <cellStyle name="20% - Ênfase5 3 2 4 2" xfId="10928"/>
    <cellStyle name="20% - Ênfase5 3 2 4 2 2" xfId="10929"/>
    <cellStyle name="20% - Ênfase5 3 2 4 2 2 2" xfId="10930"/>
    <cellStyle name="20% - Ênfase5 3 2 4 2 2 2 2" xfId="10931"/>
    <cellStyle name="20% - Ênfase5 3 2 4 2 2 3" xfId="10932"/>
    <cellStyle name="20% - Ênfase5 3 2 4 2 2 4" xfId="10933"/>
    <cellStyle name="20% - Ênfase5 3 2 4 2 2 5" xfId="10934"/>
    <cellStyle name="20% - Ênfase5 3 2 4 2 2 6" xfId="10935"/>
    <cellStyle name="20% - Ênfase5 3 2 4 2 3" xfId="10936"/>
    <cellStyle name="20% - Ênfase5 3 2 4 2 3 2" xfId="10937"/>
    <cellStyle name="20% - Ênfase5 3 2 4 2 3 3" xfId="10938"/>
    <cellStyle name="20% - Ênfase5 3 2 4 2 4" xfId="10939"/>
    <cellStyle name="20% - Ênfase5 3 2 4 2 5" xfId="10940"/>
    <cellStyle name="20% - Ênfase5 3 2 4 2 6" xfId="10941"/>
    <cellStyle name="20% - Ênfase5 3 2 4 2 7" xfId="10942"/>
    <cellStyle name="20% - Ênfase5 3 2 4 2 8" xfId="10943"/>
    <cellStyle name="20% - Ênfase5 3 2 4 3" xfId="10944"/>
    <cellStyle name="20% - Ênfase5 3 2 4 3 2" xfId="10945"/>
    <cellStyle name="20% - Ênfase5 3 2 4 3 2 2" xfId="10946"/>
    <cellStyle name="20% - Ênfase5 3 2 4 3 3" xfId="10947"/>
    <cellStyle name="20% - Ênfase5 3 2 4 3 4" xfId="10948"/>
    <cellStyle name="20% - Ênfase5 3 2 4 3 5" xfId="10949"/>
    <cellStyle name="20% - Ênfase5 3 2 4 3 6" xfId="10950"/>
    <cellStyle name="20% - Ênfase5 3 2 4 4" xfId="10951"/>
    <cellStyle name="20% - Ênfase5 3 2 4 4 2" xfId="10952"/>
    <cellStyle name="20% - Ênfase5 3 2 4 4 3" xfId="10953"/>
    <cellStyle name="20% - Ênfase5 3 2 4 4 4" xfId="10954"/>
    <cellStyle name="20% - Ênfase5 3 2 4 5" xfId="10955"/>
    <cellStyle name="20% - Ênfase5 3 2 4 6" xfId="10956"/>
    <cellStyle name="20% - Ênfase5 3 2 4 7" xfId="10957"/>
    <cellStyle name="20% - Ênfase5 3 2 4 8" xfId="10958"/>
    <cellStyle name="20% - Ênfase5 3 2 4 9" xfId="10959"/>
    <cellStyle name="20% - Ênfase5 3 2 5" xfId="10960"/>
    <cellStyle name="20% - Ênfase5 3 2 5 10" xfId="10961"/>
    <cellStyle name="20% - Ênfase5 3 2 5 2" xfId="10962"/>
    <cellStyle name="20% - Ênfase5 3 2 5 2 2" xfId="10963"/>
    <cellStyle name="20% - Ênfase5 3 2 5 2 2 2" xfId="10964"/>
    <cellStyle name="20% - Ênfase5 3 2 5 2 2 2 2" xfId="10965"/>
    <cellStyle name="20% - Ênfase5 3 2 5 2 2 3" xfId="10966"/>
    <cellStyle name="20% - Ênfase5 3 2 5 2 2 4" xfId="10967"/>
    <cellStyle name="20% - Ênfase5 3 2 5 2 2 5" xfId="10968"/>
    <cellStyle name="20% - Ênfase5 3 2 5 2 2 6" xfId="10969"/>
    <cellStyle name="20% - Ênfase5 3 2 5 2 3" xfId="10970"/>
    <cellStyle name="20% - Ênfase5 3 2 5 2 3 2" xfId="10971"/>
    <cellStyle name="20% - Ênfase5 3 2 5 2 3 3" xfId="10972"/>
    <cellStyle name="20% - Ênfase5 3 2 5 2 4" xfId="10973"/>
    <cellStyle name="20% - Ênfase5 3 2 5 2 5" xfId="10974"/>
    <cellStyle name="20% - Ênfase5 3 2 5 2 6" xfId="10975"/>
    <cellStyle name="20% - Ênfase5 3 2 5 2 7" xfId="10976"/>
    <cellStyle name="20% - Ênfase5 3 2 5 2 8" xfId="10977"/>
    <cellStyle name="20% - Ênfase5 3 2 5 3" xfId="10978"/>
    <cellStyle name="20% - Ênfase5 3 2 5 3 2" xfId="10979"/>
    <cellStyle name="20% - Ênfase5 3 2 5 3 2 2" xfId="10980"/>
    <cellStyle name="20% - Ênfase5 3 2 5 3 3" xfId="10981"/>
    <cellStyle name="20% - Ênfase5 3 2 5 3 4" xfId="10982"/>
    <cellStyle name="20% - Ênfase5 3 2 5 3 5" xfId="10983"/>
    <cellStyle name="20% - Ênfase5 3 2 5 3 6" xfId="10984"/>
    <cellStyle name="20% - Ênfase5 3 2 5 4" xfId="10985"/>
    <cellStyle name="20% - Ênfase5 3 2 5 4 2" xfId="10986"/>
    <cellStyle name="20% - Ênfase5 3 2 5 4 3" xfId="10987"/>
    <cellStyle name="20% - Ênfase5 3 2 5 4 4" xfId="10988"/>
    <cellStyle name="20% - Ênfase5 3 2 5 5" xfId="10989"/>
    <cellStyle name="20% - Ênfase5 3 2 5 6" xfId="10990"/>
    <cellStyle name="20% - Ênfase5 3 2 5 7" xfId="10991"/>
    <cellStyle name="20% - Ênfase5 3 2 5 8" xfId="10992"/>
    <cellStyle name="20% - Ênfase5 3 2 5 9" xfId="10993"/>
    <cellStyle name="20% - Ênfase5 3 2 6" xfId="10994"/>
    <cellStyle name="20% - Ênfase5 3 2 6 10" xfId="10995"/>
    <cellStyle name="20% - Ênfase5 3 2 6 2" xfId="10996"/>
    <cellStyle name="20% - Ênfase5 3 2 6 2 2" xfId="10997"/>
    <cellStyle name="20% - Ênfase5 3 2 6 2 2 2" xfId="10998"/>
    <cellStyle name="20% - Ênfase5 3 2 6 2 2 2 2" xfId="10999"/>
    <cellStyle name="20% - Ênfase5 3 2 6 2 2 3" xfId="11000"/>
    <cellStyle name="20% - Ênfase5 3 2 6 2 2 4" xfId="11001"/>
    <cellStyle name="20% - Ênfase5 3 2 6 2 2 5" xfId="11002"/>
    <cellStyle name="20% - Ênfase5 3 2 6 2 2 6" xfId="11003"/>
    <cellStyle name="20% - Ênfase5 3 2 6 2 3" xfId="11004"/>
    <cellStyle name="20% - Ênfase5 3 2 6 2 3 2" xfId="11005"/>
    <cellStyle name="20% - Ênfase5 3 2 6 2 3 3" xfId="11006"/>
    <cellStyle name="20% - Ênfase5 3 2 6 2 4" xfId="11007"/>
    <cellStyle name="20% - Ênfase5 3 2 6 2 5" xfId="11008"/>
    <cellStyle name="20% - Ênfase5 3 2 6 2 6" xfId="11009"/>
    <cellStyle name="20% - Ênfase5 3 2 6 2 7" xfId="11010"/>
    <cellStyle name="20% - Ênfase5 3 2 6 2 8" xfId="11011"/>
    <cellStyle name="20% - Ênfase5 3 2 6 3" xfId="11012"/>
    <cellStyle name="20% - Ênfase5 3 2 6 3 2" xfId="11013"/>
    <cellStyle name="20% - Ênfase5 3 2 6 3 2 2" xfId="11014"/>
    <cellStyle name="20% - Ênfase5 3 2 6 3 3" xfId="11015"/>
    <cellStyle name="20% - Ênfase5 3 2 6 3 4" xfId="11016"/>
    <cellStyle name="20% - Ênfase5 3 2 6 3 5" xfId="11017"/>
    <cellStyle name="20% - Ênfase5 3 2 6 3 6" xfId="11018"/>
    <cellStyle name="20% - Ênfase5 3 2 6 4" xfId="11019"/>
    <cellStyle name="20% - Ênfase5 3 2 6 4 2" xfId="11020"/>
    <cellStyle name="20% - Ênfase5 3 2 6 4 3" xfId="11021"/>
    <cellStyle name="20% - Ênfase5 3 2 6 4 4" xfId="11022"/>
    <cellStyle name="20% - Ênfase5 3 2 6 5" xfId="11023"/>
    <cellStyle name="20% - Ênfase5 3 2 6 6" xfId="11024"/>
    <cellStyle name="20% - Ênfase5 3 2 6 7" xfId="11025"/>
    <cellStyle name="20% - Ênfase5 3 2 6 8" xfId="11026"/>
    <cellStyle name="20% - Ênfase5 3 2 6 9" xfId="11027"/>
    <cellStyle name="20% - Ênfase5 3 3" xfId="11028"/>
    <cellStyle name="20% - Ênfase5 3 3 10" xfId="11029"/>
    <cellStyle name="20% - Ênfase5 3 3 11" xfId="11030"/>
    <cellStyle name="20% - Ênfase5 3 3 12" xfId="11031"/>
    <cellStyle name="20% - Ênfase5 3 3 2" xfId="11032"/>
    <cellStyle name="20% - Ênfase5 3 3 3" xfId="11033"/>
    <cellStyle name="20% - Ênfase5 3 3 3 2" xfId="11034"/>
    <cellStyle name="20% - Ênfase5 3 3 3 2 2" xfId="11035"/>
    <cellStyle name="20% - Ênfase5 3 3 3 2 2 2" xfId="11036"/>
    <cellStyle name="20% - Ênfase5 3 3 3 2 3" xfId="11037"/>
    <cellStyle name="20% - Ênfase5 3 3 3 2 4" xfId="11038"/>
    <cellStyle name="20% - Ênfase5 3 3 3 2 5" xfId="11039"/>
    <cellStyle name="20% - Ênfase5 3 3 3 2 6" xfId="11040"/>
    <cellStyle name="20% - Ênfase5 3 3 3 3" xfId="11041"/>
    <cellStyle name="20% - Ênfase5 3 3 3 3 2" xfId="11042"/>
    <cellStyle name="20% - Ênfase5 3 3 3 3 3" xfId="11043"/>
    <cellStyle name="20% - Ênfase5 3 3 3 3 4" xfId="11044"/>
    <cellStyle name="20% - Ênfase5 3 3 3 4" xfId="11045"/>
    <cellStyle name="20% - Ênfase5 3 3 3 5" xfId="11046"/>
    <cellStyle name="20% - Ênfase5 3 3 3 6" xfId="11047"/>
    <cellStyle name="20% - Ênfase5 3 3 3 7" xfId="11048"/>
    <cellStyle name="20% - Ênfase5 3 3 3 8" xfId="11049"/>
    <cellStyle name="20% - Ênfase5 3 3 3 9" xfId="11050"/>
    <cellStyle name="20% - Ênfase5 3 3 4" xfId="11051"/>
    <cellStyle name="20% - Ênfase5 3 3 4 2" xfId="11052"/>
    <cellStyle name="20% - Ênfase5 3 3 4 2 2" xfId="11053"/>
    <cellStyle name="20% - Ênfase5 3 3 4 2 2 2" xfId="11054"/>
    <cellStyle name="20% - Ênfase5 3 3 4 2 3" xfId="11055"/>
    <cellStyle name="20% - Ênfase5 3 3 4 2 4" xfId="11056"/>
    <cellStyle name="20% - Ênfase5 3 3 4 2 5" xfId="11057"/>
    <cellStyle name="20% - Ênfase5 3 3 4 2 6" xfId="11058"/>
    <cellStyle name="20% - Ênfase5 3 3 4 3" xfId="11059"/>
    <cellStyle name="20% - Ênfase5 3 3 4 3 2" xfId="11060"/>
    <cellStyle name="20% - Ênfase5 3 3 4 3 3" xfId="11061"/>
    <cellStyle name="20% - Ênfase5 3 3 4 4" xfId="11062"/>
    <cellStyle name="20% - Ênfase5 3 3 4 5" xfId="11063"/>
    <cellStyle name="20% - Ênfase5 3 3 4 6" xfId="11064"/>
    <cellStyle name="20% - Ênfase5 3 3 4 7" xfId="11065"/>
    <cellStyle name="20% - Ênfase5 3 3 4 8" xfId="11066"/>
    <cellStyle name="20% - Ênfase5 3 3 5" xfId="11067"/>
    <cellStyle name="20% - Ênfase5 3 3 5 2" xfId="11068"/>
    <cellStyle name="20% - Ênfase5 3 3 5 2 2" xfId="11069"/>
    <cellStyle name="20% - Ênfase5 3 3 5 3" xfId="11070"/>
    <cellStyle name="20% - Ênfase5 3 3 5 4" xfId="11071"/>
    <cellStyle name="20% - Ênfase5 3 3 5 5" xfId="11072"/>
    <cellStyle name="20% - Ênfase5 3 3 5 6" xfId="11073"/>
    <cellStyle name="20% - Ênfase5 3 3 6" xfId="11074"/>
    <cellStyle name="20% - Ênfase5 3 3 6 2" xfId="11075"/>
    <cellStyle name="20% - Ênfase5 3 3 6 3" xfId="11076"/>
    <cellStyle name="20% - Ênfase5 3 3 6 4" xfId="11077"/>
    <cellStyle name="20% - Ênfase5 3 3 7" xfId="11078"/>
    <cellStyle name="20% - Ênfase5 3 3 8" xfId="11079"/>
    <cellStyle name="20% - Ênfase5 3 3 9" xfId="11080"/>
    <cellStyle name="20% - Ênfase5 3 4" xfId="11081"/>
    <cellStyle name="20% - Ênfase5 3 4 10" xfId="11082"/>
    <cellStyle name="20% - Ênfase5 3 4 2" xfId="11083"/>
    <cellStyle name="20% - Ênfase5 3 4 2 2" xfId="11084"/>
    <cellStyle name="20% - Ênfase5 3 4 2 2 2" xfId="11085"/>
    <cellStyle name="20% - Ênfase5 3 4 2 2 2 2" xfId="11086"/>
    <cellStyle name="20% - Ênfase5 3 4 2 2 3" xfId="11087"/>
    <cellStyle name="20% - Ênfase5 3 4 2 2 4" xfId="11088"/>
    <cellStyle name="20% - Ênfase5 3 4 2 2 5" xfId="11089"/>
    <cellStyle name="20% - Ênfase5 3 4 2 2 6" xfId="11090"/>
    <cellStyle name="20% - Ênfase5 3 4 2 3" xfId="11091"/>
    <cellStyle name="20% - Ênfase5 3 4 2 3 2" xfId="11092"/>
    <cellStyle name="20% - Ênfase5 3 4 2 3 3" xfId="11093"/>
    <cellStyle name="20% - Ênfase5 3 4 2 4" xfId="11094"/>
    <cellStyle name="20% - Ênfase5 3 4 2 5" xfId="11095"/>
    <cellStyle name="20% - Ênfase5 3 4 2 6" xfId="11096"/>
    <cellStyle name="20% - Ênfase5 3 4 2 7" xfId="11097"/>
    <cellStyle name="20% - Ênfase5 3 4 2 8" xfId="11098"/>
    <cellStyle name="20% - Ênfase5 3 4 3" xfId="11099"/>
    <cellStyle name="20% - Ênfase5 3 4 3 2" xfId="11100"/>
    <cellStyle name="20% - Ênfase5 3 4 3 2 2" xfId="11101"/>
    <cellStyle name="20% - Ênfase5 3 4 3 3" xfId="11102"/>
    <cellStyle name="20% - Ênfase5 3 4 3 4" xfId="11103"/>
    <cellStyle name="20% - Ênfase5 3 4 3 5" xfId="11104"/>
    <cellStyle name="20% - Ênfase5 3 4 3 6" xfId="11105"/>
    <cellStyle name="20% - Ênfase5 3 4 4" xfId="11106"/>
    <cellStyle name="20% - Ênfase5 3 4 4 2" xfId="11107"/>
    <cellStyle name="20% - Ênfase5 3 4 4 3" xfId="11108"/>
    <cellStyle name="20% - Ênfase5 3 4 4 4" xfId="11109"/>
    <cellStyle name="20% - Ênfase5 3 4 5" xfId="11110"/>
    <cellStyle name="20% - Ênfase5 3 4 6" xfId="11111"/>
    <cellStyle name="20% - Ênfase5 3 4 7" xfId="11112"/>
    <cellStyle name="20% - Ênfase5 3 4 8" xfId="11113"/>
    <cellStyle name="20% - Ênfase5 3 4 9" xfId="11114"/>
    <cellStyle name="20% - Ênfase5 4" xfId="175"/>
    <cellStyle name="20% - Ênfase5 4 2" xfId="176"/>
    <cellStyle name="20% - Ênfase5 4 3" xfId="11115"/>
    <cellStyle name="20% - Ênfase5 4 3 10" xfId="11116"/>
    <cellStyle name="20% - Ênfase5 4 3 11" xfId="11117"/>
    <cellStyle name="20% - Ênfase5 4 3 12" xfId="11118"/>
    <cellStyle name="20% - Ênfase5 4 3 2" xfId="11119"/>
    <cellStyle name="20% - Ênfase5 4 3 3" xfId="11120"/>
    <cellStyle name="20% - Ênfase5 4 3 3 2" xfId="11121"/>
    <cellStyle name="20% - Ênfase5 4 3 3 2 2" xfId="11122"/>
    <cellStyle name="20% - Ênfase5 4 3 3 2 2 2" xfId="11123"/>
    <cellStyle name="20% - Ênfase5 4 3 3 2 3" xfId="11124"/>
    <cellStyle name="20% - Ênfase5 4 3 3 2 4" xfId="11125"/>
    <cellStyle name="20% - Ênfase5 4 3 3 2 5" xfId="11126"/>
    <cellStyle name="20% - Ênfase5 4 3 3 2 6" xfId="11127"/>
    <cellStyle name="20% - Ênfase5 4 3 3 3" xfId="11128"/>
    <cellStyle name="20% - Ênfase5 4 3 3 3 2" xfId="11129"/>
    <cellStyle name="20% - Ênfase5 4 3 3 3 3" xfId="11130"/>
    <cellStyle name="20% - Ênfase5 4 3 3 3 4" xfId="11131"/>
    <cellStyle name="20% - Ênfase5 4 3 3 4" xfId="11132"/>
    <cellStyle name="20% - Ênfase5 4 3 3 5" xfId="11133"/>
    <cellStyle name="20% - Ênfase5 4 3 3 6" xfId="11134"/>
    <cellStyle name="20% - Ênfase5 4 3 3 7" xfId="11135"/>
    <cellStyle name="20% - Ênfase5 4 3 3 8" xfId="11136"/>
    <cellStyle name="20% - Ênfase5 4 3 3 9" xfId="11137"/>
    <cellStyle name="20% - Ênfase5 4 3 4" xfId="11138"/>
    <cellStyle name="20% - Ênfase5 4 3 4 2" xfId="11139"/>
    <cellStyle name="20% - Ênfase5 4 3 4 2 2" xfId="11140"/>
    <cellStyle name="20% - Ênfase5 4 3 4 2 2 2" xfId="11141"/>
    <cellStyle name="20% - Ênfase5 4 3 4 2 3" xfId="11142"/>
    <cellStyle name="20% - Ênfase5 4 3 4 2 4" xfId="11143"/>
    <cellStyle name="20% - Ênfase5 4 3 4 2 5" xfId="11144"/>
    <cellStyle name="20% - Ênfase5 4 3 4 2 6" xfId="11145"/>
    <cellStyle name="20% - Ênfase5 4 3 4 3" xfId="11146"/>
    <cellStyle name="20% - Ênfase5 4 3 4 3 2" xfId="11147"/>
    <cellStyle name="20% - Ênfase5 4 3 4 3 3" xfId="11148"/>
    <cellStyle name="20% - Ênfase5 4 3 4 4" xfId="11149"/>
    <cellStyle name="20% - Ênfase5 4 3 4 5" xfId="11150"/>
    <cellStyle name="20% - Ênfase5 4 3 4 6" xfId="11151"/>
    <cellStyle name="20% - Ênfase5 4 3 4 7" xfId="11152"/>
    <cellStyle name="20% - Ênfase5 4 3 4 8" xfId="11153"/>
    <cellStyle name="20% - Ênfase5 4 3 5" xfId="11154"/>
    <cellStyle name="20% - Ênfase5 4 3 5 2" xfId="11155"/>
    <cellStyle name="20% - Ênfase5 4 3 5 2 2" xfId="11156"/>
    <cellStyle name="20% - Ênfase5 4 3 5 3" xfId="11157"/>
    <cellStyle name="20% - Ênfase5 4 3 5 4" xfId="11158"/>
    <cellStyle name="20% - Ênfase5 4 3 5 5" xfId="11159"/>
    <cellStyle name="20% - Ênfase5 4 3 5 6" xfId="11160"/>
    <cellStyle name="20% - Ênfase5 4 3 6" xfId="11161"/>
    <cellStyle name="20% - Ênfase5 4 3 6 2" xfId="11162"/>
    <cellStyle name="20% - Ênfase5 4 3 6 3" xfId="11163"/>
    <cellStyle name="20% - Ênfase5 4 3 6 4" xfId="11164"/>
    <cellStyle name="20% - Ênfase5 4 3 7" xfId="11165"/>
    <cellStyle name="20% - Ênfase5 4 3 8" xfId="11166"/>
    <cellStyle name="20% - Ênfase5 4 3 9" xfId="11167"/>
    <cellStyle name="20% - Ênfase5 4 4" xfId="11168"/>
    <cellStyle name="20% - Ênfase5 4 4 10" xfId="11169"/>
    <cellStyle name="20% - Ênfase5 4 4 2" xfId="11170"/>
    <cellStyle name="20% - Ênfase5 4 4 2 2" xfId="11171"/>
    <cellStyle name="20% - Ênfase5 4 4 2 2 2" xfId="11172"/>
    <cellStyle name="20% - Ênfase5 4 4 2 2 2 2" xfId="11173"/>
    <cellStyle name="20% - Ênfase5 4 4 2 2 3" xfId="11174"/>
    <cellStyle name="20% - Ênfase5 4 4 2 2 4" xfId="11175"/>
    <cellStyle name="20% - Ênfase5 4 4 2 2 5" xfId="11176"/>
    <cellStyle name="20% - Ênfase5 4 4 2 2 6" xfId="11177"/>
    <cellStyle name="20% - Ênfase5 4 4 2 3" xfId="11178"/>
    <cellStyle name="20% - Ênfase5 4 4 2 3 2" xfId="11179"/>
    <cellStyle name="20% - Ênfase5 4 4 2 3 3" xfId="11180"/>
    <cellStyle name="20% - Ênfase5 4 4 2 4" xfId="11181"/>
    <cellStyle name="20% - Ênfase5 4 4 2 5" xfId="11182"/>
    <cellStyle name="20% - Ênfase5 4 4 2 6" xfId="11183"/>
    <cellStyle name="20% - Ênfase5 4 4 2 7" xfId="11184"/>
    <cellStyle name="20% - Ênfase5 4 4 2 8" xfId="11185"/>
    <cellStyle name="20% - Ênfase5 4 4 3" xfId="11186"/>
    <cellStyle name="20% - Ênfase5 4 4 3 2" xfId="11187"/>
    <cellStyle name="20% - Ênfase5 4 4 3 2 2" xfId="11188"/>
    <cellStyle name="20% - Ênfase5 4 4 3 3" xfId="11189"/>
    <cellStyle name="20% - Ênfase5 4 4 3 4" xfId="11190"/>
    <cellStyle name="20% - Ênfase5 4 4 3 5" xfId="11191"/>
    <cellStyle name="20% - Ênfase5 4 4 3 6" xfId="11192"/>
    <cellStyle name="20% - Ênfase5 4 4 4" xfId="11193"/>
    <cellStyle name="20% - Ênfase5 4 4 4 2" xfId="11194"/>
    <cellStyle name="20% - Ênfase5 4 4 4 3" xfId="11195"/>
    <cellStyle name="20% - Ênfase5 4 4 4 4" xfId="11196"/>
    <cellStyle name="20% - Ênfase5 4 4 5" xfId="11197"/>
    <cellStyle name="20% - Ênfase5 4 4 6" xfId="11198"/>
    <cellStyle name="20% - Ênfase5 4 4 7" xfId="11199"/>
    <cellStyle name="20% - Ênfase5 4 4 8" xfId="11200"/>
    <cellStyle name="20% - Ênfase5 4 4 9" xfId="11201"/>
    <cellStyle name="20% - Ênfase5 5" xfId="177"/>
    <cellStyle name="20% - Ênfase5 5 2" xfId="178"/>
    <cellStyle name="20% - Ênfase5 5 3" xfId="11202"/>
    <cellStyle name="20% - Ênfase5 5 3 10" xfId="11203"/>
    <cellStyle name="20% - Ênfase5 5 3 11" xfId="11204"/>
    <cellStyle name="20% - Ênfase5 5 3 12" xfId="11205"/>
    <cellStyle name="20% - Ênfase5 5 3 2" xfId="11206"/>
    <cellStyle name="20% - Ênfase5 5 3 3" xfId="11207"/>
    <cellStyle name="20% - Ênfase5 5 3 3 2" xfId="11208"/>
    <cellStyle name="20% - Ênfase5 5 3 3 2 2" xfId="11209"/>
    <cellStyle name="20% - Ênfase5 5 3 3 2 2 2" xfId="11210"/>
    <cellStyle name="20% - Ênfase5 5 3 3 2 3" xfId="11211"/>
    <cellStyle name="20% - Ênfase5 5 3 3 2 4" xfId="11212"/>
    <cellStyle name="20% - Ênfase5 5 3 3 2 5" xfId="11213"/>
    <cellStyle name="20% - Ênfase5 5 3 3 2 6" xfId="11214"/>
    <cellStyle name="20% - Ênfase5 5 3 3 3" xfId="11215"/>
    <cellStyle name="20% - Ênfase5 5 3 3 3 2" xfId="11216"/>
    <cellStyle name="20% - Ênfase5 5 3 3 3 3" xfId="11217"/>
    <cellStyle name="20% - Ênfase5 5 3 3 3 4" xfId="11218"/>
    <cellStyle name="20% - Ênfase5 5 3 3 4" xfId="11219"/>
    <cellStyle name="20% - Ênfase5 5 3 3 5" xfId="11220"/>
    <cellStyle name="20% - Ênfase5 5 3 3 6" xfId="11221"/>
    <cellStyle name="20% - Ênfase5 5 3 3 7" xfId="11222"/>
    <cellStyle name="20% - Ênfase5 5 3 3 8" xfId="11223"/>
    <cellStyle name="20% - Ênfase5 5 3 3 9" xfId="11224"/>
    <cellStyle name="20% - Ênfase5 5 3 4" xfId="11225"/>
    <cellStyle name="20% - Ênfase5 5 3 4 2" xfId="11226"/>
    <cellStyle name="20% - Ênfase5 5 3 4 2 2" xfId="11227"/>
    <cellStyle name="20% - Ênfase5 5 3 4 2 2 2" xfId="11228"/>
    <cellStyle name="20% - Ênfase5 5 3 4 2 3" xfId="11229"/>
    <cellStyle name="20% - Ênfase5 5 3 4 2 4" xfId="11230"/>
    <cellStyle name="20% - Ênfase5 5 3 4 2 5" xfId="11231"/>
    <cellStyle name="20% - Ênfase5 5 3 4 2 6" xfId="11232"/>
    <cellStyle name="20% - Ênfase5 5 3 4 3" xfId="11233"/>
    <cellStyle name="20% - Ênfase5 5 3 4 3 2" xfId="11234"/>
    <cellStyle name="20% - Ênfase5 5 3 4 3 3" xfId="11235"/>
    <cellStyle name="20% - Ênfase5 5 3 4 4" xfId="11236"/>
    <cellStyle name="20% - Ênfase5 5 3 4 5" xfId="11237"/>
    <cellStyle name="20% - Ênfase5 5 3 4 6" xfId="11238"/>
    <cellStyle name="20% - Ênfase5 5 3 4 7" xfId="11239"/>
    <cellStyle name="20% - Ênfase5 5 3 4 8" xfId="11240"/>
    <cellStyle name="20% - Ênfase5 5 3 5" xfId="11241"/>
    <cellStyle name="20% - Ênfase5 5 3 5 2" xfId="11242"/>
    <cellStyle name="20% - Ênfase5 5 3 5 2 2" xfId="11243"/>
    <cellStyle name="20% - Ênfase5 5 3 5 3" xfId="11244"/>
    <cellStyle name="20% - Ênfase5 5 3 5 4" xfId="11245"/>
    <cellStyle name="20% - Ênfase5 5 3 5 5" xfId="11246"/>
    <cellStyle name="20% - Ênfase5 5 3 5 6" xfId="11247"/>
    <cellStyle name="20% - Ênfase5 5 3 6" xfId="11248"/>
    <cellStyle name="20% - Ênfase5 5 3 6 2" xfId="11249"/>
    <cellStyle name="20% - Ênfase5 5 3 6 3" xfId="11250"/>
    <cellStyle name="20% - Ênfase5 5 3 6 4" xfId="11251"/>
    <cellStyle name="20% - Ênfase5 5 3 7" xfId="11252"/>
    <cellStyle name="20% - Ênfase5 5 3 8" xfId="11253"/>
    <cellStyle name="20% - Ênfase5 5 3 9" xfId="11254"/>
    <cellStyle name="20% - Ênfase5 5 4" xfId="11255"/>
    <cellStyle name="20% - Ênfase5 5 4 10" xfId="11256"/>
    <cellStyle name="20% - Ênfase5 5 4 2" xfId="11257"/>
    <cellStyle name="20% - Ênfase5 5 4 2 2" xfId="11258"/>
    <cellStyle name="20% - Ênfase5 5 4 2 2 2" xfId="11259"/>
    <cellStyle name="20% - Ênfase5 5 4 2 2 2 2" xfId="11260"/>
    <cellStyle name="20% - Ênfase5 5 4 2 2 3" xfId="11261"/>
    <cellStyle name="20% - Ênfase5 5 4 2 2 4" xfId="11262"/>
    <cellStyle name="20% - Ênfase5 5 4 2 2 5" xfId="11263"/>
    <cellStyle name="20% - Ênfase5 5 4 2 2 6" xfId="11264"/>
    <cellStyle name="20% - Ênfase5 5 4 2 3" xfId="11265"/>
    <cellStyle name="20% - Ênfase5 5 4 2 3 2" xfId="11266"/>
    <cellStyle name="20% - Ênfase5 5 4 2 3 3" xfId="11267"/>
    <cellStyle name="20% - Ênfase5 5 4 2 4" xfId="11268"/>
    <cellStyle name="20% - Ênfase5 5 4 2 5" xfId="11269"/>
    <cellStyle name="20% - Ênfase5 5 4 2 6" xfId="11270"/>
    <cellStyle name="20% - Ênfase5 5 4 2 7" xfId="11271"/>
    <cellStyle name="20% - Ênfase5 5 4 2 8" xfId="11272"/>
    <cellStyle name="20% - Ênfase5 5 4 3" xfId="11273"/>
    <cellStyle name="20% - Ênfase5 5 4 3 2" xfId="11274"/>
    <cellStyle name="20% - Ênfase5 5 4 3 2 2" xfId="11275"/>
    <cellStyle name="20% - Ênfase5 5 4 3 3" xfId="11276"/>
    <cellStyle name="20% - Ênfase5 5 4 3 4" xfId="11277"/>
    <cellStyle name="20% - Ênfase5 5 4 3 5" xfId="11278"/>
    <cellStyle name="20% - Ênfase5 5 4 3 6" xfId="11279"/>
    <cellStyle name="20% - Ênfase5 5 4 4" xfId="11280"/>
    <cellStyle name="20% - Ênfase5 5 4 4 2" xfId="11281"/>
    <cellStyle name="20% - Ênfase5 5 4 4 3" xfId="11282"/>
    <cellStyle name="20% - Ênfase5 5 4 4 4" xfId="11283"/>
    <cellStyle name="20% - Ênfase5 5 4 5" xfId="11284"/>
    <cellStyle name="20% - Ênfase5 5 4 6" xfId="11285"/>
    <cellStyle name="20% - Ênfase5 5 4 7" xfId="11286"/>
    <cellStyle name="20% - Ênfase5 5 4 8" xfId="11287"/>
    <cellStyle name="20% - Ênfase5 5 4 9" xfId="11288"/>
    <cellStyle name="20% - Ênfase5 6" xfId="179"/>
    <cellStyle name="20% - Ênfase5 6 2" xfId="180"/>
    <cellStyle name="20% - Ênfase5 6 3" xfId="11289"/>
    <cellStyle name="20% - Ênfase5 6 3 10" xfId="11290"/>
    <cellStyle name="20% - Ênfase5 6 3 11" xfId="11291"/>
    <cellStyle name="20% - Ênfase5 6 3 12" xfId="11292"/>
    <cellStyle name="20% - Ênfase5 6 3 2" xfId="11293"/>
    <cellStyle name="20% - Ênfase5 6 3 3" xfId="11294"/>
    <cellStyle name="20% - Ênfase5 6 3 3 2" xfId="11295"/>
    <cellStyle name="20% - Ênfase5 6 3 3 2 2" xfId="11296"/>
    <cellStyle name="20% - Ênfase5 6 3 3 2 2 2" xfId="11297"/>
    <cellStyle name="20% - Ênfase5 6 3 3 2 3" xfId="11298"/>
    <cellStyle name="20% - Ênfase5 6 3 3 2 4" xfId="11299"/>
    <cellStyle name="20% - Ênfase5 6 3 3 2 5" xfId="11300"/>
    <cellStyle name="20% - Ênfase5 6 3 3 2 6" xfId="11301"/>
    <cellStyle name="20% - Ênfase5 6 3 3 3" xfId="11302"/>
    <cellStyle name="20% - Ênfase5 6 3 3 3 2" xfId="11303"/>
    <cellStyle name="20% - Ênfase5 6 3 3 3 3" xfId="11304"/>
    <cellStyle name="20% - Ênfase5 6 3 3 3 4" xfId="11305"/>
    <cellStyle name="20% - Ênfase5 6 3 3 4" xfId="11306"/>
    <cellStyle name="20% - Ênfase5 6 3 3 5" xfId="11307"/>
    <cellStyle name="20% - Ênfase5 6 3 3 6" xfId="11308"/>
    <cellStyle name="20% - Ênfase5 6 3 3 7" xfId="11309"/>
    <cellStyle name="20% - Ênfase5 6 3 3 8" xfId="11310"/>
    <cellStyle name="20% - Ênfase5 6 3 3 9" xfId="11311"/>
    <cellStyle name="20% - Ênfase5 6 3 4" xfId="11312"/>
    <cellStyle name="20% - Ênfase5 6 3 4 2" xfId="11313"/>
    <cellStyle name="20% - Ênfase5 6 3 4 2 2" xfId="11314"/>
    <cellStyle name="20% - Ênfase5 6 3 4 2 2 2" xfId="11315"/>
    <cellStyle name="20% - Ênfase5 6 3 4 2 3" xfId="11316"/>
    <cellStyle name="20% - Ênfase5 6 3 4 2 4" xfId="11317"/>
    <cellStyle name="20% - Ênfase5 6 3 4 2 5" xfId="11318"/>
    <cellStyle name="20% - Ênfase5 6 3 4 2 6" xfId="11319"/>
    <cellStyle name="20% - Ênfase5 6 3 4 3" xfId="11320"/>
    <cellStyle name="20% - Ênfase5 6 3 4 3 2" xfId="11321"/>
    <cellStyle name="20% - Ênfase5 6 3 4 3 3" xfId="11322"/>
    <cellStyle name="20% - Ênfase5 6 3 4 4" xfId="11323"/>
    <cellStyle name="20% - Ênfase5 6 3 4 5" xfId="11324"/>
    <cellStyle name="20% - Ênfase5 6 3 4 6" xfId="11325"/>
    <cellStyle name="20% - Ênfase5 6 3 4 7" xfId="11326"/>
    <cellStyle name="20% - Ênfase5 6 3 4 8" xfId="11327"/>
    <cellStyle name="20% - Ênfase5 6 3 5" xfId="11328"/>
    <cellStyle name="20% - Ênfase5 6 3 5 2" xfId="11329"/>
    <cellStyle name="20% - Ênfase5 6 3 5 2 2" xfId="11330"/>
    <cellStyle name="20% - Ênfase5 6 3 5 3" xfId="11331"/>
    <cellStyle name="20% - Ênfase5 6 3 5 4" xfId="11332"/>
    <cellStyle name="20% - Ênfase5 6 3 5 5" xfId="11333"/>
    <cellStyle name="20% - Ênfase5 6 3 5 6" xfId="11334"/>
    <cellStyle name="20% - Ênfase5 6 3 6" xfId="11335"/>
    <cellStyle name="20% - Ênfase5 6 3 6 2" xfId="11336"/>
    <cellStyle name="20% - Ênfase5 6 3 6 3" xfId="11337"/>
    <cellStyle name="20% - Ênfase5 6 3 6 4" xfId="11338"/>
    <cellStyle name="20% - Ênfase5 6 3 7" xfId="11339"/>
    <cellStyle name="20% - Ênfase5 6 3 8" xfId="11340"/>
    <cellStyle name="20% - Ênfase5 6 3 9" xfId="11341"/>
    <cellStyle name="20% - Ênfase5 6 4" xfId="11342"/>
    <cellStyle name="20% - Ênfase5 6 4 10" xfId="11343"/>
    <cellStyle name="20% - Ênfase5 6 4 2" xfId="11344"/>
    <cellStyle name="20% - Ênfase5 6 4 2 2" xfId="11345"/>
    <cellStyle name="20% - Ênfase5 6 4 2 2 2" xfId="11346"/>
    <cellStyle name="20% - Ênfase5 6 4 2 2 2 2" xfId="11347"/>
    <cellStyle name="20% - Ênfase5 6 4 2 2 3" xfId="11348"/>
    <cellStyle name="20% - Ênfase5 6 4 2 2 4" xfId="11349"/>
    <cellStyle name="20% - Ênfase5 6 4 2 2 5" xfId="11350"/>
    <cellStyle name="20% - Ênfase5 6 4 2 2 6" xfId="11351"/>
    <cellStyle name="20% - Ênfase5 6 4 2 3" xfId="11352"/>
    <cellStyle name="20% - Ênfase5 6 4 2 3 2" xfId="11353"/>
    <cellStyle name="20% - Ênfase5 6 4 2 3 3" xfId="11354"/>
    <cellStyle name="20% - Ênfase5 6 4 2 4" xfId="11355"/>
    <cellStyle name="20% - Ênfase5 6 4 2 5" xfId="11356"/>
    <cellStyle name="20% - Ênfase5 6 4 2 6" xfId="11357"/>
    <cellStyle name="20% - Ênfase5 6 4 2 7" xfId="11358"/>
    <cellStyle name="20% - Ênfase5 6 4 2 8" xfId="11359"/>
    <cellStyle name="20% - Ênfase5 6 4 3" xfId="11360"/>
    <cellStyle name="20% - Ênfase5 6 4 3 2" xfId="11361"/>
    <cellStyle name="20% - Ênfase5 6 4 3 2 2" xfId="11362"/>
    <cellStyle name="20% - Ênfase5 6 4 3 3" xfId="11363"/>
    <cellStyle name="20% - Ênfase5 6 4 3 4" xfId="11364"/>
    <cellStyle name="20% - Ênfase5 6 4 3 5" xfId="11365"/>
    <cellStyle name="20% - Ênfase5 6 4 3 6" xfId="11366"/>
    <cellStyle name="20% - Ênfase5 6 4 4" xfId="11367"/>
    <cellStyle name="20% - Ênfase5 6 4 4 2" xfId="11368"/>
    <cellStyle name="20% - Ênfase5 6 4 4 3" xfId="11369"/>
    <cellStyle name="20% - Ênfase5 6 4 4 4" xfId="11370"/>
    <cellStyle name="20% - Ênfase5 6 4 5" xfId="11371"/>
    <cellStyle name="20% - Ênfase5 6 4 6" xfId="11372"/>
    <cellStyle name="20% - Ênfase5 6 4 7" xfId="11373"/>
    <cellStyle name="20% - Ênfase5 6 4 8" xfId="11374"/>
    <cellStyle name="20% - Ênfase5 6 4 9" xfId="11375"/>
    <cellStyle name="20% - Ênfase5 7" xfId="181"/>
    <cellStyle name="20% - Ênfase5 7 2" xfId="182"/>
    <cellStyle name="20% - Ênfase5 7 3" xfId="11376"/>
    <cellStyle name="20% - Ênfase5 7 3 10" xfId="11377"/>
    <cellStyle name="20% - Ênfase5 7 3 11" xfId="11378"/>
    <cellStyle name="20% - Ênfase5 7 3 12" xfId="11379"/>
    <cellStyle name="20% - Ênfase5 7 3 2" xfId="11380"/>
    <cellStyle name="20% - Ênfase5 7 3 3" xfId="11381"/>
    <cellStyle name="20% - Ênfase5 7 3 3 2" xfId="11382"/>
    <cellStyle name="20% - Ênfase5 7 3 3 2 2" xfId="11383"/>
    <cellStyle name="20% - Ênfase5 7 3 3 2 2 2" xfId="11384"/>
    <cellStyle name="20% - Ênfase5 7 3 3 2 3" xfId="11385"/>
    <cellStyle name="20% - Ênfase5 7 3 3 2 4" xfId="11386"/>
    <cellStyle name="20% - Ênfase5 7 3 3 2 5" xfId="11387"/>
    <cellStyle name="20% - Ênfase5 7 3 3 2 6" xfId="11388"/>
    <cellStyle name="20% - Ênfase5 7 3 3 3" xfId="11389"/>
    <cellStyle name="20% - Ênfase5 7 3 3 3 2" xfId="11390"/>
    <cellStyle name="20% - Ênfase5 7 3 3 3 3" xfId="11391"/>
    <cellStyle name="20% - Ênfase5 7 3 3 3 4" xfId="11392"/>
    <cellStyle name="20% - Ênfase5 7 3 3 4" xfId="11393"/>
    <cellStyle name="20% - Ênfase5 7 3 3 5" xfId="11394"/>
    <cellStyle name="20% - Ênfase5 7 3 3 6" xfId="11395"/>
    <cellStyle name="20% - Ênfase5 7 3 3 7" xfId="11396"/>
    <cellStyle name="20% - Ênfase5 7 3 3 8" xfId="11397"/>
    <cellStyle name="20% - Ênfase5 7 3 3 9" xfId="11398"/>
    <cellStyle name="20% - Ênfase5 7 3 4" xfId="11399"/>
    <cellStyle name="20% - Ênfase5 7 3 4 2" xfId="11400"/>
    <cellStyle name="20% - Ênfase5 7 3 4 2 2" xfId="11401"/>
    <cellStyle name="20% - Ênfase5 7 3 4 2 2 2" xfId="11402"/>
    <cellStyle name="20% - Ênfase5 7 3 4 2 3" xfId="11403"/>
    <cellStyle name="20% - Ênfase5 7 3 4 2 4" xfId="11404"/>
    <cellStyle name="20% - Ênfase5 7 3 4 2 5" xfId="11405"/>
    <cellStyle name="20% - Ênfase5 7 3 4 2 6" xfId="11406"/>
    <cellStyle name="20% - Ênfase5 7 3 4 3" xfId="11407"/>
    <cellStyle name="20% - Ênfase5 7 3 4 3 2" xfId="11408"/>
    <cellStyle name="20% - Ênfase5 7 3 4 3 3" xfId="11409"/>
    <cellStyle name="20% - Ênfase5 7 3 4 4" xfId="11410"/>
    <cellStyle name="20% - Ênfase5 7 3 4 5" xfId="11411"/>
    <cellStyle name="20% - Ênfase5 7 3 4 6" xfId="11412"/>
    <cellStyle name="20% - Ênfase5 7 3 4 7" xfId="11413"/>
    <cellStyle name="20% - Ênfase5 7 3 4 8" xfId="11414"/>
    <cellStyle name="20% - Ênfase5 7 3 5" xfId="11415"/>
    <cellStyle name="20% - Ênfase5 7 3 5 2" xfId="11416"/>
    <cellStyle name="20% - Ênfase5 7 3 5 2 2" xfId="11417"/>
    <cellStyle name="20% - Ênfase5 7 3 5 3" xfId="11418"/>
    <cellStyle name="20% - Ênfase5 7 3 5 4" xfId="11419"/>
    <cellStyle name="20% - Ênfase5 7 3 5 5" xfId="11420"/>
    <cellStyle name="20% - Ênfase5 7 3 5 6" xfId="11421"/>
    <cellStyle name="20% - Ênfase5 7 3 6" xfId="11422"/>
    <cellStyle name="20% - Ênfase5 7 3 6 2" xfId="11423"/>
    <cellStyle name="20% - Ênfase5 7 3 6 3" xfId="11424"/>
    <cellStyle name="20% - Ênfase5 7 3 6 4" xfId="11425"/>
    <cellStyle name="20% - Ênfase5 7 3 7" xfId="11426"/>
    <cellStyle name="20% - Ênfase5 7 3 8" xfId="11427"/>
    <cellStyle name="20% - Ênfase5 7 3 9" xfId="11428"/>
    <cellStyle name="20% - Ênfase5 7 4" xfId="11429"/>
    <cellStyle name="20% - Ênfase5 7 4 10" xfId="11430"/>
    <cellStyle name="20% - Ênfase5 7 4 2" xfId="11431"/>
    <cellStyle name="20% - Ênfase5 7 4 2 2" xfId="11432"/>
    <cellStyle name="20% - Ênfase5 7 4 2 2 2" xfId="11433"/>
    <cellStyle name="20% - Ênfase5 7 4 2 2 2 2" xfId="11434"/>
    <cellStyle name="20% - Ênfase5 7 4 2 2 3" xfId="11435"/>
    <cellStyle name="20% - Ênfase5 7 4 2 2 4" xfId="11436"/>
    <cellStyle name="20% - Ênfase5 7 4 2 2 5" xfId="11437"/>
    <cellStyle name="20% - Ênfase5 7 4 2 2 6" xfId="11438"/>
    <cellStyle name="20% - Ênfase5 7 4 2 3" xfId="11439"/>
    <cellStyle name="20% - Ênfase5 7 4 2 3 2" xfId="11440"/>
    <cellStyle name="20% - Ênfase5 7 4 2 3 3" xfId="11441"/>
    <cellStyle name="20% - Ênfase5 7 4 2 4" xfId="11442"/>
    <cellStyle name="20% - Ênfase5 7 4 2 5" xfId="11443"/>
    <cellStyle name="20% - Ênfase5 7 4 2 6" xfId="11444"/>
    <cellStyle name="20% - Ênfase5 7 4 2 7" xfId="11445"/>
    <cellStyle name="20% - Ênfase5 7 4 2 8" xfId="11446"/>
    <cellStyle name="20% - Ênfase5 7 4 3" xfId="11447"/>
    <cellStyle name="20% - Ênfase5 7 4 3 2" xfId="11448"/>
    <cellStyle name="20% - Ênfase5 7 4 3 2 2" xfId="11449"/>
    <cellStyle name="20% - Ênfase5 7 4 3 3" xfId="11450"/>
    <cellStyle name="20% - Ênfase5 7 4 3 4" xfId="11451"/>
    <cellStyle name="20% - Ênfase5 7 4 3 5" xfId="11452"/>
    <cellStyle name="20% - Ênfase5 7 4 3 6" xfId="11453"/>
    <cellStyle name="20% - Ênfase5 7 4 4" xfId="11454"/>
    <cellStyle name="20% - Ênfase5 7 4 4 2" xfId="11455"/>
    <cellStyle name="20% - Ênfase5 7 4 4 3" xfId="11456"/>
    <cellStyle name="20% - Ênfase5 7 4 4 4" xfId="11457"/>
    <cellStyle name="20% - Ênfase5 7 4 5" xfId="11458"/>
    <cellStyle name="20% - Ênfase5 7 4 6" xfId="11459"/>
    <cellStyle name="20% - Ênfase5 7 4 7" xfId="11460"/>
    <cellStyle name="20% - Ênfase5 7 4 8" xfId="11461"/>
    <cellStyle name="20% - Ênfase5 7 4 9" xfId="11462"/>
    <cellStyle name="20% - Ênfase5 8" xfId="183"/>
    <cellStyle name="20% - Ênfase5 8 2" xfId="184"/>
    <cellStyle name="20% - Ênfase5 8 3" xfId="11463"/>
    <cellStyle name="20% - Ênfase5 8 3 10" xfId="11464"/>
    <cellStyle name="20% - Ênfase5 8 3 11" xfId="11465"/>
    <cellStyle name="20% - Ênfase5 8 3 12" xfId="11466"/>
    <cellStyle name="20% - Ênfase5 8 3 2" xfId="11467"/>
    <cellStyle name="20% - Ênfase5 8 3 3" xfId="11468"/>
    <cellStyle name="20% - Ênfase5 8 3 3 2" xfId="11469"/>
    <cellStyle name="20% - Ênfase5 8 3 3 2 2" xfId="11470"/>
    <cellStyle name="20% - Ênfase5 8 3 3 2 2 2" xfId="11471"/>
    <cellStyle name="20% - Ênfase5 8 3 3 2 3" xfId="11472"/>
    <cellStyle name="20% - Ênfase5 8 3 3 2 4" xfId="11473"/>
    <cellStyle name="20% - Ênfase5 8 3 3 2 5" xfId="11474"/>
    <cellStyle name="20% - Ênfase5 8 3 3 2 6" xfId="11475"/>
    <cellStyle name="20% - Ênfase5 8 3 3 3" xfId="11476"/>
    <cellStyle name="20% - Ênfase5 8 3 3 3 2" xfId="11477"/>
    <cellStyle name="20% - Ênfase5 8 3 3 3 3" xfId="11478"/>
    <cellStyle name="20% - Ênfase5 8 3 3 3 4" xfId="11479"/>
    <cellStyle name="20% - Ênfase5 8 3 3 4" xfId="11480"/>
    <cellStyle name="20% - Ênfase5 8 3 3 5" xfId="11481"/>
    <cellStyle name="20% - Ênfase5 8 3 3 6" xfId="11482"/>
    <cellStyle name="20% - Ênfase5 8 3 3 7" xfId="11483"/>
    <cellStyle name="20% - Ênfase5 8 3 3 8" xfId="11484"/>
    <cellStyle name="20% - Ênfase5 8 3 3 9" xfId="11485"/>
    <cellStyle name="20% - Ênfase5 8 3 4" xfId="11486"/>
    <cellStyle name="20% - Ênfase5 8 3 4 2" xfId="11487"/>
    <cellStyle name="20% - Ênfase5 8 3 4 2 2" xfId="11488"/>
    <cellStyle name="20% - Ênfase5 8 3 4 2 2 2" xfId="11489"/>
    <cellStyle name="20% - Ênfase5 8 3 4 2 3" xfId="11490"/>
    <cellStyle name="20% - Ênfase5 8 3 4 2 4" xfId="11491"/>
    <cellStyle name="20% - Ênfase5 8 3 4 2 5" xfId="11492"/>
    <cellStyle name="20% - Ênfase5 8 3 4 2 6" xfId="11493"/>
    <cellStyle name="20% - Ênfase5 8 3 4 3" xfId="11494"/>
    <cellStyle name="20% - Ênfase5 8 3 4 3 2" xfId="11495"/>
    <cellStyle name="20% - Ênfase5 8 3 4 3 3" xfId="11496"/>
    <cellStyle name="20% - Ênfase5 8 3 4 4" xfId="11497"/>
    <cellStyle name="20% - Ênfase5 8 3 4 5" xfId="11498"/>
    <cellStyle name="20% - Ênfase5 8 3 4 6" xfId="11499"/>
    <cellStyle name="20% - Ênfase5 8 3 4 7" xfId="11500"/>
    <cellStyle name="20% - Ênfase5 8 3 4 8" xfId="11501"/>
    <cellStyle name="20% - Ênfase5 8 3 5" xfId="11502"/>
    <cellStyle name="20% - Ênfase5 8 3 5 2" xfId="11503"/>
    <cellStyle name="20% - Ênfase5 8 3 5 2 2" xfId="11504"/>
    <cellStyle name="20% - Ênfase5 8 3 5 3" xfId="11505"/>
    <cellStyle name="20% - Ênfase5 8 3 5 4" xfId="11506"/>
    <cellStyle name="20% - Ênfase5 8 3 5 5" xfId="11507"/>
    <cellStyle name="20% - Ênfase5 8 3 5 6" xfId="11508"/>
    <cellStyle name="20% - Ênfase5 8 3 6" xfId="11509"/>
    <cellStyle name="20% - Ênfase5 8 3 6 2" xfId="11510"/>
    <cellStyle name="20% - Ênfase5 8 3 6 3" xfId="11511"/>
    <cellStyle name="20% - Ênfase5 8 3 6 4" xfId="11512"/>
    <cellStyle name="20% - Ênfase5 8 3 7" xfId="11513"/>
    <cellStyle name="20% - Ênfase5 8 3 8" xfId="11514"/>
    <cellStyle name="20% - Ênfase5 8 3 9" xfId="11515"/>
    <cellStyle name="20% - Ênfase5 8 4" xfId="11516"/>
    <cellStyle name="20% - Ênfase5 8 4 10" xfId="11517"/>
    <cellStyle name="20% - Ênfase5 8 4 2" xfId="11518"/>
    <cellStyle name="20% - Ênfase5 8 4 2 2" xfId="11519"/>
    <cellStyle name="20% - Ênfase5 8 4 2 2 2" xfId="11520"/>
    <cellStyle name="20% - Ênfase5 8 4 2 2 2 2" xfId="11521"/>
    <cellStyle name="20% - Ênfase5 8 4 2 2 3" xfId="11522"/>
    <cellStyle name="20% - Ênfase5 8 4 2 2 4" xfId="11523"/>
    <cellStyle name="20% - Ênfase5 8 4 2 2 5" xfId="11524"/>
    <cellStyle name="20% - Ênfase5 8 4 2 2 6" xfId="11525"/>
    <cellStyle name="20% - Ênfase5 8 4 2 3" xfId="11526"/>
    <cellStyle name="20% - Ênfase5 8 4 2 3 2" xfId="11527"/>
    <cellStyle name="20% - Ênfase5 8 4 2 3 3" xfId="11528"/>
    <cellStyle name="20% - Ênfase5 8 4 2 4" xfId="11529"/>
    <cellStyle name="20% - Ênfase5 8 4 2 5" xfId="11530"/>
    <cellStyle name="20% - Ênfase5 8 4 2 6" xfId="11531"/>
    <cellStyle name="20% - Ênfase5 8 4 2 7" xfId="11532"/>
    <cellStyle name="20% - Ênfase5 8 4 2 8" xfId="11533"/>
    <cellStyle name="20% - Ênfase5 8 4 3" xfId="11534"/>
    <cellStyle name="20% - Ênfase5 8 4 3 2" xfId="11535"/>
    <cellStyle name="20% - Ênfase5 8 4 3 2 2" xfId="11536"/>
    <cellStyle name="20% - Ênfase5 8 4 3 3" xfId="11537"/>
    <cellStyle name="20% - Ênfase5 8 4 3 4" xfId="11538"/>
    <cellStyle name="20% - Ênfase5 8 4 3 5" xfId="11539"/>
    <cellStyle name="20% - Ênfase5 8 4 3 6" xfId="11540"/>
    <cellStyle name="20% - Ênfase5 8 4 4" xfId="11541"/>
    <cellStyle name="20% - Ênfase5 8 4 4 2" xfId="11542"/>
    <cellStyle name="20% - Ênfase5 8 4 4 3" xfId="11543"/>
    <cellStyle name="20% - Ênfase5 8 4 4 4" xfId="11544"/>
    <cellStyle name="20% - Ênfase5 8 4 5" xfId="11545"/>
    <cellStyle name="20% - Ênfase5 8 4 6" xfId="11546"/>
    <cellStyle name="20% - Ênfase5 8 4 7" xfId="11547"/>
    <cellStyle name="20% - Ênfase5 8 4 8" xfId="11548"/>
    <cellStyle name="20% - Ênfase5 8 4 9" xfId="11549"/>
    <cellStyle name="20% - Ênfase5 9" xfId="185"/>
    <cellStyle name="20% - Ênfase5 9 2" xfId="186"/>
    <cellStyle name="20% - Ênfase5 9 3" xfId="11550"/>
    <cellStyle name="20% - Ênfase5 9 3 10" xfId="11551"/>
    <cellStyle name="20% - Ênfase5 9 3 11" xfId="11552"/>
    <cellStyle name="20% - Ênfase5 9 3 12" xfId="11553"/>
    <cellStyle name="20% - Ênfase5 9 3 2" xfId="11554"/>
    <cellStyle name="20% - Ênfase5 9 3 3" xfId="11555"/>
    <cellStyle name="20% - Ênfase5 9 3 3 2" xfId="11556"/>
    <cellStyle name="20% - Ênfase5 9 3 3 2 2" xfId="11557"/>
    <cellStyle name="20% - Ênfase5 9 3 3 2 2 2" xfId="11558"/>
    <cellStyle name="20% - Ênfase5 9 3 3 2 3" xfId="11559"/>
    <cellStyle name="20% - Ênfase5 9 3 3 2 4" xfId="11560"/>
    <cellStyle name="20% - Ênfase5 9 3 3 2 5" xfId="11561"/>
    <cellStyle name="20% - Ênfase5 9 3 3 2 6" xfId="11562"/>
    <cellStyle name="20% - Ênfase5 9 3 3 3" xfId="11563"/>
    <cellStyle name="20% - Ênfase5 9 3 3 3 2" xfId="11564"/>
    <cellStyle name="20% - Ênfase5 9 3 3 3 3" xfId="11565"/>
    <cellStyle name="20% - Ênfase5 9 3 3 3 4" xfId="11566"/>
    <cellStyle name="20% - Ênfase5 9 3 3 4" xfId="11567"/>
    <cellStyle name="20% - Ênfase5 9 3 3 5" xfId="11568"/>
    <cellStyle name="20% - Ênfase5 9 3 3 6" xfId="11569"/>
    <cellStyle name="20% - Ênfase5 9 3 3 7" xfId="11570"/>
    <cellStyle name="20% - Ênfase5 9 3 3 8" xfId="11571"/>
    <cellStyle name="20% - Ênfase5 9 3 3 9" xfId="11572"/>
    <cellStyle name="20% - Ênfase5 9 3 4" xfId="11573"/>
    <cellStyle name="20% - Ênfase5 9 3 4 2" xfId="11574"/>
    <cellStyle name="20% - Ênfase5 9 3 4 2 2" xfId="11575"/>
    <cellStyle name="20% - Ênfase5 9 3 4 2 2 2" xfId="11576"/>
    <cellStyle name="20% - Ênfase5 9 3 4 2 3" xfId="11577"/>
    <cellStyle name="20% - Ênfase5 9 3 4 2 4" xfId="11578"/>
    <cellStyle name="20% - Ênfase5 9 3 4 2 5" xfId="11579"/>
    <cellStyle name="20% - Ênfase5 9 3 4 2 6" xfId="11580"/>
    <cellStyle name="20% - Ênfase5 9 3 4 3" xfId="11581"/>
    <cellStyle name="20% - Ênfase5 9 3 4 3 2" xfId="11582"/>
    <cellStyle name="20% - Ênfase5 9 3 4 3 3" xfId="11583"/>
    <cellStyle name="20% - Ênfase5 9 3 4 4" xfId="11584"/>
    <cellStyle name="20% - Ênfase5 9 3 4 5" xfId="11585"/>
    <cellStyle name="20% - Ênfase5 9 3 4 6" xfId="11586"/>
    <cellStyle name="20% - Ênfase5 9 3 4 7" xfId="11587"/>
    <cellStyle name="20% - Ênfase5 9 3 4 8" xfId="11588"/>
    <cellStyle name="20% - Ênfase5 9 3 5" xfId="11589"/>
    <cellStyle name="20% - Ênfase5 9 3 5 2" xfId="11590"/>
    <cellStyle name="20% - Ênfase5 9 3 5 2 2" xfId="11591"/>
    <cellStyle name="20% - Ênfase5 9 3 5 3" xfId="11592"/>
    <cellStyle name="20% - Ênfase5 9 3 5 4" xfId="11593"/>
    <cellStyle name="20% - Ênfase5 9 3 5 5" xfId="11594"/>
    <cellStyle name="20% - Ênfase5 9 3 5 6" xfId="11595"/>
    <cellStyle name="20% - Ênfase5 9 3 6" xfId="11596"/>
    <cellStyle name="20% - Ênfase5 9 3 6 2" xfId="11597"/>
    <cellStyle name="20% - Ênfase5 9 3 6 3" xfId="11598"/>
    <cellStyle name="20% - Ênfase5 9 3 6 4" xfId="11599"/>
    <cellStyle name="20% - Ênfase5 9 3 7" xfId="11600"/>
    <cellStyle name="20% - Ênfase5 9 3 8" xfId="11601"/>
    <cellStyle name="20% - Ênfase5 9 3 9" xfId="11602"/>
    <cellStyle name="20% - Ênfase5 9 4" xfId="11603"/>
    <cellStyle name="20% - Ênfase5 9 4 10" xfId="11604"/>
    <cellStyle name="20% - Ênfase5 9 4 2" xfId="11605"/>
    <cellStyle name="20% - Ênfase5 9 4 2 2" xfId="11606"/>
    <cellStyle name="20% - Ênfase5 9 4 2 2 2" xfId="11607"/>
    <cellStyle name="20% - Ênfase5 9 4 2 2 2 2" xfId="11608"/>
    <cellStyle name="20% - Ênfase5 9 4 2 2 3" xfId="11609"/>
    <cellStyle name="20% - Ênfase5 9 4 2 2 4" xfId="11610"/>
    <cellStyle name="20% - Ênfase5 9 4 2 2 5" xfId="11611"/>
    <cellStyle name="20% - Ênfase5 9 4 2 2 6" xfId="11612"/>
    <cellStyle name="20% - Ênfase5 9 4 2 3" xfId="11613"/>
    <cellStyle name="20% - Ênfase5 9 4 2 3 2" xfId="11614"/>
    <cellStyle name="20% - Ênfase5 9 4 2 3 3" xfId="11615"/>
    <cellStyle name="20% - Ênfase5 9 4 2 4" xfId="11616"/>
    <cellStyle name="20% - Ênfase5 9 4 2 5" xfId="11617"/>
    <cellStyle name="20% - Ênfase5 9 4 2 6" xfId="11618"/>
    <cellStyle name="20% - Ênfase5 9 4 2 7" xfId="11619"/>
    <cellStyle name="20% - Ênfase5 9 4 2 8" xfId="11620"/>
    <cellStyle name="20% - Ênfase5 9 4 3" xfId="11621"/>
    <cellStyle name="20% - Ênfase5 9 4 3 2" xfId="11622"/>
    <cellStyle name="20% - Ênfase5 9 4 3 2 2" xfId="11623"/>
    <cellStyle name="20% - Ênfase5 9 4 3 3" xfId="11624"/>
    <cellStyle name="20% - Ênfase5 9 4 3 4" xfId="11625"/>
    <cellStyle name="20% - Ênfase5 9 4 3 5" xfId="11626"/>
    <cellStyle name="20% - Ênfase5 9 4 3 6" xfId="11627"/>
    <cellStyle name="20% - Ênfase5 9 4 4" xfId="11628"/>
    <cellStyle name="20% - Ênfase5 9 4 4 2" xfId="11629"/>
    <cellStyle name="20% - Ênfase5 9 4 4 3" xfId="11630"/>
    <cellStyle name="20% - Ênfase5 9 4 4 4" xfId="11631"/>
    <cellStyle name="20% - Ênfase5 9 4 5" xfId="11632"/>
    <cellStyle name="20% - Ênfase5 9 4 6" xfId="11633"/>
    <cellStyle name="20% - Ênfase5 9 4 7" xfId="11634"/>
    <cellStyle name="20% - Ênfase5 9 4 8" xfId="11635"/>
    <cellStyle name="20% - Ênfase5 9 4 9" xfId="11636"/>
    <cellStyle name="20% - Ênfase6" xfId="6" builtinId="50" customBuiltin="1"/>
    <cellStyle name="20% - Ênfase6 10" xfId="187"/>
    <cellStyle name="20% - Ênfase6 10 10" xfId="11637"/>
    <cellStyle name="20% - Ênfase6 10 11" xfId="11638"/>
    <cellStyle name="20% - Ênfase6 10 12" xfId="11639"/>
    <cellStyle name="20% - Ênfase6 10 13" xfId="11640"/>
    <cellStyle name="20% - Ênfase6 10 14" xfId="11641"/>
    <cellStyle name="20% - Ênfase6 10 15" xfId="11642"/>
    <cellStyle name="20% - Ênfase6 10 2" xfId="188"/>
    <cellStyle name="20% - Ênfase6 10 3" xfId="11643"/>
    <cellStyle name="20% - Ênfase6 10 3 10" xfId="11644"/>
    <cellStyle name="20% - Ênfase6 10 3 2" xfId="11645"/>
    <cellStyle name="20% - Ênfase6 10 3 2 2" xfId="11646"/>
    <cellStyle name="20% - Ênfase6 10 3 2 2 2" xfId="11647"/>
    <cellStyle name="20% - Ênfase6 10 3 2 2 2 2" xfId="11648"/>
    <cellStyle name="20% - Ênfase6 10 3 2 2 3" xfId="11649"/>
    <cellStyle name="20% - Ênfase6 10 3 2 2 4" xfId="11650"/>
    <cellStyle name="20% - Ênfase6 10 3 2 2 5" xfId="11651"/>
    <cellStyle name="20% - Ênfase6 10 3 2 2 6" xfId="11652"/>
    <cellStyle name="20% - Ênfase6 10 3 2 3" xfId="11653"/>
    <cellStyle name="20% - Ênfase6 10 3 2 3 2" xfId="11654"/>
    <cellStyle name="20% - Ênfase6 10 3 2 3 3" xfId="11655"/>
    <cellStyle name="20% - Ênfase6 10 3 2 4" xfId="11656"/>
    <cellStyle name="20% - Ênfase6 10 3 2 5" xfId="11657"/>
    <cellStyle name="20% - Ênfase6 10 3 2 6" xfId="11658"/>
    <cellStyle name="20% - Ênfase6 10 3 2 7" xfId="11659"/>
    <cellStyle name="20% - Ênfase6 10 3 2 8" xfId="11660"/>
    <cellStyle name="20% - Ênfase6 10 3 3" xfId="11661"/>
    <cellStyle name="20% - Ênfase6 10 3 3 2" xfId="11662"/>
    <cellStyle name="20% - Ênfase6 10 3 3 2 2" xfId="11663"/>
    <cellStyle name="20% - Ênfase6 10 3 3 3" xfId="11664"/>
    <cellStyle name="20% - Ênfase6 10 3 3 4" xfId="11665"/>
    <cellStyle name="20% - Ênfase6 10 3 3 5" xfId="11666"/>
    <cellStyle name="20% - Ênfase6 10 3 3 6" xfId="11667"/>
    <cellStyle name="20% - Ênfase6 10 3 4" xfId="11668"/>
    <cellStyle name="20% - Ênfase6 10 3 4 2" xfId="11669"/>
    <cellStyle name="20% - Ênfase6 10 3 4 3" xfId="11670"/>
    <cellStyle name="20% - Ênfase6 10 3 4 4" xfId="11671"/>
    <cellStyle name="20% - Ênfase6 10 3 5" xfId="11672"/>
    <cellStyle name="20% - Ênfase6 10 3 6" xfId="11673"/>
    <cellStyle name="20% - Ênfase6 10 3 7" xfId="11674"/>
    <cellStyle name="20% - Ênfase6 10 3 8" xfId="11675"/>
    <cellStyle name="20% - Ênfase6 10 3 9" xfId="11676"/>
    <cellStyle name="20% - Ênfase6 10 4" xfId="11677"/>
    <cellStyle name="20% - Ênfase6 10 4 10" xfId="11678"/>
    <cellStyle name="20% - Ênfase6 10 4 2" xfId="11679"/>
    <cellStyle name="20% - Ênfase6 10 4 2 2" xfId="11680"/>
    <cellStyle name="20% - Ênfase6 10 4 2 2 2" xfId="11681"/>
    <cellStyle name="20% - Ênfase6 10 4 2 2 2 2" xfId="11682"/>
    <cellStyle name="20% - Ênfase6 10 4 2 2 3" xfId="11683"/>
    <cellStyle name="20% - Ênfase6 10 4 2 2 4" xfId="11684"/>
    <cellStyle name="20% - Ênfase6 10 4 2 2 5" xfId="11685"/>
    <cellStyle name="20% - Ênfase6 10 4 2 2 6" xfId="11686"/>
    <cellStyle name="20% - Ênfase6 10 4 2 3" xfId="11687"/>
    <cellStyle name="20% - Ênfase6 10 4 2 3 2" xfId="11688"/>
    <cellStyle name="20% - Ênfase6 10 4 2 3 3" xfId="11689"/>
    <cellStyle name="20% - Ênfase6 10 4 2 4" xfId="11690"/>
    <cellStyle name="20% - Ênfase6 10 4 2 5" xfId="11691"/>
    <cellStyle name="20% - Ênfase6 10 4 2 6" xfId="11692"/>
    <cellStyle name="20% - Ênfase6 10 4 2 7" xfId="11693"/>
    <cellStyle name="20% - Ênfase6 10 4 2 8" xfId="11694"/>
    <cellStyle name="20% - Ênfase6 10 4 3" xfId="11695"/>
    <cellStyle name="20% - Ênfase6 10 4 3 2" xfId="11696"/>
    <cellStyle name="20% - Ênfase6 10 4 3 2 2" xfId="11697"/>
    <cellStyle name="20% - Ênfase6 10 4 3 3" xfId="11698"/>
    <cellStyle name="20% - Ênfase6 10 4 3 4" xfId="11699"/>
    <cellStyle name="20% - Ênfase6 10 4 3 5" xfId="11700"/>
    <cellStyle name="20% - Ênfase6 10 4 3 6" xfId="11701"/>
    <cellStyle name="20% - Ênfase6 10 4 4" xfId="11702"/>
    <cellStyle name="20% - Ênfase6 10 4 4 2" xfId="11703"/>
    <cellStyle name="20% - Ênfase6 10 4 4 3" xfId="11704"/>
    <cellStyle name="20% - Ênfase6 10 4 4 4" xfId="11705"/>
    <cellStyle name="20% - Ênfase6 10 4 5" xfId="11706"/>
    <cellStyle name="20% - Ênfase6 10 4 6" xfId="11707"/>
    <cellStyle name="20% - Ênfase6 10 4 7" xfId="11708"/>
    <cellStyle name="20% - Ênfase6 10 4 8" xfId="11709"/>
    <cellStyle name="20% - Ênfase6 10 4 9" xfId="11710"/>
    <cellStyle name="20% - Ênfase6 10 5" xfId="11711"/>
    <cellStyle name="20% - Ênfase6 10 5 10" xfId="11712"/>
    <cellStyle name="20% - Ênfase6 10 5 2" xfId="11713"/>
    <cellStyle name="20% - Ênfase6 10 5 2 2" xfId="11714"/>
    <cellStyle name="20% - Ênfase6 10 5 2 2 2" xfId="11715"/>
    <cellStyle name="20% - Ênfase6 10 5 2 2 2 2" xfId="11716"/>
    <cellStyle name="20% - Ênfase6 10 5 2 2 3" xfId="11717"/>
    <cellStyle name="20% - Ênfase6 10 5 2 2 4" xfId="11718"/>
    <cellStyle name="20% - Ênfase6 10 5 2 2 5" xfId="11719"/>
    <cellStyle name="20% - Ênfase6 10 5 2 2 6" xfId="11720"/>
    <cellStyle name="20% - Ênfase6 10 5 2 3" xfId="11721"/>
    <cellStyle name="20% - Ênfase6 10 5 2 3 2" xfId="11722"/>
    <cellStyle name="20% - Ênfase6 10 5 2 3 3" xfId="11723"/>
    <cellStyle name="20% - Ênfase6 10 5 2 4" xfId="11724"/>
    <cellStyle name="20% - Ênfase6 10 5 2 5" xfId="11725"/>
    <cellStyle name="20% - Ênfase6 10 5 2 6" xfId="11726"/>
    <cellStyle name="20% - Ênfase6 10 5 2 7" xfId="11727"/>
    <cellStyle name="20% - Ênfase6 10 5 2 8" xfId="11728"/>
    <cellStyle name="20% - Ênfase6 10 5 3" xfId="11729"/>
    <cellStyle name="20% - Ênfase6 10 5 3 2" xfId="11730"/>
    <cellStyle name="20% - Ênfase6 10 5 3 2 2" xfId="11731"/>
    <cellStyle name="20% - Ênfase6 10 5 3 3" xfId="11732"/>
    <cellStyle name="20% - Ênfase6 10 5 3 4" xfId="11733"/>
    <cellStyle name="20% - Ênfase6 10 5 3 5" xfId="11734"/>
    <cellStyle name="20% - Ênfase6 10 5 3 6" xfId="11735"/>
    <cellStyle name="20% - Ênfase6 10 5 4" xfId="11736"/>
    <cellStyle name="20% - Ênfase6 10 5 4 2" xfId="11737"/>
    <cellStyle name="20% - Ênfase6 10 5 4 3" xfId="11738"/>
    <cellStyle name="20% - Ênfase6 10 5 4 4" xfId="11739"/>
    <cellStyle name="20% - Ênfase6 10 5 5" xfId="11740"/>
    <cellStyle name="20% - Ênfase6 10 5 6" xfId="11741"/>
    <cellStyle name="20% - Ênfase6 10 5 7" xfId="11742"/>
    <cellStyle name="20% - Ênfase6 10 5 8" xfId="11743"/>
    <cellStyle name="20% - Ênfase6 10 5 9" xfId="11744"/>
    <cellStyle name="20% - Ênfase6 10 6" xfId="11745"/>
    <cellStyle name="20% - Ênfase6 10 6 2" xfId="11746"/>
    <cellStyle name="20% - Ênfase6 10 6 2 2" xfId="11747"/>
    <cellStyle name="20% - Ênfase6 10 6 2 2 2" xfId="11748"/>
    <cellStyle name="20% - Ênfase6 10 6 2 3" xfId="11749"/>
    <cellStyle name="20% - Ênfase6 10 6 2 4" xfId="11750"/>
    <cellStyle name="20% - Ênfase6 10 6 2 5" xfId="11751"/>
    <cellStyle name="20% - Ênfase6 10 6 2 6" xfId="11752"/>
    <cellStyle name="20% - Ênfase6 10 6 3" xfId="11753"/>
    <cellStyle name="20% - Ênfase6 10 6 3 2" xfId="11754"/>
    <cellStyle name="20% - Ênfase6 10 6 3 3" xfId="11755"/>
    <cellStyle name="20% - Ênfase6 10 6 3 4" xfId="11756"/>
    <cellStyle name="20% - Ênfase6 10 6 4" xfId="11757"/>
    <cellStyle name="20% - Ênfase6 10 6 5" xfId="11758"/>
    <cellStyle name="20% - Ênfase6 10 6 6" xfId="11759"/>
    <cellStyle name="20% - Ênfase6 10 6 7" xfId="11760"/>
    <cellStyle name="20% - Ênfase6 10 6 8" xfId="11761"/>
    <cellStyle name="20% - Ênfase6 10 6 9" xfId="11762"/>
    <cellStyle name="20% - Ênfase6 10 7" xfId="11763"/>
    <cellStyle name="20% - Ênfase6 10 7 2" xfId="11764"/>
    <cellStyle name="20% - Ênfase6 10 7 2 2" xfId="11765"/>
    <cellStyle name="20% - Ênfase6 10 7 2 2 2" xfId="11766"/>
    <cellStyle name="20% - Ênfase6 10 7 2 3" xfId="11767"/>
    <cellStyle name="20% - Ênfase6 10 7 2 4" xfId="11768"/>
    <cellStyle name="20% - Ênfase6 10 7 2 5" xfId="11769"/>
    <cellStyle name="20% - Ênfase6 10 7 2 6" xfId="11770"/>
    <cellStyle name="20% - Ênfase6 10 7 3" xfId="11771"/>
    <cellStyle name="20% - Ênfase6 10 7 3 2" xfId="11772"/>
    <cellStyle name="20% - Ênfase6 10 7 3 3" xfId="11773"/>
    <cellStyle name="20% - Ênfase6 10 7 4" xfId="11774"/>
    <cellStyle name="20% - Ênfase6 10 7 5" xfId="11775"/>
    <cellStyle name="20% - Ênfase6 10 7 6" xfId="11776"/>
    <cellStyle name="20% - Ênfase6 10 7 7" xfId="11777"/>
    <cellStyle name="20% - Ênfase6 10 7 8" xfId="11778"/>
    <cellStyle name="20% - Ênfase6 10 8" xfId="11779"/>
    <cellStyle name="20% - Ênfase6 10 8 2" xfId="11780"/>
    <cellStyle name="20% - Ênfase6 10 8 2 2" xfId="11781"/>
    <cellStyle name="20% - Ênfase6 10 8 2 3" xfId="11782"/>
    <cellStyle name="20% - Ênfase6 10 8 3" xfId="11783"/>
    <cellStyle name="20% - Ênfase6 10 8 4" xfId="11784"/>
    <cellStyle name="20% - Ênfase6 10 8 5" xfId="11785"/>
    <cellStyle name="20% - Ênfase6 10 8 6" xfId="11786"/>
    <cellStyle name="20% - Ênfase6 10 8 7" xfId="11787"/>
    <cellStyle name="20% - Ênfase6 10 9" xfId="11788"/>
    <cellStyle name="20% - Ênfase6 10 9 2" xfId="11789"/>
    <cellStyle name="20% - Ênfase6 10 9 3" xfId="11790"/>
    <cellStyle name="20% - Ênfase6 10 9 4" xfId="11791"/>
    <cellStyle name="20% - Ênfase6 10 9 5" xfId="11792"/>
    <cellStyle name="20% - Ênfase6 10 9 6" xfId="11793"/>
    <cellStyle name="20% - Ênfase6 11" xfId="189"/>
    <cellStyle name="20% - Ênfase6 11 10" xfId="11794"/>
    <cellStyle name="20% - Ênfase6 11 11" xfId="11795"/>
    <cellStyle name="20% - Ênfase6 11 12" xfId="11796"/>
    <cellStyle name="20% - Ênfase6 11 13" xfId="11797"/>
    <cellStyle name="20% - Ênfase6 11 14" xfId="11798"/>
    <cellStyle name="20% - Ênfase6 11 15" xfId="11799"/>
    <cellStyle name="20% - Ênfase6 11 2" xfId="190"/>
    <cellStyle name="20% - Ênfase6 11 3" xfId="11800"/>
    <cellStyle name="20% - Ênfase6 11 3 10" xfId="11801"/>
    <cellStyle name="20% - Ênfase6 11 3 2" xfId="11802"/>
    <cellStyle name="20% - Ênfase6 11 3 2 2" xfId="11803"/>
    <cellStyle name="20% - Ênfase6 11 3 2 2 2" xfId="11804"/>
    <cellStyle name="20% - Ênfase6 11 3 2 2 2 2" xfId="11805"/>
    <cellStyle name="20% - Ênfase6 11 3 2 2 3" xfId="11806"/>
    <cellStyle name="20% - Ênfase6 11 3 2 2 4" xfId="11807"/>
    <cellStyle name="20% - Ênfase6 11 3 2 2 5" xfId="11808"/>
    <cellStyle name="20% - Ênfase6 11 3 2 2 6" xfId="11809"/>
    <cellStyle name="20% - Ênfase6 11 3 2 3" xfId="11810"/>
    <cellStyle name="20% - Ênfase6 11 3 2 3 2" xfId="11811"/>
    <cellStyle name="20% - Ênfase6 11 3 2 3 3" xfId="11812"/>
    <cellStyle name="20% - Ênfase6 11 3 2 4" xfId="11813"/>
    <cellStyle name="20% - Ênfase6 11 3 2 5" xfId="11814"/>
    <cellStyle name="20% - Ênfase6 11 3 2 6" xfId="11815"/>
    <cellStyle name="20% - Ênfase6 11 3 2 7" xfId="11816"/>
    <cellStyle name="20% - Ênfase6 11 3 2 8" xfId="11817"/>
    <cellStyle name="20% - Ênfase6 11 3 3" xfId="11818"/>
    <cellStyle name="20% - Ênfase6 11 3 3 2" xfId="11819"/>
    <cellStyle name="20% - Ênfase6 11 3 3 2 2" xfId="11820"/>
    <cellStyle name="20% - Ênfase6 11 3 3 3" xfId="11821"/>
    <cellStyle name="20% - Ênfase6 11 3 3 4" xfId="11822"/>
    <cellStyle name="20% - Ênfase6 11 3 3 5" xfId="11823"/>
    <cellStyle name="20% - Ênfase6 11 3 3 6" xfId="11824"/>
    <cellStyle name="20% - Ênfase6 11 3 4" xfId="11825"/>
    <cellStyle name="20% - Ênfase6 11 3 4 2" xfId="11826"/>
    <cellStyle name="20% - Ênfase6 11 3 4 3" xfId="11827"/>
    <cellStyle name="20% - Ênfase6 11 3 4 4" xfId="11828"/>
    <cellStyle name="20% - Ênfase6 11 3 5" xfId="11829"/>
    <cellStyle name="20% - Ênfase6 11 3 6" xfId="11830"/>
    <cellStyle name="20% - Ênfase6 11 3 7" xfId="11831"/>
    <cellStyle name="20% - Ênfase6 11 3 8" xfId="11832"/>
    <cellStyle name="20% - Ênfase6 11 3 9" xfId="11833"/>
    <cellStyle name="20% - Ênfase6 11 4" xfId="11834"/>
    <cellStyle name="20% - Ênfase6 11 4 10" xfId="11835"/>
    <cellStyle name="20% - Ênfase6 11 4 2" xfId="11836"/>
    <cellStyle name="20% - Ênfase6 11 4 2 2" xfId="11837"/>
    <cellStyle name="20% - Ênfase6 11 4 2 2 2" xfId="11838"/>
    <cellStyle name="20% - Ênfase6 11 4 2 2 2 2" xfId="11839"/>
    <cellStyle name="20% - Ênfase6 11 4 2 2 3" xfId="11840"/>
    <cellStyle name="20% - Ênfase6 11 4 2 2 4" xfId="11841"/>
    <cellStyle name="20% - Ênfase6 11 4 2 2 5" xfId="11842"/>
    <cellStyle name="20% - Ênfase6 11 4 2 2 6" xfId="11843"/>
    <cellStyle name="20% - Ênfase6 11 4 2 3" xfId="11844"/>
    <cellStyle name="20% - Ênfase6 11 4 2 3 2" xfId="11845"/>
    <cellStyle name="20% - Ênfase6 11 4 2 3 3" xfId="11846"/>
    <cellStyle name="20% - Ênfase6 11 4 2 4" xfId="11847"/>
    <cellStyle name="20% - Ênfase6 11 4 2 5" xfId="11848"/>
    <cellStyle name="20% - Ênfase6 11 4 2 6" xfId="11849"/>
    <cellStyle name="20% - Ênfase6 11 4 2 7" xfId="11850"/>
    <cellStyle name="20% - Ênfase6 11 4 2 8" xfId="11851"/>
    <cellStyle name="20% - Ênfase6 11 4 3" xfId="11852"/>
    <cellStyle name="20% - Ênfase6 11 4 3 2" xfId="11853"/>
    <cellStyle name="20% - Ênfase6 11 4 3 2 2" xfId="11854"/>
    <cellStyle name="20% - Ênfase6 11 4 3 3" xfId="11855"/>
    <cellStyle name="20% - Ênfase6 11 4 3 4" xfId="11856"/>
    <cellStyle name="20% - Ênfase6 11 4 3 5" xfId="11857"/>
    <cellStyle name="20% - Ênfase6 11 4 3 6" xfId="11858"/>
    <cellStyle name="20% - Ênfase6 11 4 4" xfId="11859"/>
    <cellStyle name="20% - Ênfase6 11 4 4 2" xfId="11860"/>
    <cellStyle name="20% - Ênfase6 11 4 4 3" xfId="11861"/>
    <cellStyle name="20% - Ênfase6 11 4 4 4" xfId="11862"/>
    <cellStyle name="20% - Ênfase6 11 4 5" xfId="11863"/>
    <cellStyle name="20% - Ênfase6 11 4 6" xfId="11864"/>
    <cellStyle name="20% - Ênfase6 11 4 7" xfId="11865"/>
    <cellStyle name="20% - Ênfase6 11 4 8" xfId="11866"/>
    <cellStyle name="20% - Ênfase6 11 4 9" xfId="11867"/>
    <cellStyle name="20% - Ênfase6 11 5" xfId="11868"/>
    <cellStyle name="20% - Ênfase6 11 5 10" xfId="11869"/>
    <cellStyle name="20% - Ênfase6 11 5 2" xfId="11870"/>
    <cellStyle name="20% - Ênfase6 11 5 2 2" xfId="11871"/>
    <cellStyle name="20% - Ênfase6 11 5 2 2 2" xfId="11872"/>
    <cellStyle name="20% - Ênfase6 11 5 2 2 2 2" xfId="11873"/>
    <cellStyle name="20% - Ênfase6 11 5 2 2 3" xfId="11874"/>
    <cellStyle name="20% - Ênfase6 11 5 2 2 4" xfId="11875"/>
    <cellStyle name="20% - Ênfase6 11 5 2 2 5" xfId="11876"/>
    <cellStyle name="20% - Ênfase6 11 5 2 2 6" xfId="11877"/>
    <cellStyle name="20% - Ênfase6 11 5 2 3" xfId="11878"/>
    <cellStyle name="20% - Ênfase6 11 5 2 3 2" xfId="11879"/>
    <cellStyle name="20% - Ênfase6 11 5 2 3 3" xfId="11880"/>
    <cellStyle name="20% - Ênfase6 11 5 2 4" xfId="11881"/>
    <cellStyle name="20% - Ênfase6 11 5 2 5" xfId="11882"/>
    <cellStyle name="20% - Ênfase6 11 5 2 6" xfId="11883"/>
    <cellStyle name="20% - Ênfase6 11 5 2 7" xfId="11884"/>
    <cellStyle name="20% - Ênfase6 11 5 2 8" xfId="11885"/>
    <cellStyle name="20% - Ênfase6 11 5 3" xfId="11886"/>
    <cellStyle name="20% - Ênfase6 11 5 3 2" xfId="11887"/>
    <cellStyle name="20% - Ênfase6 11 5 3 2 2" xfId="11888"/>
    <cellStyle name="20% - Ênfase6 11 5 3 3" xfId="11889"/>
    <cellStyle name="20% - Ênfase6 11 5 3 4" xfId="11890"/>
    <cellStyle name="20% - Ênfase6 11 5 3 5" xfId="11891"/>
    <cellStyle name="20% - Ênfase6 11 5 3 6" xfId="11892"/>
    <cellStyle name="20% - Ênfase6 11 5 4" xfId="11893"/>
    <cellStyle name="20% - Ênfase6 11 5 4 2" xfId="11894"/>
    <cellStyle name="20% - Ênfase6 11 5 4 3" xfId="11895"/>
    <cellStyle name="20% - Ênfase6 11 5 4 4" xfId="11896"/>
    <cellStyle name="20% - Ênfase6 11 5 5" xfId="11897"/>
    <cellStyle name="20% - Ênfase6 11 5 6" xfId="11898"/>
    <cellStyle name="20% - Ênfase6 11 5 7" xfId="11899"/>
    <cellStyle name="20% - Ênfase6 11 5 8" xfId="11900"/>
    <cellStyle name="20% - Ênfase6 11 5 9" xfId="11901"/>
    <cellStyle name="20% - Ênfase6 11 6" xfId="11902"/>
    <cellStyle name="20% - Ênfase6 11 6 2" xfId="11903"/>
    <cellStyle name="20% - Ênfase6 11 6 2 2" xfId="11904"/>
    <cellStyle name="20% - Ênfase6 11 6 2 2 2" xfId="11905"/>
    <cellStyle name="20% - Ênfase6 11 6 2 3" xfId="11906"/>
    <cellStyle name="20% - Ênfase6 11 6 2 4" xfId="11907"/>
    <cellStyle name="20% - Ênfase6 11 6 2 5" xfId="11908"/>
    <cellStyle name="20% - Ênfase6 11 6 2 6" xfId="11909"/>
    <cellStyle name="20% - Ênfase6 11 6 3" xfId="11910"/>
    <cellStyle name="20% - Ênfase6 11 6 3 2" xfId="11911"/>
    <cellStyle name="20% - Ênfase6 11 6 3 3" xfId="11912"/>
    <cellStyle name="20% - Ênfase6 11 6 3 4" xfId="11913"/>
    <cellStyle name="20% - Ênfase6 11 6 4" xfId="11914"/>
    <cellStyle name="20% - Ênfase6 11 6 5" xfId="11915"/>
    <cellStyle name="20% - Ênfase6 11 6 6" xfId="11916"/>
    <cellStyle name="20% - Ênfase6 11 6 7" xfId="11917"/>
    <cellStyle name="20% - Ênfase6 11 6 8" xfId="11918"/>
    <cellStyle name="20% - Ênfase6 11 6 9" xfId="11919"/>
    <cellStyle name="20% - Ênfase6 11 7" xfId="11920"/>
    <cellStyle name="20% - Ênfase6 11 7 2" xfId="11921"/>
    <cellStyle name="20% - Ênfase6 11 7 2 2" xfId="11922"/>
    <cellStyle name="20% - Ênfase6 11 7 2 2 2" xfId="11923"/>
    <cellStyle name="20% - Ênfase6 11 7 2 3" xfId="11924"/>
    <cellStyle name="20% - Ênfase6 11 7 2 4" xfId="11925"/>
    <cellStyle name="20% - Ênfase6 11 7 2 5" xfId="11926"/>
    <cellStyle name="20% - Ênfase6 11 7 2 6" xfId="11927"/>
    <cellStyle name="20% - Ênfase6 11 7 3" xfId="11928"/>
    <cellStyle name="20% - Ênfase6 11 7 3 2" xfId="11929"/>
    <cellStyle name="20% - Ênfase6 11 7 3 3" xfId="11930"/>
    <cellStyle name="20% - Ênfase6 11 7 4" xfId="11931"/>
    <cellStyle name="20% - Ênfase6 11 7 5" xfId="11932"/>
    <cellStyle name="20% - Ênfase6 11 7 6" xfId="11933"/>
    <cellStyle name="20% - Ênfase6 11 7 7" xfId="11934"/>
    <cellStyle name="20% - Ênfase6 11 7 8" xfId="11935"/>
    <cellStyle name="20% - Ênfase6 11 8" xfId="11936"/>
    <cellStyle name="20% - Ênfase6 11 8 2" xfId="11937"/>
    <cellStyle name="20% - Ênfase6 11 8 2 2" xfId="11938"/>
    <cellStyle name="20% - Ênfase6 11 8 2 3" xfId="11939"/>
    <cellStyle name="20% - Ênfase6 11 8 3" xfId="11940"/>
    <cellStyle name="20% - Ênfase6 11 8 4" xfId="11941"/>
    <cellStyle name="20% - Ênfase6 11 8 5" xfId="11942"/>
    <cellStyle name="20% - Ênfase6 11 8 6" xfId="11943"/>
    <cellStyle name="20% - Ênfase6 11 8 7" xfId="11944"/>
    <cellStyle name="20% - Ênfase6 11 9" xfId="11945"/>
    <cellStyle name="20% - Ênfase6 11 9 2" xfId="11946"/>
    <cellStyle name="20% - Ênfase6 11 9 3" xfId="11947"/>
    <cellStyle name="20% - Ênfase6 11 9 4" xfId="11948"/>
    <cellStyle name="20% - Ênfase6 11 9 5" xfId="11949"/>
    <cellStyle name="20% - Ênfase6 11 9 6" xfId="11950"/>
    <cellStyle name="20% - Ênfase6 12" xfId="191"/>
    <cellStyle name="20% - Ênfase6 12 10" xfId="11951"/>
    <cellStyle name="20% - Ênfase6 12 11" xfId="11952"/>
    <cellStyle name="20% - Ênfase6 12 12" xfId="11953"/>
    <cellStyle name="20% - Ênfase6 12 13" xfId="11954"/>
    <cellStyle name="20% - Ênfase6 12 14" xfId="11955"/>
    <cellStyle name="20% - Ênfase6 12 15" xfId="11956"/>
    <cellStyle name="20% - Ênfase6 12 2" xfId="192"/>
    <cellStyle name="20% - Ênfase6 12 3" xfId="11957"/>
    <cellStyle name="20% - Ênfase6 12 3 10" xfId="11958"/>
    <cellStyle name="20% - Ênfase6 12 3 2" xfId="11959"/>
    <cellStyle name="20% - Ênfase6 12 3 2 2" xfId="11960"/>
    <cellStyle name="20% - Ênfase6 12 3 2 2 2" xfId="11961"/>
    <cellStyle name="20% - Ênfase6 12 3 2 2 2 2" xfId="11962"/>
    <cellStyle name="20% - Ênfase6 12 3 2 2 3" xfId="11963"/>
    <cellStyle name="20% - Ênfase6 12 3 2 2 4" xfId="11964"/>
    <cellStyle name="20% - Ênfase6 12 3 2 2 5" xfId="11965"/>
    <cellStyle name="20% - Ênfase6 12 3 2 2 6" xfId="11966"/>
    <cellStyle name="20% - Ênfase6 12 3 2 3" xfId="11967"/>
    <cellStyle name="20% - Ênfase6 12 3 2 3 2" xfId="11968"/>
    <cellStyle name="20% - Ênfase6 12 3 2 3 3" xfId="11969"/>
    <cellStyle name="20% - Ênfase6 12 3 2 4" xfId="11970"/>
    <cellStyle name="20% - Ênfase6 12 3 2 5" xfId="11971"/>
    <cellStyle name="20% - Ênfase6 12 3 2 6" xfId="11972"/>
    <cellStyle name="20% - Ênfase6 12 3 2 7" xfId="11973"/>
    <cellStyle name="20% - Ênfase6 12 3 2 8" xfId="11974"/>
    <cellStyle name="20% - Ênfase6 12 3 3" xfId="11975"/>
    <cellStyle name="20% - Ênfase6 12 3 3 2" xfId="11976"/>
    <cellStyle name="20% - Ênfase6 12 3 3 2 2" xfId="11977"/>
    <cellStyle name="20% - Ênfase6 12 3 3 3" xfId="11978"/>
    <cellStyle name="20% - Ênfase6 12 3 3 4" xfId="11979"/>
    <cellStyle name="20% - Ênfase6 12 3 3 5" xfId="11980"/>
    <cellStyle name="20% - Ênfase6 12 3 3 6" xfId="11981"/>
    <cellStyle name="20% - Ênfase6 12 3 4" xfId="11982"/>
    <cellStyle name="20% - Ênfase6 12 3 4 2" xfId="11983"/>
    <cellStyle name="20% - Ênfase6 12 3 4 3" xfId="11984"/>
    <cellStyle name="20% - Ênfase6 12 3 4 4" xfId="11985"/>
    <cellStyle name="20% - Ênfase6 12 3 5" xfId="11986"/>
    <cellStyle name="20% - Ênfase6 12 3 6" xfId="11987"/>
    <cellStyle name="20% - Ênfase6 12 3 7" xfId="11988"/>
    <cellStyle name="20% - Ênfase6 12 3 8" xfId="11989"/>
    <cellStyle name="20% - Ênfase6 12 3 9" xfId="11990"/>
    <cellStyle name="20% - Ênfase6 12 4" xfId="11991"/>
    <cellStyle name="20% - Ênfase6 12 4 10" xfId="11992"/>
    <cellStyle name="20% - Ênfase6 12 4 2" xfId="11993"/>
    <cellStyle name="20% - Ênfase6 12 4 2 2" xfId="11994"/>
    <cellStyle name="20% - Ênfase6 12 4 2 2 2" xfId="11995"/>
    <cellStyle name="20% - Ênfase6 12 4 2 2 2 2" xfId="11996"/>
    <cellStyle name="20% - Ênfase6 12 4 2 2 3" xfId="11997"/>
    <cellStyle name="20% - Ênfase6 12 4 2 2 4" xfId="11998"/>
    <cellStyle name="20% - Ênfase6 12 4 2 2 5" xfId="11999"/>
    <cellStyle name="20% - Ênfase6 12 4 2 2 6" xfId="12000"/>
    <cellStyle name="20% - Ênfase6 12 4 2 3" xfId="12001"/>
    <cellStyle name="20% - Ênfase6 12 4 2 3 2" xfId="12002"/>
    <cellStyle name="20% - Ênfase6 12 4 2 3 3" xfId="12003"/>
    <cellStyle name="20% - Ênfase6 12 4 2 4" xfId="12004"/>
    <cellStyle name="20% - Ênfase6 12 4 2 5" xfId="12005"/>
    <cellStyle name="20% - Ênfase6 12 4 2 6" xfId="12006"/>
    <cellStyle name="20% - Ênfase6 12 4 2 7" xfId="12007"/>
    <cellStyle name="20% - Ênfase6 12 4 2 8" xfId="12008"/>
    <cellStyle name="20% - Ênfase6 12 4 3" xfId="12009"/>
    <cellStyle name="20% - Ênfase6 12 4 3 2" xfId="12010"/>
    <cellStyle name="20% - Ênfase6 12 4 3 2 2" xfId="12011"/>
    <cellStyle name="20% - Ênfase6 12 4 3 3" xfId="12012"/>
    <cellStyle name="20% - Ênfase6 12 4 3 4" xfId="12013"/>
    <cellStyle name="20% - Ênfase6 12 4 3 5" xfId="12014"/>
    <cellStyle name="20% - Ênfase6 12 4 3 6" xfId="12015"/>
    <cellStyle name="20% - Ênfase6 12 4 4" xfId="12016"/>
    <cellStyle name="20% - Ênfase6 12 4 4 2" xfId="12017"/>
    <cellStyle name="20% - Ênfase6 12 4 4 3" xfId="12018"/>
    <cellStyle name="20% - Ênfase6 12 4 4 4" xfId="12019"/>
    <cellStyle name="20% - Ênfase6 12 4 5" xfId="12020"/>
    <cellStyle name="20% - Ênfase6 12 4 6" xfId="12021"/>
    <cellStyle name="20% - Ênfase6 12 4 7" xfId="12022"/>
    <cellStyle name="20% - Ênfase6 12 4 8" xfId="12023"/>
    <cellStyle name="20% - Ênfase6 12 4 9" xfId="12024"/>
    <cellStyle name="20% - Ênfase6 12 5" xfId="12025"/>
    <cellStyle name="20% - Ênfase6 12 5 10" xfId="12026"/>
    <cellStyle name="20% - Ênfase6 12 5 2" xfId="12027"/>
    <cellStyle name="20% - Ênfase6 12 5 2 2" xfId="12028"/>
    <cellStyle name="20% - Ênfase6 12 5 2 2 2" xfId="12029"/>
    <cellStyle name="20% - Ênfase6 12 5 2 2 2 2" xfId="12030"/>
    <cellStyle name="20% - Ênfase6 12 5 2 2 3" xfId="12031"/>
    <cellStyle name="20% - Ênfase6 12 5 2 2 4" xfId="12032"/>
    <cellStyle name="20% - Ênfase6 12 5 2 2 5" xfId="12033"/>
    <cellStyle name="20% - Ênfase6 12 5 2 2 6" xfId="12034"/>
    <cellStyle name="20% - Ênfase6 12 5 2 3" xfId="12035"/>
    <cellStyle name="20% - Ênfase6 12 5 2 3 2" xfId="12036"/>
    <cellStyle name="20% - Ênfase6 12 5 2 3 3" xfId="12037"/>
    <cellStyle name="20% - Ênfase6 12 5 2 4" xfId="12038"/>
    <cellStyle name="20% - Ênfase6 12 5 2 5" xfId="12039"/>
    <cellStyle name="20% - Ênfase6 12 5 2 6" xfId="12040"/>
    <cellStyle name="20% - Ênfase6 12 5 2 7" xfId="12041"/>
    <cellStyle name="20% - Ênfase6 12 5 2 8" xfId="12042"/>
    <cellStyle name="20% - Ênfase6 12 5 3" xfId="12043"/>
    <cellStyle name="20% - Ênfase6 12 5 3 2" xfId="12044"/>
    <cellStyle name="20% - Ênfase6 12 5 3 2 2" xfId="12045"/>
    <cellStyle name="20% - Ênfase6 12 5 3 3" xfId="12046"/>
    <cellStyle name="20% - Ênfase6 12 5 3 4" xfId="12047"/>
    <cellStyle name="20% - Ênfase6 12 5 3 5" xfId="12048"/>
    <cellStyle name="20% - Ênfase6 12 5 3 6" xfId="12049"/>
    <cellStyle name="20% - Ênfase6 12 5 4" xfId="12050"/>
    <cellStyle name="20% - Ênfase6 12 5 4 2" xfId="12051"/>
    <cellStyle name="20% - Ênfase6 12 5 4 3" xfId="12052"/>
    <cellStyle name="20% - Ênfase6 12 5 4 4" xfId="12053"/>
    <cellStyle name="20% - Ênfase6 12 5 5" xfId="12054"/>
    <cellStyle name="20% - Ênfase6 12 5 6" xfId="12055"/>
    <cellStyle name="20% - Ênfase6 12 5 7" xfId="12056"/>
    <cellStyle name="20% - Ênfase6 12 5 8" xfId="12057"/>
    <cellStyle name="20% - Ênfase6 12 5 9" xfId="12058"/>
    <cellStyle name="20% - Ênfase6 12 6" xfId="12059"/>
    <cellStyle name="20% - Ênfase6 12 6 2" xfId="12060"/>
    <cellStyle name="20% - Ênfase6 12 6 2 2" xfId="12061"/>
    <cellStyle name="20% - Ênfase6 12 6 2 2 2" xfId="12062"/>
    <cellStyle name="20% - Ênfase6 12 6 2 3" xfId="12063"/>
    <cellStyle name="20% - Ênfase6 12 6 2 4" xfId="12064"/>
    <cellStyle name="20% - Ênfase6 12 6 2 5" xfId="12065"/>
    <cellStyle name="20% - Ênfase6 12 6 2 6" xfId="12066"/>
    <cellStyle name="20% - Ênfase6 12 6 3" xfId="12067"/>
    <cellStyle name="20% - Ênfase6 12 6 3 2" xfId="12068"/>
    <cellStyle name="20% - Ênfase6 12 6 3 3" xfId="12069"/>
    <cellStyle name="20% - Ênfase6 12 6 3 4" xfId="12070"/>
    <cellStyle name="20% - Ênfase6 12 6 4" xfId="12071"/>
    <cellStyle name="20% - Ênfase6 12 6 5" xfId="12072"/>
    <cellStyle name="20% - Ênfase6 12 6 6" xfId="12073"/>
    <cellStyle name="20% - Ênfase6 12 6 7" xfId="12074"/>
    <cellStyle name="20% - Ênfase6 12 6 8" xfId="12075"/>
    <cellStyle name="20% - Ênfase6 12 6 9" xfId="12076"/>
    <cellStyle name="20% - Ênfase6 12 7" xfId="12077"/>
    <cellStyle name="20% - Ênfase6 12 7 2" xfId="12078"/>
    <cellStyle name="20% - Ênfase6 12 7 2 2" xfId="12079"/>
    <cellStyle name="20% - Ênfase6 12 7 2 2 2" xfId="12080"/>
    <cellStyle name="20% - Ênfase6 12 7 2 3" xfId="12081"/>
    <cellStyle name="20% - Ênfase6 12 7 2 4" xfId="12082"/>
    <cellStyle name="20% - Ênfase6 12 7 2 5" xfId="12083"/>
    <cellStyle name="20% - Ênfase6 12 7 2 6" xfId="12084"/>
    <cellStyle name="20% - Ênfase6 12 7 3" xfId="12085"/>
    <cellStyle name="20% - Ênfase6 12 7 3 2" xfId="12086"/>
    <cellStyle name="20% - Ênfase6 12 7 3 3" xfId="12087"/>
    <cellStyle name="20% - Ênfase6 12 7 4" xfId="12088"/>
    <cellStyle name="20% - Ênfase6 12 7 5" xfId="12089"/>
    <cellStyle name="20% - Ênfase6 12 7 6" xfId="12090"/>
    <cellStyle name="20% - Ênfase6 12 7 7" xfId="12091"/>
    <cellStyle name="20% - Ênfase6 12 7 8" xfId="12092"/>
    <cellStyle name="20% - Ênfase6 12 8" xfId="12093"/>
    <cellStyle name="20% - Ênfase6 12 8 2" xfId="12094"/>
    <cellStyle name="20% - Ênfase6 12 8 2 2" xfId="12095"/>
    <cellStyle name="20% - Ênfase6 12 8 2 3" xfId="12096"/>
    <cellStyle name="20% - Ênfase6 12 8 3" xfId="12097"/>
    <cellStyle name="20% - Ênfase6 12 8 4" xfId="12098"/>
    <cellStyle name="20% - Ênfase6 12 8 5" xfId="12099"/>
    <cellStyle name="20% - Ênfase6 12 8 6" xfId="12100"/>
    <cellStyle name="20% - Ênfase6 12 8 7" xfId="12101"/>
    <cellStyle name="20% - Ênfase6 12 9" xfId="12102"/>
    <cellStyle name="20% - Ênfase6 12 9 2" xfId="12103"/>
    <cellStyle name="20% - Ênfase6 12 9 3" xfId="12104"/>
    <cellStyle name="20% - Ênfase6 12 9 4" xfId="12105"/>
    <cellStyle name="20% - Ênfase6 12 9 5" xfId="12106"/>
    <cellStyle name="20% - Ênfase6 12 9 6" xfId="12107"/>
    <cellStyle name="20% - Ênfase6 13" xfId="193"/>
    <cellStyle name="20% - Ênfase6 13 10" xfId="12108"/>
    <cellStyle name="20% - Ênfase6 13 11" xfId="12109"/>
    <cellStyle name="20% - Ênfase6 13 12" xfId="12110"/>
    <cellStyle name="20% - Ênfase6 13 13" xfId="12111"/>
    <cellStyle name="20% - Ênfase6 13 14" xfId="12112"/>
    <cellStyle name="20% - Ênfase6 13 15" xfId="12113"/>
    <cellStyle name="20% - Ênfase6 13 2" xfId="194"/>
    <cellStyle name="20% - Ênfase6 13 3" xfId="12114"/>
    <cellStyle name="20% - Ênfase6 13 3 10" xfId="12115"/>
    <cellStyle name="20% - Ênfase6 13 3 2" xfId="12116"/>
    <cellStyle name="20% - Ênfase6 13 3 2 2" xfId="12117"/>
    <cellStyle name="20% - Ênfase6 13 3 2 2 2" xfId="12118"/>
    <cellStyle name="20% - Ênfase6 13 3 2 2 2 2" xfId="12119"/>
    <cellStyle name="20% - Ênfase6 13 3 2 2 3" xfId="12120"/>
    <cellStyle name="20% - Ênfase6 13 3 2 2 4" xfId="12121"/>
    <cellStyle name="20% - Ênfase6 13 3 2 2 5" xfId="12122"/>
    <cellStyle name="20% - Ênfase6 13 3 2 2 6" xfId="12123"/>
    <cellStyle name="20% - Ênfase6 13 3 2 3" xfId="12124"/>
    <cellStyle name="20% - Ênfase6 13 3 2 3 2" xfId="12125"/>
    <cellStyle name="20% - Ênfase6 13 3 2 3 3" xfId="12126"/>
    <cellStyle name="20% - Ênfase6 13 3 2 4" xfId="12127"/>
    <cellStyle name="20% - Ênfase6 13 3 2 5" xfId="12128"/>
    <cellStyle name="20% - Ênfase6 13 3 2 6" xfId="12129"/>
    <cellStyle name="20% - Ênfase6 13 3 2 7" xfId="12130"/>
    <cellStyle name="20% - Ênfase6 13 3 2 8" xfId="12131"/>
    <cellStyle name="20% - Ênfase6 13 3 3" xfId="12132"/>
    <cellStyle name="20% - Ênfase6 13 3 3 2" xfId="12133"/>
    <cellStyle name="20% - Ênfase6 13 3 3 2 2" xfId="12134"/>
    <cellStyle name="20% - Ênfase6 13 3 3 3" xfId="12135"/>
    <cellStyle name="20% - Ênfase6 13 3 3 4" xfId="12136"/>
    <cellStyle name="20% - Ênfase6 13 3 3 5" xfId="12137"/>
    <cellStyle name="20% - Ênfase6 13 3 3 6" xfId="12138"/>
    <cellStyle name="20% - Ênfase6 13 3 4" xfId="12139"/>
    <cellStyle name="20% - Ênfase6 13 3 4 2" xfId="12140"/>
    <cellStyle name="20% - Ênfase6 13 3 4 3" xfId="12141"/>
    <cellStyle name="20% - Ênfase6 13 3 4 4" xfId="12142"/>
    <cellStyle name="20% - Ênfase6 13 3 5" xfId="12143"/>
    <cellStyle name="20% - Ênfase6 13 3 6" xfId="12144"/>
    <cellStyle name="20% - Ênfase6 13 3 7" xfId="12145"/>
    <cellStyle name="20% - Ênfase6 13 3 8" xfId="12146"/>
    <cellStyle name="20% - Ênfase6 13 3 9" xfId="12147"/>
    <cellStyle name="20% - Ênfase6 13 4" xfId="12148"/>
    <cellStyle name="20% - Ênfase6 13 4 10" xfId="12149"/>
    <cellStyle name="20% - Ênfase6 13 4 2" xfId="12150"/>
    <cellStyle name="20% - Ênfase6 13 4 2 2" xfId="12151"/>
    <cellStyle name="20% - Ênfase6 13 4 2 2 2" xfId="12152"/>
    <cellStyle name="20% - Ênfase6 13 4 2 2 2 2" xfId="12153"/>
    <cellStyle name="20% - Ênfase6 13 4 2 2 3" xfId="12154"/>
    <cellStyle name="20% - Ênfase6 13 4 2 2 4" xfId="12155"/>
    <cellStyle name="20% - Ênfase6 13 4 2 2 5" xfId="12156"/>
    <cellStyle name="20% - Ênfase6 13 4 2 2 6" xfId="12157"/>
    <cellStyle name="20% - Ênfase6 13 4 2 3" xfId="12158"/>
    <cellStyle name="20% - Ênfase6 13 4 2 3 2" xfId="12159"/>
    <cellStyle name="20% - Ênfase6 13 4 2 3 3" xfId="12160"/>
    <cellStyle name="20% - Ênfase6 13 4 2 4" xfId="12161"/>
    <cellStyle name="20% - Ênfase6 13 4 2 5" xfId="12162"/>
    <cellStyle name="20% - Ênfase6 13 4 2 6" xfId="12163"/>
    <cellStyle name="20% - Ênfase6 13 4 2 7" xfId="12164"/>
    <cellStyle name="20% - Ênfase6 13 4 2 8" xfId="12165"/>
    <cellStyle name="20% - Ênfase6 13 4 3" xfId="12166"/>
    <cellStyle name="20% - Ênfase6 13 4 3 2" xfId="12167"/>
    <cellStyle name="20% - Ênfase6 13 4 3 2 2" xfId="12168"/>
    <cellStyle name="20% - Ênfase6 13 4 3 3" xfId="12169"/>
    <cellStyle name="20% - Ênfase6 13 4 3 4" xfId="12170"/>
    <cellStyle name="20% - Ênfase6 13 4 3 5" xfId="12171"/>
    <cellStyle name="20% - Ênfase6 13 4 3 6" xfId="12172"/>
    <cellStyle name="20% - Ênfase6 13 4 4" xfId="12173"/>
    <cellStyle name="20% - Ênfase6 13 4 4 2" xfId="12174"/>
    <cellStyle name="20% - Ênfase6 13 4 4 3" xfId="12175"/>
    <cellStyle name="20% - Ênfase6 13 4 4 4" xfId="12176"/>
    <cellStyle name="20% - Ênfase6 13 4 5" xfId="12177"/>
    <cellStyle name="20% - Ênfase6 13 4 6" xfId="12178"/>
    <cellStyle name="20% - Ênfase6 13 4 7" xfId="12179"/>
    <cellStyle name="20% - Ênfase6 13 4 8" xfId="12180"/>
    <cellStyle name="20% - Ênfase6 13 4 9" xfId="12181"/>
    <cellStyle name="20% - Ênfase6 13 5" xfId="12182"/>
    <cellStyle name="20% - Ênfase6 13 5 10" xfId="12183"/>
    <cellStyle name="20% - Ênfase6 13 5 2" xfId="12184"/>
    <cellStyle name="20% - Ênfase6 13 5 2 2" xfId="12185"/>
    <cellStyle name="20% - Ênfase6 13 5 2 2 2" xfId="12186"/>
    <cellStyle name="20% - Ênfase6 13 5 2 2 2 2" xfId="12187"/>
    <cellStyle name="20% - Ênfase6 13 5 2 2 3" xfId="12188"/>
    <cellStyle name="20% - Ênfase6 13 5 2 2 4" xfId="12189"/>
    <cellStyle name="20% - Ênfase6 13 5 2 2 5" xfId="12190"/>
    <cellStyle name="20% - Ênfase6 13 5 2 2 6" xfId="12191"/>
    <cellStyle name="20% - Ênfase6 13 5 2 3" xfId="12192"/>
    <cellStyle name="20% - Ênfase6 13 5 2 3 2" xfId="12193"/>
    <cellStyle name="20% - Ênfase6 13 5 2 3 3" xfId="12194"/>
    <cellStyle name="20% - Ênfase6 13 5 2 4" xfId="12195"/>
    <cellStyle name="20% - Ênfase6 13 5 2 5" xfId="12196"/>
    <cellStyle name="20% - Ênfase6 13 5 2 6" xfId="12197"/>
    <cellStyle name="20% - Ênfase6 13 5 2 7" xfId="12198"/>
    <cellStyle name="20% - Ênfase6 13 5 2 8" xfId="12199"/>
    <cellStyle name="20% - Ênfase6 13 5 3" xfId="12200"/>
    <cellStyle name="20% - Ênfase6 13 5 3 2" xfId="12201"/>
    <cellStyle name="20% - Ênfase6 13 5 3 2 2" xfId="12202"/>
    <cellStyle name="20% - Ênfase6 13 5 3 3" xfId="12203"/>
    <cellStyle name="20% - Ênfase6 13 5 3 4" xfId="12204"/>
    <cellStyle name="20% - Ênfase6 13 5 3 5" xfId="12205"/>
    <cellStyle name="20% - Ênfase6 13 5 3 6" xfId="12206"/>
    <cellStyle name="20% - Ênfase6 13 5 4" xfId="12207"/>
    <cellStyle name="20% - Ênfase6 13 5 4 2" xfId="12208"/>
    <cellStyle name="20% - Ênfase6 13 5 4 3" xfId="12209"/>
    <cellStyle name="20% - Ênfase6 13 5 4 4" xfId="12210"/>
    <cellStyle name="20% - Ênfase6 13 5 5" xfId="12211"/>
    <cellStyle name="20% - Ênfase6 13 5 6" xfId="12212"/>
    <cellStyle name="20% - Ênfase6 13 5 7" xfId="12213"/>
    <cellStyle name="20% - Ênfase6 13 5 8" xfId="12214"/>
    <cellStyle name="20% - Ênfase6 13 5 9" xfId="12215"/>
    <cellStyle name="20% - Ênfase6 13 6" xfId="12216"/>
    <cellStyle name="20% - Ênfase6 13 6 2" xfId="12217"/>
    <cellStyle name="20% - Ênfase6 13 6 2 2" xfId="12218"/>
    <cellStyle name="20% - Ênfase6 13 6 2 2 2" xfId="12219"/>
    <cellStyle name="20% - Ênfase6 13 6 2 3" xfId="12220"/>
    <cellStyle name="20% - Ênfase6 13 6 2 4" xfId="12221"/>
    <cellStyle name="20% - Ênfase6 13 6 2 5" xfId="12222"/>
    <cellStyle name="20% - Ênfase6 13 6 2 6" xfId="12223"/>
    <cellStyle name="20% - Ênfase6 13 6 3" xfId="12224"/>
    <cellStyle name="20% - Ênfase6 13 6 3 2" xfId="12225"/>
    <cellStyle name="20% - Ênfase6 13 6 3 3" xfId="12226"/>
    <cellStyle name="20% - Ênfase6 13 6 3 4" xfId="12227"/>
    <cellStyle name="20% - Ênfase6 13 6 4" xfId="12228"/>
    <cellStyle name="20% - Ênfase6 13 6 5" xfId="12229"/>
    <cellStyle name="20% - Ênfase6 13 6 6" xfId="12230"/>
    <cellStyle name="20% - Ênfase6 13 6 7" xfId="12231"/>
    <cellStyle name="20% - Ênfase6 13 6 8" xfId="12232"/>
    <cellStyle name="20% - Ênfase6 13 6 9" xfId="12233"/>
    <cellStyle name="20% - Ênfase6 13 7" xfId="12234"/>
    <cellStyle name="20% - Ênfase6 13 7 2" xfId="12235"/>
    <cellStyle name="20% - Ênfase6 13 7 2 2" xfId="12236"/>
    <cellStyle name="20% - Ênfase6 13 7 2 2 2" xfId="12237"/>
    <cellStyle name="20% - Ênfase6 13 7 2 3" xfId="12238"/>
    <cellStyle name="20% - Ênfase6 13 7 2 4" xfId="12239"/>
    <cellStyle name="20% - Ênfase6 13 7 2 5" xfId="12240"/>
    <cellStyle name="20% - Ênfase6 13 7 2 6" xfId="12241"/>
    <cellStyle name="20% - Ênfase6 13 7 3" xfId="12242"/>
    <cellStyle name="20% - Ênfase6 13 7 3 2" xfId="12243"/>
    <cellStyle name="20% - Ênfase6 13 7 3 3" xfId="12244"/>
    <cellStyle name="20% - Ênfase6 13 7 4" xfId="12245"/>
    <cellStyle name="20% - Ênfase6 13 7 5" xfId="12246"/>
    <cellStyle name="20% - Ênfase6 13 7 6" xfId="12247"/>
    <cellStyle name="20% - Ênfase6 13 7 7" xfId="12248"/>
    <cellStyle name="20% - Ênfase6 13 7 8" xfId="12249"/>
    <cellStyle name="20% - Ênfase6 13 8" xfId="12250"/>
    <cellStyle name="20% - Ênfase6 13 8 2" xfId="12251"/>
    <cellStyle name="20% - Ênfase6 13 8 2 2" xfId="12252"/>
    <cellStyle name="20% - Ênfase6 13 8 2 3" xfId="12253"/>
    <cellStyle name="20% - Ênfase6 13 8 3" xfId="12254"/>
    <cellStyle name="20% - Ênfase6 13 8 4" xfId="12255"/>
    <cellStyle name="20% - Ênfase6 13 8 5" xfId="12256"/>
    <cellStyle name="20% - Ênfase6 13 8 6" xfId="12257"/>
    <cellStyle name="20% - Ênfase6 13 8 7" xfId="12258"/>
    <cellStyle name="20% - Ênfase6 13 9" xfId="12259"/>
    <cellStyle name="20% - Ênfase6 13 9 2" xfId="12260"/>
    <cellStyle name="20% - Ênfase6 13 9 3" xfId="12261"/>
    <cellStyle name="20% - Ênfase6 13 9 4" xfId="12262"/>
    <cellStyle name="20% - Ênfase6 13 9 5" xfId="12263"/>
    <cellStyle name="20% - Ênfase6 13 9 6" xfId="12264"/>
    <cellStyle name="20% - Ênfase6 14" xfId="2264"/>
    <cellStyle name="20% - Ênfase6 14 2" xfId="195"/>
    <cellStyle name="20% - Ênfase6 15" xfId="12265"/>
    <cellStyle name="20% - Ênfase6 15 10" xfId="12266"/>
    <cellStyle name="20% - Ênfase6 15 11" xfId="12267"/>
    <cellStyle name="20% - Ênfase6 15 2" xfId="196"/>
    <cellStyle name="20% - Ênfase6 15 3" xfId="12268"/>
    <cellStyle name="20% - Ênfase6 15 3 2" xfId="12269"/>
    <cellStyle name="20% - Ênfase6 15 3 2 2" xfId="12270"/>
    <cellStyle name="20% - Ênfase6 15 3 2 2 2" xfId="12271"/>
    <cellStyle name="20% - Ênfase6 15 3 2 3" xfId="12272"/>
    <cellStyle name="20% - Ênfase6 15 3 2 4" xfId="12273"/>
    <cellStyle name="20% - Ênfase6 15 3 2 5" xfId="12274"/>
    <cellStyle name="20% - Ênfase6 15 3 2 6" xfId="12275"/>
    <cellStyle name="20% - Ênfase6 15 3 3" xfId="12276"/>
    <cellStyle name="20% - Ênfase6 15 3 3 2" xfId="12277"/>
    <cellStyle name="20% - Ênfase6 15 3 3 3" xfId="12278"/>
    <cellStyle name="20% - Ênfase6 15 3 4" xfId="12279"/>
    <cellStyle name="20% - Ênfase6 15 3 5" xfId="12280"/>
    <cellStyle name="20% - Ênfase6 15 3 6" xfId="12281"/>
    <cellStyle name="20% - Ênfase6 15 3 7" xfId="12282"/>
    <cellStyle name="20% - Ênfase6 15 3 8" xfId="12283"/>
    <cellStyle name="20% - Ênfase6 15 4" xfId="12284"/>
    <cellStyle name="20% - Ênfase6 15 4 2" xfId="12285"/>
    <cellStyle name="20% - Ênfase6 15 4 2 2" xfId="12286"/>
    <cellStyle name="20% - Ênfase6 15 4 3" xfId="12287"/>
    <cellStyle name="20% - Ênfase6 15 4 4" xfId="12288"/>
    <cellStyle name="20% - Ênfase6 15 4 5" xfId="12289"/>
    <cellStyle name="20% - Ênfase6 15 4 6" xfId="12290"/>
    <cellStyle name="20% - Ênfase6 15 5" xfId="12291"/>
    <cellStyle name="20% - Ênfase6 15 5 2" xfId="12292"/>
    <cellStyle name="20% - Ênfase6 15 5 3" xfId="12293"/>
    <cellStyle name="20% - Ênfase6 15 5 4" xfId="12294"/>
    <cellStyle name="20% - Ênfase6 15 6" xfId="12295"/>
    <cellStyle name="20% - Ênfase6 15 7" xfId="12296"/>
    <cellStyle name="20% - Ênfase6 15 8" xfId="12297"/>
    <cellStyle name="20% - Ênfase6 15 9" xfId="12298"/>
    <cellStyle name="20% - Ênfase6 16" xfId="12299"/>
    <cellStyle name="20% - Ênfase6 16 10" xfId="12300"/>
    <cellStyle name="20% - Ênfase6 16 11" xfId="12301"/>
    <cellStyle name="20% - Ênfase6 16 2" xfId="197"/>
    <cellStyle name="20% - Ênfase6 16 3" xfId="12302"/>
    <cellStyle name="20% - Ênfase6 16 3 2" xfId="12303"/>
    <cellStyle name="20% - Ênfase6 16 3 2 2" xfId="12304"/>
    <cellStyle name="20% - Ênfase6 16 3 2 2 2" xfId="12305"/>
    <cellStyle name="20% - Ênfase6 16 3 2 3" xfId="12306"/>
    <cellStyle name="20% - Ênfase6 16 3 2 4" xfId="12307"/>
    <cellStyle name="20% - Ênfase6 16 3 2 5" xfId="12308"/>
    <cellStyle name="20% - Ênfase6 16 3 2 6" xfId="12309"/>
    <cellStyle name="20% - Ênfase6 16 3 3" xfId="12310"/>
    <cellStyle name="20% - Ênfase6 16 3 3 2" xfId="12311"/>
    <cellStyle name="20% - Ênfase6 16 3 3 3" xfId="12312"/>
    <cellStyle name="20% - Ênfase6 16 3 4" xfId="12313"/>
    <cellStyle name="20% - Ênfase6 16 3 5" xfId="12314"/>
    <cellStyle name="20% - Ênfase6 16 3 6" xfId="12315"/>
    <cellStyle name="20% - Ênfase6 16 3 7" xfId="12316"/>
    <cellStyle name="20% - Ênfase6 16 3 8" xfId="12317"/>
    <cellStyle name="20% - Ênfase6 16 4" xfId="12318"/>
    <cellStyle name="20% - Ênfase6 16 4 2" xfId="12319"/>
    <cellStyle name="20% - Ênfase6 16 4 2 2" xfId="12320"/>
    <cellStyle name="20% - Ênfase6 16 4 3" xfId="12321"/>
    <cellStyle name="20% - Ênfase6 16 4 4" xfId="12322"/>
    <cellStyle name="20% - Ênfase6 16 4 5" xfId="12323"/>
    <cellStyle name="20% - Ênfase6 16 4 6" xfId="12324"/>
    <cellStyle name="20% - Ênfase6 16 5" xfId="12325"/>
    <cellStyle name="20% - Ênfase6 16 5 2" xfId="12326"/>
    <cellStyle name="20% - Ênfase6 16 5 3" xfId="12327"/>
    <cellStyle name="20% - Ênfase6 16 5 4" xfId="12328"/>
    <cellStyle name="20% - Ênfase6 16 6" xfId="12329"/>
    <cellStyle name="20% - Ênfase6 16 7" xfId="12330"/>
    <cellStyle name="20% - Ênfase6 16 8" xfId="12331"/>
    <cellStyle name="20% - Ênfase6 16 9" xfId="12332"/>
    <cellStyle name="20% - Ênfase6 17" xfId="12333"/>
    <cellStyle name="20% - Ênfase6 17 10" xfId="12334"/>
    <cellStyle name="20% - Ênfase6 17 2" xfId="198"/>
    <cellStyle name="20% - Ênfase6 17 3" xfId="12335"/>
    <cellStyle name="20% - Ênfase6 17 3 2" xfId="12336"/>
    <cellStyle name="20% - Ênfase6 17 3 2 2" xfId="12337"/>
    <cellStyle name="20% - Ênfase6 17 3 3" xfId="12338"/>
    <cellStyle name="20% - Ênfase6 17 3 4" xfId="12339"/>
    <cellStyle name="20% - Ênfase6 17 3 5" xfId="12340"/>
    <cellStyle name="20% - Ênfase6 17 3 6" xfId="12341"/>
    <cellStyle name="20% - Ênfase6 17 4" xfId="12342"/>
    <cellStyle name="20% - Ênfase6 17 4 2" xfId="12343"/>
    <cellStyle name="20% - Ênfase6 17 4 3" xfId="12344"/>
    <cellStyle name="20% - Ênfase6 17 4 4" xfId="12345"/>
    <cellStyle name="20% - Ênfase6 17 5" xfId="12346"/>
    <cellStyle name="20% - Ênfase6 17 6" xfId="12347"/>
    <cellStyle name="20% - Ênfase6 17 7" xfId="12348"/>
    <cellStyle name="20% - Ênfase6 17 8" xfId="12349"/>
    <cellStyle name="20% - Ênfase6 17 9" xfId="12350"/>
    <cellStyle name="20% - Ênfase6 18" xfId="12351"/>
    <cellStyle name="20% - Ênfase6 18 2" xfId="12352"/>
    <cellStyle name="20% - Ênfase6 18 2 2" xfId="12353"/>
    <cellStyle name="20% - Ênfase6 18 2 2 2" xfId="12354"/>
    <cellStyle name="20% - Ênfase6 18 2 3" xfId="12355"/>
    <cellStyle name="20% - Ênfase6 18 2 4" xfId="12356"/>
    <cellStyle name="20% - Ênfase6 18 2 5" xfId="12357"/>
    <cellStyle name="20% - Ênfase6 18 2 6" xfId="12358"/>
    <cellStyle name="20% - Ênfase6 18 3" xfId="12359"/>
    <cellStyle name="20% - Ênfase6 18 3 2" xfId="12360"/>
    <cellStyle name="20% - Ênfase6 18 3 3" xfId="12361"/>
    <cellStyle name="20% - Ênfase6 18 4" xfId="12362"/>
    <cellStyle name="20% - Ênfase6 18 5" xfId="12363"/>
    <cellStyle name="20% - Ênfase6 18 6" xfId="12364"/>
    <cellStyle name="20% - Ênfase6 18 7" xfId="12365"/>
    <cellStyle name="20% - Ênfase6 18 8" xfId="12366"/>
    <cellStyle name="20% - Ênfase6 19" xfId="12367"/>
    <cellStyle name="20% - Ênfase6 19 2" xfId="12368"/>
    <cellStyle name="20% - Ênfase6 19 2 2" xfId="12369"/>
    <cellStyle name="20% - Ênfase6 19 2 3" xfId="12370"/>
    <cellStyle name="20% - Ênfase6 19 3" xfId="12371"/>
    <cellStyle name="20% - Ênfase6 19 4" xfId="12372"/>
    <cellStyle name="20% - Ênfase6 19 5" xfId="12373"/>
    <cellStyle name="20% - Ênfase6 19 6" xfId="12374"/>
    <cellStyle name="20% - Ênfase6 19 7" xfId="12375"/>
    <cellStyle name="20% - Ênfase6 2" xfId="199"/>
    <cellStyle name="20% - Ênfase6 2 2" xfId="200"/>
    <cellStyle name="20% - Ênfase6 2 2 2" xfId="2973"/>
    <cellStyle name="20% - Ênfase6 2 2 2 10" xfId="12376"/>
    <cellStyle name="20% - Ênfase6 2 2 2 2" xfId="12377"/>
    <cellStyle name="20% - Ênfase6 2 2 2 2 2" xfId="12378"/>
    <cellStyle name="20% - Ênfase6 2 2 2 2 2 2" xfId="12379"/>
    <cellStyle name="20% - Ênfase6 2 2 2 2 2 2 2" xfId="12380"/>
    <cellStyle name="20% - Ênfase6 2 2 2 2 2 3" xfId="12381"/>
    <cellStyle name="20% - Ênfase6 2 2 2 2 2 4" xfId="12382"/>
    <cellStyle name="20% - Ênfase6 2 2 2 2 2 5" xfId="12383"/>
    <cellStyle name="20% - Ênfase6 2 2 2 2 2 6" xfId="12384"/>
    <cellStyle name="20% - Ênfase6 2 2 2 2 3" xfId="12385"/>
    <cellStyle name="20% - Ênfase6 2 2 2 2 3 2" xfId="12386"/>
    <cellStyle name="20% - Ênfase6 2 2 2 2 3 3" xfId="12387"/>
    <cellStyle name="20% - Ênfase6 2 2 2 2 4" xfId="12388"/>
    <cellStyle name="20% - Ênfase6 2 2 2 2 5" xfId="12389"/>
    <cellStyle name="20% - Ênfase6 2 2 2 2 6" xfId="12390"/>
    <cellStyle name="20% - Ênfase6 2 2 2 2 7" xfId="12391"/>
    <cellStyle name="20% - Ênfase6 2 2 2 2 8" xfId="12392"/>
    <cellStyle name="20% - Ênfase6 2 2 2 3" xfId="12393"/>
    <cellStyle name="20% - Ênfase6 2 2 2 3 2" xfId="12394"/>
    <cellStyle name="20% - Ênfase6 2 2 2 3 2 2" xfId="12395"/>
    <cellStyle name="20% - Ênfase6 2 2 2 3 3" xfId="12396"/>
    <cellStyle name="20% - Ênfase6 2 2 2 3 4" xfId="12397"/>
    <cellStyle name="20% - Ênfase6 2 2 2 3 5" xfId="12398"/>
    <cellStyle name="20% - Ênfase6 2 2 2 3 6" xfId="12399"/>
    <cellStyle name="20% - Ênfase6 2 2 2 4" xfId="12400"/>
    <cellStyle name="20% - Ênfase6 2 2 2 4 2" xfId="12401"/>
    <cellStyle name="20% - Ênfase6 2 2 2 4 3" xfId="12402"/>
    <cellStyle name="20% - Ênfase6 2 2 2 4 4" xfId="12403"/>
    <cellStyle name="20% - Ênfase6 2 2 2 5" xfId="12404"/>
    <cellStyle name="20% - Ênfase6 2 2 2 6" xfId="12405"/>
    <cellStyle name="20% - Ênfase6 2 2 2 7" xfId="12406"/>
    <cellStyle name="20% - Ênfase6 2 2 2 8" xfId="12407"/>
    <cellStyle name="20% - Ênfase6 2 2 2 9" xfId="12408"/>
    <cellStyle name="20% - Ênfase6 2 2 3" xfId="12409"/>
    <cellStyle name="20% - Ênfase6 2 2 4" xfId="12410"/>
    <cellStyle name="20% - Ênfase6 2 2 4 10" xfId="12411"/>
    <cellStyle name="20% - Ênfase6 2 2 4 2" xfId="12412"/>
    <cellStyle name="20% - Ênfase6 2 2 4 2 2" xfId="12413"/>
    <cellStyle name="20% - Ênfase6 2 2 4 2 2 2" xfId="12414"/>
    <cellStyle name="20% - Ênfase6 2 2 4 2 2 2 2" xfId="12415"/>
    <cellStyle name="20% - Ênfase6 2 2 4 2 2 3" xfId="12416"/>
    <cellStyle name="20% - Ênfase6 2 2 4 2 2 4" xfId="12417"/>
    <cellStyle name="20% - Ênfase6 2 2 4 2 2 5" xfId="12418"/>
    <cellStyle name="20% - Ênfase6 2 2 4 2 2 6" xfId="12419"/>
    <cellStyle name="20% - Ênfase6 2 2 4 2 3" xfId="12420"/>
    <cellStyle name="20% - Ênfase6 2 2 4 2 3 2" xfId="12421"/>
    <cellStyle name="20% - Ênfase6 2 2 4 2 3 3" xfId="12422"/>
    <cellStyle name="20% - Ênfase6 2 2 4 2 4" xfId="12423"/>
    <cellStyle name="20% - Ênfase6 2 2 4 2 5" xfId="12424"/>
    <cellStyle name="20% - Ênfase6 2 2 4 2 6" xfId="12425"/>
    <cellStyle name="20% - Ênfase6 2 2 4 2 7" xfId="12426"/>
    <cellStyle name="20% - Ênfase6 2 2 4 2 8" xfId="12427"/>
    <cellStyle name="20% - Ênfase6 2 2 4 3" xfId="12428"/>
    <cellStyle name="20% - Ênfase6 2 2 4 3 2" xfId="12429"/>
    <cellStyle name="20% - Ênfase6 2 2 4 3 2 2" xfId="12430"/>
    <cellStyle name="20% - Ênfase6 2 2 4 3 3" xfId="12431"/>
    <cellStyle name="20% - Ênfase6 2 2 4 3 4" xfId="12432"/>
    <cellStyle name="20% - Ênfase6 2 2 4 3 5" xfId="12433"/>
    <cellStyle name="20% - Ênfase6 2 2 4 3 6" xfId="12434"/>
    <cellStyle name="20% - Ênfase6 2 2 4 4" xfId="12435"/>
    <cellStyle name="20% - Ênfase6 2 2 4 4 2" xfId="12436"/>
    <cellStyle name="20% - Ênfase6 2 2 4 4 3" xfId="12437"/>
    <cellStyle name="20% - Ênfase6 2 2 4 4 4" xfId="12438"/>
    <cellStyle name="20% - Ênfase6 2 2 4 5" xfId="12439"/>
    <cellStyle name="20% - Ênfase6 2 2 4 6" xfId="12440"/>
    <cellStyle name="20% - Ênfase6 2 2 4 7" xfId="12441"/>
    <cellStyle name="20% - Ênfase6 2 2 4 8" xfId="12442"/>
    <cellStyle name="20% - Ênfase6 2 2 4 9" xfId="12443"/>
    <cellStyle name="20% - Ênfase6 2 2 5" xfId="12444"/>
    <cellStyle name="20% - Ênfase6 2 2 5 10" xfId="12445"/>
    <cellStyle name="20% - Ênfase6 2 2 5 2" xfId="12446"/>
    <cellStyle name="20% - Ênfase6 2 2 5 2 2" xfId="12447"/>
    <cellStyle name="20% - Ênfase6 2 2 5 2 2 2" xfId="12448"/>
    <cellStyle name="20% - Ênfase6 2 2 5 2 2 2 2" xfId="12449"/>
    <cellStyle name="20% - Ênfase6 2 2 5 2 2 3" xfId="12450"/>
    <cellStyle name="20% - Ênfase6 2 2 5 2 2 4" xfId="12451"/>
    <cellStyle name="20% - Ênfase6 2 2 5 2 2 5" xfId="12452"/>
    <cellStyle name="20% - Ênfase6 2 2 5 2 2 6" xfId="12453"/>
    <cellStyle name="20% - Ênfase6 2 2 5 2 3" xfId="12454"/>
    <cellStyle name="20% - Ênfase6 2 2 5 2 3 2" xfId="12455"/>
    <cellStyle name="20% - Ênfase6 2 2 5 2 3 3" xfId="12456"/>
    <cellStyle name="20% - Ênfase6 2 2 5 2 4" xfId="12457"/>
    <cellStyle name="20% - Ênfase6 2 2 5 2 5" xfId="12458"/>
    <cellStyle name="20% - Ênfase6 2 2 5 2 6" xfId="12459"/>
    <cellStyle name="20% - Ênfase6 2 2 5 2 7" xfId="12460"/>
    <cellStyle name="20% - Ênfase6 2 2 5 2 8" xfId="12461"/>
    <cellStyle name="20% - Ênfase6 2 2 5 3" xfId="12462"/>
    <cellStyle name="20% - Ênfase6 2 2 5 3 2" xfId="12463"/>
    <cellStyle name="20% - Ênfase6 2 2 5 3 2 2" xfId="12464"/>
    <cellStyle name="20% - Ênfase6 2 2 5 3 3" xfId="12465"/>
    <cellStyle name="20% - Ênfase6 2 2 5 3 4" xfId="12466"/>
    <cellStyle name="20% - Ênfase6 2 2 5 3 5" xfId="12467"/>
    <cellStyle name="20% - Ênfase6 2 2 5 3 6" xfId="12468"/>
    <cellStyle name="20% - Ênfase6 2 2 5 4" xfId="12469"/>
    <cellStyle name="20% - Ênfase6 2 2 5 4 2" xfId="12470"/>
    <cellStyle name="20% - Ênfase6 2 2 5 4 3" xfId="12471"/>
    <cellStyle name="20% - Ênfase6 2 2 5 4 4" xfId="12472"/>
    <cellStyle name="20% - Ênfase6 2 2 5 5" xfId="12473"/>
    <cellStyle name="20% - Ênfase6 2 2 5 6" xfId="12474"/>
    <cellStyle name="20% - Ênfase6 2 2 5 7" xfId="12475"/>
    <cellStyle name="20% - Ênfase6 2 2 5 8" xfId="12476"/>
    <cellStyle name="20% - Ênfase6 2 2 5 9" xfId="12477"/>
    <cellStyle name="20% - Ênfase6 2 2 6" xfId="12478"/>
    <cellStyle name="20% - Ênfase6 2 2 6 10" xfId="12479"/>
    <cellStyle name="20% - Ênfase6 2 2 6 2" xfId="12480"/>
    <cellStyle name="20% - Ênfase6 2 2 6 2 2" xfId="12481"/>
    <cellStyle name="20% - Ênfase6 2 2 6 2 2 2" xfId="12482"/>
    <cellStyle name="20% - Ênfase6 2 2 6 2 2 2 2" xfId="12483"/>
    <cellStyle name="20% - Ênfase6 2 2 6 2 2 3" xfId="12484"/>
    <cellStyle name="20% - Ênfase6 2 2 6 2 2 4" xfId="12485"/>
    <cellStyle name="20% - Ênfase6 2 2 6 2 2 5" xfId="12486"/>
    <cellStyle name="20% - Ênfase6 2 2 6 2 2 6" xfId="12487"/>
    <cellStyle name="20% - Ênfase6 2 2 6 2 3" xfId="12488"/>
    <cellStyle name="20% - Ênfase6 2 2 6 2 3 2" xfId="12489"/>
    <cellStyle name="20% - Ênfase6 2 2 6 2 3 3" xfId="12490"/>
    <cellStyle name="20% - Ênfase6 2 2 6 2 4" xfId="12491"/>
    <cellStyle name="20% - Ênfase6 2 2 6 2 5" xfId="12492"/>
    <cellStyle name="20% - Ênfase6 2 2 6 2 6" xfId="12493"/>
    <cellStyle name="20% - Ênfase6 2 2 6 2 7" xfId="12494"/>
    <cellStyle name="20% - Ênfase6 2 2 6 2 8" xfId="12495"/>
    <cellStyle name="20% - Ênfase6 2 2 6 3" xfId="12496"/>
    <cellStyle name="20% - Ênfase6 2 2 6 3 2" xfId="12497"/>
    <cellStyle name="20% - Ênfase6 2 2 6 3 2 2" xfId="12498"/>
    <cellStyle name="20% - Ênfase6 2 2 6 3 3" xfId="12499"/>
    <cellStyle name="20% - Ênfase6 2 2 6 3 4" xfId="12500"/>
    <cellStyle name="20% - Ênfase6 2 2 6 3 5" xfId="12501"/>
    <cellStyle name="20% - Ênfase6 2 2 6 3 6" xfId="12502"/>
    <cellStyle name="20% - Ênfase6 2 2 6 4" xfId="12503"/>
    <cellStyle name="20% - Ênfase6 2 2 6 4 2" xfId="12504"/>
    <cellStyle name="20% - Ênfase6 2 2 6 4 3" xfId="12505"/>
    <cellStyle name="20% - Ênfase6 2 2 6 4 4" xfId="12506"/>
    <cellStyle name="20% - Ênfase6 2 2 6 5" xfId="12507"/>
    <cellStyle name="20% - Ênfase6 2 2 6 6" xfId="12508"/>
    <cellStyle name="20% - Ênfase6 2 2 6 7" xfId="12509"/>
    <cellStyle name="20% - Ênfase6 2 2 6 8" xfId="12510"/>
    <cellStyle name="20% - Ênfase6 2 2 6 9" xfId="12511"/>
    <cellStyle name="20% - Ênfase6 2 3" xfId="12512"/>
    <cellStyle name="20% - Ênfase6 2 3 10" xfId="12513"/>
    <cellStyle name="20% - Ênfase6 2 3 11" xfId="12514"/>
    <cellStyle name="20% - Ênfase6 2 3 12" xfId="12515"/>
    <cellStyle name="20% - Ênfase6 2 3 2" xfId="12516"/>
    <cellStyle name="20% - Ênfase6 2 3 3" xfId="12517"/>
    <cellStyle name="20% - Ênfase6 2 3 3 2" xfId="12518"/>
    <cellStyle name="20% - Ênfase6 2 3 3 2 2" xfId="12519"/>
    <cellStyle name="20% - Ênfase6 2 3 3 2 2 2" xfId="12520"/>
    <cellStyle name="20% - Ênfase6 2 3 3 2 3" xfId="12521"/>
    <cellStyle name="20% - Ênfase6 2 3 3 2 4" xfId="12522"/>
    <cellStyle name="20% - Ênfase6 2 3 3 2 5" xfId="12523"/>
    <cellStyle name="20% - Ênfase6 2 3 3 2 6" xfId="12524"/>
    <cellStyle name="20% - Ênfase6 2 3 3 3" xfId="12525"/>
    <cellStyle name="20% - Ênfase6 2 3 3 3 2" xfId="12526"/>
    <cellStyle name="20% - Ênfase6 2 3 3 3 3" xfId="12527"/>
    <cellStyle name="20% - Ênfase6 2 3 3 3 4" xfId="12528"/>
    <cellStyle name="20% - Ênfase6 2 3 3 4" xfId="12529"/>
    <cellStyle name="20% - Ênfase6 2 3 3 5" xfId="12530"/>
    <cellStyle name="20% - Ênfase6 2 3 3 6" xfId="12531"/>
    <cellStyle name="20% - Ênfase6 2 3 3 7" xfId="12532"/>
    <cellStyle name="20% - Ênfase6 2 3 3 8" xfId="12533"/>
    <cellStyle name="20% - Ênfase6 2 3 3 9" xfId="12534"/>
    <cellStyle name="20% - Ênfase6 2 3 4" xfId="12535"/>
    <cellStyle name="20% - Ênfase6 2 3 4 2" xfId="12536"/>
    <cellStyle name="20% - Ênfase6 2 3 4 2 2" xfId="12537"/>
    <cellStyle name="20% - Ênfase6 2 3 4 2 2 2" xfId="12538"/>
    <cellStyle name="20% - Ênfase6 2 3 4 2 3" xfId="12539"/>
    <cellStyle name="20% - Ênfase6 2 3 4 2 4" xfId="12540"/>
    <cellStyle name="20% - Ênfase6 2 3 4 2 5" xfId="12541"/>
    <cellStyle name="20% - Ênfase6 2 3 4 2 6" xfId="12542"/>
    <cellStyle name="20% - Ênfase6 2 3 4 3" xfId="12543"/>
    <cellStyle name="20% - Ênfase6 2 3 4 3 2" xfId="12544"/>
    <cellStyle name="20% - Ênfase6 2 3 4 3 3" xfId="12545"/>
    <cellStyle name="20% - Ênfase6 2 3 4 4" xfId="12546"/>
    <cellStyle name="20% - Ênfase6 2 3 4 5" xfId="12547"/>
    <cellStyle name="20% - Ênfase6 2 3 4 6" xfId="12548"/>
    <cellStyle name="20% - Ênfase6 2 3 4 7" xfId="12549"/>
    <cellStyle name="20% - Ênfase6 2 3 4 8" xfId="12550"/>
    <cellStyle name="20% - Ênfase6 2 3 5" xfId="12551"/>
    <cellStyle name="20% - Ênfase6 2 3 5 2" xfId="12552"/>
    <cellStyle name="20% - Ênfase6 2 3 5 2 2" xfId="12553"/>
    <cellStyle name="20% - Ênfase6 2 3 5 3" xfId="12554"/>
    <cellStyle name="20% - Ênfase6 2 3 5 4" xfId="12555"/>
    <cellStyle name="20% - Ênfase6 2 3 5 5" xfId="12556"/>
    <cellStyle name="20% - Ênfase6 2 3 5 6" xfId="12557"/>
    <cellStyle name="20% - Ênfase6 2 3 6" xfId="12558"/>
    <cellStyle name="20% - Ênfase6 2 3 6 2" xfId="12559"/>
    <cellStyle name="20% - Ênfase6 2 3 6 3" xfId="12560"/>
    <cellStyle name="20% - Ênfase6 2 3 6 4" xfId="12561"/>
    <cellStyle name="20% - Ênfase6 2 3 7" xfId="12562"/>
    <cellStyle name="20% - Ênfase6 2 3 8" xfId="12563"/>
    <cellStyle name="20% - Ênfase6 2 3 9" xfId="12564"/>
    <cellStyle name="20% - Ênfase6 2 4" xfId="12565"/>
    <cellStyle name="20% - Ênfase6 2 4 10" xfId="12566"/>
    <cellStyle name="20% - Ênfase6 2 4 2" xfId="12567"/>
    <cellStyle name="20% - Ênfase6 2 4 2 2" xfId="12568"/>
    <cellStyle name="20% - Ênfase6 2 4 2 2 2" xfId="12569"/>
    <cellStyle name="20% - Ênfase6 2 4 2 2 2 2" xfId="12570"/>
    <cellStyle name="20% - Ênfase6 2 4 2 2 3" xfId="12571"/>
    <cellStyle name="20% - Ênfase6 2 4 2 2 4" xfId="12572"/>
    <cellStyle name="20% - Ênfase6 2 4 2 2 5" xfId="12573"/>
    <cellStyle name="20% - Ênfase6 2 4 2 2 6" xfId="12574"/>
    <cellStyle name="20% - Ênfase6 2 4 2 3" xfId="12575"/>
    <cellStyle name="20% - Ênfase6 2 4 2 3 2" xfId="12576"/>
    <cellStyle name="20% - Ênfase6 2 4 2 3 3" xfId="12577"/>
    <cellStyle name="20% - Ênfase6 2 4 2 4" xfId="12578"/>
    <cellStyle name="20% - Ênfase6 2 4 2 5" xfId="12579"/>
    <cellStyle name="20% - Ênfase6 2 4 2 6" xfId="12580"/>
    <cellStyle name="20% - Ênfase6 2 4 2 7" xfId="12581"/>
    <cellStyle name="20% - Ênfase6 2 4 2 8" xfId="12582"/>
    <cellStyle name="20% - Ênfase6 2 4 3" xfId="12583"/>
    <cellStyle name="20% - Ênfase6 2 4 3 2" xfId="12584"/>
    <cellStyle name="20% - Ênfase6 2 4 3 2 2" xfId="12585"/>
    <cellStyle name="20% - Ênfase6 2 4 3 3" xfId="12586"/>
    <cellStyle name="20% - Ênfase6 2 4 3 4" xfId="12587"/>
    <cellStyle name="20% - Ênfase6 2 4 3 5" xfId="12588"/>
    <cellStyle name="20% - Ênfase6 2 4 3 6" xfId="12589"/>
    <cellStyle name="20% - Ênfase6 2 4 4" xfId="12590"/>
    <cellStyle name="20% - Ênfase6 2 4 4 2" xfId="12591"/>
    <cellStyle name="20% - Ênfase6 2 4 4 3" xfId="12592"/>
    <cellStyle name="20% - Ênfase6 2 4 4 4" xfId="12593"/>
    <cellStyle name="20% - Ênfase6 2 4 5" xfId="12594"/>
    <cellStyle name="20% - Ênfase6 2 4 6" xfId="12595"/>
    <cellStyle name="20% - Ênfase6 2 4 7" xfId="12596"/>
    <cellStyle name="20% - Ênfase6 2 4 8" xfId="12597"/>
    <cellStyle name="20% - Ênfase6 2 4 9" xfId="12598"/>
    <cellStyle name="20% - Ênfase6 20" xfId="12599"/>
    <cellStyle name="20% - Ênfase6 20 2" xfId="12600"/>
    <cellStyle name="20% - Ênfase6 20 3" xfId="12601"/>
    <cellStyle name="20% - Ênfase6 20 4" xfId="12602"/>
    <cellStyle name="20% - Ênfase6 20 5" xfId="12603"/>
    <cellStyle name="20% - Ênfase6 20 6" xfId="12604"/>
    <cellStyle name="20% - Ênfase6 21" xfId="12605"/>
    <cellStyle name="20% - Ênfase6 22" xfId="12606"/>
    <cellStyle name="20% - Ênfase6 23" xfId="12607"/>
    <cellStyle name="20% - Ênfase6 24" xfId="12608"/>
    <cellStyle name="20% - Ênfase6 25" xfId="12609"/>
    <cellStyle name="20% - Ênfase6 26" xfId="12610"/>
    <cellStyle name="20% - Ênfase6 3" xfId="201"/>
    <cellStyle name="20% - Ênfase6 3 2" xfId="202"/>
    <cellStyle name="20% - Ênfase6 3 2 2" xfId="2974"/>
    <cellStyle name="20% - Ênfase6 3 2 2 10" xfId="12611"/>
    <cellStyle name="20% - Ênfase6 3 2 2 2" xfId="12612"/>
    <cellStyle name="20% - Ênfase6 3 2 2 2 2" xfId="12613"/>
    <cellStyle name="20% - Ênfase6 3 2 2 2 2 2" xfId="12614"/>
    <cellStyle name="20% - Ênfase6 3 2 2 2 2 2 2" xfId="12615"/>
    <cellStyle name="20% - Ênfase6 3 2 2 2 2 3" xfId="12616"/>
    <cellStyle name="20% - Ênfase6 3 2 2 2 2 4" xfId="12617"/>
    <cellStyle name="20% - Ênfase6 3 2 2 2 2 5" xfId="12618"/>
    <cellStyle name="20% - Ênfase6 3 2 2 2 2 6" xfId="12619"/>
    <cellStyle name="20% - Ênfase6 3 2 2 2 3" xfId="12620"/>
    <cellStyle name="20% - Ênfase6 3 2 2 2 3 2" xfId="12621"/>
    <cellStyle name="20% - Ênfase6 3 2 2 2 3 3" xfId="12622"/>
    <cellStyle name="20% - Ênfase6 3 2 2 2 4" xfId="12623"/>
    <cellStyle name="20% - Ênfase6 3 2 2 2 5" xfId="12624"/>
    <cellStyle name="20% - Ênfase6 3 2 2 2 6" xfId="12625"/>
    <cellStyle name="20% - Ênfase6 3 2 2 2 7" xfId="12626"/>
    <cellStyle name="20% - Ênfase6 3 2 2 2 8" xfId="12627"/>
    <cellStyle name="20% - Ênfase6 3 2 2 3" xfId="12628"/>
    <cellStyle name="20% - Ênfase6 3 2 2 3 2" xfId="12629"/>
    <cellStyle name="20% - Ênfase6 3 2 2 3 2 2" xfId="12630"/>
    <cellStyle name="20% - Ênfase6 3 2 2 3 3" xfId="12631"/>
    <cellStyle name="20% - Ênfase6 3 2 2 3 4" xfId="12632"/>
    <cellStyle name="20% - Ênfase6 3 2 2 3 5" xfId="12633"/>
    <cellStyle name="20% - Ênfase6 3 2 2 3 6" xfId="12634"/>
    <cellStyle name="20% - Ênfase6 3 2 2 4" xfId="12635"/>
    <cellStyle name="20% - Ênfase6 3 2 2 4 2" xfId="12636"/>
    <cellStyle name="20% - Ênfase6 3 2 2 4 3" xfId="12637"/>
    <cellStyle name="20% - Ênfase6 3 2 2 4 4" xfId="12638"/>
    <cellStyle name="20% - Ênfase6 3 2 2 5" xfId="12639"/>
    <cellStyle name="20% - Ênfase6 3 2 2 6" xfId="12640"/>
    <cellStyle name="20% - Ênfase6 3 2 2 7" xfId="12641"/>
    <cellStyle name="20% - Ênfase6 3 2 2 8" xfId="12642"/>
    <cellStyle name="20% - Ênfase6 3 2 2 9" xfId="12643"/>
    <cellStyle name="20% - Ênfase6 3 2 3" xfId="12644"/>
    <cellStyle name="20% - Ênfase6 3 2 4" xfId="12645"/>
    <cellStyle name="20% - Ênfase6 3 2 4 10" xfId="12646"/>
    <cellStyle name="20% - Ênfase6 3 2 4 2" xfId="12647"/>
    <cellStyle name="20% - Ênfase6 3 2 4 2 2" xfId="12648"/>
    <cellStyle name="20% - Ênfase6 3 2 4 2 2 2" xfId="12649"/>
    <cellStyle name="20% - Ênfase6 3 2 4 2 2 2 2" xfId="12650"/>
    <cellStyle name="20% - Ênfase6 3 2 4 2 2 3" xfId="12651"/>
    <cellStyle name="20% - Ênfase6 3 2 4 2 2 4" xfId="12652"/>
    <cellStyle name="20% - Ênfase6 3 2 4 2 2 5" xfId="12653"/>
    <cellStyle name="20% - Ênfase6 3 2 4 2 2 6" xfId="12654"/>
    <cellStyle name="20% - Ênfase6 3 2 4 2 3" xfId="12655"/>
    <cellStyle name="20% - Ênfase6 3 2 4 2 3 2" xfId="12656"/>
    <cellStyle name="20% - Ênfase6 3 2 4 2 3 3" xfId="12657"/>
    <cellStyle name="20% - Ênfase6 3 2 4 2 4" xfId="12658"/>
    <cellStyle name="20% - Ênfase6 3 2 4 2 5" xfId="12659"/>
    <cellStyle name="20% - Ênfase6 3 2 4 2 6" xfId="12660"/>
    <cellStyle name="20% - Ênfase6 3 2 4 2 7" xfId="12661"/>
    <cellStyle name="20% - Ênfase6 3 2 4 2 8" xfId="12662"/>
    <cellStyle name="20% - Ênfase6 3 2 4 3" xfId="12663"/>
    <cellStyle name="20% - Ênfase6 3 2 4 3 2" xfId="12664"/>
    <cellStyle name="20% - Ênfase6 3 2 4 3 2 2" xfId="12665"/>
    <cellStyle name="20% - Ênfase6 3 2 4 3 3" xfId="12666"/>
    <cellStyle name="20% - Ênfase6 3 2 4 3 4" xfId="12667"/>
    <cellStyle name="20% - Ênfase6 3 2 4 3 5" xfId="12668"/>
    <cellStyle name="20% - Ênfase6 3 2 4 3 6" xfId="12669"/>
    <cellStyle name="20% - Ênfase6 3 2 4 4" xfId="12670"/>
    <cellStyle name="20% - Ênfase6 3 2 4 4 2" xfId="12671"/>
    <cellStyle name="20% - Ênfase6 3 2 4 4 3" xfId="12672"/>
    <cellStyle name="20% - Ênfase6 3 2 4 4 4" xfId="12673"/>
    <cellStyle name="20% - Ênfase6 3 2 4 5" xfId="12674"/>
    <cellStyle name="20% - Ênfase6 3 2 4 6" xfId="12675"/>
    <cellStyle name="20% - Ênfase6 3 2 4 7" xfId="12676"/>
    <cellStyle name="20% - Ênfase6 3 2 4 8" xfId="12677"/>
    <cellStyle name="20% - Ênfase6 3 2 4 9" xfId="12678"/>
    <cellStyle name="20% - Ênfase6 3 2 5" xfId="12679"/>
    <cellStyle name="20% - Ênfase6 3 2 5 10" xfId="12680"/>
    <cellStyle name="20% - Ênfase6 3 2 5 2" xfId="12681"/>
    <cellStyle name="20% - Ênfase6 3 2 5 2 2" xfId="12682"/>
    <cellStyle name="20% - Ênfase6 3 2 5 2 2 2" xfId="12683"/>
    <cellStyle name="20% - Ênfase6 3 2 5 2 2 2 2" xfId="12684"/>
    <cellStyle name="20% - Ênfase6 3 2 5 2 2 3" xfId="12685"/>
    <cellStyle name="20% - Ênfase6 3 2 5 2 2 4" xfId="12686"/>
    <cellStyle name="20% - Ênfase6 3 2 5 2 2 5" xfId="12687"/>
    <cellStyle name="20% - Ênfase6 3 2 5 2 2 6" xfId="12688"/>
    <cellStyle name="20% - Ênfase6 3 2 5 2 3" xfId="12689"/>
    <cellStyle name="20% - Ênfase6 3 2 5 2 3 2" xfId="12690"/>
    <cellStyle name="20% - Ênfase6 3 2 5 2 3 3" xfId="12691"/>
    <cellStyle name="20% - Ênfase6 3 2 5 2 4" xfId="12692"/>
    <cellStyle name="20% - Ênfase6 3 2 5 2 5" xfId="12693"/>
    <cellStyle name="20% - Ênfase6 3 2 5 2 6" xfId="12694"/>
    <cellStyle name="20% - Ênfase6 3 2 5 2 7" xfId="12695"/>
    <cellStyle name="20% - Ênfase6 3 2 5 2 8" xfId="12696"/>
    <cellStyle name="20% - Ênfase6 3 2 5 3" xfId="12697"/>
    <cellStyle name="20% - Ênfase6 3 2 5 3 2" xfId="12698"/>
    <cellStyle name="20% - Ênfase6 3 2 5 3 2 2" xfId="12699"/>
    <cellStyle name="20% - Ênfase6 3 2 5 3 3" xfId="12700"/>
    <cellStyle name="20% - Ênfase6 3 2 5 3 4" xfId="12701"/>
    <cellStyle name="20% - Ênfase6 3 2 5 3 5" xfId="12702"/>
    <cellStyle name="20% - Ênfase6 3 2 5 3 6" xfId="12703"/>
    <cellStyle name="20% - Ênfase6 3 2 5 4" xfId="12704"/>
    <cellStyle name="20% - Ênfase6 3 2 5 4 2" xfId="12705"/>
    <cellStyle name="20% - Ênfase6 3 2 5 4 3" xfId="12706"/>
    <cellStyle name="20% - Ênfase6 3 2 5 4 4" xfId="12707"/>
    <cellStyle name="20% - Ênfase6 3 2 5 5" xfId="12708"/>
    <cellStyle name="20% - Ênfase6 3 2 5 6" xfId="12709"/>
    <cellStyle name="20% - Ênfase6 3 2 5 7" xfId="12710"/>
    <cellStyle name="20% - Ênfase6 3 2 5 8" xfId="12711"/>
    <cellStyle name="20% - Ênfase6 3 2 5 9" xfId="12712"/>
    <cellStyle name="20% - Ênfase6 3 2 6" xfId="12713"/>
    <cellStyle name="20% - Ênfase6 3 2 6 10" xfId="12714"/>
    <cellStyle name="20% - Ênfase6 3 2 6 2" xfId="12715"/>
    <cellStyle name="20% - Ênfase6 3 2 6 2 2" xfId="12716"/>
    <cellStyle name="20% - Ênfase6 3 2 6 2 2 2" xfId="12717"/>
    <cellStyle name="20% - Ênfase6 3 2 6 2 2 2 2" xfId="12718"/>
    <cellStyle name="20% - Ênfase6 3 2 6 2 2 3" xfId="12719"/>
    <cellStyle name="20% - Ênfase6 3 2 6 2 2 4" xfId="12720"/>
    <cellStyle name="20% - Ênfase6 3 2 6 2 2 5" xfId="12721"/>
    <cellStyle name="20% - Ênfase6 3 2 6 2 2 6" xfId="12722"/>
    <cellStyle name="20% - Ênfase6 3 2 6 2 3" xfId="12723"/>
    <cellStyle name="20% - Ênfase6 3 2 6 2 3 2" xfId="12724"/>
    <cellStyle name="20% - Ênfase6 3 2 6 2 3 3" xfId="12725"/>
    <cellStyle name="20% - Ênfase6 3 2 6 2 4" xfId="12726"/>
    <cellStyle name="20% - Ênfase6 3 2 6 2 5" xfId="12727"/>
    <cellStyle name="20% - Ênfase6 3 2 6 2 6" xfId="12728"/>
    <cellStyle name="20% - Ênfase6 3 2 6 2 7" xfId="12729"/>
    <cellStyle name="20% - Ênfase6 3 2 6 2 8" xfId="12730"/>
    <cellStyle name="20% - Ênfase6 3 2 6 3" xfId="12731"/>
    <cellStyle name="20% - Ênfase6 3 2 6 3 2" xfId="12732"/>
    <cellStyle name="20% - Ênfase6 3 2 6 3 2 2" xfId="12733"/>
    <cellStyle name="20% - Ênfase6 3 2 6 3 3" xfId="12734"/>
    <cellStyle name="20% - Ênfase6 3 2 6 3 4" xfId="12735"/>
    <cellStyle name="20% - Ênfase6 3 2 6 3 5" xfId="12736"/>
    <cellStyle name="20% - Ênfase6 3 2 6 3 6" xfId="12737"/>
    <cellStyle name="20% - Ênfase6 3 2 6 4" xfId="12738"/>
    <cellStyle name="20% - Ênfase6 3 2 6 4 2" xfId="12739"/>
    <cellStyle name="20% - Ênfase6 3 2 6 4 3" xfId="12740"/>
    <cellStyle name="20% - Ênfase6 3 2 6 4 4" xfId="12741"/>
    <cellStyle name="20% - Ênfase6 3 2 6 5" xfId="12742"/>
    <cellStyle name="20% - Ênfase6 3 2 6 6" xfId="12743"/>
    <cellStyle name="20% - Ênfase6 3 2 6 7" xfId="12744"/>
    <cellStyle name="20% - Ênfase6 3 2 6 8" xfId="12745"/>
    <cellStyle name="20% - Ênfase6 3 2 6 9" xfId="12746"/>
    <cellStyle name="20% - Ênfase6 3 3" xfId="12747"/>
    <cellStyle name="20% - Ênfase6 3 3 10" xfId="12748"/>
    <cellStyle name="20% - Ênfase6 3 3 11" xfId="12749"/>
    <cellStyle name="20% - Ênfase6 3 3 12" xfId="12750"/>
    <cellStyle name="20% - Ênfase6 3 3 2" xfId="12751"/>
    <cellStyle name="20% - Ênfase6 3 3 3" xfId="12752"/>
    <cellStyle name="20% - Ênfase6 3 3 3 2" xfId="12753"/>
    <cellStyle name="20% - Ênfase6 3 3 3 2 2" xfId="12754"/>
    <cellStyle name="20% - Ênfase6 3 3 3 2 2 2" xfId="12755"/>
    <cellStyle name="20% - Ênfase6 3 3 3 2 3" xfId="12756"/>
    <cellStyle name="20% - Ênfase6 3 3 3 2 4" xfId="12757"/>
    <cellStyle name="20% - Ênfase6 3 3 3 2 5" xfId="12758"/>
    <cellStyle name="20% - Ênfase6 3 3 3 2 6" xfId="12759"/>
    <cellStyle name="20% - Ênfase6 3 3 3 3" xfId="12760"/>
    <cellStyle name="20% - Ênfase6 3 3 3 3 2" xfId="12761"/>
    <cellStyle name="20% - Ênfase6 3 3 3 3 3" xfId="12762"/>
    <cellStyle name="20% - Ênfase6 3 3 3 3 4" xfId="12763"/>
    <cellStyle name="20% - Ênfase6 3 3 3 4" xfId="12764"/>
    <cellStyle name="20% - Ênfase6 3 3 3 5" xfId="12765"/>
    <cellStyle name="20% - Ênfase6 3 3 3 6" xfId="12766"/>
    <cellStyle name="20% - Ênfase6 3 3 3 7" xfId="12767"/>
    <cellStyle name="20% - Ênfase6 3 3 3 8" xfId="12768"/>
    <cellStyle name="20% - Ênfase6 3 3 3 9" xfId="12769"/>
    <cellStyle name="20% - Ênfase6 3 3 4" xfId="12770"/>
    <cellStyle name="20% - Ênfase6 3 3 4 2" xfId="12771"/>
    <cellStyle name="20% - Ênfase6 3 3 4 2 2" xfId="12772"/>
    <cellStyle name="20% - Ênfase6 3 3 4 2 2 2" xfId="12773"/>
    <cellStyle name="20% - Ênfase6 3 3 4 2 3" xfId="12774"/>
    <cellStyle name="20% - Ênfase6 3 3 4 2 4" xfId="12775"/>
    <cellStyle name="20% - Ênfase6 3 3 4 2 5" xfId="12776"/>
    <cellStyle name="20% - Ênfase6 3 3 4 2 6" xfId="12777"/>
    <cellStyle name="20% - Ênfase6 3 3 4 3" xfId="12778"/>
    <cellStyle name="20% - Ênfase6 3 3 4 3 2" xfId="12779"/>
    <cellStyle name="20% - Ênfase6 3 3 4 3 3" xfId="12780"/>
    <cellStyle name="20% - Ênfase6 3 3 4 4" xfId="12781"/>
    <cellStyle name="20% - Ênfase6 3 3 4 5" xfId="12782"/>
    <cellStyle name="20% - Ênfase6 3 3 4 6" xfId="12783"/>
    <cellStyle name="20% - Ênfase6 3 3 4 7" xfId="12784"/>
    <cellStyle name="20% - Ênfase6 3 3 4 8" xfId="12785"/>
    <cellStyle name="20% - Ênfase6 3 3 5" xfId="12786"/>
    <cellStyle name="20% - Ênfase6 3 3 5 2" xfId="12787"/>
    <cellStyle name="20% - Ênfase6 3 3 5 2 2" xfId="12788"/>
    <cellStyle name="20% - Ênfase6 3 3 5 3" xfId="12789"/>
    <cellStyle name="20% - Ênfase6 3 3 5 4" xfId="12790"/>
    <cellStyle name="20% - Ênfase6 3 3 5 5" xfId="12791"/>
    <cellStyle name="20% - Ênfase6 3 3 5 6" xfId="12792"/>
    <cellStyle name="20% - Ênfase6 3 3 6" xfId="12793"/>
    <cellStyle name="20% - Ênfase6 3 3 6 2" xfId="12794"/>
    <cellStyle name="20% - Ênfase6 3 3 6 3" xfId="12795"/>
    <cellStyle name="20% - Ênfase6 3 3 6 4" xfId="12796"/>
    <cellStyle name="20% - Ênfase6 3 3 7" xfId="12797"/>
    <cellStyle name="20% - Ênfase6 3 3 8" xfId="12798"/>
    <cellStyle name="20% - Ênfase6 3 3 9" xfId="12799"/>
    <cellStyle name="20% - Ênfase6 3 4" xfId="12800"/>
    <cellStyle name="20% - Ênfase6 3 4 10" xfId="12801"/>
    <cellStyle name="20% - Ênfase6 3 4 2" xfId="12802"/>
    <cellStyle name="20% - Ênfase6 3 4 2 2" xfId="12803"/>
    <cellStyle name="20% - Ênfase6 3 4 2 2 2" xfId="12804"/>
    <cellStyle name="20% - Ênfase6 3 4 2 2 2 2" xfId="12805"/>
    <cellStyle name="20% - Ênfase6 3 4 2 2 3" xfId="12806"/>
    <cellStyle name="20% - Ênfase6 3 4 2 2 4" xfId="12807"/>
    <cellStyle name="20% - Ênfase6 3 4 2 2 5" xfId="12808"/>
    <cellStyle name="20% - Ênfase6 3 4 2 2 6" xfId="12809"/>
    <cellStyle name="20% - Ênfase6 3 4 2 3" xfId="12810"/>
    <cellStyle name="20% - Ênfase6 3 4 2 3 2" xfId="12811"/>
    <cellStyle name="20% - Ênfase6 3 4 2 3 3" xfId="12812"/>
    <cellStyle name="20% - Ênfase6 3 4 2 4" xfId="12813"/>
    <cellStyle name="20% - Ênfase6 3 4 2 5" xfId="12814"/>
    <cellStyle name="20% - Ênfase6 3 4 2 6" xfId="12815"/>
    <cellStyle name="20% - Ênfase6 3 4 2 7" xfId="12816"/>
    <cellStyle name="20% - Ênfase6 3 4 2 8" xfId="12817"/>
    <cellStyle name="20% - Ênfase6 3 4 3" xfId="12818"/>
    <cellStyle name="20% - Ênfase6 3 4 3 2" xfId="12819"/>
    <cellStyle name="20% - Ênfase6 3 4 3 2 2" xfId="12820"/>
    <cellStyle name="20% - Ênfase6 3 4 3 3" xfId="12821"/>
    <cellStyle name="20% - Ênfase6 3 4 3 4" xfId="12822"/>
    <cellStyle name="20% - Ênfase6 3 4 3 5" xfId="12823"/>
    <cellStyle name="20% - Ênfase6 3 4 3 6" xfId="12824"/>
    <cellStyle name="20% - Ênfase6 3 4 4" xfId="12825"/>
    <cellStyle name="20% - Ênfase6 3 4 4 2" xfId="12826"/>
    <cellStyle name="20% - Ênfase6 3 4 4 3" xfId="12827"/>
    <cellStyle name="20% - Ênfase6 3 4 4 4" xfId="12828"/>
    <cellStyle name="20% - Ênfase6 3 4 5" xfId="12829"/>
    <cellStyle name="20% - Ênfase6 3 4 6" xfId="12830"/>
    <cellStyle name="20% - Ênfase6 3 4 7" xfId="12831"/>
    <cellStyle name="20% - Ênfase6 3 4 8" xfId="12832"/>
    <cellStyle name="20% - Ênfase6 3 4 9" xfId="12833"/>
    <cellStyle name="20% - Ênfase6 4" xfId="203"/>
    <cellStyle name="20% - Ênfase6 4 2" xfId="204"/>
    <cellStyle name="20% - Ênfase6 4 3" xfId="12834"/>
    <cellStyle name="20% - Ênfase6 4 3 10" xfId="12835"/>
    <cellStyle name="20% - Ênfase6 4 3 11" xfId="12836"/>
    <cellStyle name="20% - Ênfase6 4 3 12" xfId="12837"/>
    <cellStyle name="20% - Ênfase6 4 3 2" xfId="12838"/>
    <cellStyle name="20% - Ênfase6 4 3 3" xfId="12839"/>
    <cellStyle name="20% - Ênfase6 4 3 3 2" xfId="12840"/>
    <cellStyle name="20% - Ênfase6 4 3 3 2 2" xfId="12841"/>
    <cellStyle name="20% - Ênfase6 4 3 3 2 2 2" xfId="12842"/>
    <cellStyle name="20% - Ênfase6 4 3 3 2 3" xfId="12843"/>
    <cellStyle name="20% - Ênfase6 4 3 3 2 4" xfId="12844"/>
    <cellStyle name="20% - Ênfase6 4 3 3 2 5" xfId="12845"/>
    <cellStyle name="20% - Ênfase6 4 3 3 2 6" xfId="12846"/>
    <cellStyle name="20% - Ênfase6 4 3 3 3" xfId="12847"/>
    <cellStyle name="20% - Ênfase6 4 3 3 3 2" xfId="12848"/>
    <cellStyle name="20% - Ênfase6 4 3 3 3 3" xfId="12849"/>
    <cellStyle name="20% - Ênfase6 4 3 3 3 4" xfId="12850"/>
    <cellStyle name="20% - Ênfase6 4 3 3 4" xfId="12851"/>
    <cellStyle name="20% - Ênfase6 4 3 3 5" xfId="12852"/>
    <cellStyle name="20% - Ênfase6 4 3 3 6" xfId="12853"/>
    <cellStyle name="20% - Ênfase6 4 3 3 7" xfId="12854"/>
    <cellStyle name="20% - Ênfase6 4 3 3 8" xfId="12855"/>
    <cellStyle name="20% - Ênfase6 4 3 3 9" xfId="12856"/>
    <cellStyle name="20% - Ênfase6 4 3 4" xfId="12857"/>
    <cellStyle name="20% - Ênfase6 4 3 4 2" xfId="12858"/>
    <cellStyle name="20% - Ênfase6 4 3 4 2 2" xfId="12859"/>
    <cellStyle name="20% - Ênfase6 4 3 4 2 2 2" xfId="12860"/>
    <cellStyle name="20% - Ênfase6 4 3 4 2 3" xfId="12861"/>
    <cellStyle name="20% - Ênfase6 4 3 4 2 4" xfId="12862"/>
    <cellStyle name="20% - Ênfase6 4 3 4 2 5" xfId="12863"/>
    <cellStyle name="20% - Ênfase6 4 3 4 2 6" xfId="12864"/>
    <cellStyle name="20% - Ênfase6 4 3 4 3" xfId="12865"/>
    <cellStyle name="20% - Ênfase6 4 3 4 3 2" xfId="12866"/>
    <cellStyle name="20% - Ênfase6 4 3 4 3 3" xfId="12867"/>
    <cellStyle name="20% - Ênfase6 4 3 4 4" xfId="12868"/>
    <cellStyle name="20% - Ênfase6 4 3 4 5" xfId="12869"/>
    <cellStyle name="20% - Ênfase6 4 3 4 6" xfId="12870"/>
    <cellStyle name="20% - Ênfase6 4 3 4 7" xfId="12871"/>
    <cellStyle name="20% - Ênfase6 4 3 4 8" xfId="12872"/>
    <cellStyle name="20% - Ênfase6 4 3 5" xfId="12873"/>
    <cellStyle name="20% - Ênfase6 4 3 5 2" xfId="12874"/>
    <cellStyle name="20% - Ênfase6 4 3 5 2 2" xfId="12875"/>
    <cellStyle name="20% - Ênfase6 4 3 5 3" xfId="12876"/>
    <cellStyle name="20% - Ênfase6 4 3 5 4" xfId="12877"/>
    <cellStyle name="20% - Ênfase6 4 3 5 5" xfId="12878"/>
    <cellStyle name="20% - Ênfase6 4 3 5 6" xfId="12879"/>
    <cellStyle name="20% - Ênfase6 4 3 6" xfId="12880"/>
    <cellStyle name="20% - Ênfase6 4 3 6 2" xfId="12881"/>
    <cellStyle name="20% - Ênfase6 4 3 6 3" xfId="12882"/>
    <cellStyle name="20% - Ênfase6 4 3 6 4" xfId="12883"/>
    <cellStyle name="20% - Ênfase6 4 3 7" xfId="12884"/>
    <cellStyle name="20% - Ênfase6 4 3 8" xfId="12885"/>
    <cellStyle name="20% - Ênfase6 4 3 9" xfId="12886"/>
    <cellStyle name="20% - Ênfase6 4 4" xfId="12887"/>
    <cellStyle name="20% - Ênfase6 4 4 10" xfId="12888"/>
    <cellStyle name="20% - Ênfase6 4 4 2" xfId="12889"/>
    <cellStyle name="20% - Ênfase6 4 4 2 2" xfId="12890"/>
    <cellStyle name="20% - Ênfase6 4 4 2 2 2" xfId="12891"/>
    <cellStyle name="20% - Ênfase6 4 4 2 2 2 2" xfId="12892"/>
    <cellStyle name="20% - Ênfase6 4 4 2 2 3" xfId="12893"/>
    <cellStyle name="20% - Ênfase6 4 4 2 2 4" xfId="12894"/>
    <cellStyle name="20% - Ênfase6 4 4 2 2 5" xfId="12895"/>
    <cellStyle name="20% - Ênfase6 4 4 2 2 6" xfId="12896"/>
    <cellStyle name="20% - Ênfase6 4 4 2 3" xfId="12897"/>
    <cellStyle name="20% - Ênfase6 4 4 2 3 2" xfId="12898"/>
    <cellStyle name="20% - Ênfase6 4 4 2 3 3" xfId="12899"/>
    <cellStyle name="20% - Ênfase6 4 4 2 4" xfId="12900"/>
    <cellStyle name="20% - Ênfase6 4 4 2 5" xfId="12901"/>
    <cellStyle name="20% - Ênfase6 4 4 2 6" xfId="12902"/>
    <cellStyle name="20% - Ênfase6 4 4 2 7" xfId="12903"/>
    <cellStyle name="20% - Ênfase6 4 4 2 8" xfId="12904"/>
    <cellStyle name="20% - Ênfase6 4 4 3" xfId="12905"/>
    <cellStyle name="20% - Ênfase6 4 4 3 2" xfId="12906"/>
    <cellStyle name="20% - Ênfase6 4 4 3 2 2" xfId="12907"/>
    <cellStyle name="20% - Ênfase6 4 4 3 3" xfId="12908"/>
    <cellStyle name="20% - Ênfase6 4 4 3 4" xfId="12909"/>
    <cellStyle name="20% - Ênfase6 4 4 3 5" xfId="12910"/>
    <cellStyle name="20% - Ênfase6 4 4 3 6" xfId="12911"/>
    <cellStyle name="20% - Ênfase6 4 4 4" xfId="12912"/>
    <cellStyle name="20% - Ênfase6 4 4 4 2" xfId="12913"/>
    <cellStyle name="20% - Ênfase6 4 4 4 3" xfId="12914"/>
    <cellStyle name="20% - Ênfase6 4 4 4 4" xfId="12915"/>
    <cellStyle name="20% - Ênfase6 4 4 5" xfId="12916"/>
    <cellStyle name="20% - Ênfase6 4 4 6" xfId="12917"/>
    <cellStyle name="20% - Ênfase6 4 4 7" xfId="12918"/>
    <cellStyle name="20% - Ênfase6 4 4 8" xfId="12919"/>
    <cellStyle name="20% - Ênfase6 4 4 9" xfId="12920"/>
    <cellStyle name="20% - Ênfase6 5" xfId="205"/>
    <cellStyle name="20% - Ênfase6 5 2" xfId="206"/>
    <cellStyle name="20% - Ênfase6 5 3" xfId="12921"/>
    <cellStyle name="20% - Ênfase6 5 3 10" xfId="12922"/>
    <cellStyle name="20% - Ênfase6 5 3 11" xfId="12923"/>
    <cellStyle name="20% - Ênfase6 5 3 12" xfId="12924"/>
    <cellStyle name="20% - Ênfase6 5 3 2" xfId="12925"/>
    <cellStyle name="20% - Ênfase6 5 3 3" xfId="12926"/>
    <cellStyle name="20% - Ênfase6 5 3 3 2" xfId="12927"/>
    <cellStyle name="20% - Ênfase6 5 3 3 2 2" xfId="12928"/>
    <cellStyle name="20% - Ênfase6 5 3 3 2 2 2" xfId="12929"/>
    <cellStyle name="20% - Ênfase6 5 3 3 2 3" xfId="12930"/>
    <cellStyle name="20% - Ênfase6 5 3 3 2 4" xfId="12931"/>
    <cellStyle name="20% - Ênfase6 5 3 3 2 5" xfId="12932"/>
    <cellStyle name="20% - Ênfase6 5 3 3 2 6" xfId="12933"/>
    <cellStyle name="20% - Ênfase6 5 3 3 3" xfId="12934"/>
    <cellStyle name="20% - Ênfase6 5 3 3 3 2" xfId="12935"/>
    <cellStyle name="20% - Ênfase6 5 3 3 3 3" xfId="12936"/>
    <cellStyle name="20% - Ênfase6 5 3 3 3 4" xfId="12937"/>
    <cellStyle name="20% - Ênfase6 5 3 3 4" xfId="12938"/>
    <cellStyle name="20% - Ênfase6 5 3 3 5" xfId="12939"/>
    <cellStyle name="20% - Ênfase6 5 3 3 6" xfId="12940"/>
    <cellStyle name="20% - Ênfase6 5 3 3 7" xfId="12941"/>
    <cellStyle name="20% - Ênfase6 5 3 3 8" xfId="12942"/>
    <cellStyle name="20% - Ênfase6 5 3 3 9" xfId="12943"/>
    <cellStyle name="20% - Ênfase6 5 3 4" xfId="12944"/>
    <cellStyle name="20% - Ênfase6 5 3 4 2" xfId="12945"/>
    <cellStyle name="20% - Ênfase6 5 3 4 2 2" xfId="12946"/>
    <cellStyle name="20% - Ênfase6 5 3 4 2 2 2" xfId="12947"/>
    <cellStyle name="20% - Ênfase6 5 3 4 2 3" xfId="12948"/>
    <cellStyle name="20% - Ênfase6 5 3 4 2 4" xfId="12949"/>
    <cellStyle name="20% - Ênfase6 5 3 4 2 5" xfId="12950"/>
    <cellStyle name="20% - Ênfase6 5 3 4 2 6" xfId="12951"/>
    <cellStyle name="20% - Ênfase6 5 3 4 3" xfId="12952"/>
    <cellStyle name="20% - Ênfase6 5 3 4 3 2" xfId="12953"/>
    <cellStyle name="20% - Ênfase6 5 3 4 3 3" xfId="12954"/>
    <cellStyle name="20% - Ênfase6 5 3 4 4" xfId="12955"/>
    <cellStyle name="20% - Ênfase6 5 3 4 5" xfId="12956"/>
    <cellStyle name="20% - Ênfase6 5 3 4 6" xfId="12957"/>
    <cellStyle name="20% - Ênfase6 5 3 4 7" xfId="12958"/>
    <cellStyle name="20% - Ênfase6 5 3 4 8" xfId="12959"/>
    <cellStyle name="20% - Ênfase6 5 3 5" xfId="12960"/>
    <cellStyle name="20% - Ênfase6 5 3 5 2" xfId="12961"/>
    <cellStyle name="20% - Ênfase6 5 3 5 2 2" xfId="12962"/>
    <cellStyle name="20% - Ênfase6 5 3 5 3" xfId="12963"/>
    <cellStyle name="20% - Ênfase6 5 3 5 4" xfId="12964"/>
    <cellStyle name="20% - Ênfase6 5 3 5 5" xfId="12965"/>
    <cellStyle name="20% - Ênfase6 5 3 5 6" xfId="12966"/>
    <cellStyle name="20% - Ênfase6 5 3 6" xfId="12967"/>
    <cellStyle name="20% - Ênfase6 5 3 6 2" xfId="12968"/>
    <cellStyle name="20% - Ênfase6 5 3 6 3" xfId="12969"/>
    <cellStyle name="20% - Ênfase6 5 3 6 4" xfId="12970"/>
    <cellStyle name="20% - Ênfase6 5 3 7" xfId="12971"/>
    <cellStyle name="20% - Ênfase6 5 3 8" xfId="12972"/>
    <cellStyle name="20% - Ênfase6 5 3 9" xfId="12973"/>
    <cellStyle name="20% - Ênfase6 5 4" xfId="12974"/>
    <cellStyle name="20% - Ênfase6 5 4 10" xfId="12975"/>
    <cellStyle name="20% - Ênfase6 5 4 2" xfId="12976"/>
    <cellStyle name="20% - Ênfase6 5 4 2 2" xfId="12977"/>
    <cellStyle name="20% - Ênfase6 5 4 2 2 2" xfId="12978"/>
    <cellStyle name="20% - Ênfase6 5 4 2 2 2 2" xfId="12979"/>
    <cellStyle name="20% - Ênfase6 5 4 2 2 3" xfId="12980"/>
    <cellStyle name="20% - Ênfase6 5 4 2 2 4" xfId="12981"/>
    <cellStyle name="20% - Ênfase6 5 4 2 2 5" xfId="12982"/>
    <cellStyle name="20% - Ênfase6 5 4 2 2 6" xfId="12983"/>
    <cellStyle name="20% - Ênfase6 5 4 2 3" xfId="12984"/>
    <cellStyle name="20% - Ênfase6 5 4 2 3 2" xfId="12985"/>
    <cellStyle name="20% - Ênfase6 5 4 2 3 3" xfId="12986"/>
    <cellStyle name="20% - Ênfase6 5 4 2 4" xfId="12987"/>
    <cellStyle name="20% - Ênfase6 5 4 2 5" xfId="12988"/>
    <cellStyle name="20% - Ênfase6 5 4 2 6" xfId="12989"/>
    <cellStyle name="20% - Ênfase6 5 4 2 7" xfId="12990"/>
    <cellStyle name="20% - Ênfase6 5 4 2 8" xfId="12991"/>
    <cellStyle name="20% - Ênfase6 5 4 3" xfId="12992"/>
    <cellStyle name="20% - Ênfase6 5 4 3 2" xfId="12993"/>
    <cellStyle name="20% - Ênfase6 5 4 3 2 2" xfId="12994"/>
    <cellStyle name="20% - Ênfase6 5 4 3 3" xfId="12995"/>
    <cellStyle name="20% - Ênfase6 5 4 3 4" xfId="12996"/>
    <cellStyle name="20% - Ênfase6 5 4 3 5" xfId="12997"/>
    <cellStyle name="20% - Ênfase6 5 4 3 6" xfId="12998"/>
    <cellStyle name="20% - Ênfase6 5 4 4" xfId="12999"/>
    <cellStyle name="20% - Ênfase6 5 4 4 2" xfId="13000"/>
    <cellStyle name="20% - Ênfase6 5 4 4 3" xfId="13001"/>
    <cellStyle name="20% - Ênfase6 5 4 4 4" xfId="13002"/>
    <cellStyle name="20% - Ênfase6 5 4 5" xfId="13003"/>
    <cellStyle name="20% - Ênfase6 5 4 6" xfId="13004"/>
    <cellStyle name="20% - Ênfase6 5 4 7" xfId="13005"/>
    <cellStyle name="20% - Ênfase6 5 4 8" xfId="13006"/>
    <cellStyle name="20% - Ênfase6 5 4 9" xfId="13007"/>
    <cellStyle name="20% - Ênfase6 6" xfId="207"/>
    <cellStyle name="20% - Ênfase6 6 2" xfId="208"/>
    <cellStyle name="20% - Ênfase6 6 3" xfId="13008"/>
    <cellStyle name="20% - Ênfase6 6 3 10" xfId="13009"/>
    <cellStyle name="20% - Ênfase6 6 3 11" xfId="13010"/>
    <cellStyle name="20% - Ênfase6 6 3 12" xfId="13011"/>
    <cellStyle name="20% - Ênfase6 6 3 2" xfId="13012"/>
    <cellStyle name="20% - Ênfase6 6 3 3" xfId="13013"/>
    <cellStyle name="20% - Ênfase6 6 3 3 2" xfId="13014"/>
    <cellStyle name="20% - Ênfase6 6 3 3 2 2" xfId="13015"/>
    <cellStyle name="20% - Ênfase6 6 3 3 2 2 2" xfId="13016"/>
    <cellStyle name="20% - Ênfase6 6 3 3 2 3" xfId="13017"/>
    <cellStyle name="20% - Ênfase6 6 3 3 2 4" xfId="13018"/>
    <cellStyle name="20% - Ênfase6 6 3 3 2 5" xfId="13019"/>
    <cellStyle name="20% - Ênfase6 6 3 3 2 6" xfId="13020"/>
    <cellStyle name="20% - Ênfase6 6 3 3 3" xfId="13021"/>
    <cellStyle name="20% - Ênfase6 6 3 3 3 2" xfId="13022"/>
    <cellStyle name="20% - Ênfase6 6 3 3 3 3" xfId="13023"/>
    <cellStyle name="20% - Ênfase6 6 3 3 3 4" xfId="13024"/>
    <cellStyle name="20% - Ênfase6 6 3 3 4" xfId="13025"/>
    <cellStyle name="20% - Ênfase6 6 3 3 5" xfId="13026"/>
    <cellStyle name="20% - Ênfase6 6 3 3 6" xfId="13027"/>
    <cellStyle name="20% - Ênfase6 6 3 3 7" xfId="13028"/>
    <cellStyle name="20% - Ênfase6 6 3 3 8" xfId="13029"/>
    <cellStyle name="20% - Ênfase6 6 3 3 9" xfId="13030"/>
    <cellStyle name="20% - Ênfase6 6 3 4" xfId="13031"/>
    <cellStyle name="20% - Ênfase6 6 3 4 2" xfId="13032"/>
    <cellStyle name="20% - Ênfase6 6 3 4 2 2" xfId="13033"/>
    <cellStyle name="20% - Ênfase6 6 3 4 2 2 2" xfId="13034"/>
    <cellStyle name="20% - Ênfase6 6 3 4 2 3" xfId="13035"/>
    <cellStyle name="20% - Ênfase6 6 3 4 2 4" xfId="13036"/>
    <cellStyle name="20% - Ênfase6 6 3 4 2 5" xfId="13037"/>
    <cellStyle name="20% - Ênfase6 6 3 4 2 6" xfId="13038"/>
    <cellStyle name="20% - Ênfase6 6 3 4 3" xfId="13039"/>
    <cellStyle name="20% - Ênfase6 6 3 4 3 2" xfId="13040"/>
    <cellStyle name="20% - Ênfase6 6 3 4 3 3" xfId="13041"/>
    <cellStyle name="20% - Ênfase6 6 3 4 4" xfId="13042"/>
    <cellStyle name="20% - Ênfase6 6 3 4 5" xfId="13043"/>
    <cellStyle name="20% - Ênfase6 6 3 4 6" xfId="13044"/>
    <cellStyle name="20% - Ênfase6 6 3 4 7" xfId="13045"/>
    <cellStyle name="20% - Ênfase6 6 3 4 8" xfId="13046"/>
    <cellStyle name="20% - Ênfase6 6 3 5" xfId="13047"/>
    <cellStyle name="20% - Ênfase6 6 3 5 2" xfId="13048"/>
    <cellStyle name="20% - Ênfase6 6 3 5 2 2" xfId="13049"/>
    <cellStyle name="20% - Ênfase6 6 3 5 3" xfId="13050"/>
    <cellStyle name="20% - Ênfase6 6 3 5 4" xfId="13051"/>
    <cellStyle name="20% - Ênfase6 6 3 5 5" xfId="13052"/>
    <cellStyle name="20% - Ênfase6 6 3 5 6" xfId="13053"/>
    <cellStyle name="20% - Ênfase6 6 3 6" xfId="13054"/>
    <cellStyle name="20% - Ênfase6 6 3 6 2" xfId="13055"/>
    <cellStyle name="20% - Ênfase6 6 3 6 3" xfId="13056"/>
    <cellStyle name="20% - Ênfase6 6 3 6 4" xfId="13057"/>
    <cellStyle name="20% - Ênfase6 6 3 7" xfId="13058"/>
    <cellStyle name="20% - Ênfase6 6 3 8" xfId="13059"/>
    <cellStyle name="20% - Ênfase6 6 3 9" xfId="13060"/>
    <cellStyle name="20% - Ênfase6 6 4" xfId="13061"/>
    <cellStyle name="20% - Ênfase6 6 4 10" xfId="13062"/>
    <cellStyle name="20% - Ênfase6 6 4 2" xfId="13063"/>
    <cellStyle name="20% - Ênfase6 6 4 2 2" xfId="13064"/>
    <cellStyle name="20% - Ênfase6 6 4 2 2 2" xfId="13065"/>
    <cellStyle name="20% - Ênfase6 6 4 2 2 2 2" xfId="13066"/>
    <cellStyle name="20% - Ênfase6 6 4 2 2 3" xfId="13067"/>
    <cellStyle name="20% - Ênfase6 6 4 2 2 4" xfId="13068"/>
    <cellStyle name="20% - Ênfase6 6 4 2 2 5" xfId="13069"/>
    <cellStyle name="20% - Ênfase6 6 4 2 2 6" xfId="13070"/>
    <cellStyle name="20% - Ênfase6 6 4 2 3" xfId="13071"/>
    <cellStyle name="20% - Ênfase6 6 4 2 3 2" xfId="13072"/>
    <cellStyle name="20% - Ênfase6 6 4 2 3 3" xfId="13073"/>
    <cellStyle name="20% - Ênfase6 6 4 2 4" xfId="13074"/>
    <cellStyle name="20% - Ênfase6 6 4 2 5" xfId="13075"/>
    <cellStyle name="20% - Ênfase6 6 4 2 6" xfId="13076"/>
    <cellStyle name="20% - Ênfase6 6 4 2 7" xfId="13077"/>
    <cellStyle name="20% - Ênfase6 6 4 2 8" xfId="13078"/>
    <cellStyle name="20% - Ênfase6 6 4 3" xfId="13079"/>
    <cellStyle name="20% - Ênfase6 6 4 3 2" xfId="13080"/>
    <cellStyle name="20% - Ênfase6 6 4 3 2 2" xfId="13081"/>
    <cellStyle name="20% - Ênfase6 6 4 3 3" xfId="13082"/>
    <cellStyle name="20% - Ênfase6 6 4 3 4" xfId="13083"/>
    <cellStyle name="20% - Ênfase6 6 4 3 5" xfId="13084"/>
    <cellStyle name="20% - Ênfase6 6 4 3 6" xfId="13085"/>
    <cellStyle name="20% - Ênfase6 6 4 4" xfId="13086"/>
    <cellStyle name="20% - Ênfase6 6 4 4 2" xfId="13087"/>
    <cellStyle name="20% - Ênfase6 6 4 4 3" xfId="13088"/>
    <cellStyle name="20% - Ênfase6 6 4 4 4" xfId="13089"/>
    <cellStyle name="20% - Ênfase6 6 4 5" xfId="13090"/>
    <cellStyle name="20% - Ênfase6 6 4 6" xfId="13091"/>
    <cellStyle name="20% - Ênfase6 6 4 7" xfId="13092"/>
    <cellStyle name="20% - Ênfase6 6 4 8" xfId="13093"/>
    <cellStyle name="20% - Ênfase6 6 4 9" xfId="13094"/>
    <cellStyle name="20% - Ênfase6 7" xfId="209"/>
    <cellStyle name="20% - Ênfase6 7 2" xfId="210"/>
    <cellStyle name="20% - Ênfase6 7 3" xfId="13095"/>
    <cellStyle name="20% - Ênfase6 7 3 10" xfId="13096"/>
    <cellStyle name="20% - Ênfase6 7 3 11" xfId="13097"/>
    <cellStyle name="20% - Ênfase6 7 3 12" xfId="13098"/>
    <cellStyle name="20% - Ênfase6 7 3 2" xfId="13099"/>
    <cellStyle name="20% - Ênfase6 7 3 3" xfId="13100"/>
    <cellStyle name="20% - Ênfase6 7 3 3 2" xfId="13101"/>
    <cellStyle name="20% - Ênfase6 7 3 3 2 2" xfId="13102"/>
    <cellStyle name="20% - Ênfase6 7 3 3 2 2 2" xfId="13103"/>
    <cellStyle name="20% - Ênfase6 7 3 3 2 3" xfId="13104"/>
    <cellStyle name="20% - Ênfase6 7 3 3 2 4" xfId="13105"/>
    <cellStyle name="20% - Ênfase6 7 3 3 2 5" xfId="13106"/>
    <cellStyle name="20% - Ênfase6 7 3 3 2 6" xfId="13107"/>
    <cellStyle name="20% - Ênfase6 7 3 3 3" xfId="13108"/>
    <cellStyle name="20% - Ênfase6 7 3 3 3 2" xfId="13109"/>
    <cellStyle name="20% - Ênfase6 7 3 3 3 3" xfId="13110"/>
    <cellStyle name="20% - Ênfase6 7 3 3 3 4" xfId="13111"/>
    <cellStyle name="20% - Ênfase6 7 3 3 4" xfId="13112"/>
    <cellStyle name="20% - Ênfase6 7 3 3 5" xfId="13113"/>
    <cellStyle name="20% - Ênfase6 7 3 3 6" xfId="13114"/>
    <cellStyle name="20% - Ênfase6 7 3 3 7" xfId="13115"/>
    <cellStyle name="20% - Ênfase6 7 3 3 8" xfId="13116"/>
    <cellStyle name="20% - Ênfase6 7 3 3 9" xfId="13117"/>
    <cellStyle name="20% - Ênfase6 7 3 4" xfId="13118"/>
    <cellStyle name="20% - Ênfase6 7 3 4 2" xfId="13119"/>
    <cellStyle name="20% - Ênfase6 7 3 4 2 2" xfId="13120"/>
    <cellStyle name="20% - Ênfase6 7 3 4 2 2 2" xfId="13121"/>
    <cellStyle name="20% - Ênfase6 7 3 4 2 3" xfId="13122"/>
    <cellStyle name="20% - Ênfase6 7 3 4 2 4" xfId="13123"/>
    <cellStyle name="20% - Ênfase6 7 3 4 2 5" xfId="13124"/>
    <cellStyle name="20% - Ênfase6 7 3 4 2 6" xfId="13125"/>
    <cellStyle name="20% - Ênfase6 7 3 4 3" xfId="13126"/>
    <cellStyle name="20% - Ênfase6 7 3 4 3 2" xfId="13127"/>
    <cellStyle name="20% - Ênfase6 7 3 4 3 3" xfId="13128"/>
    <cellStyle name="20% - Ênfase6 7 3 4 4" xfId="13129"/>
    <cellStyle name="20% - Ênfase6 7 3 4 5" xfId="13130"/>
    <cellStyle name="20% - Ênfase6 7 3 4 6" xfId="13131"/>
    <cellStyle name="20% - Ênfase6 7 3 4 7" xfId="13132"/>
    <cellStyle name="20% - Ênfase6 7 3 4 8" xfId="13133"/>
    <cellStyle name="20% - Ênfase6 7 3 5" xfId="13134"/>
    <cellStyle name="20% - Ênfase6 7 3 5 2" xfId="13135"/>
    <cellStyle name="20% - Ênfase6 7 3 5 2 2" xfId="13136"/>
    <cellStyle name="20% - Ênfase6 7 3 5 3" xfId="13137"/>
    <cellStyle name="20% - Ênfase6 7 3 5 4" xfId="13138"/>
    <cellStyle name="20% - Ênfase6 7 3 5 5" xfId="13139"/>
    <cellStyle name="20% - Ênfase6 7 3 5 6" xfId="13140"/>
    <cellStyle name="20% - Ênfase6 7 3 6" xfId="13141"/>
    <cellStyle name="20% - Ênfase6 7 3 6 2" xfId="13142"/>
    <cellStyle name="20% - Ênfase6 7 3 6 3" xfId="13143"/>
    <cellStyle name="20% - Ênfase6 7 3 6 4" xfId="13144"/>
    <cellStyle name="20% - Ênfase6 7 3 7" xfId="13145"/>
    <cellStyle name="20% - Ênfase6 7 3 8" xfId="13146"/>
    <cellStyle name="20% - Ênfase6 7 3 9" xfId="13147"/>
    <cellStyle name="20% - Ênfase6 7 4" xfId="13148"/>
    <cellStyle name="20% - Ênfase6 7 4 10" xfId="13149"/>
    <cellStyle name="20% - Ênfase6 7 4 2" xfId="13150"/>
    <cellStyle name="20% - Ênfase6 7 4 2 2" xfId="13151"/>
    <cellStyle name="20% - Ênfase6 7 4 2 2 2" xfId="13152"/>
    <cellStyle name="20% - Ênfase6 7 4 2 2 2 2" xfId="13153"/>
    <cellStyle name="20% - Ênfase6 7 4 2 2 3" xfId="13154"/>
    <cellStyle name="20% - Ênfase6 7 4 2 2 4" xfId="13155"/>
    <cellStyle name="20% - Ênfase6 7 4 2 2 5" xfId="13156"/>
    <cellStyle name="20% - Ênfase6 7 4 2 2 6" xfId="13157"/>
    <cellStyle name="20% - Ênfase6 7 4 2 3" xfId="13158"/>
    <cellStyle name="20% - Ênfase6 7 4 2 3 2" xfId="13159"/>
    <cellStyle name="20% - Ênfase6 7 4 2 3 3" xfId="13160"/>
    <cellStyle name="20% - Ênfase6 7 4 2 4" xfId="13161"/>
    <cellStyle name="20% - Ênfase6 7 4 2 5" xfId="13162"/>
    <cellStyle name="20% - Ênfase6 7 4 2 6" xfId="13163"/>
    <cellStyle name="20% - Ênfase6 7 4 2 7" xfId="13164"/>
    <cellStyle name="20% - Ênfase6 7 4 2 8" xfId="13165"/>
    <cellStyle name="20% - Ênfase6 7 4 3" xfId="13166"/>
    <cellStyle name="20% - Ênfase6 7 4 3 2" xfId="13167"/>
    <cellStyle name="20% - Ênfase6 7 4 3 2 2" xfId="13168"/>
    <cellStyle name="20% - Ênfase6 7 4 3 3" xfId="13169"/>
    <cellStyle name="20% - Ênfase6 7 4 3 4" xfId="13170"/>
    <cellStyle name="20% - Ênfase6 7 4 3 5" xfId="13171"/>
    <cellStyle name="20% - Ênfase6 7 4 3 6" xfId="13172"/>
    <cellStyle name="20% - Ênfase6 7 4 4" xfId="13173"/>
    <cellStyle name="20% - Ênfase6 7 4 4 2" xfId="13174"/>
    <cellStyle name="20% - Ênfase6 7 4 4 3" xfId="13175"/>
    <cellStyle name="20% - Ênfase6 7 4 4 4" xfId="13176"/>
    <cellStyle name="20% - Ênfase6 7 4 5" xfId="13177"/>
    <cellStyle name="20% - Ênfase6 7 4 6" xfId="13178"/>
    <cellStyle name="20% - Ênfase6 7 4 7" xfId="13179"/>
    <cellStyle name="20% - Ênfase6 7 4 8" xfId="13180"/>
    <cellStyle name="20% - Ênfase6 7 4 9" xfId="13181"/>
    <cellStyle name="20% - Ênfase6 8" xfId="211"/>
    <cellStyle name="20% - Ênfase6 8 2" xfId="212"/>
    <cellStyle name="20% - Ênfase6 8 3" xfId="13182"/>
    <cellStyle name="20% - Ênfase6 8 3 10" xfId="13183"/>
    <cellStyle name="20% - Ênfase6 8 3 11" xfId="13184"/>
    <cellStyle name="20% - Ênfase6 8 3 12" xfId="13185"/>
    <cellStyle name="20% - Ênfase6 8 3 2" xfId="13186"/>
    <cellStyle name="20% - Ênfase6 8 3 3" xfId="13187"/>
    <cellStyle name="20% - Ênfase6 8 3 3 2" xfId="13188"/>
    <cellStyle name="20% - Ênfase6 8 3 3 2 2" xfId="13189"/>
    <cellStyle name="20% - Ênfase6 8 3 3 2 2 2" xfId="13190"/>
    <cellStyle name="20% - Ênfase6 8 3 3 2 3" xfId="13191"/>
    <cellStyle name="20% - Ênfase6 8 3 3 2 4" xfId="13192"/>
    <cellStyle name="20% - Ênfase6 8 3 3 2 5" xfId="13193"/>
    <cellStyle name="20% - Ênfase6 8 3 3 2 6" xfId="13194"/>
    <cellStyle name="20% - Ênfase6 8 3 3 3" xfId="13195"/>
    <cellStyle name="20% - Ênfase6 8 3 3 3 2" xfId="13196"/>
    <cellStyle name="20% - Ênfase6 8 3 3 3 3" xfId="13197"/>
    <cellStyle name="20% - Ênfase6 8 3 3 3 4" xfId="13198"/>
    <cellStyle name="20% - Ênfase6 8 3 3 4" xfId="13199"/>
    <cellStyle name="20% - Ênfase6 8 3 3 5" xfId="13200"/>
    <cellStyle name="20% - Ênfase6 8 3 3 6" xfId="13201"/>
    <cellStyle name="20% - Ênfase6 8 3 3 7" xfId="13202"/>
    <cellStyle name="20% - Ênfase6 8 3 3 8" xfId="13203"/>
    <cellStyle name="20% - Ênfase6 8 3 3 9" xfId="13204"/>
    <cellStyle name="20% - Ênfase6 8 3 4" xfId="13205"/>
    <cellStyle name="20% - Ênfase6 8 3 4 2" xfId="13206"/>
    <cellStyle name="20% - Ênfase6 8 3 4 2 2" xfId="13207"/>
    <cellStyle name="20% - Ênfase6 8 3 4 2 2 2" xfId="13208"/>
    <cellStyle name="20% - Ênfase6 8 3 4 2 3" xfId="13209"/>
    <cellStyle name="20% - Ênfase6 8 3 4 2 4" xfId="13210"/>
    <cellStyle name="20% - Ênfase6 8 3 4 2 5" xfId="13211"/>
    <cellStyle name="20% - Ênfase6 8 3 4 2 6" xfId="13212"/>
    <cellStyle name="20% - Ênfase6 8 3 4 3" xfId="13213"/>
    <cellStyle name="20% - Ênfase6 8 3 4 3 2" xfId="13214"/>
    <cellStyle name="20% - Ênfase6 8 3 4 3 3" xfId="13215"/>
    <cellStyle name="20% - Ênfase6 8 3 4 4" xfId="13216"/>
    <cellStyle name="20% - Ênfase6 8 3 4 5" xfId="13217"/>
    <cellStyle name="20% - Ênfase6 8 3 4 6" xfId="13218"/>
    <cellStyle name="20% - Ênfase6 8 3 4 7" xfId="13219"/>
    <cellStyle name="20% - Ênfase6 8 3 4 8" xfId="13220"/>
    <cellStyle name="20% - Ênfase6 8 3 5" xfId="13221"/>
    <cellStyle name="20% - Ênfase6 8 3 5 2" xfId="13222"/>
    <cellStyle name="20% - Ênfase6 8 3 5 2 2" xfId="13223"/>
    <cellStyle name="20% - Ênfase6 8 3 5 3" xfId="13224"/>
    <cellStyle name="20% - Ênfase6 8 3 5 4" xfId="13225"/>
    <cellStyle name="20% - Ênfase6 8 3 5 5" xfId="13226"/>
    <cellStyle name="20% - Ênfase6 8 3 5 6" xfId="13227"/>
    <cellStyle name="20% - Ênfase6 8 3 6" xfId="13228"/>
    <cellStyle name="20% - Ênfase6 8 3 6 2" xfId="13229"/>
    <cellStyle name="20% - Ênfase6 8 3 6 3" xfId="13230"/>
    <cellStyle name="20% - Ênfase6 8 3 6 4" xfId="13231"/>
    <cellStyle name="20% - Ênfase6 8 3 7" xfId="13232"/>
    <cellStyle name="20% - Ênfase6 8 3 8" xfId="13233"/>
    <cellStyle name="20% - Ênfase6 8 3 9" xfId="13234"/>
    <cellStyle name="20% - Ênfase6 8 4" xfId="13235"/>
    <cellStyle name="20% - Ênfase6 8 4 10" xfId="13236"/>
    <cellStyle name="20% - Ênfase6 8 4 2" xfId="13237"/>
    <cellStyle name="20% - Ênfase6 8 4 2 2" xfId="13238"/>
    <cellStyle name="20% - Ênfase6 8 4 2 2 2" xfId="13239"/>
    <cellStyle name="20% - Ênfase6 8 4 2 2 2 2" xfId="13240"/>
    <cellStyle name="20% - Ênfase6 8 4 2 2 3" xfId="13241"/>
    <cellStyle name="20% - Ênfase6 8 4 2 2 4" xfId="13242"/>
    <cellStyle name="20% - Ênfase6 8 4 2 2 5" xfId="13243"/>
    <cellStyle name="20% - Ênfase6 8 4 2 2 6" xfId="13244"/>
    <cellStyle name="20% - Ênfase6 8 4 2 3" xfId="13245"/>
    <cellStyle name="20% - Ênfase6 8 4 2 3 2" xfId="13246"/>
    <cellStyle name="20% - Ênfase6 8 4 2 3 3" xfId="13247"/>
    <cellStyle name="20% - Ênfase6 8 4 2 4" xfId="13248"/>
    <cellStyle name="20% - Ênfase6 8 4 2 5" xfId="13249"/>
    <cellStyle name="20% - Ênfase6 8 4 2 6" xfId="13250"/>
    <cellStyle name="20% - Ênfase6 8 4 2 7" xfId="13251"/>
    <cellStyle name="20% - Ênfase6 8 4 2 8" xfId="13252"/>
    <cellStyle name="20% - Ênfase6 8 4 3" xfId="13253"/>
    <cellStyle name="20% - Ênfase6 8 4 3 2" xfId="13254"/>
    <cellStyle name="20% - Ênfase6 8 4 3 2 2" xfId="13255"/>
    <cellStyle name="20% - Ênfase6 8 4 3 3" xfId="13256"/>
    <cellStyle name="20% - Ênfase6 8 4 3 4" xfId="13257"/>
    <cellStyle name="20% - Ênfase6 8 4 3 5" xfId="13258"/>
    <cellStyle name="20% - Ênfase6 8 4 3 6" xfId="13259"/>
    <cellStyle name="20% - Ênfase6 8 4 4" xfId="13260"/>
    <cellStyle name="20% - Ênfase6 8 4 4 2" xfId="13261"/>
    <cellStyle name="20% - Ênfase6 8 4 4 3" xfId="13262"/>
    <cellStyle name="20% - Ênfase6 8 4 4 4" xfId="13263"/>
    <cellStyle name="20% - Ênfase6 8 4 5" xfId="13264"/>
    <cellStyle name="20% - Ênfase6 8 4 6" xfId="13265"/>
    <cellStyle name="20% - Ênfase6 8 4 7" xfId="13266"/>
    <cellStyle name="20% - Ênfase6 8 4 8" xfId="13267"/>
    <cellStyle name="20% - Ênfase6 8 4 9" xfId="13268"/>
    <cellStyle name="20% - Ênfase6 9" xfId="213"/>
    <cellStyle name="20% - Ênfase6 9 2" xfId="214"/>
    <cellStyle name="20% - Ênfase6 9 3" xfId="13269"/>
    <cellStyle name="20% - Ênfase6 9 3 10" xfId="13270"/>
    <cellStyle name="20% - Ênfase6 9 3 11" xfId="13271"/>
    <cellStyle name="20% - Ênfase6 9 3 12" xfId="13272"/>
    <cellStyle name="20% - Ênfase6 9 3 2" xfId="13273"/>
    <cellStyle name="20% - Ênfase6 9 3 3" xfId="13274"/>
    <cellStyle name="20% - Ênfase6 9 3 3 2" xfId="13275"/>
    <cellStyle name="20% - Ênfase6 9 3 3 2 2" xfId="13276"/>
    <cellStyle name="20% - Ênfase6 9 3 3 2 2 2" xfId="13277"/>
    <cellStyle name="20% - Ênfase6 9 3 3 2 3" xfId="13278"/>
    <cellStyle name="20% - Ênfase6 9 3 3 2 4" xfId="13279"/>
    <cellStyle name="20% - Ênfase6 9 3 3 2 5" xfId="13280"/>
    <cellStyle name="20% - Ênfase6 9 3 3 2 6" xfId="13281"/>
    <cellStyle name="20% - Ênfase6 9 3 3 3" xfId="13282"/>
    <cellStyle name="20% - Ênfase6 9 3 3 3 2" xfId="13283"/>
    <cellStyle name="20% - Ênfase6 9 3 3 3 3" xfId="13284"/>
    <cellStyle name="20% - Ênfase6 9 3 3 3 4" xfId="13285"/>
    <cellStyle name="20% - Ênfase6 9 3 3 4" xfId="13286"/>
    <cellStyle name="20% - Ênfase6 9 3 3 5" xfId="13287"/>
    <cellStyle name="20% - Ênfase6 9 3 3 6" xfId="13288"/>
    <cellStyle name="20% - Ênfase6 9 3 3 7" xfId="13289"/>
    <cellStyle name="20% - Ênfase6 9 3 3 8" xfId="13290"/>
    <cellStyle name="20% - Ênfase6 9 3 3 9" xfId="13291"/>
    <cellStyle name="20% - Ênfase6 9 3 4" xfId="13292"/>
    <cellStyle name="20% - Ênfase6 9 3 4 2" xfId="13293"/>
    <cellStyle name="20% - Ênfase6 9 3 4 2 2" xfId="13294"/>
    <cellStyle name="20% - Ênfase6 9 3 4 2 2 2" xfId="13295"/>
    <cellStyle name="20% - Ênfase6 9 3 4 2 3" xfId="13296"/>
    <cellStyle name="20% - Ênfase6 9 3 4 2 4" xfId="13297"/>
    <cellStyle name="20% - Ênfase6 9 3 4 2 5" xfId="13298"/>
    <cellStyle name="20% - Ênfase6 9 3 4 2 6" xfId="13299"/>
    <cellStyle name="20% - Ênfase6 9 3 4 3" xfId="13300"/>
    <cellStyle name="20% - Ênfase6 9 3 4 3 2" xfId="13301"/>
    <cellStyle name="20% - Ênfase6 9 3 4 3 3" xfId="13302"/>
    <cellStyle name="20% - Ênfase6 9 3 4 4" xfId="13303"/>
    <cellStyle name="20% - Ênfase6 9 3 4 5" xfId="13304"/>
    <cellStyle name="20% - Ênfase6 9 3 4 6" xfId="13305"/>
    <cellStyle name="20% - Ênfase6 9 3 4 7" xfId="13306"/>
    <cellStyle name="20% - Ênfase6 9 3 4 8" xfId="13307"/>
    <cellStyle name="20% - Ênfase6 9 3 5" xfId="13308"/>
    <cellStyle name="20% - Ênfase6 9 3 5 2" xfId="13309"/>
    <cellStyle name="20% - Ênfase6 9 3 5 2 2" xfId="13310"/>
    <cellStyle name="20% - Ênfase6 9 3 5 3" xfId="13311"/>
    <cellStyle name="20% - Ênfase6 9 3 5 4" xfId="13312"/>
    <cellStyle name="20% - Ênfase6 9 3 5 5" xfId="13313"/>
    <cellStyle name="20% - Ênfase6 9 3 5 6" xfId="13314"/>
    <cellStyle name="20% - Ênfase6 9 3 6" xfId="13315"/>
    <cellStyle name="20% - Ênfase6 9 3 6 2" xfId="13316"/>
    <cellStyle name="20% - Ênfase6 9 3 6 3" xfId="13317"/>
    <cellStyle name="20% - Ênfase6 9 3 6 4" xfId="13318"/>
    <cellStyle name="20% - Ênfase6 9 3 7" xfId="13319"/>
    <cellStyle name="20% - Ênfase6 9 3 8" xfId="13320"/>
    <cellStyle name="20% - Ênfase6 9 3 9" xfId="13321"/>
    <cellStyle name="20% - Ênfase6 9 4" xfId="13322"/>
    <cellStyle name="20% - Ênfase6 9 4 10" xfId="13323"/>
    <cellStyle name="20% - Ênfase6 9 4 2" xfId="13324"/>
    <cellStyle name="20% - Ênfase6 9 4 2 2" xfId="13325"/>
    <cellStyle name="20% - Ênfase6 9 4 2 2 2" xfId="13326"/>
    <cellStyle name="20% - Ênfase6 9 4 2 2 2 2" xfId="13327"/>
    <cellStyle name="20% - Ênfase6 9 4 2 2 3" xfId="13328"/>
    <cellStyle name="20% - Ênfase6 9 4 2 2 4" xfId="13329"/>
    <cellStyle name="20% - Ênfase6 9 4 2 2 5" xfId="13330"/>
    <cellStyle name="20% - Ênfase6 9 4 2 2 6" xfId="13331"/>
    <cellStyle name="20% - Ênfase6 9 4 2 3" xfId="13332"/>
    <cellStyle name="20% - Ênfase6 9 4 2 3 2" xfId="13333"/>
    <cellStyle name="20% - Ênfase6 9 4 2 3 3" xfId="13334"/>
    <cellStyle name="20% - Ênfase6 9 4 2 4" xfId="13335"/>
    <cellStyle name="20% - Ênfase6 9 4 2 5" xfId="13336"/>
    <cellStyle name="20% - Ênfase6 9 4 2 6" xfId="13337"/>
    <cellStyle name="20% - Ênfase6 9 4 2 7" xfId="13338"/>
    <cellStyle name="20% - Ênfase6 9 4 2 8" xfId="13339"/>
    <cellStyle name="20% - Ênfase6 9 4 3" xfId="13340"/>
    <cellStyle name="20% - Ênfase6 9 4 3 2" xfId="13341"/>
    <cellStyle name="20% - Ênfase6 9 4 3 2 2" xfId="13342"/>
    <cellStyle name="20% - Ênfase6 9 4 3 3" xfId="13343"/>
    <cellStyle name="20% - Ênfase6 9 4 3 4" xfId="13344"/>
    <cellStyle name="20% - Ênfase6 9 4 3 5" xfId="13345"/>
    <cellStyle name="20% - Ênfase6 9 4 3 6" xfId="13346"/>
    <cellStyle name="20% - Ênfase6 9 4 4" xfId="13347"/>
    <cellStyle name="20% - Ênfase6 9 4 4 2" xfId="13348"/>
    <cellStyle name="20% - Ênfase6 9 4 4 3" xfId="13349"/>
    <cellStyle name="20% - Ênfase6 9 4 4 4" xfId="13350"/>
    <cellStyle name="20% - Ênfase6 9 4 5" xfId="13351"/>
    <cellStyle name="20% - Ênfase6 9 4 6" xfId="13352"/>
    <cellStyle name="20% - Ênfase6 9 4 7" xfId="13353"/>
    <cellStyle name="20% - Ênfase6 9 4 8" xfId="13354"/>
    <cellStyle name="20% - Ênfase6 9 4 9" xfId="13355"/>
    <cellStyle name="40% - Accent1" xfId="2265"/>
    <cellStyle name="40% - Accent2" xfId="2266"/>
    <cellStyle name="40% - Accent3" xfId="2267"/>
    <cellStyle name="40% - Accent4" xfId="2268"/>
    <cellStyle name="40% - Accent5" xfId="2269"/>
    <cellStyle name="40% - Accent6" xfId="2270"/>
    <cellStyle name="40% - Ênfase1" xfId="7" builtinId="31" customBuiltin="1"/>
    <cellStyle name="40% - Ênfase1 10" xfId="215"/>
    <cellStyle name="40% - Ênfase1 10 10" xfId="13356"/>
    <cellStyle name="40% - Ênfase1 10 11" xfId="13357"/>
    <cellStyle name="40% - Ênfase1 10 12" xfId="13358"/>
    <cellStyle name="40% - Ênfase1 10 13" xfId="13359"/>
    <cellStyle name="40% - Ênfase1 10 14" xfId="13360"/>
    <cellStyle name="40% - Ênfase1 10 15" xfId="13361"/>
    <cellStyle name="40% - Ênfase1 10 2" xfId="216"/>
    <cellStyle name="40% - Ênfase1 10 3" xfId="13362"/>
    <cellStyle name="40% - Ênfase1 10 3 10" xfId="13363"/>
    <cellStyle name="40% - Ênfase1 10 3 2" xfId="13364"/>
    <cellStyle name="40% - Ênfase1 10 3 2 2" xfId="13365"/>
    <cellStyle name="40% - Ênfase1 10 3 2 2 2" xfId="13366"/>
    <cellStyle name="40% - Ênfase1 10 3 2 2 2 2" xfId="13367"/>
    <cellStyle name="40% - Ênfase1 10 3 2 2 3" xfId="13368"/>
    <cellStyle name="40% - Ênfase1 10 3 2 2 4" xfId="13369"/>
    <cellStyle name="40% - Ênfase1 10 3 2 2 5" xfId="13370"/>
    <cellStyle name="40% - Ênfase1 10 3 2 2 6" xfId="13371"/>
    <cellStyle name="40% - Ênfase1 10 3 2 3" xfId="13372"/>
    <cellStyle name="40% - Ênfase1 10 3 2 3 2" xfId="13373"/>
    <cellStyle name="40% - Ênfase1 10 3 2 3 3" xfId="13374"/>
    <cellStyle name="40% - Ênfase1 10 3 2 4" xfId="13375"/>
    <cellStyle name="40% - Ênfase1 10 3 2 5" xfId="13376"/>
    <cellStyle name="40% - Ênfase1 10 3 2 6" xfId="13377"/>
    <cellStyle name="40% - Ênfase1 10 3 2 7" xfId="13378"/>
    <cellStyle name="40% - Ênfase1 10 3 2 8" xfId="13379"/>
    <cellStyle name="40% - Ênfase1 10 3 3" xfId="13380"/>
    <cellStyle name="40% - Ênfase1 10 3 3 2" xfId="13381"/>
    <cellStyle name="40% - Ênfase1 10 3 3 2 2" xfId="13382"/>
    <cellStyle name="40% - Ênfase1 10 3 3 3" xfId="13383"/>
    <cellStyle name="40% - Ênfase1 10 3 3 4" xfId="13384"/>
    <cellStyle name="40% - Ênfase1 10 3 3 5" xfId="13385"/>
    <cellStyle name="40% - Ênfase1 10 3 3 6" xfId="13386"/>
    <cellStyle name="40% - Ênfase1 10 3 4" xfId="13387"/>
    <cellStyle name="40% - Ênfase1 10 3 4 2" xfId="13388"/>
    <cellStyle name="40% - Ênfase1 10 3 4 3" xfId="13389"/>
    <cellStyle name="40% - Ênfase1 10 3 4 4" xfId="13390"/>
    <cellStyle name="40% - Ênfase1 10 3 5" xfId="13391"/>
    <cellStyle name="40% - Ênfase1 10 3 6" xfId="13392"/>
    <cellStyle name="40% - Ênfase1 10 3 7" xfId="13393"/>
    <cellStyle name="40% - Ênfase1 10 3 8" xfId="13394"/>
    <cellStyle name="40% - Ênfase1 10 3 9" xfId="13395"/>
    <cellStyle name="40% - Ênfase1 10 4" xfId="13396"/>
    <cellStyle name="40% - Ênfase1 10 4 10" xfId="13397"/>
    <cellStyle name="40% - Ênfase1 10 4 2" xfId="13398"/>
    <cellStyle name="40% - Ênfase1 10 4 2 2" xfId="13399"/>
    <cellStyle name="40% - Ênfase1 10 4 2 2 2" xfId="13400"/>
    <cellStyle name="40% - Ênfase1 10 4 2 2 2 2" xfId="13401"/>
    <cellStyle name="40% - Ênfase1 10 4 2 2 3" xfId="13402"/>
    <cellStyle name="40% - Ênfase1 10 4 2 2 4" xfId="13403"/>
    <cellStyle name="40% - Ênfase1 10 4 2 2 5" xfId="13404"/>
    <cellStyle name="40% - Ênfase1 10 4 2 2 6" xfId="13405"/>
    <cellStyle name="40% - Ênfase1 10 4 2 3" xfId="13406"/>
    <cellStyle name="40% - Ênfase1 10 4 2 3 2" xfId="13407"/>
    <cellStyle name="40% - Ênfase1 10 4 2 3 3" xfId="13408"/>
    <cellStyle name="40% - Ênfase1 10 4 2 4" xfId="13409"/>
    <cellStyle name="40% - Ênfase1 10 4 2 5" xfId="13410"/>
    <cellStyle name="40% - Ênfase1 10 4 2 6" xfId="13411"/>
    <cellStyle name="40% - Ênfase1 10 4 2 7" xfId="13412"/>
    <cellStyle name="40% - Ênfase1 10 4 2 8" xfId="13413"/>
    <cellStyle name="40% - Ênfase1 10 4 3" xfId="13414"/>
    <cellStyle name="40% - Ênfase1 10 4 3 2" xfId="13415"/>
    <cellStyle name="40% - Ênfase1 10 4 3 2 2" xfId="13416"/>
    <cellStyle name="40% - Ênfase1 10 4 3 3" xfId="13417"/>
    <cellStyle name="40% - Ênfase1 10 4 3 4" xfId="13418"/>
    <cellStyle name="40% - Ênfase1 10 4 3 5" xfId="13419"/>
    <cellStyle name="40% - Ênfase1 10 4 3 6" xfId="13420"/>
    <cellStyle name="40% - Ênfase1 10 4 4" xfId="13421"/>
    <cellStyle name="40% - Ênfase1 10 4 4 2" xfId="13422"/>
    <cellStyle name="40% - Ênfase1 10 4 4 3" xfId="13423"/>
    <cellStyle name="40% - Ênfase1 10 4 4 4" xfId="13424"/>
    <cellStyle name="40% - Ênfase1 10 4 5" xfId="13425"/>
    <cellStyle name="40% - Ênfase1 10 4 6" xfId="13426"/>
    <cellStyle name="40% - Ênfase1 10 4 7" xfId="13427"/>
    <cellStyle name="40% - Ênfase1 10 4 8" xfId="13428"/>
    <cellStyle name="40% - Ênfase1 10 4 9" xfId="13429"/>
    <cellStyle name="40% - Ênfase1 10 5" xfId="13430"/>
    <cellStyle name="40% - Ênfase1 10 5 10" xfId="13431"/>
    <cellStyle name="40% - Ênfase1 10 5 2" xfId="13432"/>
    <cellStyle name="40% - Ênfase1 10 5 2 2" xfId="13433"/>
    <cellStyle name="40% - Ênfase1 10 5 2 2 2" xfId="13434"/>
    <cellStyle name="40% - Ênfase1 10 5 2 2 2 2" xfId="13435"/>
    <cellStyle name="40% - Ênfase1 10 5 2 2 3" xfId="13436"/>
    <cellStyle name="40% - Ênfase1 10 5 2 2 4" xfId="13437"/>
    <cellStyle name="40% - Ênfase1 10 5 2 2 5" xfId="13438"/>
    <cellStyle name="40% - Ênfase1 10 5 2 2 6" xfId="13439"/>
    <cellStyle name="40% - Ênfase1 10 5 2 3" xfId="13440"/>
    <cellStyle name="40% - Ênfase1 10 5 2 3 2" xfId="13441"/>
    <cellStyle name="40% - Ênfase1 10 5 2 3 3" xfId="13442"/>
    <cellStyle name="40% - Ênfase1 10 5 2 4" xfId="13443"/>
    <cellStyle name="40% - Ênfase1 10 5 2 5" xfId="13444"/>
    <cellStyle name="40% - Ênfase1 10 5 2 6" xfId="13445"/>
    <cellStyle name="40% - Ênfase1 10 5 2 7" xfId="13446"/>
    <cellStyle name="40% - Ênfase1 10 5 2 8" xfId="13447"/>
    <cellStyle name="40% - Ênfase1 10 5 3" xfId="13448"/>
    <cellStyle name="40% - Ênfase1 10 5 3 2" xfId="13449"/>
    <cellStyle name="40% - Ênfase1 10 5 3 2 2" xfId="13450"/>
    <cellStyle name="40% - Ênfase1 10 5 3 3" xfId="13451"/>
    <cellStyle name="40% - Ênfase1 10 5 3 4" xfId="13452"/>
    <cellStyle name="40% - Ênfase1 10 5 3 5" xfId="13453"/>
    <cellStyle name="40% - Ênfase1 10 5 3 6" xfId="13454"/>
    <cellStyle name="40% - Ênfase1 10 5 4" xfId="13455"/>
    <cellStyle name="40% - Ênfase1 10 5 4 2" xfId="13456"/>
    <cellStyle name="40% - Ênfase1 10 5 4 3" xfId="13457"/>
    <cellStyle name="40% - Ênfase1 10 5 4 4" xfId="13458"/>
    <cellStyle name="40% - Ênfase1 10 5 5" xfId="13459"/>
    <cellStyle name="40% - Ênfase1 10 5 6" xfId="13460"/>
    <cellStyle name="40% - Ênfase1 10 5 7" xfId="13461"/>
    <cellStyle name="40% - Ênfase1 10 5 8" xfId="13462"/>
    <cellStyle name="40% - Ênfase1 10 5 9" xfId="13463"/>
    <cellStyle name="40% - Ênfase1 10 6" xfId="13464"/>
    <cellStyle name="40% - Ênfase1 10 6 2" xfId="13465"/>
    <cellStyle name="40% - Ênfase1 10 6 2 2" xfId="13466"/>
    <cellStyle name="40% - Ênfase1 10 6 2 2 2" xfId="13467"/>
    <cellStyle name="40% - Ênfase1 10 6 2 3" xfId="13468"/>
    <cellStyle name="40% - Ênfase1 10 6 2 4" xfId="13469"/>
    <cellStyle name="40% - Ênfase1 10 6 2 5" xfId="13470"/>
    <cellStyle name="40% - Ênfase1 10 6 2 6" xfId="13471"/>
    <cellStyle name="40% - Ênfase1 10 6 3" xfId="13472"/>
    <cellStyle name="40% - Ênfase1 10 6 3 2" xfId="13473"/>
    <cellStyle name="40% - Ênfase1 10 6 3 3" xfId="13474"/>
    <cellStyle name="40% - Ênfase1 10 6 3 4" xfId="13475"/>
    <cellStyle name="40% - Ênfase1 10 6 4" xfId="13476"/>
    <cellStyle name="40% - Ênfase1 10 6 5" xfId="13477"/>
    <cellStyle name="40% - Ênfase1 10 6 6" xfId="13478"/>
    <cellStyle name="40% - Ênfase1 10 6 7" xfId="13479"/>
    <cellStyle name="40% - Ênfase1 10 6 8" xfId="13480"/>
    <cellStyle name="40% - Ênfase1 10 6 9" xfId="13481"/>
    <cellStyle name="40% - Ênfase1 10 7" xfId="13482"/>
    <cellStyle name="40% - Ênfase1 10 7 2" xfId="13483"/>
    <cellStyle name="40% - Ênfase1 10 7 2 2" xfId="13484"/>
    <cellStyle name="40% - Ênfase1 10 7 2 2 2" xfId="13485"/>
    <cellStyle name="40% - Ênfase1 10 7 2 3" xfId="13486"/>
    <cellStyle name="40% - Ênfase1 10 7 2 4" xfId="13487"/>
    <cellStyle name="40% - Ênfase1 10 7 2 5" xfId="13488"/>
    <cellStyle name="40% - Ênfase1 10 7 2 6" xfId="13489"/>
    <cellStyle name="40% - Ênfase1 10 7 3" xfId="13490"/>
    <cellStyle name="40% - Ênfase1 10 7 3 2" xfId="13491"/>
    <cellStyle name="40% - Ênfase1 10 7 3 3" xfId="13492"/>
    <cellStyle name="40% - Ênfase1 10 7 4" xfId="13493"/>
    <cellStyle name="40% - Ênfase1 10 7 5" xfId="13494"/>
    <cellStyle name="40% - Ênfase1 10 7 6" xfId="13495"/>
    <cellStyle name="40% - Ênfase1 10 7 7" xfId="13496"/>
    <cellStyle name="40% - Ênfase1 10 7 8" xfId="13497"/>
    <cellStyle name="40% - Ênfase1 10 8" xfId="13498"/>
    <cellStyle name="40% - Ênfase1 10 8 2" xfId="13499"/>
    <cellStyle name="40% - Ênfase1 10 8 2 2" xfId="13500"/>
    <cellStyle name="40% - Ênfase1 10 8 2 3" xfId="13501"/>
    <cellStyle name="40% - Ênfase1 10 8 3" xfId="13502"/>
    <cellStyle name="40% - Ênfase1 10 8 4" xfId="13503"/>
    <cellStyle name="40% - Ênfase1 10 8 5" xfId="13504"/>
    <cellStyle name="40% - Ênfase1 10 8 6" xfId="13505"/>
    <cellStyle name="40% - Ênfase1 10 8 7" xfId="13506"/>
    <cellStyle name="40% - Ênfase1 10 9" xfId="13507"/>
    <cellStyle name="40% - Ênfase1 10 9 2" xfId="13508"/>
    <cellStyle name="40% - Ênfase1 10 9 3" xfId="13509"/>
    <cellStyle name="40% - Ênfase1 10 9 4" xfId="13510"/>
    <cellStyle name="40% - Ênfase1 10 9 5" xfId="13511"/>
    <cellStyle name="40% - Ênfase1 10 9 6" xfId="13512"/>
    <cellStyle name="40% - Ênfase1 11" xfId="217"/>
    <cellStyle name="40% - Ênfase1 11 10" xfId="13513"/>
    <cellStyle name="40% - Ênfase1 11 11" xfId="13514"/>
    <cellStyle name="40% - Ênfase1 11 12" xfId="13515"/>
    <cellStyle name="40% - Ênfase1 11 13" xfId="13516"/>
    <cellStyle name="40% - Ênfase1 11 14" xfId="13517"/>
    <cellStyle name="40% - Ênfase1 11 15" xfId="13518"/>
    <cellStyle name="40% - Ênfase1 11 2" xfId="218"/>
    <cellStyle name="40% - Ênfase1 11 3" xfId="13519"/>
    <cellStyle name="40% - Ênfase1 11 3 10" xfId="13520"/>
    <cellStyle name="40% - Ênfase1 11 3 2" xfId="13521"/>
    <cellStyle name="40% - Ênfase1 11 3 2 2" xfId="13522"/>
    <cellStyle name="40% - Ênfase1 11 3 2 2 2" xfId="13523"/>
    <cellStyle name="40% - Ênfase1 11 3 2 2 2 2" xfId="13524"/>
    <cellStyle name="40% - Ênfase1 11 3 2 2 3" xfId="13525"/>
    <cellStyle name="40% - Ênfase1 11 3 2 2 4" xfId="13526"/>
    <cellStyle name="40% - Ênfase1 11 3 2 2 5" xfId="13527"/>
    <cellStyle name="40% - Ênfase1 11 3 2 2 6" xfId="13528"/>
    <cellStyle name="40% - Ênfase1 11 3 2 3" xfId="13529"/>
    <cellStyle name="40% - Ênfase1 11 3 2 3 2" xfId="13530"/>
    <cellStyle name="40% - Ênfase1 11 3 2 3 3" xfId="13531"/>
    <cellStyle name="40% - Ênfase1 11 3 2 4" xfId="13532"/>
    <cellStyle name="40% - Ênfase1 11 3 2 5" xfId="13533"/>
    <cellStyle name="40% - Ênfase1 11 3 2 6" xfId="13534"/>
    <cellStyle name="40% - Ênfase1 11 3 2 7" xfId="13535"/>
    <cellStyle name="40% - Ênfase1 11 3 2 8" xfId="13536"/>
    <cellStyle name="40% - Ênfase1 11 3 3" xfId="13537"/>
    <cellStyle name="40% - Ênfase1 11 3 3 2" xfId="13538"/>
    <cellStyle name="40% - Ênfase1 11 3 3 2 2" xfId="13539"/>
    <cellStyle name="40% - Ênfase1 11 3 3 3" xfId="13540"/>
    <cellStyle name="40% - Ênfase1 11 3 3 4" xfId="13541"/>
    <cellStyle name="40% - Ênfase1 11 3 3 5" xfId="13542"/>
    <cellStyle name="40% - Ênfase1 11 3 3 6" xfId="13543"/>
    <cellStyle name="40% - Ênfase1 11 3 4" xfId="13544"/>
    <cellStyle name="40% - Ênfase1 11 3 4 2" xfId="13545"/>
    <cellStyle name="40% - Ênfase1 11 3 4 3" xfId="13546"/>
    <cellStyle name="40% - Ênfase1 11 3 4 4" xfId="13547"/>
    <cellStyle name="40% - Ênfase1 11 3 5" xfId="13548"/>
    <cellStyle name="40% - Ênfase1 11 3 6" xfId="13549"/>
    <cellStyle name="40% - Ênfase1 11 3 7" xfId="13550"/>
    <cellStyle name="40% - Ênfase1 11 3 8" xfId="13551"/>
    <cellStyle name="40% - Ênfase1 11 3 9" xfId="13552"/>
    <cellStyle name="40% - Ênfase1 11 4" xfId="13553"/>
    <cellStyle name="40% - Ênfase1 11 4 10" xfId="13554"/>
    <cellStyle name="40% - Ênfase1 11 4 2" xfId="13555"/>
    <cellStyle name="40% - Ênfase1 11 4 2 2" xfId="13556"/>
    <cellStyle name="40% - Ênfase1 11 4 2 2 2" xfId="13557"/>
    <cellStyle name="40% - Ênfase1 11 4 2 2 2 2" xfId="13558"/>
    <cellStyle name="40% - Ênfase1 11 4 2 2 3" xfId="13559"/>
    <cellStyle name="40% - Ênfase1 11 4 2 2 4" xfId="13560"/>
    <cellStyle name="40% - Ênfase1 11 4 2 2 5" xfId="13561"/>
    <cellStyle name="40% - Ênfase1 11 4 2 2 6" xfId="13562"/>
    <cellStyle name="40% - Ênfase1 11 4 2 3" xfId="13563"/>
    <cellStyle name="40% - Ênfase1 11 4 2 3 2" xfId="13564"/>
    <cellStyle name="40% - Ênfase1 11 4 2 3 3" xfId="13565"/>
    <cellStyle name="40% - Ênfase1 11 4 2 4" xfId="13566"/>
    <cellStyle name="40% - Ênfase1 11 4 2 5" xfId="13567"/>
    <cellStyle name="40% - Ênfase1 11 4 2 6" xfId="13568"/>
    <cellStyle name="40% - Ênfase1 11 4 2 7" xfId="13569"/>
    <cellStyle name="40% - Ênfase1 11 4 2 8" xfId="13570"/>
    <cellStyle name="40% - Ênfase1 11 4 3" xfId="13571"/>
    <cellStyle name="40% - Ênfase1 11 4 3 2" xfId="13572"/>
    <cellStyle name="40% - Ênfase1 11 4 3 2 2" xfId="13573"/>
    <cellStyle name="40% - Ênfase1 11 4 3 3" xfId="13574"/>
    <cellStyle name="40% - Ênfase1 11 4 3 4" xfId="13575"/>
    <cellStyle name="40% - Ênfase1 11 4 3 5" xfId="13576"/>
    <cellStyle name="40% - Ênfase1 11 4 3 6" xfId="13577"/>
    <cellStyle name="40% - Ênfase1 11 4 4" xfId="13578"/>
    <cellStyle name="40% - Ênfase1 11 4 4 2" xfId="13579"/>
    <cellStyle name="40% - Ênfase1 11 4 4 3" xfId="13580"/>
    <cellStyle name="40% - Ênfase1 11 4 4 4" xfId="13581"/>
    <cellStyle name="40% - Ênfase1 11 4 5" xfId="13582"/>
    <cellStyle name="40% - Ênfase1 11 4 6" xfId="13583"/>
    <cellStyle name="40% - Ênfase1 11 4 7" xfId="13584"/>
    <cellStyle name="40% - Ênfase1 11 4 8" xfId="13585"/>
    <cellStyle name="40% - Ênfase1 11 4 9" xfId="13586"/>
    <cellStyle name="40% - Ênfase1 11 5" xfId="13587"/>
    <cellStyle name="40% - Ênfase1 11 5 10" xfId="13588"/>
    <cellStyle name="40% - Ênfase1 11 5 2" xfId="13589"/>
    <cellStyle name="40% - Ênfase1 11 5 2 2" xfId="13590"/>
    <cellStyle name="40% - Ênfase1 11 5 2 2 2" xfId="13591"/>
    <cellStyle name="40% - Ênfase1 11 5 2 2 2 2" xfId="13592"/>
    <cellStyle name="40% - Ênfase1 11 5 2 2 3" xfId="13593"/>
    <cellStyle name="40% - Ênfase1 11 5 2 2 4" xfId="13594"/>
    <cellStyle name="40% - Ênfase1 11 5 2 2 5" xfId="13595"/>
    <cellStyle name="40% - Ênfase1 11 5 2 2 6" xfId="13596"/>
    <cellStyle name="40% - Ênfase1 11 5 2 3" xfId="13597"/>
    <cellStyle name="40% - Ênfase1 11 5 2 3 2" xfId="13598"/>
    <cellStyle name="40% - Ênfase1 11 5 2 3 3" xfId="13599"/>
    <cellStyle name="40% - Ênfase1 11 5 2 4" xfId="13600"/>
    <cellStyle name="40% - Ênfase1 11 5 2 5" xfId="13601"/>
    <cellStyle name="40% - Ênfase1 11 5 2 6" xfId="13602"/>
    <cellStyle name="40% - Ênfase1 11 5 2 7" xfId="13603"/>
    <cellStyle name="40% - Ênfase1 11 5 2 8" xfId="13604"/>
    <cellStyle name="40% - Ênfase1 11 5 3" xfId="13605"/>
    <cellStyle name="40% - Ênfase1 11 5 3 2" xfId="13606"/>
    <cellStyle name="40% - Ênfase1 11 5 3 2 2" xfId="13607"/>
    <cellStyle name="40% - Ênfase1 11 5 3 3" xfId="13608"/>
    <cellStyle name="40% - Ênfase1 11 5 3 4" xfId="13609"/>
    <cellStyle name="40% - Ênfase1 11 5 3 5" xfId="13610"/>
    <cellStyle name="40% - Ênfase1 11 5 3 6" xfId="13611"/>
    <cellStyle name="40% - Ênfase1 11 5 4" xfId="13612"/>
    <cellStyle name="40% - Ênfase1 11 5 4 2" xfId="13613"/>
    <cellStyle name="40% - Ênfase1 11 5 4 3" xfId="13614"/>
    <cellStyle name="40% - Ênfase1 11 5 4 4" xfId="13615"/>
    <cellStyle name="40% - Ênfase1 11 5 5" xfId="13616"/>
    <cellStyle name="40% - Ênfase1 11 5 6" xfId="13617"/>
    <cellStyle name="40% - Ênfase1 11 5 7" xfId="13618"/>
    <cellStyle name="40% - Ênfase1 11 5 8" xfId="13619"/>
    <cellStyle name="40% - Ênfase1 11 5 9" xfId="13620"/>
    <cellStyle name="40% - Ênfase1 11 6" xfId="13621"/>
    <cellStyle name="40% - Ênfase1 11 6 2" xfId="13622"/>
    <cellStyle name="40% - Ênfase1 11 6 2 2" xfId="13623"/>
    <cellStyle name="40% - Ênfase1 11 6 2 2 2" xfId="13624"/>
    <cellStyle name="40% - Ênfase1 11 6 2 3" xfId="13625"/>
    <cellStyle name="40% - Ênfase1 11 6 2 4" xfId="13626"/>
    <cellStyle name="40% - Ênfase1 11 6 2 5" xfId="13627"/>
    <cellStyle name="40% - Ênfase1 11 6 2 6" xfId="13628"/>
    <cellStyle name="40% - Ênfase1 11 6 3" xfId="13629"/>
    <cellStyle name="40% - Ênfase1 11 6 3 2" xfId="13630"/>
    <cellStyle name="40% - Ênfase1 11 6 3 3" xfId="13631"/>
    <cellStyle name="40% - Ênfase1 11 6 3 4" xfId="13632"/>
    <cellStyle name="40% - Ênfase1 11 6 4" xfId="13633"/>
    <cellStyle name="40% - Ênfase1 11 6 5" xfId="13634"/>
    <cellStyle name="40% - Ênfase1 11 6 6" xfId="13635"/>
    <cellStyle name="40% - Ênfase1 11 6 7" xfId="13636"/>
    <cellStyle name="40% - Ênfase1 11 6 8" xfId="13637"/>
    <cellStyle name="40% - Ênfase1 11 6 9" xfId="13638"/>
    <cellStyle name="40% - Ênfase1 11 7" xfId="13639"/>
    <cellStyle name="40% - Ênfase1 11 7 2" xfId="13640"/>
    <cellStyle name="40% - Ênfase1 11 7 2 2" xfId="13641"/>
    <cellStyle name="40% - Ênfase1 11 7 2 2 2" xfId="13642"/>
    <cellStyle name="40% - Ênfase1 11 7 2 3" xfId="13643"/>
    <cellStyle name="40% - Ênfase1 11 7 2 4" xfId="13644"/>
    <cellStyle name="40% - Ênfase1 11 7 2 5" xfId="13645"/>
    <cellStyle name="40% - Ênfase1 11 7 2 6" xfId="13646"/>
    <cellStyle name="40% - Ênfase1 11 7 3" xfId="13647"/>
    <cellStyle name="40% - Ênfase1 11 7 3 2" xfId="13648"/>
    <cellStyle name="40% - Ênfase1 11 7 3 3" xfId="13649"/>
    <cellStyle name="40% - Ênfase1 11 7 4" xfId="13650"/>
    <cellStyle name="40% - Ênfase1 11 7 5" xfId="13651"/>
    <cellStyle name="40% - Ênfase1 11 7 6" xfId="13652"/>
    <cellStyle name="40% - Ênfase1 11 7 7" xfId="13653"/>
    <cellStyle name="40% - Ênfase1 11 7 8" xfId="13654"/>
    <cellStyle name="40% - Ênfase1 11 8" xfId="13655"/>
    <cellStyle name="40% - Ênfase1 11 8 2" xfId="13656"/>
    <cellStyle name="40% - Ênfase1 11 8 2 2" xfId="13657"/>
    <cellStyle name="40% - Ênfase1 11 8 2 3" xfId="13658"/>
    <cellStyle name="40% - Ênfase1 11 8 3" xfId="13659"/>
    <cellStyle name="40% - Ênfase1 11 8 4" xfId="13660"/>
    <cellStyle name="40% - Ênfase1 11 8 5" xfId="13661"/>
    <cellStyle name="40% - Ênfase1 11 8 6" xfId="13662"/>
    <cellStyle name="40% - Ênfase1 11 8 7" xfId="13663"/>
    <cellStyle name="40% - Ênfase1 11 9" xfId="13664"/>
    <cellStyle name="40% - Ênfase1 11 9 2" xfId="13665"/>
    <cellStyle name="40% - Ênfase1 11 9 3" xfId="13666"/>
    <cellStyle name="40% - Ênfase1 11 9 4" xfId="13667"/>
    <cellStyle name="40% - Ênfase1 11 9 5" xfId="13668"/>
    <cellStyle name="40% - Ênfase1 11 9 6" xfId="13669"/>
    <cellStyle name="40% - Ênfase1 12" xfId="219"/>
    <cellStyle name="40% - Ênfase1 12 10" xfId="13670"/>
    <cellStyle name="40% - Ênfase1 12 11" xfId="13671"/>
    <cellStyle name="40% - Ênfase1 12 12" xfId="13672"/>
    <cellStyle name="40% - Ênfase1 12 13" xfId="13673"/>
    <cellStyle name="40% - Ênfase1 12 14" xfId="13674"/>
    <cellStyle name="40% - Ênfase1 12 15" xfId="13675"/>
    <cellStyle name="40% - Ênfase1 12 2" xfId="220"/>
    <cellStyle name="40% - Ênfase1 12 3" xfId="13676"/>
    <cellStyle name="40% - Ênfase1 12 3 10" xfId="13677"/>
    <cellStyle name="40% - Ênfase1 12 3 2" xfId="13678"/>
    <cellStyle name="40% - Ênfase1 12 3 2 2" xfId="13679"/>
    <cellStyle name="40% - Ênfase1 12 3 2 2 2" xfId="13680"/>
    <cellStyle name="40% - Ênfase1 12 3 2 2 2 2" xfId="13681"/>
    <cellStyle name="40% - Ênfase1 12 3 2 2 3" xfId="13682"/>
    <cellStyle name="40% - Ênfase1 12 3 2 2 4" xfId="13683"/>
    <cellStyle name="40% - Ênfase1 12 3 2 2 5" xfId="13684"/>
    <cellStyle name="40% - Ênfase1 12 3 2 2 6" xfId="13685"/>
    <cellStyle name="40% - Ênfase1 12 3 2 3" xfId="13686"/>
    <cellStyle name="40% - Ênfase1 12 3 2 3 2" xfId="13687"/>
    <cellStyle name="40% - Ênfase1 12 3 2 3 3" xfId="13688"/>
    <cellStyle name="40% - Ênfase1 12 3 2 4" xfId="13689"/>
    <cellStyle name="40% - Ênfase1 12 3 2 5" xfId="13690"/>
    <cellStyle name="40% - Ênfase1 12 3 2 6" xfId="13691"/>
    <cellStyle name="40% - Ênfase1 12 3 2 7" xfId="13692"/>
    <cellStyle name="40% - Ênfase1 12 3 2 8" xfId="13693"/>
    <cellStyle name="40% - Ênfase1 12 3 3" xfId="13694"/>
    <cellStyle name="40% - Ênfase1 12 3 3 2" xfId="13695"/>
    <cellStyle name="40% - Ênfase1 12 3 3 2 2" xfId="13696"/>
    <cellStyle name="40% - Ênfase1 12 3 3 3" xfId="13697"/>
    <cellStyle name="40% - Ênfase1 12 3 3 4" xfId="13698"/>
    <cellStyle name="40% - Ênfase1 12 3 3 5" xfId="13699"/>
    <cellStyle name="40% - Ênfase1 12 3 3 6" xfId="13700"/>
    <cellStyle name="40% - Ênfase1 12 3 4" xfId="13701"/>
    <cellStyle name="40% - Ênfase1 12 3 4 2" xfId="13702"/>
    <cellStyle name="40% - Ênfase1 12 3 4 3" xfId="13703"/>
    <cellStyle name="40% - Ênfase1 12 3 4 4" xfId="13704"/>
    <cellStyle name="40% - Ênfase1 12 3 5" xfId="13705"/>
    <cellStyle name="40% - Ênfase1 12 3 6" xfId="13706"/>
    <cellStyle name="40% - Ênfase1 12 3 7" xfId="13707"/>
    <cellStyle name="40% - Ênfase1 12 3 8" xfId="13708"/>
    <cellStyle name="40% - Ênfase1 12 3 9" xfId="13709"/>
    <cellStyle name="40% - Ênfase1 12 4" xfId="13710"/>
    <cellStyle name="40% - Ênfase1 12 4 10" xfId="13711"/>
    <cellStyle name="40% - Ênfase1 12 4 2" xfId="13712"/>
    <cellStyle name="40% - Ênfase1 12 4 2 2" xfId="13713"/>
    <cellStyle name="40% - Ênfase1 12 4 2 2 2" xfId="13714"/>
    <cellStyle name="40% - Ênfase1 12 4 2 2 2 2" xfId="13715"/>
    <cellStyle name="40% - Ênfase1 12 4 2 2 3" xfId="13716"/>
    <cellStyle name="40% - Ênfase1 12 4 2 2 4" xfId="13717"/>
    <cellStyle name="40% - Ênfase1 12 4 2 2 5" xfId="13718"/>
    <cellStyle name="40% - Ênfase1 12 4 2 2 6" xfId="13719"/>
    <cellStyle name="40% - Ênfase1 12 4 2 3" xfId="13720"/>
    <cellStyle name="40% - Ênfase1 12 4 2 3 2" xfId="13721"/>
    <cellStyle name="40% - Ênfase1 12 4 2 3 3" xfId="13722"/>
    <cellStyle name="40% - Ênfase1 12 4 2 4" xfId="13723"/>
    <cellStyle name="40% - Ênfase1 12 4 2 5" xfId="13724"/>
    <cellStyle name="40% - Ênfase1 12 4 2 6" xfId="13725"/>
    <cellStyle name="40% - Ênfase1 12 4 2 7" xfId="13726"/>
    <cellStyle name="40% - Ênfase1 12 4 2 8" xfId="13727"/>
    <cellStyle name="40% - Ênfase1 12 4 3" xfId="13728"/>
    <cellStyle name="40% - Ênfase1 12 4 3 2" xfId="13729"/>
    <cellStyle name="40% - Ênfase1 12 4 3 2 2" xfId="13730"/>
    <cellStyle name="40% - Ênfase1 12 4 3 3" xfId="13731"/>
    <cellStyle name="40% - Ênfase1 12 4 3 4" xfId="13732"/>
    <cellStyle name="40% - Ênfase1 12 4 3 5" xfId="13733"/>
    <cellStyle name="40% - Ênfase1 12 4 3 6" xfId="13734"/>
    <cellStyle name="40% - Ênfase1 12 4 4" xfId="13735"/>
    <cellStyle name="40% - Ênfase1 12 4 4 2" xfId="13736"/>
    <cellStyle name="40% - Ênfase1 12 4 4 3" xfId="13737"/>
    <cellStyle name="40% - Ênfase1 12 4 4 4" xfId="13738"/>
    <cellStyle name="40% - Ênfase1 12 4 5" xfId="13739"/>
    <cellStyle name="40% - Ênfase1 12 4 6" xfId="13740"/>
    <cellStyle name="40% - Ênfase1 12 4 7" xfId="13741"/>
    <cellStyle name="40% - Ênfase1 12 4 8" xfId="13742"/>
    <cellStyle name="40% - Ênfase1 12 4 9" xfId="13743"/>
    <cellStyle name="40% - Ênfase1 12 5" xfId="13744"/>
    <cellStyle name="40% - Ênfase1 12 5 10" xfId="13745"/>
    <cellStyle name="40% - Ênfase1 12 5 2" xfId="13746"/>
    <cellStyle name="40% - Ênfase1 12 5 2 2" xfId="13747"/>
    <cellStyle name="40% - Ênfase1 12 5 2 2 2" xfId="13748"/>
    <cellStyle name="40% - Ênfase1 12 5 2 2 2 2" xfId="13749"/>
    <cellStyle name="40% - Ênfase1 12 5 2 2 3" xfId="13750"/>
    <cellStyle name="40% - Ênfase1 12 5 2 2 4" xfId="13751"/>
    <cellStyle name="40% - Ênfase1 12 5 2 2 5" xfId="13752"/>
    <cellStyle name="40% - Ênfase1 12 5 2 2 6" xfId="13753"/>
    <cellStyle name="40% - Ênfase1 12 5 2 3" xfId="13754"/>
    <cellStyle name="40% - Ênfase1 12 5 2 3 2" xfId="13755"/>
    <cellStyle name="40% - Ênfase1 12 5 2 3 3" xfId="13756"/>
    <cellStyle name="40% - Ênfase1 12 5 2 4" xfId="13757"/>
    <cellStyle name="40% - Ênfase1 12 5 2 5" xfId="13758"/>
    <cellStyle name="40% - Ênfase1 12 5 2 6" xfId="13759"/>
    <cellStyle name="40% - Ênfase1 12 5 2 7" xfId="13760"/>
    <cellStyle name="40% - Ênfase1 12 5 2 8" xfId="13761"/>
    <cellStyle name="40% - Ênfase1 12 5 3" xfId="13762"/>
    <cellStyle name="40% - Ênfase1 12 5 3 2" xfId="13763"/>
    <cellStyle name="40% - Ênfase1 12 5 3 2 2" xfId="13764"/>
    <cellStyle name="40% - Ênfase1 12 5 3 3" xfId="13765"/>
    <cellStyle name="40% - Ênfase1 12 5 3 4" xfId="13766"/>
    <cellStyle name="40% - Ênfase1 12 5 3 5" xfId="13767"/>
    <cellStyle name="40% - Ênfase1 12 5 3 6" xfId="13768"/>
    <cellStyle name="40% - Ênfase1 12 5 4" xfId="13769"/>
    <cellStyle name="40% - Ênfase1 12 5 4 2" xfId="13770"/>
    <cellStyle name="40% - Ênfase1 12 5 4 3" xfId="13771"/>
    <cellStyle name="40% - Ênfase1 12 5 4 4" xfId="13772"/>
    <cellStyle name="40% - Ênfase1 12 5 5" xfId="13773"/>
    <cellStyle name="40% - Ênfase1 12 5 6" xfId="13774"/>
    <cellStyle name="40% - Ênfase1 12 5 7" xfId="13775"/>
    <cellStyle name="40% - Ênfase1 12 5 8" xfId="13776"/>
    <cellStyle name="40% - Ênfase1 12 5 9" xfId="13777"/>
    <cellStyle name="40% - Ênfase1 12 6" xfId="13778"/>
    <cellStyle name="40% - Ênfase1 12 6 2" xfId="13779"/>
    <cellStyle name="40% - Ênfase1 12 6 2 2" xfId="13780"/>
    <cellStyle name="40% - Ênfase1 12 6 2 2 2" xfId="13781"/>
    <cellStyle name="40% - Ênfase1 12 6 2 3" xfId="13782"/>
    <cellStyle name="40% - Ênfase1 12 6 2 4" xfId="13783"/>
    <cellStyle name="40% - Ênfase1 12 6 2 5" xfId="13784"/>
    <cellStyle name="40% - Ênfase1 12 6 2 6" xfId="13785"/>
    <cellStyle name="40% - Ênfase1 12 6 3" xfId="13786"/>
    <cellStyle name="40% - Ênfase1 12 6 3 2" xfId="13787"/>
    <cellStyle name="40% - Ênfase1 12 6 3 3" xfId="13788"/>
    <cellStyle name="40% - Ênfase1 12 6 3 4" xfId="13789"/>
    <cellStyle name="40% - Ênfase1 12 6 4" xfId="13790"/>
    <cellStyle name="40% - Ênfase1 12 6 5" xfId="13791"/>
    <cellStyle name="40% - Ênfase1 12 6 6" xfId="13792"/>
    <cellStyle name="40% - Ênfase1 12 6 7" xfId="13793"/>
    <cellStyle name="40% - Ênfase1 12 6 8" xfId="13794"/>
    <cellStyle name="40% - Ênfase1 12 6 9" xfId="13795"/>
    <cellStyle name="40% - Ênfase1 12 7" xfId="13796"/>
    <cellStyle name="40% - Ênfase1 12 7 2" xfId="13797"/>
    <cellStyle name="40% - Ênfase1 12 7 2 2" xfId="13798"/>
    <cellStyle name="40% - Ênfase1 12 7 2 2 2" xfId="13799"/>
    <cellStyle name="40% - Ênfase1 12 7 2 3" xfId="13800"/>
    <cellStyle name="40% - Ênfase1 12 7 2 4" xfId="13801"/>
    <cellStyle name="40% - Ênfase1 12 7 2 5" xfId="13802"/>
    <cellStyle name="40% - Ênfase1 12 7 2 6" xfId="13803"/>
    <cellStyle name="40% - Ênfase1 12 7 3" xfId="13804"/>
    <cellStyle name="40% - Ênfase1 12 7 3 2" xfId="13805"/>
    <cellStyle name="40% - Ênfase1 12 7 3 3" xfId="13806"/>
    <cellStyle name="40% - Ênfase1 12 7 4" xfId="13807"/>
    <cellStyle name="40% - Ênfase1 12 7 5" xfId="13808"/>
    <cellStyle name="40% - Ênfase1 12 7 6" xfId="13809"/>
    <cellStyle name="40% - Ênfase1 12 7 7" xfId="13810"/>
    <cellStyle name="40% - Ênfase1 12 7 8" xfId="13811"/>
    <cellStyle name="40% - Ênfase1 12 8" xfId="13812"/>
    <cellStyle name="40% - Ênfase1 12 8 2" xfId="13813"/>
    <cellStyle name="40% - Ênfase1 12 8 2 2" xfId="13814"/>
    <cellStyle name="40% - Ênfase1 12 8 2 3" xfId="13815"/>
    <cellStyle name="40% - Ênfase1 12 8 3" xfId="13816"/>
    <cellStyle name="40% - Ênfase1 12 8 4" xfId="13817"/>
    <cellStyle name="40% - Ênfase1 12 8 5" xfId="13818"/>
    <cellStyle name="40% - Ênfase1 12 8 6" xfId="13819"/>
    <cellStyle name="40% - Ênfase1 12 8 7" xfId="13820"/>
    <cellStyle name="40% - Ênfase1 12 9" xfId="13821"/>
    <cellStyle name="40% - Ênfase1 12 9 2" xfId="13822"/>
    <cellStyle name="40% - Ênfase1 12 9 3" xfId="13823"/>
    <cellStyle name="40% - Ênfase1 12 9 4" xfId="13824"/>
    <cellStyle name="40% - Ênfase1 12 9 5" xfId="13825"/>
    <cellStyle name="40% - Ênfase1 12 9 6" xfId="13826"/>
    <cellStyle name="40% - Ênfase1 13" xfId="221"/>
    <cellStyle name="40% - Ênfase1 13 10" xfId="13827"/>
    <cellStyle name="40% - Ênfase1 13 11" xfId="13828"/>
    <cellStyle name="40% - Ênfase1 13 12" xfId="13829"/>
    <cellStyle name="40% - Ênfase1 13 13" xfId="13830"/>
    <cellStyle name="40% - Ênfase1 13 14" xfId="13831"/>
    <cellStyle name="40% - Ênfase1 13 15" xfId="13832"/>
    <cellStyle name="40% - Ênfase1 13 2" xfId="222"/>
    <cellStyle name="40% - Ênfase1 13 3" xfId="13833"/>
    <cellStyle name="40% - Ênfase1 13 3 10" xfId="13834"/>
    <cellStyle name="40% - Ênfase1 13 3 2" xfId="13835"/>
    <cellStyle name="40% - Ênfase1 13 3 2 2" xfId="13836"/>
    <cellStyle name="40% - Ênfase1 13 3 2 2 2" xfId="13837"/>
    <cellStyle name="40% - Ênfase1 13 3 2 2 2 2" xfId="13838"/>
    <cellStyle name="40% - Ênfase1 13 3 2 2 3" xfId="13839"/>
    <cellStyle name="40% - Ênfase1 13 3 2 2 4" xfId="13840"/>
    <cellStyle name="40% - Ênfase1 13 3 2 2 5" xfId="13841"/>
    <cellStyle name="40% - Ênfase1 13 3 2 2 6" xfId="13842"/>
    <cellStyle name="40% - Ênfase1 13 3 2 3" xfId="13843"/>
    <cellStyle name="40% - Ênfase1 13 3 2 3 2" xfId="13844"/>
    <cellStyle name="40% - Ênfase1 13 3 2 3 3" xfId="13845"/>
    <cellStyle name="40% - Ênfase1 13 3 2 4" xfId="13846"/>
    <cellStyle name="40% - Ênfase1 13 3 2 5" xfId="13847"/>
    <cellStyle name="40% - Ênfase1 13 3 2 6" xfId="13848"/>
    <cellStyle name="40% - Ênfase1 13 3 2 7" xfId="13849"/>
    <cellStyle name="40% - Ênfase1 13 3 2 8" xfId="13850"/>
    <cellStyle name="40% - Ênfase1 13 3 3" xfId="13851"/>
    <cellStyle name="40% - Ênfase1 13 3 3 2" xfId="13852"/>
    <cellStyle name="40% - Ênfase1 13 3 3 2 2" xfId="13853"/>
    <cellStyle name="40% - Ênfase1 13 3 3 3" xfId="13854"/>
    <cellStyle name="40% - Ênfase1 13 3 3 4" xfId="13855"/>
    <cellStyle name="40% - Ênfase1 13 3 3 5" xfId="13856"/>
    <cellStyle name="40% - Ênfase1 13 3 3 6" xfId="13857"/>
    <cellStyle name="40% - Ênfase1 13 3 4" xfId="13858"/>
    <cellStyle name="40% - Ênfase1 13 3 4 2" xfId="13859"/>
    <cellStyle name="40% - Ênfase1 13 3 4 3" xfId="13860"/>
    <cellStyle name="40% - Ênfase1 13 3 4 4" xfId="13861"/>
    <cellStyle name="40% - Ênfase1 13 3 5" xfId="13862"/>
    <cellStyle name="40% - Ênfase1 13 3 6" xfId="13863"/>
    <cellStyle name="40% - Ênfase1 13 3 7" xfId="13864"/>
    <cellStyle name="40% - Ênfase1 13 3 8" xfId="13865"/>
    <cellStyle name="40% - Ênfase1 13 3 9" xfId="13866"/>
    <cellStyle name="40% - Ênfase1 13 4" xfId="13867"/>
    <cellStyle name="40% - Ênfase1 13 4 10" xfId="13868"/>
    <cellStyle name="40% - Ênfase1 13 4 2" xfId="13869"/>
    <cellStyle name="40% - Ênfase1 13 4 2 2" xfId="13870"/>
    <cellStyle name="40% - Ênfase1 13 4 2 2 2" xfId="13871"/>
    <cellStyle name="40% - Ênfase1 13 4 2 2 2 2" xfId="13872"/>
    <cellStyle name="40% - Ênfase1 13 4 2 2 3" xfId="13873"/>
    <cellStyle name="40% - Ênfase1 13 4 2 2 4" xfId="13874"/>
    <cellStyle name="40% - Ênfase1 13 4 2 2 5" xfId="13875"/>
    <cellStyle name="40% - Ênfase1 13 4 2 2 6" xfId="13876"/>
    <cellStyle name="40% - Ênfase1 13 4 2 3" xfId="13877"/>
    <cellStyle name="40% - Ênfase1 13 4 2 3 2" xfId="13878"/>
    <cellStyle name="40% - Ênfase1 13 4 2 3 3" xfId="13879"/>
    <cellStyle name="40% - Ênfase1 13 4 2 4" xfId="13880"/>
    <cellStyle name="40% - Ênfase1 13 4 2 5" xfId="13881"/>
    <cellStyle name="40% - Ênfase1 13 4 2 6" xfId="13882"/>
    <cellStyle name="40% - Ênfase1 13 4 2 7" xfId="13883"/>
    <cellStyle name="40% - Ênfase1 13 4 2 8" xfId="13884"/>
    <cellStyle name="40% - Ênfase1 13 4 3" xfId="13885"/>
    <cellStyle name="40% - Ênfase1 13 4 3 2" xfId="13886"/>
    <cellStyle name="40% - Ênfase1 13 4 3 2 2" xfId="13887"/>
    <cellStyle name="40% - Ênfase1 13 4 3 3" xfId="13888"/>
    <cellStyle name="40% - Ênfase1 13 4 3 4" xfId="13889"/>
    <cellStyle name="40% - Ênfase1 13 4 3 5" xfId="13890"/>
    <cellStyle name="40% - Ênfase1 13 4 3 6" xfId="13891"/>
    <cellStyle name="40% - Ênfase1 13 4 4" xfId="13892"/>
    <cellStyle name="40% - Ênfase1 13 4 4 2" xfId="13893"/>
    <cellStyle name="40% - Ênfase1 13 4 4 3" xfId="13894"/>
    <cellStyle name="40% - Ênfase1 13 4 4 4" xfId="13895"/>
    <cellStyle name="40% - Ênfase1 13 4 5" xfId="13896"/>
    <cellStyle name="40% - Ênfase1 13 4 6" xfId="13897"/>
    <cellStyle name="40% - Ênfase1 13 4 7" xfId="13898"/>
    <cellStyle name="40% - Ênfase1 13 4 8" xfId="13899"/>
    <cellStyle name="40% - Ênfase1 13 4 9" xfId="13900"/>
    <cellStyle name="40% - Ênfase1 13 5" xfId="13901"/>
    <cellStyle name="40% - Ênfase1 13 5 10" xfId="13902"/>
    <cellStyle name="40% - Ênfase1 13 5 2" xfId="13903"/>
    <cellStyle name="40% - Ênfase1 13 5 2 2" xfId="13904"/>
    <cellStyle name="40% - Ênfase1 13 5 2 2 2" xfId="13905"/>
    <cellStyle name="40% - Ênfase1 13 5 2 2 2 2" xfId="13906"/>
    <cellStyle name="40% - Ênfase1 13 5 2 2 3" xfId="13907"/>
    <cellStyle name="40% - Ênfase1 13 5 2 2 4" xfId="13908"/>
    <cellStyle name="40% - Ênfase1 13 5 2 2 5" xfId="13909"/>
    <cellStyle name="40% - Ênfase1 13 5 2 2 6" xfId="13910"/>
    <cellStyle name="40% - Ênfase1 13 5 2 3" xfId="13911"/>
    <cellStyle name="40% - Ênfase1 13 5 2 3 2" xfId="13912"/>
    <cellStyle name="40% - Ênfase1 13 5 2 3 3" xfId="13913"/>
    <cellStyle name="40% - Ênfase1 13 5 2 4" xfId="13914"/>
    <cellStyle name="40% - Ênfase1 13 5 2 5" xfId="13915"/>
    <cellStyle name="40% - Ênfase1 13 5 2 6" xfId="13916"/>
    <cellStyle name="40% - Ênfase1 13 5 2 7" xfId="13917"/>
    <cellStyle name="40% - Ênfase1 13 5 2 8" xfId="13918"/>
    <cellStyle name="40% - Ênfase1 13 5 3" xfId="13919"/>
    <cellStyle name="40% - Ênfase1 13 5 3 2" xfId="13920"/>
    <cellStyle name="40% - Ênfase1 13 5 3 2 2" xfId="13921"/>
    <cellStyle name="40% - Ênfase1 13 5 3 3" xfId="13922"/>
    <cellStyle name="40% - Ênfase1 13 5 3 4" xfId="13923"/>
    <cellStyle name="40% - Ênfase1 13 5 3 5" xfId="13924"/>
    <cellStyle name="40% - Ênfase1 13 5 3 6" xfId="13925"/>
    <cellStyle name="40% - Ênfase1 13 5 4" xfId="13926"/>
    <cellStyle name="40% - Ênfase1 13 5 4 2" xfId="13927"/>
    <cellStyle name="40% - Ênfase1 13 5 4 3" xfId="13928"/>
    <cellStyle name="40% - Ênfase1 13 5 4 4" xfId="13929"/>
    <cellStyle name="40% - Ênfase1 13 5 5" xfId="13930"/>
    <cellStyle name="40% - Ênfase1 13 5 6" xfId="13931"/>
    <cellStyle name="40% - Ênfase1 13 5 7" xfId="13932"/>
    <cellStyle name="40% - Ênfase1 13 5 8" xfId="13933"/>
    <cellStyle name="40% - Ênfase1 13 5 9" xfId="13934"/>
    <cellStyle name="40% - Ênfase1 13 6" xfId="13935"/>
    <cellStyle name="40% - Ênfase1 13 6 2" xfId="13936"/>
    <cellStyle name="40% - Ênfase1 13 6 2 2" xfId="13937"/>
    <cellStyle name="40% - Ênfase1 13 6 2 2 2" xfId="13938"/>
    <cellStyle name="40% - Ênfase1 13 6 2 3" xfId="13939"/>
    <cellStyle name="40% - Ênfase1 13 6 2 4" xfId="13940"/>
    <cellStyle name="40% - Ênfase1 13 6 2 5" xfId="13941"/>
    <cellStyle name="40% - Ênfase1 13 6 2 6" xfId="13942"/>
    <cellStyle name="40% - Ênfase1 13 6 3" xfId="13943"/>
    <cellStyle name="40% - Ênfase1 13 6 3 2" xfId="13944"/>
    <cellStyle name="40% - Ênfase1 13 6 3 3" xfId="13945"/>
    <cellStyle name="40% - Ênfase1 13 6 3 4" xfId="13946"/>
    <cellStyle name="40% - Ênfase1 13 6 4" xfId="13947"/>
    <cellStyle name="40% - Ênfase1 13 6 5" xfId="13948"/>
    <cellStyle name="40% - Ênfase1 13 6 6" xfId="13949"/>
    <cellStyle name="40% - Ênfase1 13 6 7" xfId="13950"/>
    <cellStyle name="40% - Ênfase1 13 6 8" xfId="13951"/>
    <cellStyle name="40% - Ênfase1 13 6 9" xfId="13952"/>
    <cellStyle name="40% - Ênfase1 13 7" xfId="13953"/>
    <cellStyle name="40% - Ênfase1 13 7 2" xfId="13954"/>
    <cellStyle name="40% - Ênfase1 13 7 2 2" xfId="13955"/>
    <cellStyle name="40% - Ênfase1 13 7 2 2 2" xfId="13956"/>
    <cellStyle name="40% - Ênfase1 13 7 2 3" xfId="13957"/>
    <cellStyle name="40% - Ênfase1 13 7 2 4" xfId="13958"/>
    <cellStyle name="40% - Ênfase1 13 7 2 5" xfId="13959"/>
    <cellStyle name="40% - Ênfase1 13 7 2 6" xfId="13960"/>
    <cellStyle name="40% - Ênfase1 13 7 3" xfId="13961"/>
    <cellStyle name="40% - Ênfase1 13 7 3 2" xfId="13962"/>
    <cellStyle name="40% - Ênfase1 13 7 3 3" xfId="13963"/>
    <cellStyle name="40% - Ênfase1 13 7 4" xfId="13964"/>
    <cellStyle name="40% - Ênfase1 13 7 5" xfId="13965"/>
    <cellStyle name="40% - Ênfase1 13 7 6" xfId="13966"/>
    <cellStyle name="40% - Ênfase1 13 7 7" xfId="13967"/>
    <cellStyle name="40% - Ênfase1 13 7 8" xfId="13968"/>
    <cellStyle name="40% - Ênfase1 13 8" xfId="13969"/>
    <cellStyle name="40% - Ênfase1 13 8 2" xfId="13970"/>
    <cellStyle name="40% - Ênfase1 13 8 2 2" xfId="13971"/>
    <cellStyle name="40% - Ênfase1 13 8 2 3" xfId="13972"/>
    <cellStyle name="40% - Ênfase1 13 8 3" xfId="13973"/>
    <cellStyle name="40% - Ênfase1 13 8 4" xfId="13974"/>
    <cellStyle name="40% - Ênfase1 13 8 5" xfId="13975"/>
    <cellStyle name="40% - Ênfase1 13 8 6" xfId="13976"/>
    <cellStyle name="40% - Ênfase1 13 8 7" xfId="13977"/>
    <cellStyle name="40% - Ênfase1 13 9" xfId="13978"/>
    <cellStyle name="40% - Ênfase1 13 9 2" xfId="13979"/>
    <cellStyle name="40% - Ênfase1 13 9 3" xfId="13980"/>
    <cellStyle name="40% - Ênfase1 13 9 4" xfId="13981"/>
    <cellStyle name="40% - Ênfase1 13 9 5" xfId="13982"/>
    <cellStyle name="40% - Ênfase1 13 9 6" xfId="13983"/>
    <cellStyle name="40% - Ênfase1 14" xfId="2271"/>
    <cellStyle name="40% - Ênfase1 14 2" xfId="223"/>
    <cellStyle name="40% - Ênfase1 15" xfId="13984"/>
    <cellStyle name="40% - Ênfase1 15 10" xfId="13985"/>
    <cellStyle name="40% - Ênfase1 15 11" xfId="13986"/>
    <cellStyle name="40% - Ênfase1 15 2" xfId="224"/>
    <cellStyle name="40% - Ênfase1 15 3" xfId="13987"/>
    <cellStyle name="40% - Ênfase1 15 3 2" xfId="13988"/>
    <cellStyle name="40% - Ênfase1 15 3 2 2" xfId="13989"/>
    <cellStyle name="40% - Ênfase1 15 3 2 2 2" xfId="13990"/>
    <cellStyle name="40% - Ênfase1 15 3 2 3" xfId="13991"/>
    <cellStyle name="40% - Ênfase1 15 3 2 4" xfId="13992"/>
    <cellStyle name="40% - Ênfase1 15 3 2 5" xfId="13993"/>
    <cellStyle name="40% - Ênfase1 15 3 2 6" xfId="13994"/>
    <cellStyle name="40% - Ênfase1 15 3 3" xfId="13995"/>
    <cellStyle name="40% - Ênfase1 15 3 3 2" xfId="13996"/>
    <cellStyle name="40% - Ênfase1 15 3 3 3" xfId="13997"/>
    <cellStyle name="40% - Ênfase1 15 3 4" xfId="13998"/>
    <cellStyle name="40% - Ênfase1 15 3 5" xfId="13999"/>
    <cellStyle name="40% - Ênfase1 15 3 6" xfId="14000"/>
    <cellStyle name="40% - Ênfase1 15 3 7" xfId="14001"/>
    <cellStyle name="40% - Ênfase1 15 3 8" xfId="14002"/>
    <cellStyle name="40% - Ênfase1 15 4" xfId="14003"/>
    <cellStyle name="40% - Ênfase1 15 4 2" xfId="14004"/>
    <cellStyle name="40% - Ênfase1 15 4 2 2" xfId="14005"/>
    <cellStyle name="40% - Ênfase1 15 4 3" xfId="14006"/>
    <cellStyle name="40% - Ênfase1 15 4 4" xfId="14007"/>
    <cellStyle name="40% - Ênfase1 15 4 5" xfId="14008"/>
    <cellStyle name="40% - Ênfase1 15 4 6" xfId="14009"/>
    <cellStyle name="40% - Ênfase1 15 5" xfId="14010"/>
    <cellStyle name="40% - Ênfase1 15 5 2" xfId="14011"/>
    <cellStyle name="40% - Ênfase1 15 5 3" xfId="14012"/>
    <cellStyle name="40% - Ênfase1 15 5 4" xfId="14013"/>
    <cellStyle name="40% - Ênfase1 15 6" xfId="14014"/>
    <cellStyle name="40% - Ênfase1 15 7" xfId="14015"/>
    <cellStyle name="40% - Ênfase1 15 8" xfId="14016"/>
    <cellStyle name="40% - Ênfase1 15 9" xfId="14017"/>
    <cellStyle name="40% - Ênfase1 16" xfId="14018"/>
    <cellStyle name="40% - Ênfase1 16 10" xfId="14019"/>
    <cellStyle name="40% - Ênfase1 16 11" xfId="14020"/>
    <cellStyle name="40% - Ênfase1 16 2" xfId="225"/>
    <cellStyle name="40% - Ênfase1 16 3" xfId="14021"/>
    <cellStyle name="40% - Ênfase1 16 3 2" xfId="14022"/>
    <cellStyle name="40% - Ênfase1 16 3 2 2" xfId="14023"/>
    <cellStyle name="40% - Ênfase1 16 3 2 2 2" xfId="14024"/>
    <cellStyle name="40% - Ênfase1 16 3 2 3" xfId="14025"/>
    <cellStyle name="40% - Ênfase1 16 3 2 4" xfId="14026"/>
    <cellStyle name="40% - Ênfase1 16 3 2 5" xfId="14027"/>
    <cellStyle name="40% - Ênfase1 16 3 2 6" xfId="14028"/>
    <cellStyle name="40% - Ênfase1 16 3 3" xfId="14029"/>
    <cellStyle name="40% - Ênfase1 16 3 3 2" xfId="14030"/>
    <cellStyle name="40% - Ênfase1 16 3 3 3" xfId="14031"/>
    <cellStyle name="40% - Ênfase1 16 3 4" xfId="14032"/>
    <cellStyle name="40% - Ênfase1 16 3 5" xfId="14033"/>
    <cellStyle name="40% - Ênfase1 16 3 6" xfId="14034"/>
    <cellStyle name="40% - Ênfase1 16 3 7" xfId="14035"/>
    <cellStyle name="40% - Ênfase1 16 3 8" xfId="14036"/>
    <cellStyle name="40% - Ênfase1 16 4" xfId="14037"/>
    <cellStyle name="40% - Ênfase1 16 4 2" xfId="14038"/>
    <cellStyle name="40% - Ênfase1 16 4 2 2" xfId="14039"/>
    <cellStyle name="40% - Ênfase1 16 4 3" xfId="14040"/>
    <cellStyle name="40% - Ênfase1 16 4 4" xfId="14041"/>
    <cellStyle name="40% - Ênfase1 16 4 5" xfId="14042"/>
    <cellStyle name="40% - Ênfase1 16 4 6" xfId="14043"/>
    <cellStyle name="40% - Ênfase1 16 5" xfId="14044"/>
    <cellStyle name="40% - Ênfase1 16 5 2" xfId="14045"/>
    <cellStyle name="40% - Ênfase1 16 5 3" xfId="14046"/>
    <cellStyle name="40% - Ênfase1 16 5 4" xfId="14047"/>
    <cellStyle name="40% - Ênfase1 16 6" xfId="14048"/>
    <cellStyle name="40% - Ênfase1 16 7" xfId="14049"/>
    <cellStyle name="40% - Ênfase1 16 8" xfId="14050"/>
    <cellStyle name="40% - Ênfase1 16 9" xfId="14051"/>
    <cellStyle name="40% - Ênfase1 17" xfId="14052"/>
    <cellStyle name="40% - Ênfase1 17 10" xfId="14053"/>
    <cellStyle name="40% - Ênfase1 17 2" xfId="226"/>
    <cellStyle name="40% - Ênfase1 17 3" xfId="14054"/>
    <cellStyle name="40% - Ênfase1 17 3 2" xfId="14055"/>
    <cellStyle name="40% - Ênfase1 17 3 2 2" xfId="14056"/>
    <cellStyle name="40% - Ênfase1 17 3 3" xfId="14057"/>
    <cellStyle name="40% - Ênfase1 17 3 4" xfId="14058"/>
    <cellStyle name="40% - Ênfase1 17 3 5" xfId="14059"/>
    <cellStyle name="40% - Ênfase1 17 3 6" xfId="14060"/>
    <cellStyle name="40% - Ênfase1 17 4" xfId="14061"/>
    <cellStyle name="40% - Ênfase1 17 4 2" xfId="14062"/>
    <cellStyle name="40% - Ênfase1 17 4 3" xfId="14063"/>
    <cellStyle name="40% - Ênfase1 17 4 4" xfId="14064"/>
    <cellStyle name="40% - Ênfase1 17 5" xfId="14065"/>
    <cellStyle name="40% - Ênfase1 17 6" xfId="14066"/>
    <cellStyle name="40% - Ênfase1 17 7" xfId="14067"/>
    <cellStyle name="40% - Ênfase1 17 8" xfId="14068"/>
    <cellStyle name="40% - Ênfase1 17 9" xfId="14069"/>
    <cellStyle name="40% - Ênfase1 18" xfId="14070"/>
    <cellStyle name="40% - Ênfase1 18 2" xfId="14071"/>
    <cellStyle name="40% - Ênfase1 18 2 2" xfId="14072"/>
    <cellStyle name="40% - Ênfase1 18 2 2 2" xfId="14073"/>
    <cellStyle name="40% - Ênfase1 18 2 3" xfId="14074"/>
    <cellStyle name="40% - Ênfase1 18 2 4" xfId="14075"/>
    <cellStyle name="40% - Ênfase1 18 2 5" xfId="14076"/>
    <cellStyle name="40% - Ênfase1 18 2 6" xfId="14077"/>
    <cellStyle name="40% - Ênfase1 18 3" xfId="14078"/>
    <cellStyle name="40% - Ênfase1 18 3 2" xfId="14079"/>
    <cellStyle name="40% - Ênfase1 18 3 3" xfId="14080"/>
    <cellStyle name="40% - Ênfase1 18 4" xfId="14081"/>
    <cellStyle name="40% - Ênfase1 18 5" xfId="14082"/>
    <cellStyle name="40% - Ênfase1 18 6" xfId="14083"/>
    <cellStyle name="40% - Ênfase1 18 7" xfId="14084"/>
    <cellStyle name="40% - Ênfase1 18 8" xfId="14085"/>
    <cellStyle name="40% - Ênfase1 19" xfId="14086"/>
    <cellStyle name="40% - Ênfase1 19 2" xfId="14087"/>
    <cellStyle name="40% - Ênfase1 19 2 2" xfId="14088"/>
    <cellStyle name="40% - Ênfase1 19 2 3" xfId="14089"/>
    <cellStyle name="40% - Ênfase1 19 3" xfId="14090"/>
    <cellStyle name="40% - Ênfase1 19 4" xfId="14091"/>
    <cellStyle name="40% - Ênfase1 19 5" xfId="14092"/>
    <cellStyle name="40% - Ênfase1 19 6" xfId="14093"/>
    <cellStyle name="40% - Ênfase1 19 7" xfId="14094"/>
    <cellStyle name="40% - Ênfase1 2" xfId="227"/>
    <cellStyle name="40% - Ênfase1 2 2" xfId="228"/>
    <cellStyle name="40% - Ênfase1 2 2 2" xfId="2975"/>
    <cellStyle name="40% - Ênfase1 2 2 2 10" xfId="14095"/>
    <cellStyle name="40% - Ênfase1 2 2 2 2" xfId="14096"/>
    <cellStyle name="40% - Ênfase1 2 2 2 2 2" xfId="14097"/>
    <cellStyle name="40% - Ênfase1 2 2 2 2 2 2" xfId="14098"/>
    <cellStyle name="40% - Ênfase1 2 2 2 2 2 2 2" xfId="14099"/>
    <cellStyle name="40% - Ênfase1 2 2 2 2 2 3" xfId="14100"/>
    <cellStyle name="40% - Ênfase1 2 2 2 2 2 4" xfId="14101"/>
    <cellStyle name="40% - Ênfase1 2 2 2 2 2 5" xfId="14102"/>
    <cellStyle name="40% - Ênfase1 2 2 2 2 2 6" xfId="14103"/>
    <cellStyle name="40% - Ênfase1 2 2 2 2 3" xfId="14104"/>
    <cellStyle name="40% - Ênfase1 2 2 2 2 3 2" xfId="14105"/>
    <cellStyle name="40% - Ênfase1 2 2 2 2 3 3" xfId="14106"/>
    <cellStyle name="40% - Ênfase1 2 2 2 2 4" xfId="14107"/>
    <cellStyle name="40% - Ênfase1 2 2 2 2 5" xfId="14108"/>
    <cellStyle name="40% - Ênfase1 2 2 2 2 6" xfId="14109"/>
    <cellStyle name="40% - Ênfase1 2 2 2 2 7" xfId="14110"/>
    <cellStyle name="40% - Ênfase1 2 2 2 2 8" xfId="14111"/>
    <cellStyle name="40% - Ênfase1 2 2 2 3" xfId="14112"/>
    <cellStyle name="40% - Ênfase1 2 2 2 3 2" xfId="14113"/>
    <cellStyle name="40% - Ênfase1 2 2 2 3 2 2" xfId="14114"/>
    <cellStyle name="40% - Ênfase1 2 2 2 3 3" xfId="14115"/>
    <cellStyle name="40% - Ênfase1 2 2 2 3 4" xfId="14116"/>
    <cellStyle name="40% - Ênfase1 2 2 2 3 5" xfId="14117"/>
    <cellStyle name="40% - Ênfase1 2 2 2 3 6" xfId="14118"/>
    <cellStyle name="40% - Ênfase1 2 2 2 4" xfId="14119"/>
    <cellStyle name="40% - Ênfase1 2 2 2 4 2" xfId="14120"/>
    <cellStyle name="40% - Ênfase1 2 2 2 4 3" xfId="14121"/>
    <cellStyle name="40% - Ênfase1 2 2 2 4 4" xfId="14122"/>
    <cellStyle name="40% - Ênfase1 2 2 2 5" xfId="14123"/>
    <cellStyle name="40% - Ênfase1 2 2 2 6" xfId="14124"/>
    <cellStyle name="40% - Ênfase1 2 2 2 7" xfId="14125"/>
    <cellStyle name="40% - Ênfase1 2 2 2 8" xfId="14126"/>
    <cellStyle name="40% - Ênfase1 2 2 2 9" xfId="14127"/>
    <cellStyle name="40% - Ênfase1 2 2 3" xfId="14128"/>
    <cellStyle name="40% - Ênfase1 2 2 4" xfId="14129"/>
    <cellStyle name="40% - Ênfase1 2 2 4 10" xfId="14130"/>
    <cellStyle name="40% - Ênfase1 2 2 4 2" xfId="14131"/>
    <cellStyle name="40% - Ênfase1 2 2 4 2 2" xfId="14132"/>
    <cellStyle name="40% - Ênfase1 2 2 4 2 2 2" xfId="14133"/>
    <cellStyle name="40% - Ênfase1 2 2 4 2 2 2 2" xfId="14134"/>
    <cellStyle name="40% - Ênfase1 2 2 4 2 2 3" xfId="14135"/>
    <cellStyle name="40% - Ênfase1 2 2 4 2 2 4" xfId="14136"/>
    <cellStyle name="40% - Ênfase1 2 2 4 2 2 5" xfId="14137"/>
    <cellStyle name="40% - Ênfase1 2 2 4 2 2 6" xfId="14138"/>
    <cellStyle name="40% - Ênfase1 2 2 4 2 3" xfId="14139"/>
    <cellStyle name="40% - Ênfase1 2 2 4 2 3 2" xfId="14140"/>
    <cellStyle name="40% - Ênfase1 2 2 4 2 3 3" xfId="14141"/>
    <cellStyle name="40% - Ênfase1 2 2 4 2 4" xfId="14142"/>
    <cellStyle name="40% - Ênfase1 2 2 4 2 5" xfId="14143"/>
    <cellStyle name="40% - Ênfase1 2 2 4 2 6" xfId="14144"/>
    <cellStyle name="40% - Ênfase1 2 2 4 2 7" xfId="14145"/>
    <cellStyle name="40% - Ênfase1 2 2 4 2 8" xfId="14146"/>
    <cellStyle name="40% - Ênfase1 2 2 4 3" xfId="14147"/>
    <cellStyle name="40% - Ênfase1 2 2 4 3 2" xfId="14148"/>
    <cellStyle name="40% - Ênfase1 2 2 4 3 2 2" xfId="14149"/>
    <cellStyle name="40% - Ênfase1 2 2 4 3 3" xfId="14150"/>
    <cellStyle name="40% - Ênfase1 2 2 4 3 4" xfId="14151"/>
    <cellStyle name="40% - Ênfase1 2 2 4 3 5" xfId="14152"/>
    <cellStyle name="40% - Ênfase1 2 2 4 3 6" xfId="14153"/>
    <cellStyle name="40% - Ênfase1 2 2 4 4" xfId="14154"/>
    <cellStyle name="40% - Ênfase1 2 2 4 4 2" xfId="14155"/>
    <cellStyle name="40% - Ênfase1 2 2 4 4 3" xfId="14156"/>
    <cellStyle name="40% - Ênfase1 2 2 4 4 4" xfId="14157"/>
    <cellStyle name="40% - Ênfase1 2 2 4 5" xfId="14158"/>
    <cellStyle name="40% - Ênfase1 2 2 4 6" xfId="14159"/>
    <cellStyle name="40% - Ênfase1 2 2 4 7" xfId="14160"/>
    <cellStyle name="40% - Ênfase1 2 2 4 8" xfId="14161"/>
    <cellStyle name="40% - Ênfase1 2 2 4 9" xfId="14162"/>
    <cellStyle name="40% - Ênfase1 2 2 5" xfId="14163"/>
    <cellStyle name="40% - Ênfase1 2 2 5 10" xfId="14164"/>
    <cellStyle name="40% - Ênfase1 2 2 5 2" xfId="14165"/>
    <cellStyle name="40% - Ênfase1 2 2 5 2 2" xfId="14166"/>
    <cellStyle name="40% - Ênfase1 2 2 5 2 2 2" xfId="14167"/>
    <cellStyle name="40% - Ênfase1 2 2 5 2 2 2 2" xfId="14168"/>
    <cellStyle name="40% - Ênfase1 2 2 5 2 2 3" xfId="14169"/>
    <cellStyle name="40% - Ênfase1 2 2 5 2 2 4" xfId="14170"/>
    <cellStyle name="40% - Ênfase1 2 2 5 2 2 5" xfId="14171"/>
    <cellStyle name="40% - Ênfase1 2 2 5 2 2 6" xfId="14172"/>
    <cellStyle name="40% - Ênfase1 2 2 5 2 3" xfId="14173"/>
    <cellStyle name="40% - Ênfase1 2 2 5 2 3 2" xfId="14174"/>
    <cellStyle name="40% - Ênfase1 2 2 5 2 3 3" xfId="14175"/>
    <cellStyle name="40% - Ênfase1 2 2 5 2 4" xfId="14176"/>
    <cellStyle name="40% - Ênfase1 2 2 5 2 5" xfId="14177"/>
    <cellStyle name="40% - Ênfase1 2 2 5 2 6" xfId="14178"/>
    <cellStyle name="40% - Ênfase1 2 2 5 2 7" xfId="14179"/>
    <cellStyle name="40% - Ênfase1 2 2 5 2 8" xfId="14180"/>
    <cellStyle name="40% - Ênfase1 2 2 5 3" xfId="14181"/>
    <cellStyle name="40% - Ênfase1 2 2 5 3 2" xfId="14182"/>
    <cellStyle name="40% - Ênfase1 2 2 5 3 2 2" xfId="14183"/>
    <cellStyle name="40% - Ênfase1 2 2 5 3 3" xfId="14184"/>
    <cellStyle name="40% - Ênfase1 2 2 5 3 4" xfId="14185"/>
    <cellStyle name="40% - Ênfase1 2 2 5 3 5" xfId="14186"/>
    <cellStyle name="40% - Ênfase1 2 2 5 3 6" xfId="14187"/>
    <cellStyle name="40% - Ênfase1 2 2 5 4" xfId="14188"/>
    <cellStyle name="40% - Ênfase1 2 2 5 4 2" xfId="14189"/>
    <cellStyle name="40% - Ênfase1 2 2 5 4 3" xfId="14190"/>
    <cellStyle name="40% - Ênfase1 2 2 5 4 4" xfId="14191"/>
    <cellStyle name="40% - Ênfase1 2 2 5 5" xfId="14192"/>
    <cellStyle name="40% - Ênfase1 2 2 5 6" xfId="14193"/>
    <cellStyle name="40% - Ênfase1 2 2 5 7" xfId="14194"/>
    <cellStyle name="40% - Ênfase1 2 2 5 8" xfId="14195"/>
    <cellStyle name="40% - Ênfase1 2 2 5 9" xfId="14196"/>
    <cellStyle name="40% - Ênfase1 2 2 6" xfId="14197"/>
    <cellStyle name="40% - Ênfase1 2 2 6 10" xfId="14198"/>
    <cellStyle name="40% - Ênfase1 2 2 6 2" xfId="14199"/>
    <cellStyle name="40% - Ênfase1 2 2 6 2 2" xfId="14200"/>
    <cellStyle name="40% - Ênfase1 2 2 6 2 2 2" xfId="14201"/>
    <cellStyle name="40% - Ênfase1 2 2 6 2 2 2 2" xfId="14202"/>
    <cellStyle name="40% - Ênfase1 2 2 6 2 2 3" xfId="14203"/>
    <cellStyle name="40% - Ênfase1 2 2 6 2 2 4" xfId="14204"/>
    <cellStyle name="40% - Ênfase1 2 2 6 2 2 5" xfId="14205"/>
    <cellStyle name="40% - Ênfase1 2 2 6 2 2 6" xfId="14206"/>
    <cellStyle name="40% - Ênfase1 2 2 6 2 3" xfId="14207"/>
    <cellStyle name="40% - Ênfase1 2 2 6 2 3 2" xfId="14208"/>
    <cellStyle name="40% - Ênfase1 2 2 6 2 3 3" xfId="14209"/>
    <cellStyle name="40% - Ênfase1 2 2 6 2 4" xfId="14210"/>
    <cellStyle name="40% - Ênfase1 2 2 6 2 5" xfId="14211"/>
    <cellStyle name="40% - Ênfase1 2 2 6 2 6" xfId="14212"/>
    <cellStyle name="40% - Ênfase1 2 2 6 2 7" xfId="14213"/>
    <cellStyle name="40% - Ênfase1 2 2 6 2 8" xfId="14214"/>
    <cellStyle name="40% - Ênfase1 2 2 6 3" xfId="14215"/>
    <cellStyle name="40% - Ênfase1 2 2 6 3 2" xfId="14216"/>
    <cellStyle name="40% - Ênfase1 2 2 6 3 2 2" xfId="14217"/>
    <cellStyle name="40% - Ênfase1 2 2 6 3 3" xfId="14218"/>
    <cellStyle name="40% - Ênfase1 2 2 6 3 4" xfId="14219"/>
    <cellStyle name="40% - Ênfase1 2 2 6 3 5" xfId="14220"/>
    <cellStyle name="40% - Ênfase1 2 2 6 3 6" xfId="14221"/>
    <cellStyle name="40% - Ênfase1 2 2 6 4" xfId="14222"/>
    <cellStyle name="40% - Ênfase1 2 2 6 4 2" xfId="14223"/>
    <cellStyle name="40% - Ênfase1 2 2 6 4 3" xfId="14224"/>
    <cellStyle name="40% - Ênfase1 2 2 6 4 4" xfId="14225"/>
    <cellStyle name="40% - Ênfase1 2 2 6 5" xfId="14226"/>
    <cellStyle name="40% - Ênfase1 2 2 6 6" xfId="14227"/>
    <cellStyle name="40% - Ênfase1 2 2 6 7" xfId="14228"/>
    <cellStyle name="40% - Ênfase1 2 2 6 8" xfId="14229"/>
    <cellStyle name="40% - Ênfase1 2 2 6 9" xfId="14230"/>
    <cellStyle name="40% - Ênfase1 2 3" xfId="14231"/>
    <cellStyle name="40% - Ênfase1 2 3 10" xfId="14232"/>
    <cellStyle name="40% - Ênfase1 2 3 11" xfId="14233"/>
    <cellStyle name="40% - Ênfase1 2 3 12" xfId="14234"/>
    <cellStyle name="40% - Ênfase1 2 3 2" xfId="14235"/>
    <cellStyle name="40% - Ênfase1 2 3 3" xfId="14236"/>
    <cellStyle name="40% - Ênfase1 2 3 3 2" xfId="14237"/>
    <cellStyle name="40% - Ênfase1 2 3 3 2 2" xfId="14238"/>
    <cellStyle name="40% - Ênfase1 2 3 3 2 2 2" xfId="14239"/>
    <cellStyle name="40% - Ênfase1 2 3 3 2 3" xfId="14240"/>
    <cellStyle name="40% - Ênfase1 2 3 3 2 4" xfId="14241"/>
    <cellStyle name="40% - Ênfase1 2 3 3 2 5" xfId="14242"/>
    <cellStyle name="40% - Ênfase1 2 3 3 2 6" xfId="14243"/>
    <cellStyle name="40% - Ênfase1 2 3 3 3" xfId="14244"/>
    <cellStyle name="40% - Ênfase1 2 3 3 3 2" xfId="14245"/>
    <cellStyle name="40% - Ênfase1 2 3 3 3 3" xfId="14246"/>
    <cellStyle name="40% - Ênfase1 2 3 3 3 4" xfId="14247"/>
    <cellStyle name="40% - Ênfase1 2 3 3 4" xfId="14248"/>
    <cellStyle name="40% - Ênfase1 2 3 3 5" xfId="14249"/>
    <cellStyle name="40% - Ênfase1 2 3 3 6" xfId="14250"/>
    <cellStyle name="40% - Ênfase1 2 3 3 7" xfId="14251"/>
    <cellStyle name="40% - Ênfase1 2 3 3 8" xfId="14252"/>
    <cellStyle name="40% - Ênfase1 2 3 3 9" xfId="14253"/>
    <cellStyle name="40% - Ênfase1 2 3 4" xfId="14254"/>
    <cellStyle name="40% - Ênfase1 2 3 4 2" xfId="14255"/>
    <cellStyle name="40% - Ênfase1 2 3 4 2 2" xfId="14256"/>
    <cellStyle name="40% - Ênfase1 2 3 4 2 2 2" xfId="14257"/>
    <cellStyle name="40% - Ênfase1 2 3 4 2 3" xfId="14258"/>
    <cellStyle name="40% - Ênfase1 2 3 4 2 4" xfId="14259"/>
    <cellStyle name="40% - Ênfase1 2 3 4 2 5" xfId="14260"/>
    <cellStyle name="40% - Ênfase1 2 3 4 2 6" xfId="14261"/>
    <cellStyle name="40% - Ênfase1 2 3 4 3" xfId="14262"/>
    <cellStyle name="40% - Ênfase1 2 3 4 3 2" xfId="14263"/>
    <cellStyle name="40% - Ênfase1 2 3 4 3 3" xfId="14264"/>
    <cellStyle name="40% - Ênfase1 2 3 4 4" xfId="14265"/>
    <cellStyle name="40% - Ênfase1 2 3 4 5" xfId="14266"/>
    <cellStyle name="40% - Ênfase1 2 3 4 6" xfId="14267"/>
    <cellStyle name="40% - Ênfase1 2 3 4 7" xfId="14268"/>
    <cellStyle name="40% - Ênfase1 2 3 4 8" xfId="14269"/>
    <cellStyle name="40% - Ênfase1 2 3 5" xfId="14270"/>
    <cellStyle name="40% - Ênfase1 2 3 5 2" xfId="14271"/>
    <cellStyle name="40% - Ênfase1 2 3 5 2 2" xfId="14272"/>
    <cellStyle name="40% - Ênfase1 2 3 5 3" xfId="14273"/>
    <cellStyle name="40% - Ênfase1 2 3 5 4" xfId="14274"/>
    <cellStyle name="40% - Ênfase1 2 3 5 5" xfId="14275"/>
    <cellStyle name="40% - Ênfase1 2 3 5 6" xfId="14276"/>
    <cellStyle name="40% - Ênfase1 2 3 6" xfId="14277"/>
    <cellStyle name="40% - Ênfase1 2 3 6 2" xfId="14278"/>
    <cellStyle name="40% - Ênfase1 2 3 6 3" xfId="14279"/>
    <cellStyle name="40% - Ênfase1 2 3 6 4" xfId="14280"/>
    <cellStyle name="40% - Ênfase1 2 3 7" xfId="14281"/>
    <cellStyle name="40% - Ênfase1 2 3 8" xfId="14282"/>
    <cellStyle name="40% - Ênfase1 2 3 9" xfId="14283"/>
    <cellStyle name="40% - Ênfase1 2 4" xfId="14284"/>
    <cellStyle name="40% - Ênfase1 2 4 10" xfId="14285"/>
    <cellStyle name="40% - Ênfase1 2 4 2" xfId="14286"/>
    <cellStyle name="40% - Ênfase1 2 4 2 2" xfId="14287"/>
    <cellStyle name="40% - Ênfase1 2 4 2 2 2" xfId="14288"/>
    <cellStyle name="40% - Ênfase1 2 4 2 2 2 2" xfId="14289"/>
    <cellStyle name="40% - Ênfase1 2 4 2 2 3" xfId="14290"/>
    <cellStyle name="40% - Ênfase1 2 4 2 2 4" xfId="14291"/>
    <cellStyle name="40% - Ênfase1 2 4 2 2 5" xfId="14292"/>
    <cellStyle name="40% - Ênfase1 2 4 2 2 6" xfId="14293"/>
    <cellStyle name="40% - Ênfase1 2 4 2 3" xfId="14294"/>
    <cellStyle name="40% - Ênfase1 2 4 2 3 2" xfId="14295"/>
    <cellStyle name="40% - Ênfase1 2 4 2 3 3" xfId="14296"/>
    <cellStyle name="40% - Ênfase1 2 4 2 4" xfId="14297"/>
    <cellStyle name="40% - Ênfase1 2 4 2 5" xfId="14298"/>
    <cellStyle name="40% - Ênfase1 2 4 2 6" xfId="14299"/>
    <cellStyle name="40% - Ênfase1 2 4 2 7" xfId="14300"/>
    <cellStyle name="40% - Ênfase1 2 4 2 8" xfId="14301"/>
    <cellStyle name="40% - Ênfase1 2 4 3" xfId="14302"/>
    <cellStyle name="40% - Ênfase1 2 4 3 2" xfId="14303"/>
    <cellStyle name="40% - Ênfase1 2 4 3 2 2" xfId="14304"/>
    <cellStyle name="40% - Ênfase1 2 4 3 3" xfId="14305"/>
    <cellStyle name="40% - Ênfase1 2 4 3 4" xfId="14306"/>
    <cellStyle name="40% - Ênfase1 2 4 3 5" xfId="14307"/>
    <cellStyle name="40% - Ênfase1 2 4 3 6" xfId="14308"/>
    <cellStyle name="40% - Ênfase1 2 4 4" xfId="14309"/>
    <cellStyle name="40% - Ênfase1 2 4 4 2" xfId="14310"/>
    <cellStyle name="40% - Ênfase1 2 4 4 3" xfId="14311"/>
    <cellStyle name="40% - Ênfase1 2 4 4 4" xfId="14312"/>
    <cellStyle name="40% - Ênfase1 2 4 5" xfId="14313"/>
    <cellStyle name="40% - Ênfase1 2 4 6" xfId="14314"/>
    <cellStyle name="40% - Ênfase1 2 4 7" xfId="14315"/>
    <cellStyle name="40% - Ênfase1 2 4 8" xfId="14316"/>
    <cellStyle name="40% - Ênfase1 2 4 9" xfId="14317"/>
    <cellStyle name="40% - Ênfase1 20" xfId="14318"/>
    <cellStyle name="40% - Ênfase1 20 2" xfId="14319"/>
    <cellStyle name="40% - Ênfase1 20 3" xfId="14320"/>
    <cellStyle name="40% - Ênfase1 20 4" xfId="14321"/>
    <cellStyle name="40% - Ênfase1 20 5" xfId="14322"/>
    <cellStyle name="40% - Ênfase1 20 6" xfId="14323"/>
    <cellStyle name="40% - Ênfase1 21" xfId="14324"/>
    <cellStyle name="40% - Ênfase1 22" xfId="14325"/>
    <cellStyle name="40% - Ênfase1 23" xfId="14326"/>
    <cellStyle name="40% - Ênfase1 24" xfId="14327"/>
    <cellStyle name="40% - Ênfase1 25" xfId="14328"/>
    <cellStyle name="40% - Ênfase1 26" xfId="14329"/>
    <cellStyle name="40% - Ênfase1 3" xfId="229"/>
    <cellStyle name="40% - Ênfase1 3 2" xfId="230"/>
    <cellStyle name="40% - Ênfase1 3 2 2" xfId="2976"/>
    <cellStyle name="40% - Ênfase1 3 2 2 10" xfId="14330"/>
    <cellStyle name="40% - Ênfase1 3 2 2 2" xfId="14331"/>
    <cellStyle name="40% - Ênfase1 3 2 2 2 2" xfId="14332"/>
    <cellStyle name="40% - Ênfase1 3 2 2 2 2 2" xfId="14333"/>
    <cellStyle name="40% - Ênfase1 3 2 2 2 2 2 2" xfId="14334"/>
    <cellStyle name="40% - Ênfase1 3 2 2 2 2 3" xfId="14335"/>
    <cellStyle name="40% - Ênfase1 3 2 2 2 2 4" xfId="14336"/>
    <cellStyle name="40% - Ênfase1 3 2 2 2 2 5" xfId="14337"/>
    <cellStyle name="40% - Ênfase1 3 2 2 2 2 6" xfId="14338"/>
    <cellStyle name="40% - Ênfase1 3 2 2 2 3" xfId="14339"/>
    <cellStyle name="40% - Ênfase1 3 2 2 2 3 2" xfId="14340"/>
    <cellStyle name="40% - Ênfase1 3 2 2 2 3 3" xfId="14341"/>
    <cellStyle name="40% - Ênfase1 3 2 2 2 4" xfId="14342"/>
    <cellStyle name="40% - Ênfase1 3 2 2 2 5" xfId="14343"/>
    <cellStyle name="40% - Ênfase1 3 2 2 2 6" xfId="14344"/>
    <cellStyle name="40% - Ênfase1 3 2 2 2 7" xfId="14345"/>
    <cellStyle name="40% - Ênfase1 3 2 2 2 8" xfId="14346"/>
    <cellStyle name="40% - Ênfase1 3 2 2 3" xfId="14347"/>
    <cellStyle name="40% - Ênfase1 3 2 2 3 2" xfId="14348"/>
    <cellStyle name="40% - Ênfase1 3 2 2 3 2 2" xfId="14349"/>
    <cellStyle name="40% - Ênfase1 3 2 2 3 3" xfId="14350"/>
    <cellStyle name="40% - Ênfase1 3 2 2 3 4" xfId="14351"/>
    <cellStyle name="40% - Ênfase1 3 2 2 3 5" xfId="14352"/>
    <cellStyle name="40% - Ênfase1 3 2 2 3 6" xfId="14353"/>
    <cellStyle name="40% - Ênfase1 3 2 2 4" xfId="14354"/>
    <cellStyle name="40% - Ênfase1 3 2 2 4 2" xfId="14355"/>
    <cellStyle name="40% - Ênfase1 3 2 2 4 3" xfId="14356"/>
    <cellStyle name="40% - Ênfase1 3 2 2 4 4" xfId="14357"/>
    <cellStyle name="40% - Ênfase1 3 2 2 5" xfId="14358"/>
    <cellStyle name="40% - Ênfase1 3 2 2 6" xfId="14359"/>
    <cellStyle name="40% - Ênfase1 3 2 2 7" xfId="14360"/>
    <cellStyle name="40% - Ênfase1 3 2 2 8" xfId="14361"/>
    <cellStyle name="40% - Ênfase1 3 2 2 9" xfId="14362"/>
    <cellStyle name="40% - Ênfase1 3 2 3" xfId="14363"/>
    <cellStyle name="40% - Ênfase1 3 2 4" xfId="14364"/>
    <cellStyle name="40% - Ênfase1 3 2 4 10" xfId="14365"/>
    <cellStyle name="40% - Ênfase1 3 2 4 2" xfId="14366"/>
    <cellStyle name="40% - Ênfase1 3 2 4 2 2" xfId="14367"/>
    <cellStyle name="40% - Ênfase1 3 2 4 2 2 2" xfId="14368"/>
    <cellStyle name="40% - Ênfase1 3 2 4 2 2 2 2" xfId="14369"/>
    <cellStyle name="40% - Ênfase1 3 2 4 2 2 3" xfId="14370"/>
    <cellStyle name="40% - Ênfase1 3 2 4 2 2 4" xfId="14371"/>
    <cellStyle name="40% - Ênfase1 3 2 4 2 2 5" xfId="14372"/>
    <cellStyle name="40% - Ênfase1 3 2 4 2 2 6" xfId="14373"/>
    <cellStyle name="40% - Ênfase1 3 2 4 2 3" xfId="14374"/>
    <cellStyle name="40% - Ênfase1 3 2 4 2 3 2" xfId="14375"/>
    <cellStyle name="40% - Ênfase1 3 2 4 2 3 3" xfId="14376"/>
    <cellStyle name="40% - Ênfase1 3 2 4 2 4" xfId="14377"/>
    <cellStyle name="40% - Ênfase1 3 2 4 2 5" xfId="14378"/>
    <cellStyle name="40% - Ênfase1 3 2 4 2 6" xfId="14379"/>
    <cellStyle name="40% - Ênfase1 3 2 4 2 7" xfId="14380"/>
    <cellStyle name="40% - Ênfase1 3 2 4 2 8" xfId="14381"/>
    <cellStyle name="40% - Ênfase1 3 2 4 3" xfId="14382"/>
    <cellStyle name="40% - Ênfase1 3 2 4 3 2" xfId="14383"/>
    <cellStyle name="40% - Ênfase1 3 2 4 3 2 2" xfId="14384"/>
    <cellStyle name="40% - Ênfase1 3 2 4 3 3" xfId="14385"/>
    <cellStyle name="40% - Ênfase1 3 2 4 3 4" xfId="14386"/>
    <cellStyle name="40% - Ênfase1 3 2 4 3 5" xfId="14387"/>
    <cellStyle name="40% - Ênfase1 3 2 4 3 6" xfId="14388"/>
    <cellStyle name="40% - Ênfase1 3 2 4 4" xfId="14389"/>
    <cellStyle name="40% - Ênfase1 3 2 4 4 2" xfId="14390"/>
    <cellStyle name="40% - Ênfase1 3 2 4 4 3" xfId="14391"/>
    <cellStyle name="40% - Ênfase1 3 2 4 4 4" xfId="14392"/>
    <cellStyle name="40% - Ênfase1 3 2 4 5" xfId="14393"/>
    <cellStyle name="40% - Ênfase1 3 2 4 6" xfId="14394"/>
    <cellStyle name="40% - Ênfase1 3 2 4 7" xfId="14395"/>
    <cellStyle name="40% - Ênfase1 3 2 4 8" xfId="14396"/>
    <cellStyle name="40% - Ênfase1 3 2 4 9" xfId="14397"/>
    <cellStyle name="40% - Ênfase1 3 2 5" xfId="14398"/>
    <cellStyle name="40% - Ênfase1 3 2 5 10" xfId="14399"/>
    <cellStyle name="40% - Ênfase1 3 2 5 2" xfId="14400"/>
    <cellStyle name="40% - Ênfase1 3 2 5 2 2" xfId="14401"/>
    <cellStyle name="40% - Ênfase1 3 2 5 2 2 2" xfId="14402"/>
    <cellStyle name="40% - Ênfase1 3 2 5 2 2 2 2" xfId="14403"/>
    <cellStyle name="40% - Ênfase1 3 2 5 2 2 3" xfId="14404"/>
    <cellStyle name="40% - Ênfase1 3 2 5 2 2 4" xfId="14405"/>
    <cellStyle name="40% - Ênfase1 3 2 5 2 2 5" xfId="14406"/>
    <cellStyle name="40% - Ênfase1 3 2 5 2 2 6" xfId="14407"/>
    <cellStyle name="40% - Ênfase1 3 2 5 2 3" xfId="14408"/>
    <cellStyle name="40% - Ênfase1 3 2 5 2 3 2" xfId="14409"/>
    <cellStyle name="40% - Ênfase1 3 2 5 2 3 3" xfId="14410"/>
    <cellStyle name="40% - Ênfase1 3 2 5 2 4" xfId="14411"/>
    <cellStyle name="40% - Ênfase1 3 2 5 2 5" xfId="14412"/>
    <cellStyle name="40% - Ênfase1 3 2 5 2 6" xfId="14413"/>
    <cellStyle name="40% - Ênfase1 3 2 5 2 7" xfId="14414"/>
    <cellStyle name="40% - Ênfase1 3 2 5 2 8" xfId="14415"/>
    <cellStyle name="40% - Ênfase1 3 2 5 3" xfId="14416"/>
    <cellStyle name="40% - Ênfase1 3 2 5 3 2" xfId="14417"/>
    <cellStyle name="40% - Ênfase1 3 2 5 3 2 2" xfId="14418"/>
    <cellStyle name="40% - Ênfase1 3 2 5 3 3" xfId="14419"/>
    <cellStyle name="40% - Ênfase1 3 2 5 3 4" xfId="14420"/>
    <cellStyle name="40% - Ênfase1 3 2 5 3 5" xfId="14421"/>
    <cellStyle name="40% - Ênfase1 3 2 5 3 6" xfId="14422"/>
    <cellStyle name="40% - Ênfase1 3 2 5 4" xfId="14423"/>
    <cellStyle name="40% - Ênfase1 3 2 5 4 2" xfId="14424"/>
    <cellStyle name="40% - Ênfase1 3 2 5 4 3" xfId="14425"/>
    <cellStyle name="40% - Ênfase1 3 2 5 4 4" xfId="14426"/>
    <cellStyle name="40% - Ênfase1 3 2 5 5" xfId="14427"/>
    <cellStyle name="40% - Ênfase1 3 2 5 6" xfId="14428"/>
    <cellStyle name="40% - Ênfase1 3 2 5 7" xfId="14429"/>
    <cellStyle name="40% - Ênfase1 3 2 5 8" xfId="14430"/>
    <cellStyle name="40% - Ênfase1 3 2 5 9" xfId="14431"/>
    <cellStyle name="40% - Ênfase1 3 2 6" xfId="14432"/>
    <cellStyle name="40% - Ênfase1 3 2 6 10" xfId="14433"/>
    <cellStyle name="40% - Ênfase1 3 2 6 2" xfId="14434"/>
    <cellStyle name="40% - Ênfase1 3 2 6 2 2" xfId="14435"/>
    <cellStyle name="40% - Ênfase1 3 2 6 2 2 2" xfId="14436"/>
    <cellStyle name="40% - Ênfase1 3 2 6 2 2 2 2" xfId="14437"/>
    <cellStyle name="40% - Ênfase1 3 2 6 2 2 3" xfId="14438"/>
    <cellStyle name="40% - Ênfase1 3 2 6 2 2 4" xfId="14439"/>
    <cellStyle name="40% - Ênfase1 3 2 6 2 2 5" xfId="14440"/>
    <cellStyle name="40% - Ênfase1 3 2 6 2 2 6" xfId="14441"/>
    <cellStyle name="40% - Ênfase1 3 2 6 2 3" xfId="14442"/>
    <cellStyle name="40% - Ênfase1 3 2 6 2 3 2" xfId="14443"/>
    <cellStyle name="40% - Ênfase1 3 2 6 2 3 3" xfId="14444"/>
    <cellStyle name="40% - Ênfase1 3 2 6 2 4" xfId="14445"/>
    <cellStyle name="40% - Ênfase1 3 2 6 2 5" xfId="14446"/>
    <cellStyle name="40% - Ênfase1 3 2 6 2 6" xfId="14447"/>
    <cellStyle name="40% - Ênfase1 3 2 6 2 7" xfId="14448"/>
    <cellStyle name="40% - Ênfase1 3 2 6 2 8" xfId="14449"/>
    <cellStyle name="40% - Ênfase1 3 2 6 3" xfId="14450"/>
    <cellStyle name="40% - Ênfase1 3 2 6 3 2" xfId="14451"/>
    <cellStyle name="40% - Ênfase1 3 2 6 3 2 2" xfId="14452"/>
    <cellStyle name="40% - Ênfase1 3 2 6 3 3" xfId="14453"/>
    <cellStyle name="40% - Ênfase1 3 2 6 3 4" xfId="14454"/>
    <cellStyle name="40% - Ênfase1 3 2 6 3 5" xfId="14455"/>
    <cellStyle name="40% - Ênfase1 3 2 6 3 6" xfId="14456"/>
    <cellStyle name="40% - Ênfase1 3 2 6 4" xfId="14457"/>
    <cellStyle name="40% - Ênfase1 3 2 6 4 2" xfId="14458"/>
    <cellStyle name="40% - Ênfase1 3 2 6 4 3" xfId="14459"/>
    <cellStyle name="40% - Ênfase1 3 2 6 4 4" xfId="14460"/>
    <cellStyle name="40% - Ênfase1 3 2 6 5" xfId="14461"/>
    <cellStyle name="40% - Ênfase1 3 2 6 6" xfId="14462"/>
    <cellStyle name="40% - Ênfase1 3 2 6 7" xfId="14463"/>
    <cellStyle name="40% - Ênfase1 3 2 6 8" xfId="14464"/>
    <cellStyle name="40% - Ênfase1 3 2 6 9" xfId="14465"/>
    <cellStyle name="40% - Ênfase1 3 3" xfId="14466"/>
    <cellStyle name="40% - Ênfase1 3 3 10" xfId="14467"/>
    <cellStyle name="40% - Ênfase1 3 3 11" xfId="14468"/>
    <cellStyle name="40% - Ênfase1 3 3 12" xfId="14469"/>
    <cellStyle name="40% - Ênfase1 3 3 2" xfId="14470"/>
    <cellStyle name="40% - Ênfase1 3 3 3" xfId="14471"/>
    <cellStyle name="40% - Ênfase1 3 3 3 2" xfId="14472"/>
    <cellStyle name="40% - Ênfase1 3 3 3 2 2" xfId="14473"/>
    <cellStyle name="40% - Ênfase1 3 3 3 2 2 2" xfId="14474"/>
    <cellStyle name="40% - Ênfase1 3 3 3 2 3" xfId="14475"/>
    <cellStyle name="40% - Ênfase1 3 3 3 2 4" xfId="14476"/>
    <cellStyle name="40% - Ênfase1 3 3 3 2 5" xfId="14477"/>
    <cellStyle name="40% - Ênfase1 3 3 3 2 6" xfId="14478"/>
    <cellStyle name="40% - Ênfase1 3 3 3 3" xfId="14479"/>
    <cellStyle name="40% - Ênfase1 3 3 3 3 2" xfId="14480"/>
    <cellStyle name="40% - Ênfase1 3 3 3 3 3" xfId="14481"/>
    <cellStyle name="40% - Ênfase1 3 3 3 3 4" xfId="14482"/>
    <cellStyle name="40% - Ênfase1 3 3 3 4" xfId="14483"/>
    <cellStyle name="40% - Ênfase1 3 3 3 5" xfId="14484"/>
    <cellStyle name="40% - Ênfase1 3 3 3 6" xfId="14485"/>
    <cellStyle name="40% - Ênfase1 3 3 3 7" xfId="14486"/>
    <cellStyle name="40% - Ênfase1 3 3 3 8" xfId="14487"/>
    <cellStyle name="40% - Ênfase1 3 3 3 9" xfId="14488"/>
    <cellStyle name="40% - Ênfase1 3 3 4" xfId="14489"/>
    <cellStyle name="40% - Ênfase1 3 3 4 2" xfId="14490"/>
    <cellStyle name="40% - Ênfase1 3 3 4 2 2" xfId="14491"/>
    <cellStyle name="40% - Ênfase1 3 3 4 2 2 2" xfId="14492"/>
    <cellStyle name="40% - Ênfase1 3 3 4 2 3" xfId="14493"/>
    <cellStyle name="40% - Ênfase1 3 3 4 2 4" xfId="14494"/>
    <cellStyle name="40% - Ênfase1 3 3 4 2 5" xfId="14495"/>
    <cellStyle name="40% - Ênfase1 3 3 4 2 6" xfId="14496"/>
    <cellStyle name="40% - Ênfase1 3 3 4 3" xfId="14497"/>
    <cellStyle name="40% - Ênfase1 3 3 4 3 2" xfId="14498"/>
    <cellStyle name="40% - Ênfase1 3 3 4 3 3" xfId="14499"/>
    <cellStyle name="40% - Ênfase1 3 3 4 4" xfId="14500"/>
    <cellStyle name="40% - Ênfase1 3 3 4 5" xfId="14501"/>
    <cellStyle name="40% - Ênfase1 3 3 4 6" xfId="14502"/>
    <cellStyle name="40% - Ênfase1 3 3 4 7" xfId="14503"/>
    <cellStyle name="40% - Ênfase1 3 3 4 8" xfId="14504"/>
    <cellStyle name="40% - Ênfase1 3 3 5" xfId="14505"/>
    <cellStyle name="40% - Ênfase1 3 3 5 2" xfId="14506"/>
    <cellStyle name="40% - Ênfase1 3 3 5 2 2" xfId="14507"/>
    <cellStyle name="40% - Ênfase1 3 3 5 3" xfId="14508"/>
    <cellStyle name="40% - Ênfase1 3 3 5 4" xfId="14509"/>
    <cellStyle name="40% - Ênfase1 3 3 5 5" xfId="14510"/>
    <cellStyle name="40% - Ênfase1 3 3 5 6" xfId="14511"/>
    <cellStyle name="40% - Ênfase1 3 3 6" xfId="14512"/>
    <cellStyle name="40% - Ênfase1 3 3 6 2" xfId="14513"/>
    <cellStyle name="40% - Ênfase1 3 3 6 3" xfId="14514"/>
    <cellStyle name="40% - Ênfase1 3 3 6 4" xfId="14515"/>
    <cellStyle name="40% - Ênfase1 3 3 7" xfId="14516"/>
    <cellStyle name="40% - Ênfase1 3 3 8" xfId="14517"/>
    <cellStyle name="40% - Ênfase1 3 3 9" xfId="14518"/>
    <cellStyle name="40% - Ênfase1 3 4" xfId="14519"/>
    <cellStyle name="40% - Ênfase1 3 4 10" xfId="14520"/>
    <cellStyle name="40% - Ênfase1 3 4 2" xfId="14521"/>
    <cellStyle name="40% - Ênfase1 3 4 2 2" xfId="14522"/>
    <cellStyle name="40% - Ênfase1 3 4 2 2 2" xfId="14523"/>
    <cellStyle name="40% - Ênfase1 3 4 2 2 2 2" xfId="14524"/>
    <cellStyle name="40% - Ênfase1 3 4 2 2 3" xfId="14525"/>
    <cellStyle name="40% - Ênfase1 3 4 2 2 4" xfId="14526"/>
    <cellStyle name="40% - Ênfase1 3 4 2 2 5" xfId="14527"/>
    <cellStyle name="40% - Ênfase1 3 4 2 2 6" xfId="14528"/>
    <cellStyle name="40% - Ênfase1 3 4 2 3" xfId="14529"/>
    <cellStyle name="40% - Ênfase1 3 4 2 3 2" xfId="14530"/>
    <cellStyle name="40% - Ênfase1 3 4 2 3 3" xfId="14531"/>
    <cellStyle name="40% - Ênfase1 3 4 2 4" xfId="14532"/>
    <cellStyle name="40% - Ênfase1 3 4 2 5" xfId="14533"/>
    <cellStyle name="40% - Ênfase1 3 4 2 6" xfId="14534"/>
    <cellStyle name="40% - Ênfase1 3 4 2 7" xfId="14535"/>
    <cellStyle name="40% - Ênfase1 3 4 2 8" xfId="14536"/>
    <cellStyle name="40% - Ênfase1 3 4 3" xfId="14537"/>
    <cellStyle name="40% - Ênfase1 3 4 3 2" xfId="14538"/>
    <cellStyle name="40% - Ênfase1 3 4 3 2 2" xfId="14539"/>
    <cellStyle name="40% - Ênfase1 3 4 3 3" xfId="14540"/>
    <cellStyle name="40% - Ênfase1 3 4 3 4" xfId="14541"/>
    <cellStyle name="40% - Ênfase1 3 4 3 5" xfId="14542"/>
    <cellStyle name="40% - Ênfase1 3 4 3 6" xfId="14543"/>
    <cellStyle name="40% - Ênfase1 3 4 4" xfId="14544"/>
    <cellStyle name="40% - Ênfase1 3 4 4 2" xfId="14545"/>
    <cellStyle name="40% - Ênfase1 3 4 4 3" xfId="14546"/>
    <cellStyle name="40% - Ênfase1 3 4 4 4" xfId="14547"/>
    <cellStyle name="40% - Ênfase1 3 4 5" xfId="14548"/>
    <cellStyle name="40% - Ênfase1 3 4 6" xfId="14549"/>
    <cellStyle name="40% - Ênfase1 3 4 7" xfId="14550"/>
    <cellStyle name="40% - Ênfase1 3 4 8" xfId="14551"/>
    <cellStyle name="40% - Ênfase1 3 4 9" xfId="14552"/>
    <cellStyle name="40% - Ênfase1 4" xfId="231"/>
    <cellStyle name="40% - Ênfase1 4 2" xfId="232"/>
    <cellStyle name="40% - Ênfase1 4 3" xfId="14553"/>
    <cellStyle name="40% - Ênfase1 4 3 10" xfId="14554"/>
    <cellStyle name="40% - Ênfase1 4 3 11" xfId="14555"/>
    <cellStyle name="40% - Ênfase1 4 3 12" xfId="14556"/>
    <cellStyle name="40% - Ênfase1 4 3 2" xfId="14557"/>
    <cellStyle name="40% - Ênfase1 4 3 3" xfId="14558"/>
    <cellStyle name="40% - Ênfase1 4 3 3 2" xfId="14559"/>
    <cellStyle name="40% - Ênfase1 4 3 3 2 2" xfId="14560"/>
    <cellStyle name="40% - Ênfase1 4 3 3 2 2 2" xfId="14561"/>
    <cellStyle name="40% - Ênfase1 4 3 3 2 3" xfId="14562"/>
    <cellStyle name="40% - Ênfase1 4 3 3 2 4" xfId="14563"/>
    <cellStyle name="40% - Ênfase1 4 3 3 2 5" xfId="14564"/>
    <cellStyle name="40% - Ênfase1 4 3 3 2 6" xfId="14565"/>
    <cellStyle name="40% - Ênfase1 4 3 3 3" xfId="14566"/>
    <cellStyle name="40% - Ênfase1 4 3 3 3 2" xfId="14567"/>
    <cellStyle name="40% - Ênfase1 4 3 3 3 3" xfId="14568"/>
    <cellStyle name="40% - Ênfase1 4 3 3 3 4" xfId="14569"/>
    <cellStyle name="40% - Ênfase1 4 3 3 4" xfId="14570"/>
    <cellStyle name="40% - Ênfase1 4 3 3 5" xfId="14571"/>
    <cellStyle name="40% - Ênfase1 4 3 3 6" xfId="14572"/>
    <cellStyle name="40% - Ênfase1 4 3 3 7" xfId="14573"/>
    <cellStyle name="40% - Ênfase1 4 3 3 8" xfId="14574"/>
    <cellStyle name="40% - Ênfase1 4 3 3 9" xfId="14575"/>
    <cellStyle name="40% - Ênfase1 4 3 4" xfId="14576"/>
    <cellStyle name="40% - Ênfase1 4 3 4 2" xfId="14577"/>
    <cellStyle name="40% - Ênfase1 4 3 4 2 2" xfId="14578"/>
    <cellStyle name="40% - Ênfase1 4 3 4 2 2 2" xfId="14579"/>
    <cellStyle name="40% - Ênfase1 4 3 4 2 3" xfId="14580"/>
    <cellStyle name="40% - Ênfase1 4 3 4 2 4" xfId="14581"/>
    <cellStyle name="40% - Ênfase1 4 3 4 2 5" xfId="14582"/>
    <cellStyle name="40% - Ênfase1 4 3 4 2 6" xfId="14583"/>
    <cellStyle name="40% - Ênfase1 4 3 4 3" xfId="14584"/>
    <cellStyle name="40% - Ênfase1 4 3 4 3 2" xfId="14585"/>
    <cellStyle name="40% - Ênfase1 4 3 4 3 3" xfId="14586"/>
    <cellStyle name="40% - Ênfase1 4 3 4 4" xfId="14587"/>
    <cellStyle name="40% - Ênfase1 4 3 4 5" xfId="14588"/>
    <cellStyle name="40% - Ênfase1 4 3 4 6" xfId="14589"/>
    <cellStyle name="40% - Ênfase1 4 3 4 7" xfId="14590"/>
    <cellStyle name="40% - Ênfase1 4 3 4 8" xfId="14591"/>
    <cellStyle name="40% - Ênfase1 4 3 5" xfId="14592"/>
    <cellStyle name="40% - Ênfase1 4 3 5 2" xfId="14593"/>
    <cellStyle name="40% - Ênfase1 4 3 5 2 2" xfId="14594"/>
    <cellStyle name="40% - Ênfase1 4 3 5 3" xfId="14595"/>
    <cellStyle name="40% - Ênfase1 4 3 5 4" xfId="14596"/>
    <cellStyle name="40% - Ênfase1 4 3 5 5" xfId="14597"/>
    <cellStyle name="40% - Ênfase1 4 3 5 6" xfId="14598"/>
    <cellStyle name="40% - Ênfase1 4 3 6" xfId="14599"/>
    <cellStyle name="40% - Ênfase1 4 3 6 2" xfId="14600"/>
    <cellStyle name="40% - Ênfase1 4 3 6 3" xfId="14601"/>
    <cellStyle name="40% - Ênfase1 4 3 6 4" xfId="14602"/>
    <cellStyle name="40% - Ênfase1 4 3 7" xfId="14603"/>
    <cellStyle name="40% - Ênfase1 4 3 8" xfId="14604"/>
    <cellStyle name="40% - Ênfase1 4 3 9" xfId="14605"/>
    <cellStyle name="40% - Ênfase1 4 4" xfId="14606"/>
    <cellStyle name="40% - Ênfase1 4 4 10" xfId="14607"/>
    <cellStyle name="40% - Ênfase1 4 4 2" xfId="14608"/>
    <cellStyle name="40% - Ênfase1 4 4 2 2" xfId="14609"/>
    <cellStyle name="40% - Ênfase1 4 4 2 2 2" xfId="14610"/>
    <cellStyle name="40% - Ênfase1 4 4 2 2 2 2" xfId="14611"/>
    <cellStyle name="40% - Ênfase1 4 4 2 2 3" xfId="14612"/>
    <cellStyle name="40% - Ênfase1 4 4 2 2 4" xfId="14613"/>
    <cellStyle name="40% - Ênfase1 4 4 2 2 5" xfId="14614"/>
    <cellStyle name="40% - Ênfase1 4 4 2 2 6" xfId="14615"/>
    <cellStyle name="40% - Ênfase1 4 4 2 3" xfId="14616"/>
    <cellStyle name="40% - Ênfase1 4 4 2 3 2" xfId="14617"/>
    <cellStyle name="40% - Ênfase1 4 4 2 3 3" xfId="14618"/>
    <cellStyle name="40% - Ênfase1 4 4 2 4" xfId="14619"/>
    <cellStyle name="40% - Ênfase1 4 4 2 5" xfId="14620"/>
    <cellStyle name="40% - Ênfase1 4 4 2 6" xfId="14621"/>
    <cellStyle name="40% - Ênfase1 4 4 2 7" xfId="14622"/>
    <cellStyle name="40% - Ênfase1 4 4 2 8" xfId="14623"/>
    <cellStyle name="40% - Ênfase1 4 4 3" xfId="14624"/>
    <cellStyle name="40% - Ênfase1 4 4 3 2" xfId="14625"/>
    <cellStyle name="40% - Ênfase1 4 4 3 2 2" xfId="14626"/>
    <cellStyle name="40% - Ênfase1 4 4 3 3" xfId="14627"/>
    <cellStyle name="40% - Ênfase1 4 4 3 4" xfId="14628"/>
    <cellStyle name="40% - Ênfase1 4 4 3 5" xfId="14629"/>
    <cellStyle name="40% - Ênfase1 4 4 3 6" xfId="14630"/>
    <cellStyle name="40% - Ênfase1 4 4 4" xfId="14631"/>
    <cellStyle name="40% - Ênfase1 4 4 4 2" xfId="14632"/>
    <cellStyle name="40% - Ênfase1 4 4 4 3" xfId="14633"/>
    <cellStyle name="40% - Ênfase1 4 4 4 4" xfId="14634"/>
    <cellStyle name="40% - Ênfase1 4 4 5" xfId="14635"/>
    <cellStyle name="40% - Ênfase1 4 4 6" xfId="14636"/>
    <cellStyle name="40% - Ênfase1 4 4 7" xfId="14637"/>
    <cellStyle name="40% - Ênfase1 4 4 8" xfId="14638"/>
    <cellStyle name="40% - Ênfase1 4 4 9" xfId="14639"/>
    <cellStyle name="40% - Ênfase1 5" xfId="233"/>
    <cellStyle name="40% - Ênfase1 5 2" xfId="234"/>
    <cellStyle name="40% - Ênfase1 5 3" xfId="14640"/>
    <cellStyle name="40% - Ênfase1 5 3 10" xfId="14641"/>
    <cellStyle name="40% - Ênfase1 5 3 11" xfId="14642"/>
    <cellStyle name="40% - Ênfase1 5 3 12" xfId="14643"/>
    <cellStyle name="40% - Ênfase1 5 3 2" xfId="14644"/>
    <cellStyle name="40% - Ênfase1 5 3 3" xfId="14645"/>
    <cellStyle name="40% - Ênfase1 5 3 3 2" xfId="14646"/>
    <cellStyle name="40% - Ênfase1 5 3 3 2 2" xfId="14647"/>
    <cellStyle name="40% - Ênfase1 5 3 3 2 2 2" xfId="14648"/>
    <cellStyle name="40% - Ênfase1 5 3 3 2 3" xfId="14649"/>
    <cellStyle name="40% - Ênfase1 5 3 3 2 4" xfId="14650"/>
    <cellStyle name="40% - Ênfase1 5 3 3 2 5" xfId="14651"/>
    <cellStyle name="40% - Ênfase1 5 3 3 2 6" xfId="14652"/>
    <cellStyle name="40% - Ênfase1 5 3 3 3" xfId="14653"/>
    <cellStyle name="40% - Ênfase1 5 3 3 3 2" xfId="14654"/>
    <cellStyle name="40% - Ênfase1 5 3 3 3 3" xfId="14655"/>
    <cellStyle name="40% - Ênfase1 5 3 3 3 4" xfId="14656"/>
    <cellStyle name="40% - Ênfase1 5 3 3 4" xfId="14657"/>
    <cellStyle name="40% - Ênfase1 5 3 3 5" xfId="14658"/>
    <cellStyle name="40% - Ênfase1 5 3 3 6" xfId="14659"/>
    <cellStyle name="40% - Ênfase1 5 3 3 7" xfId="14660"/>
    <cellStyle name="40% - Ênfase1 5 3 3 8" xfId="14661"/>
    <cellStyle name="40% - Ênfase1 5 3 3 9" xfId="14662"/>
    <cellStyle name="40% - Ênfase1 5 3 4" xfId="14663"/>
    <cellStyle name="40% - Ênfase1 5 3 4 2" xfId="14664"/>
    <cellStyle name="40% - Ênfase1 5 3 4 2 2" xfId="14665"/>
    <cellStyle name="40% - Ênfase1 5 3 4 2 2 2" xfId="14666"/>
    <cellStyle name="40% - Ênfase1 5 3 4 2 3" xfId="14667"/>
    <cellStyle name="40% - Ênfase1 5 3 4 2 4" xfId="14668"/>
    <cellStyle name="40% - Ênfase1 5 3 4 2 5" xfId="14669"/>
    <cellStyle name="40% - Ênfase1 5 3 4 2 6" xfId="14670"/>
    <cellStyle name="40% - Ênfase1 5 3 4 3" xfId="14671"/>
    <cellStyle name="40% - Ênfase1 5 3 4 3 2" xfId="14672"/>
    <cellStyle name="40% - Ênfase1 5 3 4 3 3" xfId="14673"/>
    <cellStyle name="40% - Ênfase1 5 3 4 4" xfId="14674"/>
    <cellStyle name="40% - Ênfase1 5 3 4 5" xfId="14675"/>
    <cellStyle name="40% - Ênfase1 5 3 4 6" xfId="14676"/>
    <cellStyle name="40% - Ênfase1 5 3 4 7" xfId="14677"/>
    <cellStyle name="40% - Ênfase1 5 3 4 8" xfId="14678"/>
    <cellStyle name="40% - Ênfase1 5 3 5" xfId="14679"/>
    <cellStyle name="40% - Ênfase1 5 3 5 2" xfId="14680"/>
    <cellStyle name="40% - Ênfase1 5 3 5 2 2" xfId="14681"/>
    <cellStyle name="40% - Ênfase1 5 3 5 3" xfId="14682"/>
    <cellStyle name="40% - Ênfase1 5 3 5 4" xfId="14683"/>
    <cellStyle name="40% - Ênfase1 5 3 5 5" xfId="14684"/>
    <cellStyle name="40% - Ênfase1 5 3 5 6" xfId="14685"/>
    <cellStyle name="40% - Ênfase1 5 3 6" xfId="14686"/>
    <cellStyle name="40% - Ênfase1 5 3 6 2" xfId="14687"/>
    <cellStyle name="40% - Ênfase1 5 3 6 3" xfId="14688"/>
    <cellStyle name="40% - Ênfase1 5 3 6 4" xfId="14689"/>
    <cellStyle name="40% - Ênfase1 5 3 7" xfId="14690"/>
    <cellStyle name="40% - Ênfase1 5 3 8" xfId="14691"/>
    <cellStyle name="40% - Ênfase1 5 3 9" xfId="14692"/>
    <cellStyle name="40% - Ênfase1 5 4" xfId="14693"/>
    <cellStyle name="40% - Ênfase1 5 4 10" xfId="14694"/>
    <cellStyle name="40% - Ênfase1 5 4 2" xfId="14695"/>
    <cellStyle name="40% - Ênfase1 5 4 2 2" xfId="14696"/>
    <cellStyle name="40% - Ênfase1 5 4 2 2 2" xfId="14697"/>
    <cellStyle name="40% - Ênfase1 5 4 2 2 2 2" xfId="14698"/>
    <cellStyle name="40% - Ênfase1 5 4 2 2 3" xfId="14699"/>
    <cellStyle name="40% - Ênfase1 5 4 2 2 4" xfId="14700"/>
    <cellStyle name="40% - Ênfase1 5 4 2 2 5" xfId="14701"/>
    <cellStyle name="40% - Ênfase1 5 4 2 2 6" xfId="14702"/>
    <cellStyle name="40% - Ênfase1 5 4 2 3" xfId="14703"/>
    <cellStyle name="40% - Ênfase1 5 4 2 3 2" xfId="14704"/>
    <cellStyle name="40% - Ênfase1 5 4 2 3 3" xfId="14705"/>
    <cellStyle name="40% - Ênfase1 5 4 2 4" xfId="14706"/>
    <cellStyle name="40% - Ênfase1 5 4 2 5" xfId="14707"/>
    <cellStyle name="40% - Ênfase1 5 4 2 6" xfId="14708"/>
    <cellStyle name="40% - Ênfase1 5 4 2 7" xfId="14709"/>
    <cellStyle name="40% - Ênfase1 5 4 2 8" xfId="14710"/>
    <cellStyle name="40% - Ênfase1 5 4 3" xfId="14711"/>
    <cellStyle name="40% - Ênfase1 5 4 3 2" xfId="14712"/>
    <cellStyle name="40% - Ênfase1 5 4 3 2 2" xfId="14713"/>
    <cellStyle name="40% - Ênfase1 5 4 3 3" xfId="14714"/>
    <cellStyle name="40% - Ênfase1 5 4 3 4" xfId="14715"/>
    <cellStyle name="40% - Ênfase1 5 4 3 5" xfId="14716"/>
    <cellStyle name="40% - Ênfase1 5 4 3 6" xfId="14717"/>
    <cellStyle name="40% - Ênfase1 5 4 4" xfId="14718"/>
    <cellStyle name="40% - Ênfase1 5 4 4 2" xfId="14719"/>
    <cellStyle name="40% - Ênfase1 5 4 4 3" xfId="14720"/>
    <cellStyle name="40% - Ênfase1 5 4 4 4" xfId="14721"/>
    <cellStyle name="40% - Ênfase1 5 4 5" xfId="14722"/>
    <cellStyle name="40% - Ênfase1 5 4 6" xfId="14723"/>
    <cellStyle name="40% - Ênfase1 5 4 7" xfId="14724"/>
    <cellStyle name="40% - Ênfase1 5 4 8" xfId="14725"/>
    <cellStyle name="40% - Ênfase1 5 4 9" xfId="14726"/>
    <cellStyle name="40% - Ênfase1 6" xfId="235"/>
    <cellStyle name="40% - Ênfase1 6 2" xfId="236"/>
    <cellStyle name="40% - Ênfase1 6 3" xfId="14727"/>
    <cellStyle name="40% - Ênfase1 6 3 10" xfId="14728"/>
    <cellStyle name="40% - Ênfase1 6 3 11" xfId="14729"/>
    <cellStyle name="40% - Ênfase1 6 3 12" xfId="14730"/>
    <cellStyle name="40% - Ênfase1 6 3 2" xfId="14731"/>
    <cellStyle name="40% - Ênfase1 6 3 3" xfId="14732"/>
    <cellStyle name="40% - Ênfase1 6 3 3 2" xfId="14733"/>
    <cellStyle name="40% - Ênfase1 6 3 3 2 2" xfId="14734"/>
    <cellStyle name="40% - Ênfase1 6 3 3 2 2 2" xfId="14735"/>
    <cellStyle name="40% - Ênfase1 6 3 3 2 3" xfId="14736"/>
    <cellStyle name="40% - Ênfase1 6 3 3 2 4" xfId="14737"/>
    <cellStyle name="40% - Ênfase1 6 3 3 2 5" xfId="14738"/>
    <cellStyle name="40% - Ênfase1 6 3 3 2 6" xfId="14739"/>
    <cellStyle name="40% - Ênfase1 6 3 3 3" xfId="14740"/>
    <cellStyle name="40% - Ênfase1 6 3 3 3 2" xfId="14741"/>
    <cellStyle name="40% - Ênfase1 6 3 3 3 3" xfId="14742"/>
    <cellStyle name="40% - Ênfase1 6 3 3 3 4" xfId="14743"/>
    <cellStyle name="40% - Ênfase1 6 3 3 4" xfId="14744"/>
    <cellStyle name="40% - Ênfase1 6 3 3 5" xfId="14745"/>
    <cellStyle name="40% - Ênfase1 6 3 3 6" xfId="14746"/>
    <cellStyle name="40% - Ênfase1 6 3 3 7" xfId="14747"/>
    <cellStyle name="40% - Ênfase1 6 3 3 8" xfId="14748"/>
    <cellStyle name="40% - Ênfase1 6 3 3 9" xfId="14749"/>
    <cellStyle name="40% - Ênfase1 6 3 4" xfId="14750"/>
    <cellStyle name="40% - Ênfase1 6 3 4 2" xfId="14751"/>
    <cellStyle name="40% - Ênfase1 6 3 4 2 2" xfId="14752"/>
    <cellStyle name="40% - Ênfase1 6 3 4 2 2 2" xfId="14753"/>
    <cellStyle name="40% - Ênfase1 6 3 4 2 3" xfId="14754"/>
    <cellStyle name="40% - Ênfase1 6 3 4 2 4" xfId="14755"/>
    <cellStyle name="40% - Ênfase1 6 3 4 2 5" xfId="14756"/>
    <cellStyle name="40% - Ênfase1 6 3 4 2 6" xfId="14757"/>
    <cellStyle name="40% - Ênfase1 6 3 4 3" xfId="14758"/>
    <cellStyle name="40% - Ênfase1 6 3 4 3 2" xfId="14759"/>
    <cellStyle name="40% - Ênfase1 6 3 4 3 3" xfId="14760"/>
    <cellStyle name="40% - Ênfase1 6 3 4 4" xfId="14761"/>
    <cellStyle name="40% - Ênfase1 6 3 4 5" xfId="14762"/>
    <cellStyle name="40% - Ênfase1 6 3 4 6" xfId="14763"/>
    <cellStyle name="40% - Ênfase1 6 3 4 7" xfId="14764"/>
    <cellStyle name="40% - Ênfase1 6 3 4 8" xfId="14765"/>
    <cellStyle name="40% - Ênfase1 6 3 5" xfId="14766"/>
    <cellStyle name="40% - Ênfase1 6 3 5 2" xfId="14767"/>
    <cellStyle name="40% - Ênfase1 6 3 5 2 2" xfId="14768"/>
    <cellStyle name="40% - Ênfase1 6 3 5 3" xfId="14769"/>
    <cellStyle name="40% - Ênfase1 6 3 5 4" xfId="14770"/>
    <cellStyle name="40% - Ênfase1 6 3 5 5" xfId="14771"/>
    <cellStyle name="40% - Ênfase1 6 3 5 6" xfId="14772"/>
    <cellStyle name="40% - Ênfase1 6 3 6" xfId="14773"/>
    <cellStyle name="40% - Ênfase1 6 3 6 2" xfId="14774"/>
    <cellStyle name="40% - Ênfase1 6 3 6 3" xfId="14775"/>
    <cellStyle name="40% - Ênfase1 6 3 6 4" xfId="14776"/>
    <cellStyle name="40% - Ênfase1 6 3 7" xfId="14777"/>
    <cellStyle name="40% - Ênfase1 6 3 8" xfId="14778"/>
    <cellStyle name="40% - Ênfase1 6 3 9" xfId="14779"/>
    <cellStyle name="40% - Ênfase1 6 4" xfId="14780"/>
    <cellStyle name="40% - Ênfase1 6 4 10" xfId="14781"/>
    <cellStyle name="40% - Ênfase1 6 4 2" xfId="14782"/>
    <cellStyle name="40% - Ênfase1 6 4 2 2" xfId="14783"/>
    <cellStyle name="40% - Ênfase1 6 4 2 2 2" xfId="14784"/>
    <cellStyle name="40% - Ênfase1 6 4 2 2 2 2" xfId="14785"/>
    <cellStyle name="40% - Ênfase1 6 4 2 2 3" xfId="14786"/>
    <cellStyle name="40% - Ênfase1 6 4 2 2 4" xfId="14787"/>
    <cellStyle name="40% - Ênfase1 6 4 2 2 5" xfId="14788"/>
    <cellStyle name="40% - Ênfase1 6 4 2 2 6" xfId="14789"/>
    <cellStyle name="40% - Ênfase1 6 4 2 3" xfId="14790"/>
    <cellStyle name="40% - Ênfase1 6 4 2 3 2" xfId="14791"/>
    <cellStyle name="40% - Ênfase1 6 4 2 3 3" xfId="14792"/>
    <cellStyle name="40% - Ênfase1 6 4 2 4" xfId="14793"/>
    <cellStyle name="40% - Ênfase1 6 4 2 5" xfId="14794"/>
    <cellStyle name="40% - Ênfase1 6 4 2 6" xfId="14795"/>
    <cellStyle name="40% - Ênfase1 6 4 2 7" xfId="14796"/>
    <cellStyle name="40% - Ênfase1 6 4 2 8" xfId="14797"/>
    <cellStyle name="40% - Ênfase1 6 4 3" xfId="14798"/>
    <cellStyle name="40% - Ênfase1 6 4 3 2" xfId="14799"/>
    <cellStyle name="40% - Ênfase1 6 4 3 2 2" xfId="14800"/>
    <cellStyle name="40% - Ênfase1 6 4 3 3" xfId="14801"/>
    <cellStyle name="40% - Ênfase1 6 4 3 4" xfId="14802"/>
    <cellStyle name="40% - Ênfase1 6 4 3 5" xfId="14803"/>
    <cellStyle name="40% - Ênfase1 6 4 3 6" xfId="14804"/>
    <cellStyle name="40% - Ênfase1 6 4 4" xfId="14805"/>
    <cellStyle name="40% - Ênfase1 6 4 4 2" xfId="14806"/>
    <cellStyle name="40% - Ênfase1 6 4 4 3" xfId="14807"/>
    <cellStyle name="40% - Ênfase1 6 4 4 4" xfId="14808"/>
    <cellStyle name="40% - Ênfase1 6 4 5" xfId="14809"/>
    <cellStyle name="40% - Ênfase1 6 4 6" xfId="14810"/>
    <cellStyle name="40% - Ênfase1 6 4 7" xfId="14811"/>
    <cellStyle name="40% - Ênfase1 6 4 8" xfId="14812"/>
    <cellStyle name="40% - Ênfase1 6 4 9" xfId="14813"/>
    <cellStyle name="40% - Ênfase1 7" xfId="237"/>
    <cellStyle name="40% - Ênfase1 7 2" xfId="238"/>
    <cellStyle name="40% - Ênfase1 7 3" xfId="14814"/>
    <cellStyle name="40% - Ênfase1 7 3 10" xfId="14815"/>
    <cellStyle name="40% - Ênfase1 7 3 11" xfId="14816"/>
    <cellStyle name="40% - Ênfase1 7 3 12" xfId="14817"/>
    <cellStyle name="40% - Ênfase1 7 3 2" xfId="14818"/>
    <cellStyle name="40% - Ênfase1 7 3 3" xfId="14819"/>
    <cellStyle name="40% - Ênfase1 7 3 3 2" xfId="14820"/>
    <cellStyle name="40% - Ênfase1 7 3 3 2 2" xfId="14821"/>
    <cellStyle name="40% - Ênfase1 7 3 3 2 2 2" xfId="14822"/>
    <cellStyle name="40% - Ênfase1 7 3 3 2 3" xfId="14823"/>
    <cellStyle name="40% - Ênfase1 7 3 3 2 4" xfId="14824"/>
    <cellStyle name="40% - Ênfase1 7 3 3 2 5" xfId="14825"/>
    <cellStyle name="40% - Ênfase1 7 3 3 2 6" xfId="14826"/>
    <cellStyle name="40% - Ênfase1 7 3 3 3" xfId="14827"/>
    <cellStyle name="40% - Ênfase1 7 3 3 3 2" xfId="14828"/>
    <cellStyle name="40% - Ênfase1 7 3 3 3 3" xfId="14829"/>
    <cellStyle name="40% - Ênfase1 7 3 3 3 4" xfId="14830"/>
    <cellStyle name="40% - Ênfase1 7 3 3 4" xfId="14831"/>
    <cellStyle name="40% - Ênfase1 7 3 3 5" xfId="14832"/>
    <cellStyle name="40% - Ênfase1 7 3 3 6" xfId="14833"/>
    <cellStyle name="40% - Ênfase1 7 3 3 7" xfId="14834"/>
    <cellStyle name="40% - Ênfase1 7 3 3 8" xfId="14835"/>
    <cellStyle name="40% - Ênfase1 7 3 3 9" xfId="14836"/>
    <cellStyle name="40% - Ênfase1 7 3 4" xfId="14837"/>
    <cellStyle name="40% - Ênfase1 7 3 4 2" xfId="14838"/>
    <cellStyle name="40% - Ênfase1 7 3 4 2 2" xfId="14839"/>
    <cellStyle name="40% - Ênfase1 7 3 4 2 2 2" xfId="14840"/>
    <cellStyle name="40% - Ênfase1 7 3 4 2 3" xfId="14841"/>
    <cellStyle name="40% - Ênfase1 7 3 4 2 4" xfId="14842"/>
    <cellStyle name="40% - Ênfase1 7 3 4 2 5" xfId="14843"/>
    <cellStyle name="40% - Ênfase1 7 3 4 2 6" xfId="14844"/>
    <cellStyle name="40% - Ênfase1 7 3 4 3" xfId="14845"/>
    <cellStyle name="40% - Ênfase1 7 3 4 3 2" xfId="14846"/>
    <cellStyle name="40% - Ênfase1 7 3 4 3 3" xfId="14847"/>
    <cellStyle name="40% - Ênfase1 7 3 4 4" xfId="14848"/>
    <cellStyle name="40% - Ênfase1 7 3 4 5" xfId="14849"/>
    <cellStyle name="40% - Ênfase1 7 3 4 6" xfId="14850"/>
    <cellStyle name="40% - Ênfase1 7 3 4 7" xfId="14851"/>
    <cellStyle name="40% - Ênfase1 7 3 4 8" xfId="14852"/>
    <cellStyle name="40% - Ênfase1 7 3 5" xfId="14853"/>
    <cellStyle name="40% - Ênfase1 7 3 5 2" xfId="14854"/>
    <cellStyle name="40% - Ênfase1 7 3 5 2 2" xfId="14855"/>
    <cellStyle name="40% - Ênfase1 7 3 5 3" xfId="14856"/>
    <cellStyle name="40% - Ênfase1 7 3 5 4" xfId="14857"/>
    <cellStyle name="40% - Ênfase1 7 3 5 5" xfId="14858"/>
    <cellStyle name="40% - Ênfase1 7 3 5 6" xfId="14859"/>
    <cellStyle name="40% - Ênfase1 7 3 6" xfId="14860"/>
    <cellStyle name="40% - Ênfase1 7 3 6 2" xfId="14861"/>
    <cellStyle name="40% - Ênfase1 7 3 6 3" xfId="14862"/>
    <cellStyle name="40% - Ênfase1 7 3 6 4" xfId="14863"/>
    <cellStyle name="40% - Ênfase1 7 3 7" xfId="14864"/>
    <cellStyle name="40% - Ênfase1 7 3 8" xfId="14865"/>
    <cellStyle name="40% - Ênfase1 7 3 9" xfId="14866"/>
    <cellStyle name="40% - Ênfase1 7 4" xfId="14867"/>
    <cellStyle name="40% - Ênfase1 7 4 10" xfId="14868"/>
    <cellStyle name="40% - Ênfase1 7 4 2" xfId="14869"/>
    <cellStyle name="40% - Ênfase1 7 4 2 2" xfId="14870"/>
    <cellStyle name="40% - Ênfase1 7 4 2 2 2" xfId="14871"/>
    <cellStyle name="40% - Ênfase1 7 4 2 2 2 2" xfId="14872"/>
    <cellStyle name="40% - Ênfase1 7 4 2 2 3" xfId="14873"/>
    <cellStyle name="40% - Ênfase1 7 4 2 2 4" xfId="14874"/>
    <cellStyle name="40% - Ênfase1 7 4 2 2 5" xfId="14875"/>
    <cellStyle name="40% - Ênfase1 7 4 2 2 6" xfId="14876"/>
    <cellStyle name="40% - Ênfase1 7 4 2 3" xfId="14877"/>
    <cellStyle name="40% - Ênfase1 7 4 2 3 2" xfId="14878"/>
    <cellStyle name="40% - Ênfase1 7 4 2 3 3" xfId="14879"/>
    <cellStyle name="40% - Ênfase1 7 4 2 4" xfId="14880"/>
    <cellStyle name="40% - Ênfase1 7 4 2 5" xfId="14881"/>
    <cellStyle name="40% - Ênfase1 7 4 2 6" xfId="14882"/>
    <cellStyle name="40% - Ênfase1 7 4 2 7" xfId="14883"/>
    <cellStyle name="40% - Ênfase1 7 4 2 8" xfId="14884"/>
    <cellStyle name="40% - Ênfase1 7 4 3" xfId="14885"/>
    <cellStyle name="40% - Ênfase1 7 4 3 2" xfId="14886"/>
    <cellStyle name="40% - Ênfase1 7 4 3 2 2" xfId="14887"/>
    <cellStyle name="40% - Ênfase1 7 4 3 3" xfId="14888"/>
    <cellStyle name="40% - Ênfase1 7 4 3 4" xfId="14889"/>
    <cellStyle name="40% - Ênfase1 7 4 3 5" xfId="14890"/>
    <cellStyle name="40% - Ênfase1 7 4 3 6" xfId="14891"/>
    <cellStyle name="40% - Ênfase1 7 4 4" xfId="14892"/>
    <cellStyle name="40% - Ênfase1 7 4 4 2" xfId="14893"/>
    <cellStyle name="40% - Ênfase1 7 4 4 3" xfId="14894"/>
    <cellStyle name="40% - Ênfase1 7 4 4 4" xfId="14895"/>
    <cellStyle name="40% - Ênfase1 7 4 5" xfId="14896"/>
    <cellStyle name="40% - Ênfase1 7 4 6" xfId="14897"/>
    <cellStyle name="40% - Ênfase1 7 4 7" xfId="14898"/>
    <cellStyle name="40% - Ênfase1 7 4 8" xfId="14899"/>
    <cellStyle name="40% - Ênfase1 7 4 9" xfId="14900"/>
    <cellStyle name="40% - Ênfase1 8" xfId="239"/>
    <cellStyle name="40% - Ênfase1 8 2" xfId="240"/>
    <cellStyle name="40% - Ênfase1 8 3" xfId="14901"/>
    <cellStyle name="40% - Ênfase1 8 3 10" xfId="14902"/>
    <cellStyle name="40% - Ênfase1 8 3 11" xfId="14903"/>
    <cellStyle name="40% - Ênfase1 8 3 12" xfId="14904"/>
    <cellStyle name="40% - Ênfase1 8 3 2" xfId="14905"/>
    <cellStyle name="40% - Ênfase1 8 3 3" xfId="14906"/>
    <cellStyle name="40% - Ênfase1 8 3 3 2" xfId="14907"/>
    <cellStyle name="40% - Ênfase1 8 3 3 2 2" xfId="14908"/>
    <cellStyle name="40% - Ênfase1 8 3 3 2 2 2" xfId="14909"/>
    <cellStyle name="40% - Ênfase1 8 3 3 2 3" xfId="14910"/>
    <cellStyle name="40% - Ênfase1 8 3 3 2 4" xfId="14911"/>
    <cellStyle name="40% - Ênfase1 8 3 3 2 5" xfId="14912"/>
    <cellStyle name="40% - Ênfase1 8 3 3 2 6" xfId="14913"/>
    <cellStyle name="40% - Ênfase1 8 3 3 3" xfId="14914"/>
    <cellStyle name="40% - Ênfase1 8 3 3 3 2" xfId="14915"/>
    <cellStyle name="40% - Ênfase1 8 3 3 3 3" xfId="14916"/>
    <cellStyle name="40% - Ênfase1 8 3 3 3 4" xfId="14917"/>
    <cellStyle name="40% - Ênfase1 8 3 3 4" xfId="14918"/>
    <cellStyle name="40% - Ênfase1 8 3 3 5" xfId="14919"/>
    <cellStyle name="40% - Ênfase1 8 3 3 6" xfId="14920"/>
    <cellStyle name="40% - Ênfase1 8 3 3 7" xfId="14921"/>
    <cellStyle name="40% - Ênfase1 8 3 3 8" xfId="14922"/>
    <cellStyle name="40% - Ênfase1 8 3 3 9" xfId="14923"/>
    <cellStyle name="40% - Ênfase1 8 3 4" xfId="14924"/>
    <cellStyle name="40% - Ênfase1 8 3 4 2" xfId="14925"/>
    <cellStyle name="40% - Ênfase1 8 3 4 2 2" xfId="14926"/>
    <cellStyle name="40% - Ênfase1 8 3 4 2 2 2" xfId="14927"/>
    <cellStyle name="40% - Ênfase1 8 3 4 2 3" xfId="14928"/>
    <cellStyle name="40% - Ênfase1 8 3 4 2 4" xfId="14929"/>
    <cellStyle name="40% - Ênfase1 8 3 4 2 5" xfId="14930"/>
    <cellStyle name="40% - Ênfase1 8 3 4 2 6" xfId="14931"/>
    <cellStyle name="40% - Ênfase1 8 3 4 3" xfId="14932"/>
    <cellStyle name="40% - Ênfase1 8 3 4 3 2" xfId="14933"/>
    <cellStyle name="40% - Ênfase1 8 3 4 3 3" xfId="14934"/>
    <cellStyle name="40% - Ênfase1 8 3 4 4" xfId="14935"/>
    <cellStyle name="40% - Ênfase1 8 3 4 5" xfId="14936"/>
    <cellStyle name="40% - Ênfase1 8 3 4 6" xfId="14937"/>
    <cellStyle name="40% - Ênfase1 8 3 4 7" xfId="14938"/>
    <cellStyle name="40% - Ênfase1 8 3 4 8" xfId="14939"/>
    <cellStyle name="40% - Ênfase1 8 3 5" xfId="14940"/>
    <cellStyle name="40% - Ênfase1 8 3 5 2" xfId="14941"/>
    <cellStyle name="40% - Ênfase1 8 3 5 2 2" xfId="14942"/>
    <cellStyle name="40% - Ênfase1 8 3 5 3" xfId="14943"/>
    <cellStyle name="40% - Ênfase1 8 3 5 4" xfId="14944"/>
    <cellStyle name="40% - Ênfase1 8 3 5 5" xfId="14945"/>
    <cellStyle name="40% - Ênfase1 8 3 5 6" xfId="14946"/>
    <cellStyle name="40% - Ênfase1 8 3 6" xfId="14947"/>
    <cellStyle name="40% - Ênfase1 8 3 6 2" xfId="14948"/>
    <cellStyle name="40% - Ênfase1 8 3 6 3" xfId="14949"/>
    <cellStyle name="40% - Ênfase1 8 3 6 4" xfId="14950"/>
    <cellStyle name="40% - Ênfase1 8 3 7" xfId="14951"/>
    <cellStyle name="40% - Ênfase1 8 3 8" xfId="14952"/>
    <cellStyle name="40% - Ênfase1 8 3 9" xfId="14953"/>
    <cellStyle name="40% - Ênfase1 8 4" xfId="14954"/>
    <cellStyle name="40% - Ênfase1 8 4 10" xfId="14955"/>
    <cellStyle name="40% - Ênfase1 8 4 2" xfId="14956"/>
    <cellStyle name="40% - Ênfase1 8 4 2 2" xfId="14957"/>
    <cellStyle name="40% - Ênfase1 8 4 2 2 2" xfId="14958"/>
    <cellStyle name="40% - Ênfase1 8 4 2 2 2 2" xfId="14959"/>
    <cellStyle name="40% - Ênfase1 8 4 2 2 3" xfId="14960"/>
    <cellStyle name="40% - Ênfase1 8 4 2 2 4" xfId="14961"/>
    <cellStyle name="40% - Ênfase1 8 4 2 2 5" xfId="14962"/>
    <cellStyle name="40% - Ênfase1 8 4 2 2 6" xfId="14963"/>
    <cellStyle name="40% - Ênfase1 8 4 2 3" xfId="14964"/>
    <cellStyle name="40% - Ênfase1 8 4 2 3 2" xfId="14965"/>
    <cellStyle name="40% - Ênfase1 8 4 2 3 3" xfId="14966"/>
    <cellStyle name="40% - Ênfase1 8 4 2 4" xfId="14967"/>
    <cellStyle name="40% - Ênfase1 8 4 2 5" xfId="14968"/>
    <cellStyle name="40% - Ênfase1 8 4 2 6" xfId="14969"/>
    <cellStyle name="40% - Ênfase1 8 4 2 7" xfId="14970"/>
    <cellStyle name="40% - Ênfase1 8 4 2 8" xfId="14971"/>
    <cellStyle name="40% - Ênfase1 8 4 3" xfId="14972"/>
    <cellStyle name="40% - Ênfase1 8 4 3 2" xfId="14973"/>
    <cellStyle name="40% - Ênfase1 8 4 3 2 2" xfId="14974"/>
    <cellStyle name="40% - Ênfase1 8 4 3 3" xfId="14975"/>
    <cellStyle name="40% - Ênfase1 8 4 3 4" xfId="14976"/>
    <cellStyle name="40% - Ênfase1 8 4 3 5" xfId="14977"/>
    <cellStyle name="40% - Ênfase1 8 4 3 6" xfId="14978"/>
    <cellStyle name="40% - Ênfase1 8 4 4" xfId="14979"/>
    <cellStyle name="40% - Ênfase1 8 4 4 2" xfId="14980"/>
    <cellStyle name="40% - Ênfase1 8 4 4 3" xfId="14981"/>
    <cellStyle name="40% - Ênfase1 8 4 4 4" xfId="14982"/>
    <cellStyle name="40% - Ênfase1 8 4 5" xfId="14983"/>
    <cellStyle name="40% - Ênfase1 8 4 6" xfId="14984"/>
    <cellStyle name="40% - Ênfase1 8 4 7" xfId="14985"/>
    <cellStyle name="40% - Ênfase1 8 4 8" xfId="14986"/>
    <cellStyle name="40% - Ênfase1 8 4 9" xfId="14987"/>
    <cellStyle name="40% - Ênfase1 9" xfId="241"/>
    <cellStyle name="40% - Ênfase1 9 2" xfId="242"/>
    <cellStyle name="40% - Ênfase1 9 3" xfId="14988"/>
    <cellStyle name="40% - Ênfase1 9 3 10" xfId="14989"/>
    <cellStyle name="40% - Ênfase1 9 3 11" xfId="14990"/>
    <cellStyle name="40% - Ênfase1 9 3 12" xfId="14991"/>
    <cellStyle name="40% - Ênfase1 9 3 2" xfId="14992"/>
    <cellStyle name="40% - Ênfase1 9 3 3" xfId="14993"/>
    <cellStyle name="40% - Ênfase1 9 3 3 2" xfId="14994"/>
    <cellStyle name="40% - Ênfase1 9 3 3 2 2" xfId="14995"/>
    <cellStyle name="40% - Ênfase1 9 3 3 2 2 2" xfId="14996"/>
    <cellStyle name="40% - Ênfase1 9 3 3 2 3" xfId="14997"/>
    <cellStyle name="40% - Ênfase1 9 3 3 2 4" xfId="14998"/>
    <cellStyle name="40% - Ênfase1 9 3 3 2 5" xfId="14999"/>
    <cellStyle name="40% - Ênfase1 9 3 3 2 6" xfId="15000"/>
    <cellStyle name="40% - Ênfase1 9 3 3 3" xfId="15001"/>
    <cellStyle name="40% - Ênfase1 9 3 3 3 2" xfId="15002"/>
    <cellStyle name="40% - Ênfase1 9 3 3 3 3" xfId="15003"/>
    <cellStyle name="40% - Ênfase1 9 3 3 3 4" xfId="15004"/>
    <cellStyle name="40% - Ênfase1 9 3 3 4" xfId="15005"/>
    <cellStyle name="40% - Ênfase1 9 3 3 5" xfId="15006"/>
    <cellStyle name="40% - Ênfase1 9 3 3 6" xfId="15007"/>
    <cellStyle name="40% - Ênfase1 9 3 3 7" xfId="15008"/>
    <cellStyle name="40% - Ênfase1 9 3 3 8" xfId="15009"/>
    <cellStyle name="40% - Ênfase1 9 3 3 9" xfId="15010"/>
    <cellStyle name="40% - Ênfase1 9 3 4" xfId="15011"/>
    <cellStyle name="40% - Ênfase1 9 3 4 2" xfId="15012"/>
    <cellStyle name="40% - Ênfase1 9 3 4 2 2" xfId="15013"/>
    <cellStyle name="40% - Ênfase1 9 3 4 2 2 2" xfId="15014"/>
    <cellStyle name="40% - Ênfase1 9 3 4 2 3" xfId="15015"/>
    <cellStyle name="40% - Ênfase1 9 3 4 2 4" xfId="15016"/>
    <cellStyle name="40% - Ênfase1 9 3 4 2 5" xfId="15017"/>
    <cellStyle name="40% - Ênfase1 9 3 4 2 6" xfId="15018"/>
    <cellStyle name="40% - Ênfase1 9 3 4 3" xfId="15019"/>
    <cellStyle name="40% - Ênfase1 9 3 4 3 2" xfId="15020"/>
    <cellStyle name="40% - Ênfase1 9 3 4 3 3" xfId="15021"/>
    <cellStyle name="40% - Ênfase1 9 3 4 4" xfId="15022"/>
    <cellStyle name="40% - Ênfase1 9 3 4 5" xfId="15023"/>
    <cellStyle name="40% - Ênfase1 9 3 4 6" xfId="15024"/>
    <cellStyle name="40% - Ênfase1 9 3 4 7" xfId="15025"/>
    <cellStyle name="40% - Ênfase1 9 3 4 8" xfId="15026"/>
    <cellStyle name="40% - Ênfase1 9 3 5" xfId="15027"/>
    <cellStyle name="40% - Ênfase1 9 3 5 2" xfId="15028"/>
    <cellStyle name="40% - Ênfase1 9 3 5 2 2" xfId="15029"/>
    <cellStyle name="40% - Ênfase1 9 3 5 3" xfId="15030"/>
    <cellStyle name="40% - Ênfase1 9 3 5 4" xfId="15031"/>
    <cellStyle name="40% - Ênfase1 9 3 5 5" xfId="15032"/>
    <cellStyle name="40% - Ênfase1 9 3 5 6" xfId="15033"/>
    <cellStyle name="40% - Ênfase1 9 3 6" xfId="15034"/>
    <cellStyle name="40% - Ênfase1 9 3 6 2" xfId="15035"/>
    <cellStyle name="40% - Ênfase1 9 3 6 3" xfId="15036"/>
    <cellStyle name="40% - Ênfase1 9 3 6 4" xfId="15037"/>
    <cellStyle name="40% - Ênfase1 9 3 7" xfId="15038"/>
    <cellStyle name="40% - Ênfase1 9 3 8" xfId="15039"/>
    <cellStyle name="40% - Ênfase1 9 3 9" xfId="15040"/>
    <cellStyle name="40% - Ênfase1 9 4" xfId="15041"/>
    <cellStyle name="40% - Ênfase1 9 4 10" xfId="15042"/>
    <cellStyle name="40% - Ênfase1 9 4 2" xfId="15043"/>
    <cellStyle name="40% - Ênfase1 9 4 2 2" xfId="15044"/>
    <cellStyle name="40% - Ênfase1 9 4 2 2 2" xfId="15045"/>
    <cellStyle name="40% - Ênfase1 9 4 2 2 2 2" xfId="15046"/>
    <cellStyle name="40% - Ênfase1 9 4 2 2 3" xfId="15047"/>
    <cellStyle name="40% - Ênfase1 9 4 2 2 4" xfId="15048"/>
    <cellStyle name="40% - Ênfase1 9 4 2 2 5" xfId="15049"/>
    <cellStyle name="40% - Ênfase1 9 4 2 2 6" xfId="15050"/>
    <cellStyle name="40% - Ênfase1 9 4 2 3" xfId="15051"/>
    <cellStyle name="40% - Ênfase1 9 4 2 3 2" xfId="15052"/>
    <cellStyle name="40% - Ênfase1 9 4 2 3 3" xfId="15053"/>
    <cellStyle name="40% - Ênfase1 9 4 2 4" xfId="15054"/>
    <cellStyle name="40% - Ênfase1 9 4 2 5" xfId="15055"/>
    <cellStyle name="40% - Ênfase1 9 4 2 6" xfId="15056"/>
    <cellStyle name="40% - Ênfase1 9 4 2 7" xfId="15057"/>
    <cellStyle name="40% - Ênfase1 9 4 2 8" xfId="15058"/>
    <cellStyle name="40% - Ênfase1 9 4 3" xfId="15059"/>
    <cellStyle name="40% - Ênfase1 9 4 3 2" xfId="15060"/>
    <cellStyle name="40% - Ênfase1 9 4 3 2 2" xfId="15061"/>
    <cellStyle name="40% - Ênfase1 9 4 3 3" xfId="15062"/>
    <cellStyle name="40% - Ênfase1 9 4 3 4" xfId="15063"/>
    <cellStyle name="40% - Ênfase1 9 4 3 5" xfId="15064"/>
    <cellStyle name="40% - Ênfase1 9 4 3 6" xfId="15065"/>
    <cellStyle name="40% - Ênfase1 9 4 4" xfId="15066"/>
    <cellStyle name="40% - Ênfase1 9 4 4 2" xfId="15067"/>
    <cellStyle name="40% - Ênfase1 9 4 4 3" xfId="15068"/>
    <cellStyle name="40% - Ênfase1 9 4 4 4" xfId="15069"/>
    <cellStyle name="40% - Ênfase1 9 4 5" xfId="15070"/>
    <cellStyle name="40% - Ênfase1 9 4 6" xfId="15071"/>
    <cellStyle name="40% - Ênfase1 9 4 7" xfId="15072"/>
    <cellStyle name="40% - Ênfase1 9 4 8" xfId="15073"/>
    <cellStyle name="40% - Ênfase1 9 4 9" xfId="15074"/>
    <cellStyle name="40% - Ênfase2" xfId="8" builtinId="35" customBuiltin="1"/>
    <cellStyle name="40% - Ênfase2 10" xfId="243"/>
    <cellStyle name="40% - Ênfase2 10 10" xfId="15075"/>
    <cellStyle name="40% - Ênfase2 10 11" xfId="15076"/>
    <cellStyle name="40% - Ênfase2 10 12" xfId="15077"/>
    <cellStyle name="40% - Ênfase2 10 13" xfId="15078"/>
    <cellStyle name="40% - Ênfase2 10 14" xfId="15079"/>
    <cellStyle name="40% - Ênfase2 10 15" xfId="15080"/>
    <cellStyle name="40% - Ênfase2 10 2" xfId="244"/>
    <cellStyle name="40% - Ênfase2 10 3" xfId="15081"/>
    <cellStyle name="40% - Ênfase2 10 3 10" xfId="15082"/>
    <cellStyle name="40% - Ênfase2 10 3 2" xfId="15083"/>
    <cellStyle name="40% - Ênfase2 10 3 2 2" xfId="15084"/>
    <cellStyle name="40% - Ênfase2 10 3 2 2 2" xfId="15085"/>
    <cellStyle name="40% - Ênfase2 10 3 2 2 2 2" xfId="15086"/>
    <cellStyle name="40% - Ênfase2 10 3 2 2 3" xfId="15087"/>
    <cellStyle name="40% - Ênfase2 10 3 2 2 4" xfId="15088"/>
    <cellStyle name="40% - Ênfase2 10 3 2 2 5" xfId="15089"/>
    <cellStyle name="40% - Ênfase2 10 3 2 2 6" xfId="15090"/>
    <cellStyle name="40% - Ênfase2 10 3 2 3" xfId="15091"/>
    <cellStyle name="40% - Ênfase2 10 3 2 3 2" xfId="15092"/>
    <cellStyle name="40% - Ênfase2 10 3 2 3 3" xfId="15093"/>
    <cellStyle name="40% - Ênfase2 10 3 2 4" xfId="15094"/>
    <cellStyle name="40% - Ênfase2 10 3 2 5" xfId="15095"/>
    <cellStyle name="40% - Ênfase2 10 3 2 6" xfId="15096"/>
    <cellStyle name="40% - Ênfase2 10 3 2 7" xfId="15097"/>
    <cellStyle name="40% - Ênfase2 10 3 2 8" xfId="15098"/>
    <cellStyle name="40% - Ênfase2 10 3 3" xfId="15099"/>
    <cellStyle name="40% - Ênfase2 10 3 3 2" xfId="15100"/>
    <cellStyle name="40% - Ênfase2 10 3 3 2 2" xfId="15101"/>
    <cellStyle name="40% - Ênfase2 10 3 3 3" xfId="15102"/>
    <cellStyle name="40% - Ênfase2 10 3 3 4" xfId="15103"/>
    <cellStyle name="40% - Ênfase2 10 3 3 5" xfId="15104"/>
    <cellStyle name="40% - Ênfase2 10 3 3 6" xfId="15105"/>
    <cellStyle name="40% - Ênfase2 10 3 4" xfId="15106"/>
    <cellStyle name="40% - Ênfase2 10 3 4 2" xfId="15107"/>
    <cellStyle name="40% - Ênfase2 10 3 4 3" xfId="15108"/>
    <cellStyle name="40% - Ênfase2 10 3 4 4" xfId="15109"/>
    <cellStyle name="40% - Ênfase2 10 3 5" xfId="15110"/>
    <cellStyle name="40% - Ênfase2 10 3 6" xfId="15111"/>
    <cellStyle name="40% - Ênfase2 10 3 7" xfId="15112"/>
    <cellStyle name="40% - Ênfase2 10 3 8" xfId="15113"/>
    <cellStyle name="40% - Ênfase2 10 3 9" xfId="15114"/>
    <cellStyle name="40% - Ênfase2 10 4" xfId="15115"/>
    <cellStyle name="40% - Ênfase2 10 4 10" xfId="15116"/>
    <cellStyle name="40% - Ênfase2 10 4 2" xfId="15117"/>
    <cellStyle name="40% - Ênfase2 10 4 2 2" xfId="15118"/>
    <cellStyle name="40% - Ênfase2 10 4 2 2 2" xfId="15119"/>
    <cellStyle name="40% - Ênfase2 10 4 2 2 2 2" xfId="15120"/>
    <cellStyle name="40% - Ênfase2 10 4 2 2 3" xfId="15121"/>
    <cellStyle name="40% - Ênfase2 10 4 2 2 4" xfId="15122"/>
    <cellStyle name="40% - Ênfase2 10 4 2 2 5" xfId="15123"/>
    <cellStyle name="40% - Ênfase2 10 4 2 2 6" xfId="15124"/>
    <cellStyle name="40% - Ênfase2 10 4 2 3" xfId="15125"/>
    <cellStyle name="40% - Ênfase2 10 4 2 3 2" xfId="15126"/>
    <cellStyle name="40% - Ênfase2 10 4 2 3 3" xfId="15127"/>
    <cellStyle name="40% - Ênfase2 10 4 2 4" xfId="15128"/>
    <cellStyle name="40% - Ênfase2 10 4 2 5" xfId="15129"/>
    <cellStyle name="40% - Ênfase2 10 4 2 6" xfId="15130"/>
    <cellStyle name="40% - Ênfase2 10 4 2 7" xfId="15131"/>
    <cellStyle name="40% - Ênfase2 10 4 2 8" xfId="15132"/>
    <cellStyle name="40% - Ênfase2 10 4 3" xfId="15133"/>
    <cellStyle name="40% - Ênfase2 10 4 3 2" xfId="15134"/>
    <cellStyle name="40% - Ênfase2 10 4 3 2 2" xfId="15135"/>
    <cellStyle name="40% - Ênfase2 10 4 3 3" xfId="15136"/>
    <cellStyle name="40% - Ênfase2 10 4 3 4" xfId="15137"/>
    <cellStyle name="40% - Ênfase2 10 4 3 5" xfId="15138"/>
    <cellStyle name="40% - Ênfase2 10 4 3 6" xfId="15139"/>
    <cellStyle name="40% - Ênfase2 10 4 4" xfId="15140"/>
    <cellStyle name="40% - Ênfase2 10 4 4 2" xfId="15141"/>
    <cellStyle name="40% - Ênfase2 10 4 4 3" xfId="15142"/>
    <cellStyle name="40% - Ênfase2 10 4 4 4" xfId="15143"/>
    <cellStyle name="40% - Ênfase2 10 4 5" xfId="15144"/>
    <cellStyle name="40% - Ênfase2 10 4 6" xfId="15145"/>
    <cellStyle name="40% - Ênfase2 10 4 7" xfId="15146"/>
    <cellStyle name="40% - Ênfase2 10 4 8" xfId="15147"/>
    <cellStyle name="40% - Ênfase2 10 4 9" xfId="15148"/>
    <cellStyle name="40% - Ênfase2 10 5" xfId="15149"/>
    <cellStyle name="40% - Ênfase2 10 5 10" xfId="15150"/>
    <cellStyle name="40% - Ênfase2 10 5 2" xfId="15151"/>
    <cellStyle name="40% - Ênfase2 10 5 2 2" xfId="15152"/>
    <cellStyle name="40% - Ênfase2 10 5 2 2 2" xfId="15153"/>
    <cellStyle name="40% - Ênfase2 10 5 2 2 2 2" xfId="15154"/>
    <cellStyle name="40% - Ênfase2 10 5 2 2 3" xfId="15155"/>
    <cellStyle name="40% - Ênfase2 10 5 2 2 4" xfId="15156"/>
    <cellStyle name="40% - Ênfase2 10 5 2 2 5" xfId="15157"/>
    <cellStyle name="40% - Ênfase2 10 5 2 2 6" xfId="15158"/>
    <cellStyle name="40% - Ênfase2 10 5 2 3" xfId="15159"/>
    <cellStyle name="40% - Ênfase2 10 5 2 3 2" xfId="15160"/>
    <cellStyle name="40% - Ênfase2 10 5 2 3 3" xfId="15161"/>
    <cellStyle name="40% - Ênfase2 10 5 2 4" xfId="15162"/>
    <cellStyle name="40% - Ênfase2 10 5 2 5" xfId="15163"/>
    <cellStyle name="40% - Ênfase2 10 5 2 6" xfId="15164"/>
    <cellStyle name="40% - Ênfase2 10 5 2 7" xfId="15165"/>
    <cellStyle name="40% - Ênfase2 10 5 2 8" xfId="15166"/>
    <cellStyle name="40% - Ênfase2 10 5 3" xfId="15167"/>
    <cellStyle name="40% - Ênfase2 10 5 3 2" xfId="15168"/>
    <cellStyle name="40% - Ênfase2 10 5 3 2 2" xfId="15169"/>
    <cellStyle name="40% - Ênfase2 10 5 3 3" xfId="15170"/>
    <cellStyle name="40% - Ênfase2 10 5 3 4" xfId="15171"/>
    <cellStyle name="40% - Ênfase2 10 5 3 5" xfId="15172"/>
    <cellStyle name="40% - Ênfase2 10 5 3 6" xfId="15173"/>
    <cellStyle name="40% - Ênfase2 10 5 4" xfId="15174"/>
    <cellStyle name="40% - Ênfase2 10 5 4 2" xfId="15175"/>
    <cellStyle name="40% - Ênfase2 10 5 4 3" xfId="15176"/>
    <cellStyle name="40% - Ênfase2 10 5 4 4" xfId="15177"/>
    <cellStyle name="40% - Ênfase2 10 5 5" xfId="15178"/>
    <cellStyle name="40% - Ênfase2 10 5 6" xfId="15179"/>
    <cellStyle name="40% - Ênfase2 10 5 7" xfId="15180"/>
    <cellStyle name="40% - Ênfase2 10 5 8" xfId="15181"/>
    <cellStyle name="40% - Ênfase2 10 5 9" xfId="15182"/>
    <cellStyle name="40% - Ênfase2 10 6" xfId="15183"/>
    <cellStyle name="40% - Ênfase2 10 6 2" xfId="15184"/>
    <cellStyle name="40% - Ênfase2 10 6 2 2" xfId="15185"/>
    <cellStyle name="40% - Ênfase2 10 6 2 2 2" xfId="15186"/>
    <cellStyle name="40% - Ênfase2 10 6 2 3" xfId="15187"/>
    <cellStyle name="40% - Ênfase2 10 6 2 4" xfId="15188"/>
    <cellStyle name="40% - Ênfase2 10 6 2 5" xfId="15189"/>
    <cellStyle name="40% - Ênfase2 10 6 2 6" xfId="15190"/>
    <cellStyle name="40% - Ênfase2 10 6 3" xfId="15191"/>
    <cellStyle name="40% - Ênfase2 10 6 3 2" xfId="15192"/>
    <cellStyle name="40% - Ênfase2 10 6 3 3" xfId="15193"/>
    <cellStyle name="40% - Ênfase2 10 6 3 4" xfId="15194"/>
    <cellStyle name="40% - Ênfase2 10 6 4" xfId="15195"/>
    <cellStyle name="40% - Ênfase2 10 6 5" xfId="15196"/>
    <cellStyle name="40% - Ênfase2 10 6 6" xfId="15197"/>
    <cellStyle name="40% - Ênfase2 10 6 7" xfId="15198"/>
    <cellStyle name="40% - Ênfase2 10 6 8" xfId="15199"/>
    <cellStyle name="40% - Ênfase2 10 6 9" xfId="15200"/>
    <cellStyle name="40% - Ênfase2 10 7" xfId="15201"/>
    <cellStyle name="40% - Ênfase2 10 7 2" xfId="15202"/>
    <cellStyle name="40% - Ênfase2 10 7 2 2" xfId="15203"/>
    <cellStyle name="40% - Ênfase2 10 7 2 2 2" xfId="15204"/>
    <cellStyle name="40% - Ênfase2 10 7 2 3" xfId="15205"/>
    <cellStyle name="40% - Ênfase2 10 7 2 4" xfId="15206"/>
    <cellStyle name="40% - Ênfase2 10 7 2 5" xfId="15207"/>
    <cellStyle name="40% - Ênfase2 10 7 2 6" xfId="15208"/>
    <cellStyle name="40% - Ênfase2 10 7 3" xfId="15209"/>
    <cellStyle name="40% - Ênfase2 10 7 3 2" xfId="15210"/>
    <cellStyle name="40% - Ênfase2 10 7 3 3" xfId="15211"/>
    <cellStyle name="40% - Ênfase2 10 7 4" xfId="15212"/>
    <cellStyle name="40% - Ênfase2 10 7 5" xfId="15213"/>
    <cellStyle name="40% - Ênfase2 10 7 6" xfId="15214"/>
    <cellStyle name="40% - Ênfase2 10 7 7" xfId="15215"/>
    <cellStyle name="40% - Ênfase2 10 7 8" xfId="15216"/>
    <cellStyle name="40% - Ênfase2 10 8" xfId="15217"/>
    <cellStyle name="40% - Ênfase2 10 8 2" xfId="15218"/>
    <cellStyle name="40% - Ênfase2 10 8 2 2" xfId="15219"/>
    <cellStyle name="40% - Ênfase2 10 8 2 3" xfId="15220"/>
    <cellStyle name="40% - Ênfase2 10 8 3" xfId="15221"/>
    <cellStyle name="40% - Ênfase2 10 8 4" xfId="15222"/>
    <cellStyle name="40% - Ênfase2 10 8 5" xfId="15223"/>
    <cellStyle name="40% - Ênfase2 10 8 6" xfId="15224"/>
    <cellStyle name="40% - Ênfase2 10 8 7" xfId="15225"/>
    <cellStyle name="40% - Ênfase2 10 9" xfId="15226"/>
    <cellStyle name="40% - Ênfase2 10 9 2" xfId="15227"/>
    <cellStyle name="40% - Ênfase2 10 9 3" xfId="15228"/>
    <cellStyle name="40% - Ênfase2 10 9 4" xfId="15229"/>
    <cellStyle name="40% - Ênfase2 10 9 5" xfId="15230"/>
    <cellStyle name="40% - Ênfase2 10 9 6" xfId="15231"/>
    <cellStyle name="40% - Ênfase2 11" xfId="245"/>
    <cellStyle name="40% - Ênfase2 11 10" xfId="15232"/>
    <cellStyle name="40% - Ênfase2 11 11" xfId="15233"/>
    <cellStyle name="40% - Ênfase2 11 12" xfId="15234"/>
    <cellStyle name="40% - Ênfase2 11 13" xfId="15235"/>
    <cellStyle name="40% - Ênfase2 11 14" xfId="15236"/>
    <cellStyle name="40% - Ênfase2 11 15" xfId="15237"/>
    <cellStyle name="40% - Ênfase2 11 2" xfId="246"/>
    <cellStyle name="40% - Ênfase2 11 3" xfId="15238"/>
    <cellStyle name="40% - Ênfase2 11 3 10" xfId="15239"/>
    <cellStyle name="40% - Ênfase2 11 3 2" xfId="15240"/>
    <cellStyle name="40% - Ênfase2 11 3 2 2" xfId="15241"/>
    <cellStyle name="40% - Ênfase2 11 3 2 2 2" xfId="15242"/>
    <cellStyle name="40% - Ênfase2 11 3 2 2 2 2" xfId="15243"/>
    <cellStyle name="40% - Ênfase2 11 3 2 2 3" xfId="15244"/>
    <cellStyle name="40% - Ênfase2 11 3 2 2 4" xfId="15245"/>
    <cellStyle name="40% - Ênfase2 11 3 2 2 5" xfId="15246"/>
    <cellStyle name="40% - Ênfase2 11 3 2 2 6" xfId="15247"/>
    <cellStyle name="40% - Ênfase2 11 3 2 3" xfId="15248"/>
    <cellStyle name="40% - Ênfase2 11 3 2 3 2" xfId="15249"/>
    <cellStyle name="40% - Ênfase2 11 3 2 3 3" xfId="15250"/>
    <cellStyle name="40% - Ênfase2 11 3 2 4" xfId="15251"/>
    <cellStyle name="40% - Ênfase2 11 3 2 5" xfId="15252"/>
    <cellStyle name="40% - Ênfase2 11 3 2 6" xfId="15253"/>
    <cellStyle name="40% - Ênfase2 11 3 2 7" xfId="15254"/>
    <cellStyle name="40% - Ênfase2 11 3 2 8" xfId="15255"/>
    <cellStyle name="40% - Ênfase2 11 3 3" xfId="15256"/>
    <cellStyle name="40% - Ênfase2 11 3 3 2" xfId="15257"/>
    <cellStyle name="40% - Ênfase2 11 3 3 2 2" xfId="15258"/>
    <cellStyle name="40% - Ênfase2 11 3 3 3" xfId="15259"/>
    <cellStyle name="40% - Ênfase2 11 3 3 4" xfId="15260"/>
    <cellStyle name="40% - Ênfase2 11 3 3 5" xfId="15261"/>
    <cellStyle name="40% - Ênfase2 11 3 3 6" xfId="15262"/>
    <cellStyle name="40% - Ênfase2 11 3 4" xfId="15263"/>
    <cellStyle name="40% - Ênfase2 11 3 4 2" xfId="15264"/>
    <cellStyle name="40% - Ênfase2 11 3 4 3" xfId="15265"/>
    <cellStyle name="40% - Ênfase2 11 3 4 4" xfId="15266"/>
    <cellStyle name="40% - Ênfase2 11 3 5" xfId="15267"/>
    <cellStyle name="40% - Ênfase2 11 3 6" xfId="15268"/>
    <cellStyle name="40% - Ênfase2 11 3 7" xfId="15269"/>
    <cellStyle name="40% - Ênfase2 11 3 8" xfId="15270"/>
    <cellStyle name="40% - Ênfase2 11 3 9" xfId="15271"/>
    <cellStyle name="40% - Ênfase2 11 4" xfId="15272"/>
    <cellStyle name="40% - Ênfase2 11 4 10" xfId="15273"/>
    <cellStyle name="40% - Ênfase2 11 4 2" xfId="15274"/>
    <cellStyle name="40% - Ênfase2 11 4 2 2" xfId="15275"/>
    <cellStyle name="40% - Ênfase2 11 4 2 2 2" xfId="15276"/>
    <cellStyle name="40% - Ênfase2 11 4 2 2 2 2" xfId="15277"/>
    <cellStyle name="40% - Ênfase2 11 4 2 2 3" xfId="15278"/>
    <cellStyle name="40% - Ênfase2 11 4 2 2 4" xfId="15279"/>
    <cellStyle name="40% - Ênfase2 11 4 2 2 5" xfId="15280"/>
    <cellStyle name="40% - Ênfase2 11 4 2 2 6" xfId="15281"/>
    <cellStyle name="40% - Ênfase2 11 4 2 3" xfId="15282"/>
    <cellStyle name="40% - Ênfase2 11 4 2 3 2" xfId="15283"/>
    <cellStyle name="40% - Ênfase2 11 4 2 3 3" xfId="15284"/>
    <cellStyle name="40% - Ênfase2 11 4 2 4" xfId="15285"/>
    <cellStyle name="40% - Ênfase2 11 4 2 5" xfId="15286"/>
    <cellStyle name="40% - Ênfase2 11 4 2 6" xfId="15287"/>
    <cellStyle name="40% - Ênfase2 11 4 2 7" xfId="15288"/>
    <cellStyle name="40% - Ênfase2 11 4 2 8" xfId="15289"/>
    <cellStyle name="40% - Ênfase2 11 4 3" xfId="15290"/>
    <cellStyle name="40% - Ênfase2 11 4 3 2" xfId="15291"/>
    <cellStyle name="40% - Ênfase2 11 4 3 2 2" xfId="15292"/>
    <cellStyle name="40% - Ênfase2 11 4 3 3" xfId="15293"/>
    <cellStyle name="40% - Ênfase2 11 4 3 4" xfId="15294"/>
    <cellStyle name="40% - Ênfase2 11 4 3 5" xfId="15295"/>
    <cellStyle name="40% - Ênfase2 11 4 3 6" xfId="15296"/>
    <cellStyle name="40% - Ênfase2 11 4 4" xfId="15297"/>
    <cellStyle name="40% - Ênfase2 11 4 4 2" xfId="15298"/>
    <cellStyle name="40% - Ênfase2 11 4 4 3" xfId="15299"/>
    <cellStyle name="40% - Ênfase2 11 4 4 4" xfId="15300"/>
    <cellStyle name="40% - Ênfase2 11 4 5" xfId="15301"/>
    <cellStyle name="40% - Ênfase2 11 4 6" xfId="15302"/>
    <cellStyle name="40% - Ênfase2 11 4 7" xfId="15303"/>
    <cellStyle name="40% - Ênfase2 11 4 8" xfId="15304"/>
    <cellStyle name="40% - Ênfase2 11 4 9" xfId="15305"/>
    <cellStyle name="40% - Ênfase2 11 5" xfId="15306"/>
    <cellStyle name="40% - Ênfase2 11 5 10" xfId="15307"/>
    <cellStyle name="40% - Ênfase2 11 5 2" xfId="15308"/>
    <cellStyle name="40% - Ênfase2 11 5 2 2" xfId="15309"/>
    <cellStyle name="40% - Ênfase2 11 5 2 2 2" xfId="15310"/>
    <cellStyle name="40% - Ênfase2 11 5 2 2 2 2" xfId="15311"/>
    <cellStyle name="40% - Ênfase2 11 5 2 2 3" xfId="15312"/>
    <cellStyle name="40% - Ênfase2 11 5 2 2 4" xfId="15313"/>
    <cellStyle name="40% - Ênfase2 11 5 2 2 5" xfId="15314"/>
    <cellStyle name="40% - Ênfase2 11 5 2 2 6" xfId="15315"/>
    <cellStyle name="40% - Ênfase2 11 5 2 3" xfId="15316"/>
    <cellStyle name="40% - Ênfase2 11 5 2 3 2" xfId="15317"/>
    <cellStyle name="40% - Ênfase2 11 5 2 3 3" xfId="15318"/>
    <cellStyle name="40% - Ênfase2 11 5 2 4" xfId="15319"/>
    <cellStyle name="40% - Ênfase2 11 5 2 5" xfId="15320"/>
    <cellStyle name="40% - Ênfase2 11 5 2 6" xfId="15321"/>
    <cellStyle name="40% - Ênfase2 11 5 2 7" xfId="15322"/>
    <cellStyle name="40% - Ênfase2 11 5 2 8" xfId="15323"/>
    <cellStyle name="40% - Ênfase2 11 5 3" xfId="15324"/>
    <cellStyle name="40% - Ênfase2 11 5 3 2" xfId="15325"/>
    <cellStyle name="40% - Ênfase2 11 5 3 2 2" xfId="15326"/>
    <cellStyle name="40% - Ênfase2 11 5 3 3" xfId="15327"/>
    <cellStyle name="40% - Ênfase2 11 5 3 4" xfId="15328"/>
    <cellStyle name="40% - Ênfase2 11 5 3 5" xfId="15329"/>
    <cellStyle name="40% - Ênfase2 11 5 3 6" xfId="15330"/>
    <cellStyle name="40% - Ênfase2 11 5 4" xfId="15331"/>
    <cellStyle name="40% - Ênfase2 11 5 4 2" xfId="15332"/>
    <cellStyle name="40% - Ênfase2 11 5 4 3" xfId="15333"/>
    <cellStyle name="40% - Ênfase2 11 5 4 4" xfId="15334"/>
    <cellStyle name="40% - Ênfase2 11 5 5" xfId="15335"/>
    <cellStyle name="40% - Ênfase2 11 5 6" xfId="15336"/>
    <cellStyle name="40% - Ênfase2 11 5 7" xfId="15337"/>
    <cellStyle name="40% - Ênfase2 11 5 8" xfId="15338"/>
    <cellStyle name="40% - Ênfase2 11 5 9" xfId="15339"/>
    <cellStyle name="40% - Ênfase2 11 6" xfId="15340"/>
    <cellStyle name="40% - Ênfase2 11 6 2" xfId="15341"/>
    <cellStyle name="40% - Ênfase2 11 6 2 2" xfId="15342"/>
    <cellStyle name="40% - Ênfase2 11 6 2 2 2" xfId="15343"/>
    <cellStyle name="40% - Ênfase2 11 6 2 3" xfId="15344"/>
    <cellStyle name="40% - Ênfase2 11 6 2 4" xfId="15345"/>
    <cellStyle name="40% - Ênfase2 11 6 2 5" xfId="15346"/>
    <cellStyle name="40% - Ênfase2 11 6 2 6" xfId="15347"/>
    <cellStyle name="40% - Ênfase2 11 6 3" xfId="15348"/>
    <cellStyle name="40% - Ênfase2 11 6 3 2" xfId="15349"/>
    <cellStyle name="40% - Ênfase2 11 6 3 3" xfId="15350"/>
    <cellStyle name="40% - Ênfase2 11 6 3 4" xfId="15351"/>
    <cellStyle name="40% - Ênfase2 11 6 4" xfId="15352"/>
    <cellStyle name="40% - Ênfase2 11 6 5" xfId="15353"/>
    <cellStyle name="40% - Ênfase2 11 6 6" xfId="15354"/>
    <cellStyle name="40% - Ênfase2 11 6 7" xfId="15355"/>
    <cellStyle name="40% - Ênfase2 11 6 8" xfId="15356"/>
    <cellStyle name="40% - Ênfase2 11 6 9" xfId="15357"/>
    <cellStyle name="40% - Ênfase2 11 7" xfId="15358"/>
    <cellStyle name="40% - Ênfase2 11 7 2" xfId="15359"/>
    <cellStyle name="40% - Ênfase2 11 7 2 2" xfId="15360"/>
    <cellStyle name="40% - Ênfase2 11 7 2 2 2" xfId="15361"/>
    <cellStyle name="40% - Ênfase2 11 7 2 3" xfId="15362"/>
    <cellStyle name="40% - Ênfase2 11 7 2 4" xfId="15363"/>
    <cellStyle name="40% - Ênfase2 11 7 2 5" xfId="15364"/>
    <cellStyle name="40% - Ênfase2 11 7 2 6" xfId="15365"/>
    <cellStyle name="40% - Ênfase2 11 7 3" xfId="15366"/>
    <cellStyle name="40% - Ênfase2 11 7 3 2" xfId="15367"/>
    <cellStyle name="40% - Ênfase2 11 7 3 3" xfId="15368"/>
    <cellStyle name="40% - Ênfase2 11 7 4" xfId="15369"/>
    <cellStyle name="40% - Ênfase2 11 7 5" xfId="15370"/>
    <cellStyle name="40% - Ênfase2 11 7 6" xfId="15371"/>
    <cellStyle name="40% - Ênfase2 11 7 7" xfId="15372"/>
    <cellStyle name="40% - Ênfase2 11 7 8" xfId="15373"/>
    <cellStyle name="40% - Ênfase2 11 8" xfId="15374"/>
    <cellStyle name="40% - Ênfase2 11 8 2" xfId="15375"/>
    <cellStyle name="40% - Ênfase2 11 8 2 2" xfId="15376"/>
    <cellStyle name="40% - Ênfase2 11 8 2 3" xfId="15377"/>
    <cellStyle name="40% - Ênfase2 11 8 3" xfId="15378"/>
    <cellStyle name="40% - Ênfase2 11 8 4" xfId="15379"/>
    <cellStyle name="40% - Ênfase2 11 8 5" xfId="15380"/>
    <cellStyle name="40% - Ênfase2 11 8 6" xfId="15381"/>
    <cellStyle name="40% - Ênfase2 11 8 7" xfId="15382"/>
    <cellStyle name="40% - Ênfase2 11 9" xfId="15383"/>
    <cellStyle name="40% - Ênfase2 11 9 2" xfId="15384"/>
    <cellStyle name="40% - Ênfase2 11 9 3" xfId="15385"/>
    <cellStyle name="40% - Ênfase2 11 9 4" xfId="15386"/>
    <cellStyle name="40% - Ênfase2 11 9 5" xfId="15387"/>
    <cellStyle name="40% - Ênfase2 11 9 6" xfId="15388"/>
    <cellStyle name="40% - Ênfase2 12" xfId="247"/>
    <cellStyle name="40% - Ênfase2 12 10" xfId="15389"/>
    <cellStyle name="40% - Ênfase2 12 11" xfId="15390"/>
    <cellStyle name="40% - Ênfase2 12 12" xfId="15391"/>
    <cellStyle name="40% - Ênfase2 12 13" xfId="15392"/>
    <cellStyle name="40% - Ênfase2 12 14" xfId="15393"/>
    <cellStyle name="40% - Ênfase2 12 15" xfId="15394"/>
    <cellStyle name="40% - Ênfase2 12 2" xfId="248"/>
    <cellStyle name="40% - Ênfase2 12 3" xfId="15395"/>
    <cellStyle name="40% - Ênfase2 12 3 10" xfId="15396"/>
    <cellStyle name="40% - Ênfase2 12 3 2" xfId="15397"/>
    <cellStyle name="40% - Ênfase2 12 3 2 2" xfId="15398"/>
    <cellStyle name="40% - Ênfase2 12 3 2 2 2" xfId="15399"/>
    <cellStyle name="40% - Ênfase2 12 3 2 2 2 2" xfId="15400"/>
    <cellStyle name="40% - Ênfase2 12 3 2 2 3" xfId="15401"/>
    <cellStyle name="40% - Ênfase2 12 3 2 2 4" xfId="15402"/>
    <cellStyle name="40% - Ênfase2 12 3 2 2 5" xfId="15403"/>
    <cellStyle name="40% - Ênfase2 12 3 2 2 6" xfId="15404"/>
    <cellStyle name="40% - Ênfase2 12 3 2 3" xfId="15405"/>
    <cellStyle name="40% - Ênfase2 12 3 2 3 2" xfId="15406"/>
    <cellStyle name="40% - Ênfase2 12 3 2 3 3" xfId="15407"/>
    <cellStyle name="40% - Ênfase2 12 3 2 4" xfId="15408"/>
    <cellStyle name="40% - Ênfase2 12 3 2 5" xfId="15409"/>
    <cellStyle name="40% - Ênfase2 12 3 2 6" xfId="15410"/>
    <cellStyle name="40% - Ênfase2 12 3 2 7" xfId="15411"/>
    <cellStyle name="40% - Ênfase2 12 3 2 8" xfId="15412"/>
    <cellStyle name="40% - Ênfase2 12 3 3" xfId="15413"/>
    <cellStyle name="40% - Ênfase2 12 3 3 2" xfId="15414"/>
    <cellStyle name="40% - Ênfase2 12 3 3 2 2" xfId="15415"/>
    <cellStyle name="40% - Ênfase2 12 3 3 3" xfId="15416"/>
    <cellStyle name="40% - Ênfase2 12 3 3 4" xfId="15417"/>
    <cellStyle name="40% - Ênfase2 12 3 3 5" xfId="15418"/>
    <cellStyle name="40% - Ênfase2 12 3 3 6" xfId="15419"/>
    <cellStyle name="40% - Ênfase2 12 3 4" xfId="15420"/>
    <cellStyle name="40% - Ênfase2 12 3 4 2" xfId="15421"/>
    <cellStyle name="40% - Ênfase2 12 3 4 3" xfId="15422"/>
    <cellStyle name="40% - Ênfase2 12 3 4 4" xfId="15423"/>
    <cellStyle name="40% - Ênfase2 12 3 5" xfId="15424"/>
    <cellStyle name="40% - Ênfase2 12 3 6" xfId="15425"/>
    <cellStyle name="40% - Ênfase2 12 3 7" xfId="15426"/>
    <cellStyle name="40% - Ênfase2 12 3 8" xfId="15427"/>
    <cellStyle name="40% - Ênfase2 12 3 9" xfId="15428"/>
    <cellStyle name="40% - Ênfase2 12 4" xfId="15429"/>
    <cellStyle name="40% - Ênfase2 12 4 10" xfId="15430"/>
    <cellStyle name="40% - Ênfase2 12 4 2" xfId="15431"/>
    <cellStyle name="40% - Ênfase2 12 4 2 2" xfId="15432"/>
    <cellStyle name="40% - Ênfase2 12 4 2 2 2" xfId="15433"/>
    <cellStyle name="40% - Ênfase2 12 4 2 2 2 2" xfId="15434"/>
    <cellStyle name="40% - Ênfase2 12 4 2 2 3" xfId="15435"/>
    <cellStyle name="40% - Ênfase2 12 4 2 2 4" xfId="15436"/>
    <cellStyle name="40% - Ênfase2 12 4 2 2 5" xfId="15437"/>
    <cellStyle name="40% - Ênfase2 12 4 2 2 6" xfId="15438"/>
    <cellStyle name="40% - Ênfase2 12 4 2 3" xfId="15439"/>
    <cellStyle name="40% - Ênfase2 12 4 2 3 2" xfId="15440"/>
    <cellStyle name="40% - Ênfase2 12 4 2 3 3" xfId="15441"/>
    <cellStyle name="40% - Ênfase2 12 4 2 4" xfId="15442"/>
    <cellStyle name="40% - Ênfase2 12 4 2 5" xfId="15443"/>
    <cellStyle name="40% - Ênfase2 12 4 2 6" xfId="15444"/>
    <cellStyle name="40% - Ênfase2 12 4 2 7" xfId="15445"/>
    <cellStyle name="40% - Ênfase2 12 4 2 8" xfId="15446"/>
    <cellStyle name="40% - Ênfase2 12 4 3" xfId="15447"/>
    <cellStyle name="40% - Ênfase2 12 4 3 2" xfId="15448"/>
    <cellStyle name="40% - Ênfase2 12 4 3 2 2" xfId="15449"/>
    <cellStyle name="40% - Ênfase2 12 4 3 3" xfId="15450"/>
    <cellStyle name="40% - Ênfase2 12 4 3 4" xfId="15451"/>
    <cellStyle name="40% - Ênfase2 12 4 3 5" xfId="15452"/>
    <cellStyle name="40% - Ênfase2 12 4 3 6" xfId="15453"/>
    <cellStyle name="40% - Ênfase2 12 4 4" xfId="15454"/>
    <cellStyle name="40% - Ênfase2 12 4 4 2" xfId="15455"/>
    <cellStyle name="40% - Ênfase2 12 4 4 3" xfId="15456"/>
    <cellStyle name="40% - Ênfase2 12 4 4 4" xfId="15457"/>
    <cellStyle name="40% - Ênfase2 12 4 5" xfId="15458"/>
    <cellStyle name="40% - Ênfase2 12 4 6" xfId="15459"/>
    <cellStyle name="40% - Ênfase2 12 4 7" xfId="15460"/>
    <cellStyle name="40% - Ênfase2 12 4 8" xfId="15461"/>
    <cellStyle name="40% - Ênfase2 12 4 9" xfId="15462"/>
    <cellStyle name="40% - Ênfase2 12 5" xfId="15463"/>
    <cellStyle name="40% - Ênfase2 12 5 10" xfId="15464"/>
    <cellStyle name="40% - Ênfase2 12 5 2" xfId="15465"/>
    <cellStyle name="40% - Ênfase2 12 5 2 2" xfId="15466"/>
    <cellStyle name="40% - Ênfase2 12 5 2 2 2" xfId="15467"/>
    <cellStyle name="40% - Ênfase2 12 5 2 2 2 2" xfId="15468"/>
    <cellStyle name="40% - Ênfase2 12 5 2 2 3" xfId="15469"/>
    <cellStyle name="40% - Ênfase2 12 5 2 2 4" xfId="15470"/>
    <cellStyle name="40% - Ênfase2 12 5 2 2 5" xfId="15471"/>
    <cellStyle name="40% - Ênfase2 12 5 2 2 6" xfId="15472"/>
    <cellStyle name="40% - Ênfase2 12 5 2 3" xfId="15473"/>
    <cellStyle name="40% - Ênfase2 12 5 2 3 2" xfId="15474"/>
    <cellStyle name="40% - Ênfase2 12 5 2 3 3" xfId="15475"/>
    <cellStyle name="40% - Ênfase2 12 5 2 4" xfId="15476"/>
    <cellStyle name="40% - Ênfase2 12 5 2 5" xfId="15477"/>
    <cellStyle name="40% - Ênfase2 12 5 2 6" xfId="15478"/>
    <cellStyle name="40% - Ênfase2 12 5 2 7" xfId="15479"/>
    <cellStyle name="40% - Ênfase2 12 5 2 8" xfId="15480"/>
    <cellStyle name="40% - Ênfase2 12 5 3" xfId="15481"/>
    <cellStyle name="40% - Ênfase2 12 5 3 2" xfId="15482"/>
    <cellStyle name="40% - Ênfase2 12 5 3 2 2" xfId="15483"/>
    <cellStyle name="40% - Ênfase2 12 5 3 3" xfId="15484"/>
    <cellStyle name="40% - Ênfase2 12 5 3 4" xfId="15485"/>
    <cellStyle name="40% - Ênfase2 12 5 3 5" xfId="15486"/>
    <cellStyle name="40% - Ênfase2 12 5 3 6" xfId="15487"/>
    <cellStyle name="40% - Ênfase2 12 5 4" xfId="15488"/>
    <cellStyle name="40% - Ênfase2 12 5 4 2" xfId="15489"/>
    <cellStyle name="40% - Ênfase2 12 5 4 3" xfId="15490"/>
    <cellStyle name="40% - Ênfase2 12 5 4 4" xfId="15491"/>
    <cellStyle name="40% - Ênfase2 12 5 5" xfId="15492"/>
    <cellStyle name="40% - Ênfase2 12 5 6" xfId="15493"/>
    <cellStyle name="40% - Ênfase2 12 5 7" xfId="15494"/>
    <cellStyle name="40% - Ênfase2 12 5 8" xfId="15495"/>
    <cellStyle name="40% - Ênfase2 12 5 9" xfId="15496"/>
    <cellStyle name="40% - Ênfase2 12 6" xfId="15497"/>
    <cellStyle name="40% - Ênfase2 12 6 2" xfId="15498"/>
    <cellStyle name="40% - Ênfase2 12 6 2 2" xfId="15499"/>
    <cellStyle name="40% - Ênfase2 12 6 2 2 2" xfId="15500"/>
    <cellStyle name="40% - Ênfase2 12 6 2 3" xfId="15501"/>
    <cellStyle name="40% - Ênfase2 12 6 2 4" xfId="15502"/>
    <cellStyle name="40% - Ênfase2 12 6 2 5" xfId="15503"/>
    <cellStyle name="40% - Ênfase2 12 6 2 6" xfId="15504"/>
    <cellStyle name="40% - Ênfase2 12 6 3" xfId="15505"/>
    <cellStyle name="40% - Ênfase2 12 6 3 2" xfId="15506"/>
    <cellStyle name="40% - Ênfase2 12 6 3 3" xfId="15507"/>
    <cellStyle name="40% - Ênfase2 12 6 3 4" xfId="15508"/>
    <cellStyle name="40% - Ênfase2 12 6 4" xfId="15509"/>
    <cellStyle name="40% - Ênfase2 12 6 5" xfId="15510"/>
    <cellStyle name="40% - Ênfase2 12 6 6" xfId="15511"/>
    <cellStyle name="40% - Ênfase2 12 6 7" xfId="15512"/>
    <cellStyle name="40% - Ênfase2 12 6 8" xfId="15513"/>
    <cellStyle name="40% - Ênfase2 12 6 9" xfId="15514"/>
    <cellStyle name="40% - Ênfase2 12 7" xfId="15515"/>
    <cellStyle name="40% - Ênfase2 12 7 2" xfId="15516"/>
    <cellStyle name="40% - Ênfase2 12 7 2 2" xfId="15517"/>
    <cellStyle name="40% - Ênfase2 12 7 2 2 2" xfId="15518"/>
    <cellStyle name="40% - Ênfase2 12 7 2 3" xfId="15519"/>
    <cellStyle name="40% - Ênfase2 12 7 2 4" xfId="15520"/>
    <cellStyle name="40% - Ênfase2 12 7 2 5" xfId="15521"/>
    <cellStyle name="40% - Ênfase2 12 7 2 6" xfId="15522"/>
    <cellStyle name="40% - Ênfase2 12 7 3" xfId="15523"/>
    <cellStyle name="40% - Ênfase2 12 7 3 2" xfId="15524"/>
    <cellStyle name="40% - Ênfase2 12 7 3 3" xfId="15525"/>
    <cellStyle name="40% - Ênfase2 12 7 4" xfId="15526"/>
    <cellStyle name="40% - Ênfase2 12 7 5" xfId="15527"/>
    <cellStyle name="40% - Ênfase2 12 7 6" xfId="15528"/>
    <cellStyle name="40% - Ênfase2 12 7 7" xfId="15529"/>
    <cellStyle name="40% - Ênfase2 12 7 8" xfId="15530"/>
    <cellStyle name="40% - Ênfase2 12 8" xfId="15531"/>
    <cellStyle name="40% - Ênfase2 12 8 2" xfId="15532"/>
    <cellStyle name="40% - Ênfase2 12 8 2 2" xfId="15533"/>
    <cellStyle name="40% - Ênfase2 12 8 2 3" xfId="15534"/>
    <cellStyle name="40% - Ênfase2 12 8 3" xfId="15535"/>
    <cellStyle name="40% - Ênfase2 12 8 4" xfId="15536"/>
    <cellStyle name="40% - Ênfase2 12 8 5" xfId="15537"/>
    <cellStyle name="40% - Ênfase2 12 8 6" xfId="15538"/>
    <cellStyle name="40% - Ênfase2 12 8 7" xfId="15539"/>
    <cellStyle name="40% - Ênfase2 12 9" xfId="15540"/>
    <cellStyle name="40% - Ênfase2 12 9 2" xfId="15541"/>
    <cellStyle name="40% - Ênfase2 12 9 3" xfId="15542"/>
    <cellStyle name="40% - Ênfase2 12 9 4" xfId="15543"/>
    <cellStyle name="40% - Ênfase2 12 9 5" xfId="15544"/>
    <cellStyle name="40% - Ênfase2 12 9 6" xfId="15545"/>
    <cellStyle name="40% - Ênfase2 13" xfId="249"/>
    <cellStyle name="40% - Ênfase2 13 10" xfId="15546"/>
    <cellStyle name="40% - Ênfase2 13 11" xfId="15547"/>
    <cellStyle name="40% - Ênfase2 13 12" xfId="15548"/>
    <cellStyle name="40% - Ênfase2 13 13" xfId="15549"/>
    <cellStyle name="40% - Ênfase2 13 14" xfId="15550"/>
    <cellStyle name="40% - Ênfase2 13 15" xfId="15551"/>
    <cellStyle name="40% - Ênfase2 13 2" xfId="250"/>
    <cellStyle name="40% - Ênfase2 13 3" xfId="15552"/>
    <cellStyle name="40% - Ênfase2 13 3 10" xfId="15553"/>
    <cellStyle name="40% - Ênfase2 13 3 2" xfId="15554"/>
    <cellStyle name="40% - Ênfase2 13 3 2 2" xfId="15555"/>
    <cellStyle name="40% - Ênfase2 13 3 2 2 2" xfId="15556"/>
    <cellStyle name="40% - Ênfase2 13 3 2 2 2 2" xfId="15557"/>
    <cellStyle name="40% - Ênfase2 13 3 2 2 3" xfId="15558"/>
    <cellStyle name="40% - Ênfase2 13 3 2 2 4" xfId="15559"/>
    <cellStyle name="40% - Ênfase2 13 3 2 2 5" xfId="15560"/>
    <cellStyle name="40% - Ênfase2 13 3 2 2 6" xfId="15561"/>
    <cellStyle name="40% - Ênfase2 13 3 2 3" xfId="15562"/>
    <cellStyle name="40% - Ênfase2 13 3 2 3 2" xfId="15563"/>
    <cellStyle name="40% - Ênfase2 13 3 2 3 3" xfId="15564"/>
    <cellStyle name="40% - Ênfase2 13 3 2 4" xfId="15565"/>
    <cellStyle name="40% - Ênfase2 13 3 2 5" xfId="15566"/>
    <cellStyle name="40% - Ênfase2 13 3 2 6" xfId="15567"/>
    <cellStyle name="40% - Ênfase2 13 3 2 7" xfId="15568"/>
    <cellStyle name="40% - Ênfase2 13 3 2 8" xfId="15569"/>
    <cellStyle name="40% - Ênfase2 13 3 3" xfId="15570"/>
    <cellStyle name="40% - Ênfase2 13 3 3 2" xfId="15571"/>
    <cellStyle name="40% - Ênfase2 13 3 3 2 2" xfId="15572"/>
    <cellStyle name="40% - Ênfase2 13 3 3 3" xfId="15573"/>
    <cellStyle name="40% - Ênfase2 13 3 3 4" xfId="15574"/>
    <cellStyle name="40% - Ênfase2 13 3 3 5" xfId="15575"/>
    <cellStyle name="40% - Ênfase2 13 3 3 6" xfId="15576"/>
    <cellStyle name="40% - Ênfase2 13 3 4" xfId="15577"/>
    <cellStyle name="40% - Ênfase2 13 3 4 2" xfId="15578"/>
    <cellStyle name="40% - Ênfase2 13 3 4 3" xfId="15579"/>
    <cellStyle name="40% - Ênfase2 13 3 4 4" xfId="15580"/>
    <cellStyle name="40% - Ênfase2 13 3 5" xfId="15581"/>
    <cellStyle name="40% - Ênfase2 13 3 6" xfId="15582"/>
    <cellStyle name="40% - Ênfase2 13 3 7" xfId="15583"/>
    <cellStyle name="40% - Ênfase2 13 3 8" xfId="15584"/>
    <cellStyle name="40% - Ênfase2 13 3 9" xfId="15585"/>
    <cellStyle name="40% - Ênfase2 13 4" xfId="15586"/>
    <cellStyle name="40% - Ênfase2 13 4 10" xfId="15587"/>
    <cellStyle name="40% - Ênfase2 13 4 2" xfId="15588"/>
    <cellStyle name="40% - Ênfase2 13 4 2 2" xfId="15589"/>
    <cellStyle name="40% - Ênfase2 13 4 2 2 2" xfId="15590"/>
    <cellStyle name="40% - Ênfase2 13 4 2 2 2 2" xfId="15591"/>
    <cellStyle name="40% - Ênfase2 13 4 2 2 3" xfId="15592"/>
    <cellStyle name="40% - Ênfase2 13 4 2 2 4" xfId="15593"/>
    <cellStyle name="40% - Ênfase2 13 4 2 2 5" xfId="15594"/>
    <cellStyle name="40% - Ênfase2 13 4 2 2 6" xfId="15595"/>
    <cellStyle name="40% - Ênfase2 13 4 2 3" xfId="15596"/>
    <cellStyle name="40% - Ênfase2 13 4 2 3 2" xfId="15597"/>
    <cellStyle name="40% - Ênfase2 13 4 2 3 3" xfId="15598"/>
    <cellStyle name="40% - Ênfase2 13 4 2 4" xfId="15599"/>
    <cellStyle name="40% - Ênfase2 13 4 2 5" xfId="15600"/>
    <cellStyle name="40% - Ênfase2 13 4 2 6" xfId="15601"/>
    <cellStyle name="40% - Ênfase2 13 4 2 7" xfId="15602"/>
    <cellStyle name="40% - Ênfase2 13 4 2 8" xfId="15603"/>
    <cellStyle name="40% - Ênfase2 13 4 3" xfId="15604"/>
    <cellStyle name="40% - Ênfase2 13 4 3 2" xfId="15605"/>
    <cellStyle name="40% - Ênfase2 13 4 3 2 2" xfId="15606"/>
    <cellStyle name="40% - Ênfase2 13 4 3 3" xfId="15607"/>
    <cellStyle name="40% - Ênfase2 13 4 3 4" xfId="15608"/>
    <cellStyle name="40% - Ênfase2 13 4 3 5" xfId="15609"/>
    <cellStyle name="40% - Ênfase2 13 4 3 6" xfId="15610"/>
    <cellStyle name="40% - Ênfase2 13 4 4" xfId="15611"/>
    <cellStyle name="40% - Ênfase2 13 4 4 2" xfId="15612"/>
    <cellStyle name="40% - Ênfase2 13 4 4 3" xfId="15613"/>
    <cellStyle name="40% - Ênfase2 13 4 4 4" xfId="15614"/>
    <cellStyle name="40% - Ênfase2 13 4 5" xfId="15615"/>
    <cellStyle name="40% - Ênfase2 13 4 6" xfId="15616"/>
    <cellStyle name="40% - Ênfase2 13 4 7" xfId="15617"/>
    <cellStyle name="40% - Ênfase2 13 4 8" xfId="15618"/>
    <cellStyle name="40% - Ênfase2 13 4 9" xfId="15619"/>
    <cellStyle name="40% - Ênfase2 13 5" xfId="15620"/>
    <cellStyle name="40% - Ênfase2 13 5 10" xfId="15621"/>
    <cellStyle name="40% - Ênfase2 13 5 2" xfId="15622"/>
    <cellStyle name="40% - Ênfase2 13 5 2 2" xfId="15623"/>
    <cellStyle name="40% - Ênfase2 13 5 2 2 2" xfId="15624"/>
    <cellStyle name="40% - Ênfase2 13 5 2 2 2 2" xfId="15625"/>
    <cellStyle name="40% - Ênfase2 13 5 2 2 3" xfId="15626"/>
    <cellStyle name="40% - Ênfase2 13 5 2 2 4" xfId="15627"/>
    <cellStyle name="40% - Ênfase2 13 5 2 2 5" xfId="15628"/>
    <cellStyle name="40% - Ênfase2 13 5 2 2 6" xfId="15629"/>
    <cellStyle name="40% - Ênfase2 13 5 2 3" xfId="15630"/>
    <cellStyle name="40% - Ênfase2 13 5 2 3 2" xfId="15631"/>
    <cellStyle name="40% - Ênfase2 13 5 2 3 3" xfId="15632"/>
    <cellStyle name="40% - Ênfase2 13 5 2 4" xfId="15633"/>
    <cellStyle name="40% - Ênfase2 13 5 2 5" xfId="15634"/>
    <cellStyle name="40% - Ênfase2 13 5 2 6" xfId="15635"/>
    <cellStyle name="40% - Ênfase2 13 5 2 7" xfId="15636"/>
    <cellStyle name="40% - Ênfase2 13 5 2 8" xfId="15637"/>
    <cellStyle name="40% - Ênfase2 13 5 3" xfId="15638"/>
    <cellStyle name="40% - Ênfase2 13 5 3 2" xfId="15639"/>
    <cellStyle name="40% - Ênfase2 13 5 3 2 2" xfId="15640"/>
    <cellStyle name="40% - Ênfase2 13 5 3 3" xfId="15641"/>
    <cellStyle name="40% - Ênfase2 13 5 3 4" xfId="15642"/>
    <cellStyle name="40% - Ênfase2 13 5 3 5" xfId="15643"/>
    <cellStyle name="40% - Ênfase2 13 5 3 6" xfId="15644"/>
    <cellStyle name="40% - Ênfase2 13 5 4" xfId="15645"/>
    <cellStyle name="40% - Ênfase2 13 5 4 2" xfId="15646"/>
    <cellStyle name="40% - Ênfase2 13 5 4 3" xfId="15647"/>
    <cellStyle name="40% - Ênfase2 13 5 4 4" xfId="15648"/>
    <cellStyle name="40% - Ênfase2 13 5 5" xfId="15649"/>
    <cellStyle name="40% - Ênfase2 13 5 6" xfId="15650"/>
    <cellStyle name="40% - Ênfase2 13 5 7" xfId="15651"/>
    <cellStyle name="40% - Ênfase2 13 5 8" xfId="15652"/>
    <cellStyle name="40% - Ênfase2 13 5 9" xfId="15653"/>
    <cellStyle name="40% - Ênfase2 13 6" xfId="15654"/>
    <cellStyle name="40% - Ênfase2 13 6 2" xfId="15655"/>
    <cellStyle name="40% - Ênfase2 13 6 2 2" xfId="15656"/>
    <cellStyle name="40% - Ênfase2 13 6 2 2 2" xfId="15657"/>
    <cellStyle name="40% - Ênfase2 13 6 2 3" xfId="15658"/>
    <cellStyle name="40% - Ênfase2 13 6 2 4" xfId="15659"/>
    <cellStyle name="40% - Ênfase2 13 6 2 5" xfId="15660"/>
    <cellStyle name="40% - Ênfase2 13 6 2 6" xfId="15661"/>
    <cellStyle name="40% - Ênfase2 13 6 3" xfId="15662"/>
    <cellStyle name="40% - Ênfase2 13 6 3 2" xfId="15663"/>
    <cellStyle name="40% - Ênfase2 13 6 3 3" xfId="15664"/>
    <cellStyle name="40% - Ênfase2 13 6 3 4" xfId="15665"/>
    <cellStyle name="40% - Ênfase2 13 6 4" xfId="15666"/>
    <cellStyle name="40% - Ênfase2 13 6 5" xfId="15667"/>
    <cellStyle name="40% - Ênfase2 13 6 6" xfId="15668"/>
    <cellStyle name="40% - Ênfase2 13 6 7" xfId="15669"/>
    <cellStyle name="40% - Ênfase2 13 6 8" xfId="15670"/>
    <cellStyle name="40% - Ênfase2 13 6 9" xfId="15671"/>
    <cellStyle name="40% - Ênfase2 13 7" xfId="15672"/>
    <cellStyle name="40% - Ênfase2 13 7 2" xfId="15673"/>
    <cellStyle name="40% - Ênfase2 13 7 2 2" xfId="15674"/>
    <cellStyle name="40% - Ênfase2 13 7 2 2 2" xfId="15675"/>
    <cellStyle name="40% - Ênfase2 13 7 2 3" xfId="15676"/>
    <cellStyle name="40% - Ênfase2 13 7 2 4" xfId="15677"/>
    <cellStyle name="40% - Ênfase2 13 7 2 5" xfId="15678"/>
    <cellStyle name="40% - Ênfase2 13 7 2 6" xfId="15679"/>
    <cellStyle name="40% - Ênfase2 13 7 3" xfId="15680"/>
    <cellStyle name="40% - Ênfase2 13 7 3 2" xfId="15681"/>
    <cellStyle name="40% - Ênfase2 13 7 3 3" xfId="15682"/>
    <cellStyle name="40% - Ênfase2 13 7 4" xfId="15683"/>
    <cellStyle name="40% - Ênfase2 13 7 5" xfId="15684"/>
    <cellStyle name="40% - Ênfase2 13 7 6" xfId="15685"/>
    <cellStyle name="40% - Ênfase2 13 7 7" xfId="15686"/>
    <cellStyle name="40% - Ênfase2 13 7 8" xfId="15687"/>
    <cellStyle name="40% - Ênfase2 13 8" xfId="15688"/>
    <cellStyle name="40% - Ênfase2 13 8 2" xfId="15689"/>
    <cellStyle name="40% - Ênfase2 13 8 2 2" xfId="15690"/>
    <cellStyle name="40% - Ênfase2 13 8 2 3" xfId="15691"/>
    <cellStyle name="40% - Ênfase2 13 8 3" xfId="15692"/>
    <cellStyle name="40% - Ênfase2 13 8 4" xfId="15693"/>
    <cellStyle name="40% - Ênfase2 13 8 5" xfId="15694"/>
    <cellStyle name="40% - Ênfase2 13 8 6" xfId="15695"/>
    <cellStyle name="40% - Ênfase2 13 8 7" xfId="15696"/>
    <cellStyle name="40% - Ênfase2 13 9" xfId="15697"/>
    <cellStyle name="40% - Ênfase2 13 9 2" xfId="15698"/>
    <cellStyle name="40% - Ênfase2 13 9 3" xfId="15699"/>
    <cellStyle name="40% - Ênfase2 13 9 4" xfId="15700"/>
    <cellStyle name="40% - Ênfase2 13 9 5" xfId="15701"/>
    <cellStyle name="40% - Ênfase2 13 9 6" xfId="15702"/>
    <cellStyle name="40% - Ênfase2 14" xfId="15703"/>
    <cellStyle name="40% - Ênfase2 14 10" xfId="15704"/>
    <cellStyle name="40% - Ênfase2 14 11" xfId="15705"/>
    <cellStyle name="40% - Ênfase2 14 2" xfId="251"/>
    <cellStyle name="40% - Ênfase2 14 3" xfId="15706"/>
    <cellStyle name="40% - Ênfase2 14 3 2" xfId="15707"/>
    <cellStyle name="40% - Ênfase2 14 3 2 2" xfId="15708"/>
    <cellStyle name="40% - Ênfase2 14 3 2 2 2" xfId="15709"/>
    <cellStyle name="40% - Ênfase2 14 3 2 3" xfId="15710"/>
    <cellStyle name="40% - Ênfase2 14 3 2 4" xfId="15711"/>
    <cellStyle name="40% - Ênfase2 14 3 2 5" xfId="15712"/>
    <cellStyle name="40% - Ênfase2 14 3 2 6" xfId="15713"/>
    <cellStyle name="40% - Ênfase2 14 3 3" xfId="15714"/>
    <cellStyle name="40% - Ênfase2 14 3 3 2" xfId="15715"/>
    <cellStyle name="40% - Ênfase2 14 3 3 3" xfId="15716"/>
    <cellStyle name="40% - Ênfase2 14 3 4" xfId="15717"/>
    <cellStyle name="40% - Ênfase2 14 3 5" xfId="15718"/>
    <cellStyle name="40% - Ênfase2 14 3 6" xfId="15719"/>
    <cellStyle name="40% - Ênfase2 14 3 7" xfId="15720"/>
    <cellStyle name="40% - Ênfase2 14 3 8" xfId="15721"/>
    <cellStyle name="40% - Ênfase2 14 4" xfId="15722"/>
    <cellStyle name="40% - Ênfase2 14 4 2" xfId="15723"/>
    <cellStyle name="40% - Ênfase2 14 4 2 2" xfId="15724"/>
    <cellStyle name="40% - Ênfase2 14 4 3" xfId="15725"/>
    <cellStyle name="40% - Ênfase2 14 4 4" xfId="15726"/>
    <cellStyle name="40% - Ênfase2 14 4 5" xfId="15727"/>
    <cellStyle name="40% - Ênfase2 14 4 6" xfId="15728"/>
    <cellStyle name="40% - Ênfase2 14 5" xfId="15729"/>
    <cellStyle name="40% - Ênfase2 14 5 2" xfId="15730"/>
    <cellStyle name="40% - Ênfase2 14 5 3" xfId="15731"/>
    <cellStyle name="40% - Ênfase2 14 5 4" xfId="15732"/>
    <cellStyle name="40% - Ênfase2 14 6" xfId="15733"/>
    <cellStyle name="40% - Ênfase2 14 7" xfId="15734"/>
    <cellStyle name="40% - Ênfase2 14 8" xfId="15735"/>
    <cellStyle name="40% - Ênfase2 14 9" xfId="15736"/>
    <cellStyle name="40% - Ênfase2 15" xfId="15737"/>
    <cellStyle name="40% - Ênfase2 15 10" xfId="15738"/>
    <cellStyle name="40% - Ênfase2 15 11" xfId="15739"/>
    <cellStyle name="40% - Ênfase2 15 2" xfId="252"/>
    <cellStyle name="40% - Ênfase2 15 3" xfId="15740"/>
    <cellStyle name="40% - Ênfase2 15 3 2" xfId="15741"/>
    <cellStyle name="40% - Ênfase2 15 3 2 2" xfId="15742"/>
    <cellStyle name="40% - Ênfase2 15 3 2 2 2" xfId="15743"/>
    <cellStyle name="40% - Ênfase2 15 3 2 3" xfId="15744"/>
    <cellStyle name="40% - Ênfase2 15 3 2 4" xfId="15745"/>
    <cellStyle name="40% - Ênfase2 15 3 2 5" xfId="15746"/>
    <cellStyle name="40% - Ênfase2 15 3 2 6" xfId="15747"/>
    <cellStyle name="40% - Ênfase2 15 3 3" xfId="15748"/>
    <cellStyle name="40% - Ênfase2 15 3 3 2" xfId="15749"/>
    <cellStyle name="40% - Ênfase2 15 3 3 3" xfId="15750"/>
    <cellStyle name="40% - Ênfase2 15 3 4" xfId="15751"/>
    <cellStyle name="40% - Ênfase2 15 3 5" xfId="15752"/>
    <cellStyle name="40% - Ênfase2 15 3 6" xfId="15753"/>
    <cellStyle name="40% - Ênfase2 15 3 7" xfId="15754"/>
    <cellStyle name="40% - Ênfase2 15 3 8" xfId="15755"/>
    <cellStyle name="40% - Ênfase2 15 4" xfId="15756"/>
    <cellStyle name="40% - Ênfase2 15 4 2" xfId="15757"/>
    <cellStyle name="40% - Ênfase2 15 4 2 2" xfId="15758"/>
    <cellStyle name="40% - Ênfase2 15 4 3" xfId="15759"/>
    <cellStyle name="40% - Ênfase2 15 4 4" xfId="15760"/>
    <cellStyle name="40% - Ênfase2 15 4 5" xfId="15761"/>
    <cellStyle name="40% - Ênfase2 15 4 6" xfId="15762"/>
    <cellStyle name="40% - Ênfase2 15 5" xfId="15763"/>
    <cellStyle name="40% - Ênfase2 15 5 2" xfId="15764"/>
    <cellStyle name="40% - Ênfase2 15 5 3" xfId="15765"/>
    <cellStyle name="40% - Ênfase2 15 5 4" xfId="15766"/>
    <cellStyle name="40% - Ênfase2 15 6" xfId="15767"/>
    <cellStyle name="40% - Ênfase2 15 7" xfId="15768"/>
    <cellStyle name="40% - Ênfase2 15 8" xfId="15769"/>
    <cellStyle name="40% - Ênfase2 15 9" xfId="15770"/>
    <cellStyle name="40% - Ênfase2 16" xfId="15771"/>
    <cellStyle name="40% - Ênfase2 16 10" xfId="15772"/>
    <cellStyle name="40% - Ênfase2 16 2" xfId="253"/>
    <cellStyle name="40% - Ênfase2 16 3" xfId="15773"/>
    <cellStyle name="40% - Ênfase2 16 3 2" xfId="15774"/>
    <cellStyle name="40% - Ênfase2 16 3 2 2" xfId="15775"/>
    <cellStyle name="40% - Ênfase2 16 3 3" xfId="15776"/>
    <cellStyle name="40% - Ênfase2 16 3 4" xfId="15777"/>
    <cellStyle name="40% - Ênfase2 16 3 5" xfId="15778"/>
    <cellStyle name="40% - Ênfase2 16 3 6" xfId="15779"/>
    <cellStyle name="40% - Ênfase2 16 4" xfId="15780"/>
    <cellStyle name="40% - Ênfase2 16 4 2" xfId="15781"/>
    <cellStyle name="40% - Ênfase2 16 4 3" xfId="15782"/>
    <cellStyle name="40% - Ênfase2 16 4 4" xfId="15783"/>
    <cellStyle name="40% - Ênfase2 16 5" xfId="15784"/>
    <cellStyle name="40% - Ênfase2 16 6" xfId="15785"/>
    <cellStyle name="40% - Ênfase2 16 7" xfId="15786"/>
    <cellStyle name="40% - Ênfase2 16 8" xfId="15787"/>
    <cellStyle name="40% - Ênfase2 16 9" xfId="15788"/>
    <cellStyle name="40% - Ênfase2 17" xfId="15789"/>
    <cellStyle name="40% - Ênfase2 17 2" xfId="254"/>
    <cellStyle name="40% - Ênfase2 17 3" xfId="15790"/>
    <cellStyle name="40% - Ênfase2 17 3 2" xfId="15791"/>
    <cellStyle name="40% - Ênfase2 17 3 2 2" xfId="15792"/>
    <cellStyle name="40% - Ênfase2 17 3 3" xfId="15793"/>
    <cellStyle name="40% - Ênfase2 17 3 4" xfId="15794"/>
    <cellStyle name="40% - Ênfase2 17 3 5" xfId="15795"/>
    <cellStyle name="40% - Ênfase2 17 3 6" xfId="15796"/>
    <cellStyle name="40% - Ênfase2 17 4" xfId="15797"/>
    <cellStyle name="40% - Ênfase2 17 4 2" xfId="15798"/>
    <cellStyle name="40% - Ênfase2 17 4 3" xfId="15799"/>
    <cellStyle name="40% - Ênfase2 17 5" xfId="15800"/>
    <cellStyle name="40% - Ênfase2 17 6" xfId="15801"/>
    <cellStyle name="40% - Ênfase2 17 7" xfId="15802"/>
    <cellStyle name="40% - Ênfase2 17 8" xfId="15803"/>
    <cellStyle name="40% - Ênfase2 17 9" xfId="15804"/>
    <cellStyle name="40% - Ênfase2 18" xfId="15805"/>
    <cellStyle name="40% - Ênfase2 18 2" xfId="15806"/>
    <cellStyle name="40% - Ênfase2 18 2 2" xfId="15807"/>
    <cellStyle name="40% - Ênfase2 18 2 3" xfId="15808"/>
    <cellStyle name="40% - Ênfase2 18 3" xfId="15809"/>
    <cellStyle name="40% - Ênfase2 18 4" xfId="15810"/>
    <cellStyle name="40% - Ênfase2 18 5" xfId="15811"/>
    <cellStyle name="40% - Ênfase2 18 6" xfId="15812"/>
    <cellStyle name="40% - Ênfase2 18 7" xfId="15813"/>
    <cellStyle name="40% - Ênfase2 19" xfId="15814"/>
    <cellStyle name="40% - Ênfase2 19 2" xfId="15815"/>
    <cellStyle name="40% - Ênfase2 19 3" xfId="15816"/>
    <cellStyle name="40% - Ênfase2 19 4" xfId="15817"/>
    <cellStyle name="40% - Ênfase2 19 5" xfId="15818"/>
    <cellStyle name="40% - Ênfase2 19 6" xfId="15819"/>
    <cellStyle name="40% - Ênfase2 2" xfId="255"/>
    <cellStyle name="40% - Ênfase2 2 2" xfId="256"/>
    <cellStyle name="40% - Ênfase2 2 2 2" xfId="2977"/>
    <cellStyle name="40% - Ênfase2 2 2 2 10" xfId="15820"/>
    <cellStyle name="40% - Ênfase2 2 2 2 2" xfId="15821"/>
    <cellStyle name="40% - Ênfase2 2 2 2 2 2" xfId="15822"/>
    <cellStyle name="40% - Ênfase2 2 2 2 2 2 2" xfId="15823"/>
    <cellStyle name="40% - Ênfase2 2 2 2 2 2 2 2" xfId="15824"/>
    <cellStyle name="40% - Ênfase2 2 2 2 2 2 3" xfId="15825"/>
    <cellStyle name="40% - Ênfase2 2 2 2 2 2 4" xfId="15826"/>
    <cellStyle name="40% - Ênfase2 2 2 2 2 2 5" xfId="15827"/>
    <cellStyle name="40% - Ênfase2 2 2 2 2 2 6" xfId="15828"/>
    <cellStyle name="40% - Ênfase2 2 2 2 2 3" xfId="15829"/>
    <cellStyle name="40% - Ênfase2 2 2 2 2 3 2" xfId="15830"/>
    <cellStyle name="40% - Ênfase2 2 2 2 2 3 3" xfId="15831"/>
    <cellStyle name="40% - Ênfase2 2 2 2 2 4" xfId="15832"/>
    <cellStyle name="40% - Ênfase2 2 2 2 2 5" xfId="15833"/>
    <cellStyle name="40% - Ênfase2 2 2 2 2 6" xfId="15834"/>
    <cellStyle name="40% - Ênfase2 2 2 2 2 7" xfId="15835"/>
    <cellStyle name="40% - Ênfase2 2 2 2 2 8" xfId="15836"/>
    <cellStyle name="40% - Ênfase2 2 2 2 3" xfId="15837"/>
    <cellStyle name="40% - Ênfase2 2 2 2 3 2" xfId="15838"/>
    <cellStyle name="40% - Ênfase2 2 2 2 3 2 2" xfId="15839"/>
    <cellStyle name="40% - Ênfase2 2 2 2 3 3" xfId="15840"/>
    <cellStyle name="40% - Ênfase2 2 2 2 3 4" xfId="15841"/>
    <cellStyle name="40% - Ênfase2 2 2 2 3 5" xfId="15842"/>
    <cellStyle name="40% - Ênfase2 2 2 2 3 6" xfId="15843"/>
    <cellStyle name="40% - Ênfase2 2 2 2 4" xfId="15844"/>
    <cellStyle name="40% - Ênfase2 2 2 2 4 2" xfId="15845"/>
    <cellStyle name="40% - Ênfase2 2 2 2 4 3" xfId="15846"/>
    <cellStyle name="40% - Ênfase2 2 2 2 4 4" xfId="15847"/>
    <cellStyle name="40% - Ênfase2 2 2 2 5" xfId="15848"/>
    <cellStyle name="40% - Ênfase2 2 2 2 6" xfId="15849"/>
    <cellStyle name="40% - Ênfase2 2 2 2 7" xfId="15850"/>
    <cellStyle name="40% - Ênfase2 2 2 2 8" xfId="15851"/>
    <cellStyle name="40% - Ênfase2 2 2 2 9" xfId="15852"/>
    <cellStyle name="40% - Ênfase2 2 2 3" xfId="15853"/>
    <cellStyle name="40% - Ênfase2 2 2 4" xfId="15854"/>
    <cellStyle name="40% - Ênfase2 2 2 4 10" xfId="15855"/>
    <cellStyle name="40% - Ênfase2 2 2 4 2" xfId="15856"/>
    <cellStyle name="40% - Ênfase2 2 2 4 2 2" xfId="15857"/>
    <cellStyle name="40% - Ênfase2 2 2 4 2 2 2" xfId="15858"/>
    <cellStyle name="40% - Ênfase2 2 2 4 2 2 2 2" xfId="15859"/>
    <cellStyle name="40% - Ênfase2 2 2 4 2 2 3" xfId="15860"/>
    <cellStyle name="40% - Ênfase2 2 2 4 2 2 4" xfId="15861"/>
    <cellStyle name="40% - Ênfase2 2 2 4 2 2 5" xfId="15862"/>
    <cellStyle name="40% - Ênfase2 2 2 4 2 2 6" xfId="15863"/>
    <cellStyle name="40% - Ênfase2 2 2 4 2 3" xfId="15864"/>
    <cellStyle name="40% - Ênfase2 2 2 4 2 3 2" xfId="15865"/>
    <cellStyle name="40% - Ênfase2 2 2 4 2 3 3" xfId="15866"/>
    <cellStyle name="40% - Ênfase2 2 2 4 2 4" xfId="15867"/>
    <cellStyle name="40% - Ênfase2 2 2 4 2 5" xfId="15868"/>
    <cellStyle name="40% - Ênfase2 2 2 4 2 6" xfId="15869"/>
    <cellStyle name="40% - Ênfase2 2 2 4 2 7" xfId="15870"/>
    <cellStyle name="40% - Ênfase2 2 2 4 2 8" xfId="15871"/>
    <cellStyle name="40% - Ênfase2 2 2 4 3" xfId="15872"/>
    <cellStyle name="40% - Ênfase2 2 2 4 3 2" xfId="15873"/>
    <cellStyle name="40% - Ênfase2 2 2 4 3 2 2" xfId="15874"/>
    <cellStyle name="40% - Ênfase2 2 2 4 3 3" xfId="15875"/>
    <cellStyle name="40% - Ênfase2 2 2 4 3 4" xfId="15876"/>
    <cellStyle name="40% - Ênfase2 2 2 4 3 5" xfId="15877"/>
    <cellStyle name="40% - Ênfase2 2 2 4 3 6" xfId="15878"/>
    <cellStyle name="40% - Ênfase2 2 2 4 4" xfId="15879"/>
    <cellStyle name="40% - Ênfase2 2 2 4 4 2" xfId="15880"/>
    <cellStyle name="40% - Ênfase2 2 2 4 4 3" xfId="15881"/>
    <cellStyle name="40% - Ênfase2 2 2 4 4 4" xfId="15882"/>
    <cellStyle name="40% - Ênfase2 2 2 4 5" xfId="15883"/>
    <cellStyle name="40% - Ênfase2 2 2 4 6" xfId="15884"/>
    <cellStyle name="40% - Ênfase2 2 2 4 7" xfId="15885"/>
    <cellStyle name="40% - Ênfase2 2 2 4 8" xfId="15886"/>
    <cellStyle name="40% - Ênfase2 2 2 4 9" xfId="15887"/>
    <cellStyle name="40% - Ênfase2 2 2 5" xfId="15888"/>
    <cellStyle name="40% - Ênfase2 2 2 5 10" xfId="15889"/>
    <cellStyle name="40% - Ênfase2 2 2 5 2" xfId="15890"/>
    <cellStyle name="40% - Ênfase2 2 2 5 2 2" xfId="15891"/>
    <cellStyle name="40% - Ênfase2 2 2 5 2 2 2" xfId="15892"/>
    <cellStyle name="40% - Ênfase2 2 2 5 2 2 2 2" xfId="15893"/>
    <cellStyle name="40% - Ênfase2 2 2 5 2 2 3" xfId="15894"/>
    <cellStyle name="40% - Ênfase2 2 2 5 2 2 4" xfId="15895"/>
    <cellStyle name="40% - Ênfase2 2 2 5 2 2 5" xfId="15896"/>
    <cellStyle name="40% - Ênfase2 2 2 5 2 2 6" xfId="15897"/>
    <cellStyle name="40% - Ênfase2 2 2 5 2 3" xfId="15898"/>
    <cellStyle name="40% - Ênfase2 2 2 5 2 3 2" xfId="15899"/>
    <cellStyle name="40% - Ênfase2 2 2 5 2 3 3" xfId="15900"/>
    <cellStyle name="40% - Ênfase2 2 2 5 2 4" xfId="15901"/>
    <cellStyle name="40% - Ênfase2 2 2 5 2 5" xfId="15902"/>
    <cellStyle name="40% - Ênfase2 2 2 5 2 6" xfId="15903"/>
    <cellStyle name="40% - Ênfase2 2 2 5 2 7" xfId="15904"/>
    <cellStyle name="40% - Ênfase2 2 2 5 2 8" xfId="15905"/>
    <cellStyle name="40% - Ênfase2 2 2 5 3" xfId="15906"/>
    <cellStyle name="40% - Ênfase2 2 2 5 3 2" xfId="15907"/>
    <cellStyle name="40% - Ênfase2 2 2 5 3 2 2" xfId="15908"/>
    <cellStyle name="40% - Ênfase2 2 2 5 3 3" xfId="15909"/>
    <cellStyle name="40% - Ênfase2 2 2 5 3 4" xfId="15910"/>
    <cellStyle name="40% - Ênfase2 2 2 5 3 5" xfId="15911"/>
    <cellStyle name="40% - Ênfase2 2 2 5 3 6" xfId="15912"/>
    <cellStyle name="40% - Ênfase2 2 2 5 4" xfId="15913"/>
    <cellStyle name="40% - Ênfase2 2 2 5 4 2" xfId="15914"/>
    <cellStyle name="40% - Ênfase2 2 2 5 4 3" xfId="15915"/>
    <cellStyle name="40% - Ênfase2 2 2 5 4 4" xfId="15916"/>
    <cellStyle name="40% - Ênfase2 2 2 5 5" xfId="15917"/>
    <cellStyle name="40% - Ênfase2 2 2 5 6" xfId="15918"/>
    <cellStyle name="40% - Ênfase2 2 2 5 7" xfId="15919"/>
    <cellStyle name="40% - Ênfase2 2 2 5 8" xfId="15920"/>
    <cellStyle name="40% - Ênfase2 2 2 5 9" xfId="15921"/>
    <cellStyle name="40% - Ênfase2 2 2 6" xfId="15922"/>
    <cellStyle name="40% - Ênfase2 2 2 6 10" xfId="15923"/>
    <cellStyle name="40% - Ênfase2 2 2 6 2" xfId="15924"/>
    <cellStyle name="40% - Ênfase2 2 2 6 2 2" xfId="15925"/>
    <cellStyle name="40% - Ênfase2 2 2 6 2 2 2" xfId="15926"/>
    <cellStyle name="40% - Ênfase2 2 2 6 2 2 2 2" xfId="15927"/>
    <cellStyle name="40% - Ênfase2 2 2 6 2 2 3" xfId="15928"/>
    <cellStyle name="40% - Ênfase2 2 2 6 2 2 4" xfId="15929"/>
    <cellStyle name="40% - Ênfase2 2 2 6 2 2 5" xfId="15930"/>
    <cellStyle name="40% - Ênfase2 2 2 6 2 2 6" xfId="15931"/>
    <cellStyle name="40% - Ênfase2 2 2 6 2 3" xfId="15932"/>
    <cellStyle name="40% - Ênfase2 2 2 6 2 3 2" xfId="15933"/>
    <cellStyle name="40% - Ênfase2 2 2 6 2 3 3" xfId="15934"/>
    <cellStyle name="40% - Ênfase2 2 2 6 2 4" xfId="15935"/>
    <cellStyle name="40% - Ênfase2 2 2 6 2 5" xfId="15936"/>
    <cellStyle name="40% - Ênfase2 2 2 6 2 6" xfId="15937"/>
    <cellStyle name="40% - Ênfase2 2 2 6 2 7" xfId="15938"/>
    <cellStyle name="40% - Ênfase2 2 2 6 2 8" xfId="15939"/>
    <cellStyle name="40% - Ênfase2 2 2 6 3" xfId="15940"/>
    <cellStyle name="40% - Ênfase2 2 2 6 3 2" xfId="15941"/>
    <cellStyle name="40% - Ênfase2 2 2 6 3 2 2" xfId="15942"/>
    <cellStyle name="40% - Ênfase2 2 2 6 3 3" xfId="15943"/>
    <cellStyle name="40% - Ênfase2 2 2 6 3 4" xfId="15944"/>
    <cellStyle name="40% - Ênfase2 2 2 6 3 5" xfId="15945"/>
    <cellStyle name="40% - Ênfase2 2 2 6 3 6" xfId="15946"/>
    <cellStyle name="40% - Ênfase2 2 2 6 4" xfId="15947"/>
    <cellStyle name="40% - Ênfase2 2 2 6 4 2" xfId="15948"/>
    <cellStyle name="40% - Ênfase2 2 2 6 4 3" xfId="15949"/>
    <cellStyle name="40% - Ênfase2 2 2 6 4 4" xfId="15950"/>
    <cellStyle name="40% - Ênfase2 2 2 6 5" xfId="15951"/>
    <cellStyle name="40% - Ênfase2 2 2 6 6" xfId="15952"/>
    <cellStyle name="40% - Ênfase2 2 2 6 7" xfId="15953"/>
    <cellStyle name="40% - Ênfase2 2 2 6 8" xfId="15954"/>
    <cellStyle name="40% - Ênfase2 2 2 6 9" xfId="15955"/>
    <cellStyle name="40% - Ênfase2 2 3" xfId="15956"/>
    <cellStyle name="40% - Ênfase2 2 3 10" xfId="15957"/>
    <cellStyle name="40% - Ênfase2 2 3 11" xfId="15958"/>
    <cellStyle name="40% - Ênfase2 2 3 12" xfId="15959"/>
    <cellStyle name="40% - Ênfase2 2 3 2" xfId="15960"/>
    <cellStyle name="40% - Ênfase2 2 3 3" xfId="15961"/>
    <cellStyle name="40% - Ênfase2 2 3 3 2" xfId="15962"/>
    <cellStyle name="40% - Ênfase2 2 3 3 2 2" xfId="15963"/>
    <cellStyle name="40% - Ênfase2 2 3 3 2 2 2" xfId="15964"/>
    <cellStyle name="40% - Ênfase2 2 3 3 2 3" xfId="15965"/>
    <cellStyle name="40% - Ênfase2 2 3 3 2 4" xfId="15966"/>
    <cellStyle name="40% - Ênfase2 2 3 3 2 5" xfId="15967"/>
    <cellStyle name="40% - Ênfase2 2 3 3 2 6" xfId="15968"/>
    <cellStyle name="40% - Ênfase2 2 3 3 3" xfId="15969"/>
    <cellStyle name="40% - Ênfase2 2 3 3 3 2" xfId="15970"/>
    <cellStyle name="40% - Ênfase2 2 3 3 3 3" xfId="15971"/>
    <cellStyle name="40% - Ênfase2 2 3 3 3 4" xfId="15972"/>
    <cellStyle name="40% - Ênfase2 2 3 3 4" xfId="15973"/>
    <cellStyle name="40% - Ênfase2 2 3 3 5" xfId="15974"/>
    <cellStyle name="40% - Ênfase2 2 3 3 6" xfId="15975"/>
    <cellStyle name="40% - Ênfase2 2 3 3 7" xfId="15976"/>
    <cellStyle name="40% - Ênfase2 2 3 3 8" xfId="15977"/>
    <cellStyle name="40% - Ênfase2 2 3 3 9" xfId="15978"/>
    <cellStyle name="40% - Ênfase2 2 3 4" xfId="15979"/>
    <cellStyle name="40% - Ênfase2 2 3 4 2" xfId="15980"/>
    <cellStyle name="40% - Ênfase2 2 3 4 2 2" xfId="15981"/>
    <cellStyle name="40% - Ênfase2 2 3 4 2 2 2" xfId="15982"/>
    <cellStyle name="40% - Ênfase2 2 3 4 2 3" xfId="15983"/>
    <cellStyle name="40% - Ênfase2 2 3 4 2 4" xfId="15984"/>
    <cellStyle name="40% - Ênfase2 2 3 4 2 5" xfId="15985"/>
    <cellStyle name="40% - Ênfase2 2 3 4 2 6" xfId="15986"/>
    <cellStyle name="40% - Ênfase2 2 3 4 3" xfId="15987"/>
    <cellStyle name="40% - Ênfase2 2 3 4 3 2" xfId="15988"/>
    <cellStyle name="40% - Ênfase2 2 3 4 3 3" xfId="15989"/>
    <cellStyle name="40% - Ênfase2 2 3 4 4" xfId="15990"/>
    <cellStyle name="40% - Ênfase2 2 3 4 5" xfId="15991"/>
    <cellStyle name="40% - Ênfase2 2 3 4 6" xfId="15992"/>
    <cellStyle name="40% - Ênfase2 2 3 4 7" xfId="15993"/>
    <cellStyle name="40% - Ênfase2 2 3 4 8" xfId="15994"/>
    <cellStyle name="40% - Ênfase2 2 3 5" xfId="15995"/>
    <cellStyle name="40% - Ênfase2 2 3 5 2" xfId="15996"/>
    <cellStyle name="40% - Ênfase2 2 3 5 2 2" xfId="15997"/>
    <cellStyle name="40% - Ênfase2 2 3 5 3" xfId="15998"/>
    <cellStyle name="40% - Ênfase2 2 3 5 4" xfId="15999"/>
    <cellStyle name="40% - Ênfase2 2 3 5 5" xfId="16000"/>
    <cellStyle name="40% - Ênfase2 2 3 5 6" xfId="16001"/>
    <cellStyle name="40% - Ênfase2 2 3 6" xfId="16002"/>
    <cellStyle name="40% - Ênfase2 2 3 6 2" xfId="16003"/>
    <cellStyle name="40% - Ênfase2 2 3 6 3" xfId="16004"/>
    <cellStyle name="40% - Ênfase2 2 3 6 4" xfId="16005"/>
    <cellStyle name="40% - Ênfase2 2 3 7" xfId="16006"/>
    <cellStyle name="40% - Ênfase2 2 3 8" xfId="16007"/>
    <cellStyle name="40% - Ênfase2 2 3 9" xfId="16008"/>
    <cellStyle name="40% - Ênfase2 2 4" xfId="16009"/>
    <cellStyle name="40% - Ênfase2 2 4 10" xfId="16010"/>
    <cellStyle name="40% - Ênfase2 2 4 2" xfId="16011"/>
    <cellStyle name="40% - Ênfase2 2 4 2 2" xfId="16012"/>
    <cellStyle name="40% - Ênfase2 2 4 2 2 2" xfId="16013"/>
    <cellStyle name="40% - Ênfase2 2 4 2 2 2 2" xfId="16014"/>
    <cellStyle name="40% - Ênfase2 2 4 2 2 3" xfId="16015"/>
    <cellStyle name="40% - Ênfase2 2 4 2 2 4" xfId="16016"/>
    <cellStyle name="40% - Ênfase2 2 4 2 2 5" xfId="16017"/>
    <cellStyle name="40% - Ênfase2 2 4 2 2 6" xfId="16018"/>
    <cellStyle name="40% - Ênfase2 2 4 2 3" xfId="16019"/>
    <cellStyle name="40% - Ênfase2 2 4 2 3 2" xfId="16020"/>
    <cellStyle name="40% - Ênfase2 2 4 2 3 3" xfId="16021"/>
    <cellStyle name="40% - Ênfase2 2 4 2 4" xfId="16022"/>
    <cellStyle name="40% - Ênfase2 2 4 2 5" xfId="16023"/>
    <cellStyle name="40% - Ênfase2 2 4 2 6" xfId="16024"/>
    <cellStyle name="40% - Ênfase2 2 4 2 7" xfId="16025"/>
    <cellStyle name="40% - Ênfase2 2 4 2 8" xfId="16026"/>
    <cellStyle name="40% - Ênfase2 2 4 3" xfId="16027"/>
    <cellStyle name="40% - Ênfase2 2 4 3 2" xfId="16028"/>
    <cellStyle name="40% - Ênfase2 2 4 3 2 2" xfId="16029"/>
    <cellStyle name="40% - Ênfase2 2 4 3 3" xfId="16030"/>
    <cellStyle name="40% - Ênfase2 2 4 3 4" xfId="16031"/>
    <cellStyle name="40% - Ênfase2 2 4 3 5" xfId="16032"/>
    <cellStyle name="40% - Ênfase2 2 4 3 6" xfId="16033"/>
    <cellStyle name="40% - Ênfase2 2 4 4" xfId="16034"/>
    <cellStyle name="40% - Ênfase2 2 4 4 2" xfId="16035"/>
    <cellStyle name="40% - Ênfase2 2 4 4 3" xfId="16036"/>
    <cellStyle name="40% - Ênfase2 2 4 4 4" xfId="16037"/>
    <cellStyle name="40% - Ênfase2 2 4 5" xfId="16038"/>
    <cellStyle name="40% - Ênfase2 2 4 6" xfId="16039"/>
    <cellStyle name="40% - Ênfase2 2 4 7" xfId="16040"/>
    <cellStyle name="40% - Ênfase2 2 4 8" xfId="16041"/>
    <cellStyle name="40% - Ênfase2 2 4 9" xfId="16042"/>
    <cellStyle name="40% - Ênfase2 20" xfId="16043"/>
    <cellStyle name="40% - Ênfase2 21" xfId="16044"/>
    <cellStyle name="40% - Ênfase2 22" xfId="16045"/>
    <cellStyle name="40% - Ênfase2 23" xfId="16046"/>
    <cellStyle name="40% - Ênfase2 24" xfId="16047"/>
    <cellStyle name="40% - Ênfase2 25" xfId="16048"/>
    <cellStyle name="40% - Ênfase2 3" xfId="257"/>
    <cellStyle name="40% - Ênfase2 3 2" xfId="258"/>
    <cellStyle name="40% - Ênfase2 3 2 2" xfId="2978"/>
    <cellStyle name="40% - Ênfase2 3 2 2 10" xfId="16049"/>
    <cellStyle name="40% - Ênfase2 3 2 2 2" xfId="16050"/>
    <cellStyle name="40% - Ênfase2 3 2 2 2 2" xfId="16051"/>
    <cellStyle name="40% - Ênfase2 3 2 2 2 2 2" xfId="16052"/>
    <cellStyle name="40% - Ênfase2 3 2 2 2 2 2 2" xfId="16053"/>
    <cellStyle name="40% - Ênfase2 3 2 2 2 2 3" xfId="16054"/>
    <cellStyle name="40% - Ênfase2 3 2 2 2 2 4" xfId="16055"/>
    <cellStyle name="40% - Ênfase2 3 2 2 2 2 5" xfId="16056"/>
    <cellStyle name="40% - Ênfase2 3 2 2 2 2 6" xfId="16057"/>
    <cellStyle name="40% - Ênfase2 3 2 2 2 3" xfId="16058"/>
    <cellStyle name="40% - Ênfase2 3 2 2 2 3 2" xfId="16059"/>
    <cellStyle name="40% - Ênfase2 3 2 2 2 3 3" xfId="16060"/>
    <cellStyle name="40% - Ênfase2 3 2 2 2 4" xfId="16061"/>
    <cellStyle name="40% - Ênfase2 3 2 2 2 5" xfId="16062"/>
    <cellStyle name="40% - Ênfase2 3 2 2 2 6" xfId="16063"/>
    <cellStyle name="40% - Ênfase2 3 2 2 2 7" xfId="16064"/>
    <cellStyle name="40% - Ênfase2 3 2 2 2 8" xfId="16065"/>
    <cellStyle name="40% - Ênfase2 3 2 2 3" xfId="16066"/>
    <cellStyle name="40% - Ênfase2 3 2 2 3 2" xfId="16067"/>
    <cellStyle name="40% - Ênfase2 3 2 2 3 2 2" xfId="16068"/>
    <cellStyle name="40% - Ênfase2 3 2 2 3 3" xfId="16069"/>
    <cellStyle name="40% - Ênfase2 3 2 2 3 4" xfId="16070"/>
    <cellStyle name="40% - Ênfase2 3 2 2 3 5" xfId="16071"/>
    <cellStyle name="40% - Ênfase2 3 2 2 3 6" xfId="16072"/>
    <cellStyle name="40% - Ênfase2 3 2 2 4" xfId="16073"/>
    <cellStyle name="40% - Ênfase2 3 2 2 4 2" xfId="16074"/>
    <cellStyle name="40% - Ênfase2 3 2 2 4 3" xfId="16075"/>
    <cellStyle name="40% - Ênfase2 3 2 2 4 4" xfId="16076"/>
    <cellStyle name="40% - Ênfase2 3 2 2 5" xfId="16077"/>
    <cellStyle name="40% - Ênfase2 3 2 2 6" xfId="16078"/>
    <cellStyle name="40% - Ênfase2 3 2 2 7" xfId="16079"/>
    <cellStyle name="40% - Ênfase2 3 2 2 8" xfId="16080"/>
    <cellStyle name="40% - Ênfase2 3 2 2 9" xfId="16081"/>
    <cellStyle name="40% - Ênfase2 3 2 3" xfId="16082"/>
    <cellStyle name="40% - Ênfase2 3 2 4" xfId="16083"/>
    <cellStyle name="40% - Ênfase2 3 2 4 10" xfId="16084"/>
    <cellStyle name="40% - Ênfase2 3 2 4 2" xfId="16085"/>
    <cellStyle name="40% - Ênfase2 3 2 4 2 2" xfId="16086"/>
    <cellStyle name="40% - Ênfase2 3 2 4 2 2 2" xfId="16087"/>
    <cellStyle name="40% - Ênfase2 3 2 4 2 2 2 2" xfId="16088"/>
    <cellStyle name="40% - Ênfase2 3 2 4 2 2 3" xfId="16089"/>
    <cellStyle name="40% - Ênfase2 3 2 4 2 2 4" xfId="16090"/>
    <cellStyle name="40% - Ênfase2 3 2 4 2 2 5" xfId="16091"/>
    <cellStyle name="40% - Ênfase2 3 2 4 2 2 6" xfId="16092"/>
    <cellStyle name="40% - Ênfase2 3 2 4 2 3" xfId="16093"/>
    <cellStyle name="40% - Ênfase2 3 2 4 2 3 2" xfId="16094"/>
    <cellStyle name="40% - Ênfase2 3 2 4 2 3 3" xfId="16095"/>
    <cellStyle name="40% - Ênfase2 3 2 4 2 4" xfId="16096"/>
    <cellStyle name="40% - Ênfase2 3 2 4 2 5" xfId="16097"/>
    <cellStyle name="40% - Ênfase2 3 2 4 2 6" xfId="16098"/>
    <cellStyle name="40% - Ênfase2 3 2 4 2 7" xfId="16099"/>
    <cellStyle name="40% - Ênfase2 3 2 4 2 8" xfId="16100"/>
    <cellStyle name="40% - Ênfase2 3 2 4 3" xfId="16101"/>
    <cellStyle name="40% - Ênfase2 3 2 4 3 2" xfId="16102"/>
    <cellStyle name="40% - Ênfase2 3 2 4 3 2 2" xfId="16103"/>
    <cellStyle name="40% - Ênfase2 3 2 4 3 3" xfId="16104"/>
    <cellStyle name="40% - Ênfase2 3 2 4 3 4" xfId="16105"/>
    <cellStyle name="40% - Ênfase2 3 2 4 3 5" xfId="16106"/>
    <cellStyle name="40% - Ênfase2 3 2 4 3 6" xfId="16107"/>
    <cellStyle name="40% - Ênfase2 3 2 4 4" xfId="16108"/>
    <cellStyle name="40% - Ênfase2 3 2 4 4 2" xfId="16109"/>
    <cellStyle name="40% - Ênfase2 3 2 4 4 3" xfId="16110"/>
    <cellStyle name="40% - Ênfase2 3 2 4 4 4" xfId="16111"/>
    <cellStyle name="40% - Ênfase2 3 2 4 5" xfId="16112"/>
    <cellStyle name="40% - Ênfase2 3 2 4 6" xfId="16113"/>
    <cellStyle name="40% - Ênfase2 3 2 4 7" xfId="16114"/>
    <cellStyle name="40% - Ênfase2 3 2 4 8" xfId="16115"/>
    <cellStyle name="40% - Ênfase2 3 2 4 9" xfId="16116"/>
    <cellStyle name="40% - Ênfase2 3 2 5" xfId="16117"/>
    <cellStyle name="40% - Ênfase2 3 2 5 10" xfId="16118"/>
    <cellStyle name="40% - Ênfase2 3 2 5 2" xfId="16119"/>
    <cellStyle name="40% - Ênfase2 3 2 5 2 2" xfId="16120"/>
    <cellStyle name="40% - Ênfase2 3 2 5 2 2 2" xfId="16121"/>
    <cellStyle name="40% - Ênfase2 3 2 5 2 2 2 2" xfId="16122"/>
    <cellStyle name="40% - Ênfase2 3 2 5 2 2 3" xfId="16123"/>
    <cellStyle name="40% - Ênfase2 3 2 5 2 2 4" xfId="16124"/>
    <cellStyle name="40% - Ênfase2 3 2 5 2 2 5" xfId="16125"/>
    <cellStyle name="40% - Ênfase2 3 2 5 2 2 6" xfId="16126"/>
    <cellStyle name="40% - Ênfase2 3 2 5 2 3" xfId="16127"/>
    <cellStyle name="40% - Ênfase2 3 2 5 2 3 2" xfId="16128"/>
    <cellStyle name="40% - Ênfase2 3 2 5 2 3 3" xfId="16129"/>
    <cellStyle name="40% - Ênfase2 3 2 5 2 4" xfId="16130"/>
    <cellStyle name="40% - Ênfase2 3 2 5 2 5" xfId="16131"/>
    <cellStyle name="40% - Ênfase2 3 2 5 2 6" xfId="16132"/>
    <cellStyle name="40% - Ênfase2 3 2 5 2 7" xfId="16133"/>
    <cellStyle name="40% - Ênfase2 3 2 5 2 8" xfId="16134"/>
    <cellStyle name="40% - Ênfase2 3 2 5 3" xfId="16135"/>
    <cellStyle name="40% - Ênfase2 3 2 5 3 2" xfId="16136"/>
    <cellStyle name="40% - Ênfase2 3 2 5 3 2 2" xfId="16137"/>
    <cellStyle name="40% - Ênfase2 3 2 5 3 3" xfId="16138"/>
    <cellStyle name="40% - Ênfase2 3 2 5 3 4" xfId="16139"/>
    <cellStyle name="40% - Ênfase2 3 2 5 3 5" xfId="16140"/>
    <cellStyle name="40% - Ênfase2 3 2 5 3 6" xfId="16141"/>
    <cellStyle name="40% - Ênfase2 3 2 5 4" xfId="16142"/>
    <cellStyle name="40% - Ênfase2 3 2 5 4 2" xfId="16143"/>
    <cellStyle name="40% - Ênfase2 3 2 5 4 3" xfId="16144"/>
    <cellStyle name="40% - Ênfase2 3 2 5 4 4" xfId="16145"/>
    <cellStyle name="40% - Ênfase2 3 2 5 5" xfId="16146"/>
    <cellStyle name="40% - Ênfase2 3 2 5 6" xfId="16147"/>
    <cellStyle name="40% - Ênfase2 3 2 5 7" xfId="16148"/>
    <cellStyle name="40% - Ênfase2 3 2 5 8" xfId="16149"/>
    <cellStyle name="40% - Ênfase2 3 2 5 9" xfId="16150"/>
    <cellStyle name="40% - Ênfase2 3 2 6" xfId="16151"/>
    <cellStyle name="40% - Ênfase2 3 2 6 10" xfId="16152"/>
    <cellStyle name="40% - Ênfase2 3 2 6 2" xfId="16153"/>
    <cellStyle name="40% - Ênfase2 3 2 6 2 2" xfId="16154"/>
    <cellStyle name="40% - Ênfase2 3 2 6 2 2 2" xfId="16155"/>
    <cellStyle name="40% - Ênfase2 3 2 6 2 2 2 2" xfId="16156"/>
    <cellStyle name="40% - Ênfase2 3 2 6 2 2 3" xfId="16157"/>
    <cellStyle name="40% - Ênfase2 3 2 6 2 2 4" xfId="16158"/>
    <cellStyle name="40% - Ênfase2 3 2 6 2 2 5" xfId="16159"/>
    <cellStyle name="40% - Ênfase2 3 2 6 2 2 6" xfId="16160"/>
    <cellStyle name="40% - Ênfase2 3 2 6 2 3" xfId="16161"/>
    <cellStyle name="40% - Ênfase2 3 2 6 2 3 2" xfId="16162"/>
    <cellStyle name="40% - Ênfase2 3 2 6 2 3 3" xfId="16163"/>
    <cellStyle name="40% - Ênfase2 3 2 6 2 4" xfId="16164"/>
    <cellStyle name="40% - Ênfase2 3 2 6 2 5" xfId="16165"/>
    <cellStyle name="40% - Ênfase2 3 2 6 2 6" xfId="16166"/>
    <cellStyle name="40% - Ênfase2 3 2 6 2 7" xfId="16167"/>
    <cellStyle name="40% - Ênfase2 3 2 6 2 8" xfId="16168"/>
    <cellStyle name="40% - Ênfase2 3 2 6 3" xfId="16169"/>
    <cellStyle name="40% - Ênfase2 3 2 6 3 2" xfId="16170"/>
    <cellStyle name="40% - Ênfase2 3 2 6 3 2 2" xfId="16171"/>
    <cellStyle name="40% - Ênfase2 3 2 6 3 3" xfId="16172"/>
    <cellStyle name="40% - Ênfase2 3 2 6 3 4" xfId="16173"/>
    <cellStyle name="40% - Ênfase2 3 2 6 3 5" xfId="16174"/>
    <cellStyle name="40% - Ênfase2 3 2 6 3 6" xfId="16175"/>
    <cellStyle name="40% - Ênfase2 3 2 6 4" xfId="16176"/>
    <cellStyle name="40% - Ênfase2 3 2 6 4 2" xfId="16177"/>
    <cellStyle name="40% - Ênfase2 3 2 6 4 3" xfId="16178"/>
    <cellStyle name="40% - Ênfase2 3 2 6 4 4" xfId="16179"/>
    <cellStyle name="40% - Ênfase2 3 2 6 5" xfId="16180"/>
    <cellStyle name="40% - Ênfase2 3 2 6 6" xfId="16181"/>
    <cellStyle name="40% - Ênfase2 3 2 6 7" xfId="16182"/>
    <cellStyle name="40% - Ênfase2 3 2 6 8" xfId="16183"/>
    <cellStyle name="40% - Ênfase2 3 2 6 9" xfId="16184"/>
    <cellStyle name="40% - Ênfase2 3 3" xfId="16185"/>
    <cellStyle name="40% - Ênfase2 3 3 10" xfId="16186"/>
    <cellStyle name="40% - Ênfase2 3 3 11" xfId="16187"/>
    <cellStyle name="40% - Ênfase2 3 3 12" xfId="16188"/>
    <cellStyle name="40% - Ênfase2 3 3 2" xfId="16189"/>
    <cellStyle name="40% - Ênfase2 3 3 3" xfId="16190"/>
    <cellStyle name="40% - Ênfase2 3 3 3 2" xfId="16191"/>
    <cellStyle name="40% - Ênfase2 3 3 3 2 2" xfId="16192"/>
    <cellStyle name="40% - Ênfase2 3 3 3 2 2 2" xfId="16193"/>
    <cellStyle name="40% - Ênfase2 3 3 3 2 3" xfId="16194"/>
    <cellStyle name="40% - Ênfase2 3 3 3 2 4" xfId="16195"/>
    <cellStyle name="40% - Ênfase2 3 3 3 2 5" xfId="16196"/>
    <cellStyle name="40% - Ênfase2 3 3 3 2 6" xfId="16197"/>
    <cellStyle name="40% - Ênfase2 3 3 3 3" xfId="16198"/>
    <cellStyle name="40% - Ênfase2 3 3 3 3 2" xfId="16199"/>
    <cellStyle name="40% - Ênfase2 3 3 3 3 3" xfId="16200"/>
    <cellStyle name="40% - Ênfase2 3 3 3 3 4" xfId="16201"/>
    <cellStyle name="40% - Ênfase2 3 3 3 4" xfId="16202"/>
    <cellStyle name="40% - Ênfase2 3 3 3 5" xfId="16203"/>
    <cellStyle name="40% - Ênfase2 3 3 3 6" xfId="16204"/>
    <cellStyle name="40% - Ênfase2 3 3 3 7" xfId="16205"/>
    <cellStyle name="40% - Ênfase2 3 3 3 8" xfId="16206"/>
    <cellStyle name="40% - Ênfase2 3 3 3 9" xfId="16207"/>
    <cellStyle name="40% - Ênfase2 3 3 4" xfId="16208"/>
    <cellStyle name="40% - Ênfase2 3 3 4 2" xfId="16209"/>
    <cellStyle name="40% - Ênfase2 3 3 4 2 2" xfId="16210"/>
    <cellStyle name="40% - Ênfase2 3 3 4 2 2 2" xfId="16211"/>
    <cellStyle name="40% - Ênfase2 3 3 4 2 3" xfId="16212"/>
    <cellStyle name="40% - Ênfase2 3 3 4 2 4" xfId="16213"/>
    <cellStyle name="40% - Ênfase2 3 3 4 2 5" xfId="16214"/>
    <cellStyle name="40% - Ênfase2 3 3 4 2 6" xfId="16215"/>
    <cellStyle name="40% - Ênfase2 3 3 4 3" xfId="16216"/>
    <cellStyle name="40% - Ênfase2 3 3 4 3 2" xfId="16217"/>
    <cellStyle name="40% - Ênfase2 3 3 4 3 3" xfId="16218"/>
    <cellStyle name="40% - Ênfase2 3 3 4 4" xfId="16219"/>
    <cellStyle name="40% - Ênfase2 3 3 4 5" xfId="16220"/>
    <cellStyle name="40% - Ênfase2 3 3 4 6" xfId="16221"/>
    <cellStyle name="40% - Ênfase2 3 3 4 7" xfId="16222"/>
    <cellStyle name="40% - Ênfase2 3 3 4 8" xfId="16223"/>
    <cellStyle name="40% - Ênfase2 3 3 5" xfId="16224"/>
    <cellStyle name="40% - Ênfase2 3 3 5 2" xfId="16225"/>
    <cellStyle name="40% - Ênfase2 3 3 5 2 2" xfId="16226"/>
    <cellStyle name="40% - Ênfase2 3 3 5 3" xfId="16227"/>
    <cellStyle name="40% - Ênfase2 3 3 5 4" xfId="16228"/>
    <cellStyle name="40% - Ênfase2 3 3 5 5" xfId="16229"/>
    <cellStyle name="40% - Ênfase2 3 3 5 6" xfId="16230"/>
    <cellStyle name="40% - Ênfase2 3 3 6" xfId="16231"/>
    <cellStyle name="40% - Ênfase2 3 3 6 2" xfId="16232"/>
    <cellStyle name="40% - Ênfase2 3 3 6 3" xfId="16233"/>
    <cellStyle name="40% - Ênfase2 3 3 6 4" xfId="16234"/>
    <cellStyle name="40% - Ênfase2 3 3 7" xfId="16235"/>
    <cellStyle name="40% - Ênfase2 3 3 8" xfId="16236"/>
    <cellStyle name="40% - Ênfase2 3 3 9" xfId="16237"/>
    <cellStyle name="40% - Ênfase2 3 4" xfId="16238"/>
    <cellStyle name="40% - Ênfase2 3 4 10" xfId="16239"/>
    <cellStyle name="40% - Ênfase2 3 4 2" xfId="16240"/>
    <cellStyle name="40% - Ênfase2 3 4 2 2" xfId="16241"/>
    <cellStyle name="40% - Ênfase2 3 4 2 2 2" xfId="16242"/>
    <cellStyle name="40% - Ênfase2 3 4 2 2 2 2" xfId="16243"/>
    <cellStyle name="40% - Ênfase2 3 4 2 2 3" xfId="16244"/>
    <cellStyle name="40% - Ênfase2 3 4 2 2 4" xfId="16245"/>
    <cellStyle name="40% - Ênfase2 3 4 2 2 5" xfId="16246"/>
    <cellStyle name="40% - Ênfase2 3 4 2 2 6" xfId="16247"/>
    <cellStyle name="40% - Ênfase2 3 4 2 3" xfId="16248"/>
    <cellStyle name="40% - Ênfase2 3 4 2 3 2" xfId="16249"/>
    <cellStyle name="40% - Ênfase2 3 4 2 3 3" xfId="16250"/>
    <cellStyle name="40% - Ênfase2 3 4 2 4" xfId="16251"/>
    <cellStyle name="40% - Ênfase2 3 4 2 5" xfId="16252"/>
    <cellStyle name="40% - Ênfase2 3 4 2 6" xfId="16253"/>
    <cellStyle name="40% - Ênfase2 3 4 2 7" xfId="16254"/>
    <cellStyle name="40% - Ênfase2 3 4 2 8" xfId="16255"/>
    <cellStyle name="40% - Ênfase2 3 4 3" xfId="16256"/>
    <cellStyle name="40% - Ênfase2 3 4 3 2" xfId="16257"/>
    <cellStyle name="40% - Ênfase2 3 4 3 2 2" xfId="16258"/>
    <cellStyle name="40% - Ênfase2 3 4 3 3" xfId="16259"/>
    <cellStyle name="40% - Ênfase2 3 4 3 4" xfId="16260"/>
    <cellStyle name="40% - Ênfase2 3 4 3 5" xfId="16261"/>
    <cellStyle name="40% - Ênfase2 3 4 3 6" xfId="16262"/>
    <cellStyle name="40% - Ênfase2 3 4 4" xfId="16263"/>
    <cellStyle name="40% - Ênfase2 3 4 4 2" xfId="16264"/>
    <cellStyle name="40% - Ênfase2 3 4 4 3" xfId="16265"/>
    <cellStyle name="40% - Ênfase2 3 4 4 4" xfId="16266"/>
    <cellStyle name="40% - Ênfase2 3 4 5" xfId="16267"/>
    <cellStyle name="40% - Ênfase2 3 4 6" xfId="16268"/>
    <cellStyle name="40% - Ênfase2 3 4 7" xfId="16269"/>
    <cellStyle name="40% - Ênfase2 3 4 8" xfId="16270"/>
    <cellStyle name="40% - Ênfase2 3 4 9" xfId="16271"/>
    <cellStyle name="40% - Ênfase2 4" xfId="259"/>
    <cellStyle name="40% - Ênfase2 4 2" xfId="260"/>
    <cellStyle name="40% - Ênfase2 4 3" xfId="16272"/>
    <cellStyle name="40% - Ênfase2 4 3 10" xfId="16273"/>
    <cellStyle name="40% - Ênfase2 4 3 11" xfId="16274"/>
    <cellStyle name="40% - Ênfase2 4 3 12" xfId="16275"/>
    <cellStyle name="40% - Ênfase2 4 3 2" xfId="16276"/>
    <cellStyle name="40% - Ênfase2 4 3 3" xfId="16277"/>
    <cellStyle name="40% - Ênfase2 4 3 3 2" xfId="16278"/>
    <cellStyle name="40% - Ênfase2 4 3 3 2 2" xfId="16279"/>
    <cellStyle name="40% - Ênfase2 4 3 3 2 2 2" xfId="16280"/>
    <cellStyle name="40% - Ênfase2 4 3 3 2 3" xfId="16281"/>
    <cellStyle name="40% - Ênfase2 4 3 3 2 4" xfId="16282"/>
    <cellStyle name="40% - Ênfase2 4 3 3 2 5" xfId="16283"/>
    <cellStyle name="40% - Ênfase2 4 3 3 2 6" xfId="16284"/>
    <cellStyle name="40% - Ênfase2 4 3 3 3" xfId="16285"/>
    <cellStyle name="40% - Ênfase2 4 3 3 3 2" xfId="16286"/>
    <cellStyle name="40% - Ênfase2 4 3 3 3 3" xfId="16287"/>
    <cellStyle name="40% - Ênfase2 4 3 3 3 4" xfId="16288"/>
    <cellStyle name="40% - Ênfase2 4 3 3 4" xfId="16289"/>
    <cellStyle name="40% - Ênfase2 4 3 3 5" xfId="16290"/>
    <cellStyle name="40% - Ênfase2 4 3 3 6" xfId="16291"/>
    <cellStyle name="40% - Ênfase2 4 3 3 7" xfId="16292"/>
    <cellStyle name="40% - Ênfase2 4 3 3 8" xfId="16293"/>
    <cellStyle name="40% - Ênfase2 4 3 3 9" xfId="16294"/>
    <cellStyle name="40% - Ênfase2 4 3 4" xfId="16295"/>
    <cellStyle name="40% - Ênfase2 4 3 4 2" xfId="16296"/>
    <cellStyle name="40% - Ênfase2 4 3 4 2 2" xfId="16297"/>
    <cellStyle name="40% - Ênfase2 4 3 4 2 2 2" xfId="16298"/>
    <cellStyle name="40% - Ênfase2 4 3 4 2 3" xfId="16299"/>
    <cellStyle name="40% - Ênfase2 4 3 4 2 4" xfId="16300"/>
    <cellStyle name="40% - Ênfase2 4 3 4 2 5" xfId="16301"/>
    <cellStyle name="40% - Ênfase2 4 3 4 2 6" xfId="16302"/>
    <cellStyle name="40% - Ênfase2 4 3 4 3" xfId="16303"/>
    <cellStyle name="40% - Ênfase2 4 3 4 3 2" xfId="16304"/>
    <cellStyle name="40% - Ênfase2 4 3 4 3 3" xfId="16305"/>
    <cellStyle name="40% - Ênfase2 4 3 4 4" xfId="16306"/>
    <cellStyle name="40% - Ênfase2 4 3 4 5" xfId="16307"/>
    <cellStyle name="40% - Ênfase2 4 3 4 6" xfId="16308"/>
    <cellStyle name="40% - Ênfase2 4 3 4 7" xfId="16309"/>
    <cellStyle name="40% - Ênfase2 4 3 4 8" xfId="16310"/>
    <cellStyle name="40% - Ênfase2 4 3 5" xfId="16311"/>
    <cellStyle name="40% - Ênfase2 4 3 5 2" xfId="16312"/>
    <cellStyle name="40% - Ênfase2 4 3 5 2 2" xfId="16313"/>
    <cellStyle name="40% - Ênfase2 4 3 5 3" xfId="16314"/>
    <cellStyle name="40% - Ênfase2 4 3 5 4" xfId="16315"/>
    <cellStyle name="40% - Ênfase2 4 3 5 5" xfId="16316"/>
    <cellStyle name="40% - Ênfase2 4 3 5 6" xfId="16317"/>
    <cellStyle name="40% - Ênfase2 4 3 6" xfId="16318"/>
    <cellStyle name="40% - Ênfase2 4 3 6 2" xfId="16319"/>
    <cellStyle name="40% - Ênfase2 4 3 6 3" xfId="16320"/>
    <cellStyle name="40% - Ênfase2 4 3 6 4" xfId="16321"/>
    <cellStyle name="40% - Ênfase2 4 3 7" xfId="16322"/>
    <cellStyle name="40% - Ênfase2 4 3 8" xfId="16323"/>
    <cellStyle name="40% - Ênfase2 4 3 9" xfId="16324"/>
    <cellStyle name="40% - Ênfase2 4 4" xfId="16325"/>
    <cellStyle name="40% - Ênfase2 4 4 10" xfId="16326"/>
    <cellStyle name="40% - Ênfase2 4 4 2" xfId="16327"/>
    <cellStyle name="40% - Ênfase2 4 4 2 2" xfId="16328"/>
    <cellStyle name="40% - Ênfase2 4 4 2 2 2" xfId="16329"/>
    <cellStyle name="40% - Ênfase2 4 4 2 2 2 2" xfId="16330"/>
    <cellStyle name="40% - Ênfase2 4 4 2 2 3" xfId="16331"/>
    <cellStyle name="40% - Ênfase2 4 4 2 2 4" xfId="16332"/>
    <cellStyle name="40% - Ênfase2 4 4 2 2 5" xfId="16333"/>
    <cellStyle name="40% - Ênfase2 4 4 2 2 6" xfId="16334"/>
    <cellStyle name="40% - Ênfase2 4 4 2 3" xfId="16335"/>
    <cellStyle name="40% - Ênfase2 4 4 2 3 2" xfId="16336"/>
    <cellStyle name="40% - Ênfase2 4 4 2 3 3" xfId="16337"/>
    <cellStyle name="40% - Ênfase2 4 4 2 4" xfId="16338"/>
    <cellStyle name="40% - Ênfase2 4 4 2 5" xfId="16339"/>
    <cellStyle name="40% - Ênfase2 4 4 2 6" xfId="16340"/>
    <cellStyle name="40% - Ênfase2 4 4 2 7" xfId="16341"/>
    <cellStyle name="40% - Ênfase2 4 4 2 8" xfId="16342"/>
    <cellStyle name="40% - Ênfase2 4 4 3" xfId="16343"/>
    <cellStyle name="40% - Ênfase2 4 4 3 2" xfId="16344"/>
    <cellStyle name="40% - Ênfase2 4 4 3 2 2" xfId="16345"/>
    <cellStyle name="40% - Ênfase2 4 4 3 3" xfId="16346"/>
    <cellStyle name="40% - Ênfase2 4 4 3 4" xfId="16347"/>
    <cellStyle name="40% - Ênfase2 4 4 3 5" xfId="16348"/>
    <cellStyle name="40% - Ênfase2 4 4 3 6" xfId="16349"/>
    <cellStyle name="40% - Ênfase2 4 4 4" xfId="16350"/>
    <cellStyle name="40% - Ênfase2 4 4 4 2" xfId="16351"/>
    <cellStyle name="40% - Ênfase2 4 4 4 3" xfId="16352"/>
    <cellStyle name="40% - Ênfase2 4 4 4 4" xfId="16353"/>
    <cellStyle name="40% - Ênfase2 4 4 5" xfId="16354"/>
    <cellStyle name="40% - Ênfase2 4 4 6" xfId="16355"/>
    <cellStyle name="40% - Ênfase2 4 4 7" xfId="16356"/>
    <cellStyle name="40% - Ênfase2 4 4 8" xfId="16357"/>
    <cellStyle name="40% - Ênfase2 4 4 9" xfId="16358"/>
    <cellStyle name="40% - Ênfase2 5" xfId="261"/>
    <cellStyle name="40% - Ênfase2 5 2" xfId="262"/>
    <cellStyle name="40% - Ênfase2 5 3" xfId="16359"/>
    <cellStyle name="40% - Ênfase2 5 3 10" xfId="16360"/>
    <cellStyle name="40% - Ênfase2 5 3 11" xfId="16361"/>
    <cellStyle name="40% - Ênfase2 5 3 12" xfId="16362"/>
    <cellStyle name="40% - Ênfase2 5 3 2" xfId="16363"/>
    <cellStyle name="40% - Ênfase2 5 3 3" xfId="16364"/>
    <cellStyle name="40% - Ênfase2 5 3 3 2" xfId="16365"/>
    <cellStyle name="40% - Ênfase2 5 3 3 2 2" xfId="16366"/>
    <cellStyle name="40% - Ênfase2 5 3 3 2 2 2" xfId="16367"/>
    <cellStyle name="40% - Ênfase2 5 3 3 2 3" xfId="16368"/>
    <cellStyle name="40% - Ênfase2 5 3 3 2 4" xfId="16369"/>
    <cellStyle name="40% - Ênfase2 5 3 3 2 5" xfId="16370"/>
    <cellStyle name="40% - Ênfase2 5 3 3 2 6" xfId="16371"/>
    <cellStyle name="40% - Ênfase2 5 3 3 3" xfId="16372"/>
    <cellStyle name="40% - Ênfase2 5 3 3 3 2" xfId="16373"/>
    <cellStyle name="40% - Ênfase2 5 3 3 3 3" xfId="16374"/>
    <cellStyle name="40% - Ênfase2 5 3 3 3 4" xfId="16375"/>
    <cellStyle name="40% - Ênfase2 5 3 3 4" xfId="16376"/>
    <cellStyle name="40% - Ênfase2 5 3 3 5" xfId="16377"/>
    <cellStyle name="40% - Ênfase2 5 3 3 6" xfId="16378"/>
    <cellStyle name="40% - Ênfase2 5 3 3 7" xfId="16379"/>
    <cellStyle name="40% - Ênfase2 5 3 3 8" xfId="16380"/>
    <cellStyle name="40% - Ênfase2 5 3 3 9" xfId="16381"/>
    <cellStyle name="40% - Ênfase2 5 3 4" xfId="16382"/>
    <cellStyle name="40% - Ênfase2 5 3 4 2" xfId="16383"/>
    <cellStyle name="40% - Ênfase2 5 3 4 2 2" xfId="16384"/>
    <cellStyle name="40% - Ênfase2 5 3 4 2 2 2" xfId="16385"/>
    <cellStyle name="40% - Ênfase2 5 3 4 2 3" xfId="16386"/>
    <cellStyle name="40% - Ênfase2 5 3 4 2 4" xfId="16387"/>
    <cellStyle name="40% - Ênfase2 5 3 4 2 5" xfId="16388"/>
    <cellStyle name="40% - Ênfase2 5 3 4 2 6" xfId="16389"/>
    <cellStyle name="40% - Ênfase2 5 3 4 3" xfId="16390"/>
    <cellStyle name="40% - Ênfase2 5 3 4 3 2" xfId="16391"/>
    <cellStyle name="40% - Ênfase2 5 3 4 3 3" xfId="16392"/>
    <cellStyle name="40% - Ênfase2 5 3 4 4" xfId="16393"/>
    <cellStyle name="40% - Ênfase2 5 3 4 5" xfId="16394"/>
    <cellStyle name="40% - Ênfase2 5 3 4 6" xfId="16395"/>
    <cellStyle name="40% - Ênfase2 5 3 4 7" xfId="16396"/>
    <cellStyle name="40% - Ênfase2 5 3 4 8" xfId="16397"/>
    <cellStyle name="40% - Ênfase2 5 3 5" xfId="16398"/>
    <cellStyle name="40% - Ênfase2 5 3 5 2" xfId="16399"/>
    <cellStyle name="40% - Ênfase2 5 3 5 2 2" xfId="16400"/>
    <cellStyle name="40% - Ênfase2 5 3 5 3" xfId="16401"/>
    <cellStyle name="40% - Ênfase2 5 3 5 4" xfId="16402"/>
    <cellStyle name="40% - Ênfase2 5 3 5 5" xfId="16403"/>
    <cellStyle name="40% - Ênfase2 5 3 5 6" xfId="16404"/>
    <cellStyle name="40% - Ênfase2 5 3 6" xfId="16405"/>
    <cellStyle name="40% - Ênfase2 5 3 6 2" xfId="16406"/>
    <cellStyle name="40% - Ênfase2 5 3 6 3" xfId="16407"/>
    <cellStyle name="40% - Ênfase2 5 3 6 4" xfId="16408"/>
    <cellStyle name="40% - Ênfase2 5 3 7" xfId="16409"/>
    <cellStyle name="40% - Ênfase2 5 3 8" xfId="16410"/>
    <cellStyle name="40% - Ênfase2 5 3 9" xfId="16411"/>
    <cellStyle name="40% - Ênfase2 5 4" xfId="16412"/>
    <cellStyle name="40% - Ênfase2 5 4 10" xfId="16413"/>
    <cellStyle name="40% - Ênfase2 5 4 2" xfId="16414"/>
    <cellStyle name="40% - Ênfase2 5 4 2 2" xfId="16415"/>
    <cellStyle name="40% - Ênfase2 5 4 2 2 2" xfId="16416"/>
    <cellStyle name="40% - Ênfase2 5 4 2 2 2 2" xfId="16417"/>
    <cellStyle name="40% - Ênfase2 5 4 2 2 3" xfId="16418"/>
    <cellStyle name="40% - Ênfase2 5 4 2 2 4" xfId="16419"/>
    <cellStyle name="40% - Ênfase2 5 4 2 2 5" xfId="16420"/>
    <cellStyle name="40% - Ênfase2 5 4 2 2 6" xfId="16421"/>
    <cellStyle name="40% - Ênfase2 5 4 2 3" xfId="16422"/>
    <cellStyle name="40% - Ênfase2 5 4 2 3 2" xfId="16423"/>
    <cellStyle name="40% - Ênfase2 5 4 2 3 3" xfId="16424"/>
    <cellStyle name="40% - Ênfase2 5 4 2 4" xfId="16425"/>
    <cellStyle name="40% - Ênfase2 5 4 2 5" xfId="16426"/>
    <cellStyle name="40% - Ênfase2 5 4 2 6" xfId="16427"/>
    <cellStyle name="40% - Ênfase2 5 4 2 7" xfId="16428"/>
    <cellStyle name="40% - Ênfase2 5 4 2 8" xfId="16429"/>
    <cellStyle name="40% - Ênfase2 5 4 3" xfId="16430"/>
    <cellStyle name="40% - Ênfase2 5 4 3 2" xfId="16431"/>
    <cellStyle name="40% - Ênfase2 5 4 3 2 2" xfId="16432"/>
    <cellStyle name="40% - Ênfase2 5 4 3 3" xfId="16433"/>
    <cellStyle name="40% - Ênfase2 5 4 3 4" xfId="16434"/>
    <cellStyle name="40% - Ênfase2 5 4 3 5" xfId="16435"/>
    <cellStyle name="40% - Ênfase2 5 4 3 6" xfId="16436"/>
    <cellStyle name="40% - Ênfase2 5 4 4" xfId="16437"/>
    <cellStyle name="40% - Ênfase2 5 4 4 2" xfId="16438"/>
    <cellStyle name="40% - Ênfase2 5 4 4 3" xfId="16439"/>
    <cellStyle name="40% - Ênfase2 5 4 4 4" xfId="16440"/>
    <cellStyle name="40% - Ênfase2 5 4 5" xfId="16441"/>
    <cellStyle name="40% - Ênfase2 5 4 6" xfId="16442"/>
    <cellStyle name="40% - Ênfase2 5 4 7" xfId="16443"/>
    <cellStyle name="40% - Ênfase2 5 4 8" xfId="16444"/>
    <cellStyle name="40% - Ênfase2 5 4 9" xfId="16445"/>
    <cellStyle name="40% - Ênfase2 6" xfId="263"/>
    <cellStyle name="40% - Ênfase2 6 2" xfId="264"/>
    <cellStyle name="40% - Ênfase2 6 3" xfId="16446"/>
    <cellStyle name="40% - Ênfase2 6 3 10" xfId="16447"/>
    <cellStyle name="40% - Ênfase2 6 3 11" xfId="16448"/>
    <cellStyle name="40% - Ênfase2 6 3 12" xfId="16449"/>
    <cellStyle name="40% - Ênfase2 6 3 2" xfId="16450"/>
    <cellStyle name="40% - Ênfase2 6 3 3" xfId="16451"/>
    <cellStyle name="40% - Ênfase2 6 3 3 2" xfId="16452"/>
    <cellStyle name="40% - Ênfase2 6 3 3 2 2" xfId="16453"/>
    <cellStyle name="40% - Ênfase2 6 3 3 2 2 2" xfId="16454"/>
    <cellStyle name="40% - Ênfase2 6 3 3 2 3" xfId="16455"/>
    <cellStyle name="40% - Ênfase2 6 3 3 2 4" xfId="16456"/>
    <cellStyle name="40% - Ênfase2 6 3 3 2 5" xfId="16457"/>
    <cellStyle name="40% - Ênfase2 6 3 3 2 6" xfId="16458"/>
    <cellStyle name="40% - Ênfase2 6 3 3 3" xfId="16459"/>
    <cellStyle name="40% - Ênfase2 6 3 3 3 2" xfId="16460"/>
    <cellStyle name="40% - Ênfase2 6 3 3 3 3" xfId="16461"/>
    <cellStyle name="40% - Ênfase2 6 3 3 3 4" xfId="16462"/>
    <cellStyle name="40% - Ênfase2 6 3 3 4" xfId="16463"/>
    <cellStyle name="40% - Ênfase2 6 3 3 5" xfId="16464"/>
    <cellStyle name="40% - Ênfase2 6 3 3 6" xfId="16465"/>
    <cellStyle name="40% - Ênfase2 6 3 3 7" xfId="16466"/>
    <cellStyle name="40% - Ênfase2 6 3 3 8" xfId="16467"/>
    <cellStyle name="40% - Ênfase2 6 3 3 9" xfId="16468"/>
    <cellStyle name="40% - Ênfase2 6 3 4" xfId="16469"/>
    <cellStyle name="40% - Ênfase2 6 3 4 2" xfId="16470"/>
    <cellStyle name="40% - Ênfase2 6 3 4 2 2" xfId="16471"/>
    <cellStyle name="40% - Ênfase2 6 3 4 2 2 2" xfId="16472"/>
    <cellStyle name="40% - Ênfase2 6 3 4 2 3" xfId="16473"/>
    <cellStyle name="40% - Ênfase2 6 3 4 2 4" xfId="16474"/>
    <cellStyle name="40% - Ênfase2 6 3 4 2 5" xfId="16475"/>
    <cellStyle name="40% - Ênfase2 6 3 4 2 6" xfId="16476"/>
    <cellStyle name="40% - Ênfase2 6 3 4 3" xfId="16477"/>
    <cellStyle name="40% - Ênfase2 6 3 4 3 2" xfId="16478"/>
    <cellStyle name="40% - Ênfase2 6 3 4 3 3" xfId="16479"/>
    <cellStyle name="40% - Ênfase2 6 3 4 4" xfId="16480"/>
    <cellStyle name="40% - Ênfase2 6 3 4 5" xfId="16481"/>
    <cellStyle name="40% - Ênfase2 6 3 4 6" xfId="16482"/>
    <cellStyle name="40% - Ênfase2 6 3 4 7" xfId="16483"/>
    <cellStyle name="40% - Ênfase2 6 3 4 8" xfId="16484"/>
    <cellStyle name="40% - Ênfase2 6 3 5" xfId="16485"/>
    <cellStyle name="40% - Ênfase2 6 3 5 2" xfId="16486"/>
    <cellStyle name="40% - Ênfase2 6 3 5 2 2" xfId="16487"/>
    <cellStyle name="40% - Ênfase2 6 3 5 3" xfId="16488"/>
    <cellStyle name="40% - Ênfase2 6 3 5 4" xfId="16489"/>
    <cellStyle name="40% - Ênfase2 6 3 5 5" xfId="16490"/>
    <cellStyle name="40% - Ênfase2 6 3 5 6" xfId="16491"/>
    <cellStyle name="40% - Ênfase2 6 3 6" xfId="16492"/>
    <cellStyle name="40% - Ênfase2 6 3 6 2" xfId="16493"/>
    <cellStyle name="40% - Ênfase2 6 3 6 3" xfId="16494"/>
    <cellStyle name="40% - Ênfase2 6 3 6 4" xfId="16495"/>
    <cellStyle name="40% - Ênfase2 6 3 7" xfId="16496"/>
    <cellStyle name="40% - Ênfase2 6 3 8" xfId="16497"/>
    <cellStyle name="40% - Ênfase2 6 3 9" xfId="16498"/>
    <cellStyle name="40% - Ênfase2 6 4" xfId="16499"/>
    <cellStyle name="40% - Ênfase2 6 4 10" xfId="16500"/>
    <cellStyle name="40% - Ênfase2 6 4 2" xfId="16501"/>
    <cellStyle name="40% - Ênfase2 6 4 2 2" xfId="16502"/>
    <cellStyle name="40% - Ênfase2 6 4 2 2 2" xfId="16503"/>
    <cellStyle name="40% - Ênfase2 6 4 2 2 2 2" xfId="16504"/>
    <cellStyle name="40% - Ênfase2 6 4 2 2 3" xfId="16505"/>
    <cellStyle name="40% - Ênfase2 6 4 2 2 4" xfId="16506"/>
    <cellStyle name="40% - Ênfase2 6 4 2 2 5" xfId="16507"/>
    <cellStyle name="40% - Ênfase2 6 4 2 2 6" xfId="16508"/>
    <cellStyle name="40% - Ênfase2 6 4 2 3" xfId="16509"/>
    <cellStyle name="40% - Ênfase2 6 4 2 3 2" xfId="16510"/>
    <cellStyle name="40% - Ênfase2 6 4 2 3 3" xfId="16511"/>
    <cellStyle name="40% - Ênfase2 6 4 2 4" xfId="16512"/>
    <cellStyle name="40% - Ênfase2 6 4 2 5" xfId="16513"/>
    <cellStyle name="40% - Ênfase2 6 4 2 6" xfId="16514"/>
    <cellStyle name="40% - Ênfase2 6 4 2 7" xfId="16515"/>
    <cellStyle name="40% - Ênfase2 6 4 2 8" xfId="16516"/>
    <cellStyle name="40% - Ênfase2 6 4 3" xfId="16517"/>
    <cellStyle name="40% - Ênfase2 6 4 3 2" xfId="16518"/>
    <cellStyle name="40% - Ênfase2 6 4 3 2 2" xfId="16519"/>
    <cellStyle name="40% - Ênfase2 6 4 3 3" xfId="16520"/>
    <cellStyle name="40% - Ênfase2 6 4 3 4" xfId="16521"/>
    <cellStyle name="40% - Ênfase2 6 4 3 5" xfId="16522"/>
    <cellStyle name="40% - Ênfase2 6 4 3 6" xfId="16523"/>
    <cellStyle name="40% - Ênfase2 6 4 4" xfId="16524"/>
    <cellStyle name="40% - Ênfase2 6 4 4 2" xfId="16525"/>
    <cellStyle name="40% - Ênfase2 6 4 4 3" xfId="16526"/>
    <cellStyle name="40% - Ênfase2 6 4 4 4" xfId="16527"/>
    <cellStyle name="40% - Ênfase2 6 4 5" xfId="16528"/>
    <cellStyle name="40% - Ênfase2 6 4 6" xfId="16529"/>
    <cellStyle name="40% - Ênfase2 6 4 7" xfId="16530"/>
    <cellStyle name="40% - Ênfase2 6 4 8" xfId="16531"/>
    <cellStyle name="40% - Ênfase2 6 4 9" xfId="16532"/>
    <cellStyle name="40% - Ênfase2 7" xfId="265"/>
    <cellStyle name="40% - Ênfase2 7 2" xfId="266"/>
    <cellStyle name="40% - Ênfase2 7 3" xfId="16533"/>
    <cellStyle name="40% - Ênfase2 7 3 10" xfId="16534"/>
    <cellStyle name="40% - Ênfase2 7 3 11" xfId="16535"/>
    <cellStyle name="40% - Ênfase2 7 3 12" xfId="16536"/>
    <cellStyle name="40% - Ênfase2 7 3 2" xfId="16537"/>
    <cellStyle name="40% - Ênfase2 7 3 3" xfId="16538"/>
    <cellStyle name="40% - Ênfase2 7 3 3 2" xfId="16539"/>
    <cellStyle name="40% - Ênfase2 7 3 3 2 2" xfId="16540"/>
    <cellStyle name="40% - Ênfase2 7 3 3 2 2 2" xfId="16541"/>
    <cellStyle name="40% - Ênfase2 7 3 3 2 3" xfId="16542"/>
    <cellStyle name="40% - Ênfase2 7 3 3 2 4" xfId="16543"/>
    <cellStyle name="40% - Ênfase2 7 3 3 2 5" xfId="16544"/>
    <cellStyle name="40% - Ênfase2 7 3 3 2 6" xfId="16545"/>
    <cellStyle name="40% - Ênfase2 7 3 3 3" xfId="16546"/>
    <cellStyle name="40% - Ênfase2 7 3 3 3 2" xfId="16547"/>
    <cellStyle name="40% - Ênfase2 7 3 3 3 3" xfId="16548"/>
    <cellStyle name="40% - Ênfase2 7 3 3 3 4" xfId="16549"/>
    <cellStyle name="40% - Ênfase2 7 3 3 4" xfId="16550"/>
    <cellStyle name="40% - Ênfase2 7 3 3 5" xfId="16551"/>
    <cellStyle name="40% - Ênfase2 7 3 3 6" xfId="16552"/>
    <cellStyle name="40% - Ênfase2 7 3 3 7" xfId="16553"/>
    <cellStyle name="40% - Ênfase2 7 3 3 8" xfId="16554"/>
    <cellStyle name="40% - Ênfase2 7 3 3 9" xfId="16555"/>
    <cellStyle name="40% - Ênfase2 7 3 4" xfId="16556"/>
    <cellStyle name="40% - Ênfase2 7 3 4 2" xfId="16557"/>
    <cellStyle name="40% - Ênfase2 7 3 4 2 2" xfId="16558"/>
    <cellStyle name="40% - Ênfase2 7 3 4 2 2 2" xfId="16559"/>
    <cellStyle name="40% - Ênfase2 7 3 4 2 3" xfId="16560"/>
    <cellStyle name="40% - Ênfase2 7 3 4 2 4" xfId="16561"/>
    <cellStyle name="40% - Ênfase2 7 3 4 2 5" xfId="16562"/>
    <cellStyle name="40% - Ênfase2 7 3 4 2 6" xfId="16563"/>
    <cellStyle name="40% - Ênfase2 7 3 4 3" xfId="16564"/>
    <cellStyle name="40% - Ênfase2 7 3 4 3 2" xfId="16565"/>
    <cellStyle name="40% - Ênfase2 7 3 4 3 3" xfId="16566"/>
    <cellStyle name="40% - Ênfase2 7 3 4 4" xfId="16567"/>
    <cellStyle name="40% - Ênfase2 7 3 4 5" xfId="16568"/>
    <cellStyle name="40% - Ênfase2 7 3 4 6" xfId="16569"/>
    <cellStyle name="40% - Ênfase2 7 3 4 7" xfId="16570"/>
    <cellStyle name="40% - Ênfase2 7 3 4 8" xfId="16571"/>
    <cellStyle name="40% - Ênfase2 7 3 5" xfId="16572"/>
    <cellStyle name="40% - Ênfase2 7 3 5 2" xfId="16573"/>
    <cellStyle name="40% - Ênfase2 7 3 5 2 2" xfId="16574"/>
    <cellStyle name="40% - Ênfase2 7 3 5 3" xfId="16575"/>
    <cellStyle name="40% - Ênfase2 7 3 5 4" xfId="16576"/>
    <cellStyle name="40% - Ênfase2 7 3 5 5" xfId="16577"/>
    <cellStyle name="40% - Ênfase2 7 3 5 6" xfId="16578"/>
    <cellStyle name="40% - Ênfase2 7 3 6" xfId="16579"/>
    <cellStyle name="40% - Ênfase2 7 3 6 2" xfId="16580"/>
    <cellStyle name="40% - Ênfase2 7 3 6 3" xfId="16581"/>
    <cellStyle name="40% - Ênfase2 7 3 6 4" xfId="16582"/>
    <cellStyle name="40% - Ênfase2 7 3 7" xfId="16583"/>
    <cellStyle name="40% - Ênfase2 7 3 8" xfId="16584"/>
    <cellStyle name="40% - Ênfase2 7 3 9" xfId="16585"/>
    <cellStyle name="40% - Ênfase2 7 4" xfId="16586"/>
    <cellStyle name="40% - Ênfase2 7 4 10" xfId="16587"/>
    <cellStyle name="40% - Ênfase2 7 4 2" xfId="16588"/>
    <cellStyle name="40% - Ênfase2 7 4 2 2" xfId="16589"/>
    <cellStyle name="40% - Ênfase2 7 4 2 2 2" xfId="16590"/>
    <cellStyle name="40% - Ênfase2 7 4 2 2 2 2" xfId="16591"/>
    <cellStyle name="40% - Ênfase2 7 4 2 2 3" xfId="16592"/>
    <cellStyle name="40% - Ênfase2 7 4 2 2 4" xfId="16593"/>
    <cellStyle name="40% - Ênfase2 7 4 2 2 5" xfId="16594"/>
    <cellStyle name="40% - Ênfase2 7 4 2 2 6" xfId="16595"/>
    <cellStyle name="40% - Ênfase2 7 4 2 3" xfId="16596"/>
    <cellStyle name="40% - Ênfase2 7 4 2 3 2" xfId="16597"/>
    <cellStyle name="40% - Ênfase2 7 4 2 3 3" xfId="16598"/>
    <cellStyle name="40% - Ênfase2 7 4 2 4" xfId="16599"/>
    <cellStyle name="40% - Ênfase2 7 4 2 5" xfId="16600"/>
    <cellStyle name="40% - Ênfase2 7 4 2 6" xfId="16601"/>
    <cellStyle name="40% - Ênfase2 7 4 2 7" xfId="16602"/>
    <cellStyle name="40% - Ênfase2 7 4 2 8" xfId="16603"/>
    <cellStyle name="40% - Ênfase2 7 4 3" xfId="16604"/>
    <cellStyle name="40% - Ênfase2 7 4 3 2" xfId="16605"/>
    <cellStyle name="40% - Ênfase2 7 4 3 2 2" xfId="16606"/>
    <cellStyle name="40% - Ênfase2 7 4 3 3" xfId="16607"/>
    <cellStyle name="40% - Ênfase2 7 4 3 4" xfId="16608"/>
    <cellStyle name="40% - Ênfase2 7 4 3 5" xfId="16609"/>
    <cellStyle name="40% - Ênfase2 7 4 3 6" xfId="16610"/>
    <cellStyle name="40% - Ênfase2 7 4 4" xfId="16611"/>
    <cellStyle name="40% - Ênfase2 7 4 4 2" xfId="16612"/>
    <cellStyle name="40% - Ênfase2 7 4 4 3" xfId="16613"/>
    <cellStyle name="40% - Ênfase2 7 4 4 4" xfId="16614"/>
    <cellStyle name="40% - Ênfase2 7 4 5" xfId="16615"/>
    <cellStyle name="40% - Ênfase2 7 4 6" xfId="16616"/>
    <cellStyle name="40% - Ênfase2 7 4 7" xfId="16617"/>
    <cellStyle name="40% - Ênfase2 7 4 8" xfId="16618"/>
    <cellStyle name="40% - Ênfase2 7 4 9" xfId="16619"/>
    <cellStyle name="40% - Ênfase2 8" xfId="267"/>
    <cellStyle name="40% - Ênfase2 8 2" xfId="268"/>
    <cellStyle name="40% - Ênfase2 8 3" xfId="16620"/>
    <cellStyle name="40% - Ênfase2 8 3 10" xfId="16621"/>
    <cellStyle name="40% - Ênfase2 8 3 11" xfId="16622"/>
    <cellStyle name="40% - Ênfase2 8 3 12" xfId="16623"/>
    <cellStyle name="40% - Ênfase2 8 3 2" xfId="16624"/>
    <cellStyle name="40% - Ênfase2 8 3 3" xfId="16625"/>
    <cellStyle name="40% - Ênfase2 8 3 3 2" xfId="16626"/>
    <cellStyle name="40% - Ênfase2 8 3 3 2 2" xfId="16627"/>
    <cellStyle name="40% - Ênfase2 8 3 3 2 2 2" xfId="16628"/>
    <cellStyle name="40% - Ênfase2 8 3 3 2 3" xfId="16629"/>
    <cellStyle name="40% - Ênfase2 8 3 3 2 4" xfId="16630"/>
    <cellStyle name="40% - Ênfase2 8 3 3 2 5" xfId="16631"/>
    <cellStyle name="40% - Ênfase2 8 3 3 2 6" xfId="16632"/>
    <cellStyle name="40% - Ênfase2 8 3 3 3" xfId="16633"/>
    <cellStyle name="40% - Ênfase2 8 3 3 3 2" xfId="16634"/>
    <cellStyle name="40% - Ênfase2 8 3 3 3 3" xfId="16635"/>
    <cellStyle name="40% - Ênfase2 8 3 3 3 4" xfId="16636"/>
    <cellStyle name="40% - Ênfase2 8 3 3 4" xfId="16637"/>
    <cellStyle name="40% - Ênfase2 8 3 3 5" xfId="16638"/>
    <cellStyle name="40% - Ênfase2 8 3 3 6" xfId="16639"/>
    <cellStyle name="40% - Ênfase2 8 3 3 7" xfId="16640"/>
    <cellStyle name="40% - Ênfase2 8 3 3 8" xfId="16641"/>
    <cellStyle name="40% - Ênfase2 8 3 3 9" xfId="16642"/>
    <cellStyle name="40% - Ênfase2 8 3 4" xfId="16643"/>
    <cellStyle name="40% - Ênfase2 8 3 4 2" xfId="16644"/>
    <cellStyle name="40% - Ênfase2 8 3 4 2 2" xfId="16645"/>
    <cellStyle name="40% - Ênfase2 8 3 4 2 2 2" xfId="16646"/>
    <cellStyle name="40% - Ênfase2 8 3 4 2 3" xfId="16647"/>
    <cellStyle name="40% - Ênfase2 8 3 4 2 4" xfId="16648"/>
    <cellStyle name="40% - Ênfase2 8 3 4 2 5" xfId="16649"/>
    <cellStyle name="40% - Ênfase2 8 3 4 2 6" xfId="16650"/>
    <cellStyle name="40% - Ênfase2 8 3 4 3" xfId="16651"/>
    <cellStyle name="40% - Ênfase2 8 3 4 3 2" xfId="16652"/>
    <cellStyle name="40% - Ênfase2 8 3 4 3 3" xfId="16653"/>
    <cellStyle name="40% - Ênfase2 8 3 4 4" xfId="16654"/>
    <cellStyle name="40% - Ênfase2 8 3 4 5" xfId="16655"/>
    <cellStyle name="40% - Ênfase2 8 3 4 6" xfId="16656"/>
    <cellStyle name="40% - Ênfase2 8 3 4 7" xfId="16657"/>
    <cellStyle name="40% - Ênfase2 8 3 4 8" xfId="16658"/>
    <cellStyle name="40% - Ênfase2 8 3 5" xfId="16659"/>
    <cellStyle name="40% - Ênfase2 8 3 5 2" xfId="16660"/>
    <cellStyle name="40% - Ênfase2 8 3 5 2 2" xfId="16661"/>
    <cellStyle name="40% - Ênfase2 8 3 5 3" xfId="16662"/>
    <cellStyle name="40% - Ênfase2 8 3 5 4" xfId="16663"/>
    <cellStyle name="40% - Ênfase2 8 3 5 5" xfId="16664"/>
    <cellStyle name="40% - Ênfase2 8 3 5 6" xfId="16665"/>
    <cellStyle name="40% - Ênfase2 8 3 6" xfId="16666"/>
    <cellStyle name="40% - Ênfase2 8 3 6 2" xfId="16667"/>
    <cellStyle name="40% - Ênfase2 8 3 6 3" xfId="16668"/>
    <cellStyle name="40% - Ênfase2 8 3 6 4" xfId="16669"/>
    <cellStyle name="40% - Ênfase2 8 3 7" xfId="16670"/>
    <cellStyle name="40% - Ênfase2 8 3 8" xfId="16671"/>
    <cellStyle name="40% - Ênfase2 8 3 9" xfId="16672"/>
    <cellStyle name="40% - Ênfase2 8 4" xfId="16673"/>
    <cellStyle name="40% - Ênfase2 8 4 10" xfId="16674"/>
    <cellStyle name="40% - Ênfase2 8 4 2" xfId="16675"/>
    <cellStyle name="40% - Ênfase2 8 4 2 2" xfId="16676"/>
    <cellStyle name="40% - Ênfase2 8 4 2 2 2" xfId="16677"/>
    <cellStyle name="40% - Ênfase2 8 4 2 2 2 2" xfId="16678"/>
    <cellStyle name="40% - Ênfase2 8 4 2 2 3" xfId="16679"/>
    <cellStyle name="40% - Ênfase2 8 4 2 2 4" xfId="16680"/>
    <cellStyle name="40% - Ênfase2 8 4 2 2 5" xfId="16681"/>
    <cellStyle name="40% - Ênfase2 8 4 2 2 6" xfId="16682"/>
    <cellStyle name="40% - Ênfase2 8 4 2 3" xfId="16683"/>
    <cellStyle name="40% - Ênfase2 8 4 2 3 2" xfId="16684"/>
    <cellStyle name="40% - Ênfase2 8 4 2 3 3" xfId="16685"/>
    <cellStyle name="40% - Ênfase2 8 4 2 4" xfId="16686"/>
    <cellStyle name="40% - Ênfase2 8 4 2 5" xfId="16687"/>
    <cellStyle name="40% - Ênfase2 8 4 2 6" xfId="16688"/>
    <cellStyle name="40% - Ênfase2 8 4 2 7" xfId="16689"/>
    <cellStyle name="40% - Ênfase2 8 4 2 8" xfId="16690"/>
    <cellStyle name="40% - Ênfase2 8 4 3" xfId="16691"/>
    <cellStyle name="40% - Ênfase2 8 4 3 2" xfId="16692"/>
    <cellStyle name="40% - Ênfase2 8 4 3 2 2" xfId="16693"/>
    <cellStyle name="40% - Ênfase2 8 4 3 3" xfId="16694"/>
    <cellStyle name="40% - Ênfase2 8 4 3 4" xfId="16695"/>
    <cellStyle name="40% - Ênfase2 8 4 3 5" xfId="16696"/>
    <cellStyle name="40% - Ênfase2 8 4 3 6" xfId="16697"/>
    <cellStyle name="40% - Ênfase2 8 4 4" xfId="16698"/>
    <cellStyle name="40% - Ênfase2 8 4 4 2" xfId="16699"/>
    <cellStyle name="40% - Ênfase2 8 4 4 3" xfId="16700"/>
    <cellStyle name="40% - Ênfase2 8 4 4 4" xfId="16701"/>
    <cellStyle name="40% - Ênfase2 8 4 5" xfId="16702"/>
    <cellStyle name="40% - Ênfase2 8 4 6" xfId="16703"/>
    <cellStyle name="40% - Ênfase2 8 4 7" xfId="16704"/>
    <cellStyle name="40% - Ênfase2 8 4 8" xfId="16705"/>
    <cellStyle name="40% - Ênfase2 8 4 9" xfId="16706"/>
    <cellStyle name="40% - Ênfase2 9" xfId="269"/>
    <cellStyle name="40% - Ênfase2 9 2" xfId="270"/>
    <cellStyle name="40% - Ênfase2 9 3" xfId="16707"/>
    <cellStyle name="40% - Ênfase2 9 3 10" xfId="16708"/>
    <cellStyle name="40% - Ênfase2 9 3 11" xfId="16709"/>
    <cellStyle name="40% - Ênfase2 9 3 12" xfId="16710"/>
    <cellStyle name="40% - Ênfase2 9 3 2" xfId="16711"/>
    <cellStyle name="40% - Ênfase2 9 3 3" xfId="16712"/>
    <cellStyle name="40% - Ênfase2 9 3 3 2" xfId="16713"/>
    <cellStyle name="40% - Ênfase2 9 3 3 2 2" xfId="16714"/>
    <cellStyle name="40% - Ênfase2 9 3 3 2 2 2" xfId="16715"/>
    <cellStyle name="40% - Ênfase2 9 3 3 2 3" xfId="16716"/>
    <cellStyle name="40% - Ênfase2 9 3 3 2 4" xfId="16717"/>
    <cellStyle name="40% - Ênfase2 9 3 3 2 5" xfId="16718"/>
    <cellStyle name="40% - Ênfase2 9 3 3 2 6" xfId="16719"/>
    <cellStyle name="40% - Ênfase2 9 3 3 3" xfId="16720"/>
    <cellStyle name="40% - Ênfase2 9 3 3 3 2" xfId="16721"/>
    <cellStyle name="40% - Ênfase2 9 3 3 3 3" xfId="16722"/>
    <cellStyle name="40% - Ênfase2 9 3 3 3 4" xfId="16723"/>
    <cellStyle name="40% - Ênfase2 9 3 3 4" xfId="16724"/>
    <cellStyle name="40% - Ênfase2 9 3 3 5" xfId="16725"/>
    <cellStyle name="40% - Ênfase2 9 3 3 6" xfId="16726"/>
    <cellStyle name="40% - Ênfase2 9 3 3 7" xfId="16727"/>
    <cellStyle name="40% - Ênfase2 9 3 3 8" xfId="16728"/>
    <cellStyle name="40% - Ênfase2 9 3 3 9" xfId="16729"/>
    <cellStyle name="40% - Ênfase2 9 3 4" xfId="16730"/>
    <cellStyle name="40% - Ênfase2 9 3 4 2" xfId="16731"/>
    <cellStyle name="40% - Ênfase2 9 3 4 2 2" xfId="16732"/>
    <cellStyle name="40% - Ênfase2 9 3 4 2 2 2" xfId="16733"/>
    <cellStyle name="40% - Ênfase2 9 3 4 2 3" xfId="16734"/>
    <cellStyle name="40% - Ênfase2 9 3 4 2 4" xfId="16735"/>
    <cellStyle name="40% - Ênfase2 9 3 4 2 5" xfId="16736"/>
    <cellStyle name="40% - Ênfase2 9 3 4 2 6" xfId="16737"/>
    <cellStyle name="40% - Ênfase2 9 3 4 3" xfId="16738"/>
    <cellStyle name="40% - Ênfase2 9 3 4 3 2" xfId="16739"/>
    <cellStyle name="40% - Ênfase2 9 3 4 3 3" xfId="16740"/>
    <cellStyle name="40% - Ênfase2 9 3 4 4" xfId="16741"/>
    <cellStyle name="40% - Ênfase2 9 3 4 5" xfId="16742"/>
    <cellStyle name="40% - Ênfase2 9 3 4 6" xfId="16743"/>
    <cellStyle name="40% - Ênfase2 9 3 4 7" xfId="16744"/>
    <cellStyle name="40% - Ênfase2 9 3 4 8" xfId="16745"/>
    <cellStyle name="40% - Ênfase2 9 3 5" xfId="16746"/>
    <cellStyle name="40% - Ênfase2 9 3 5 2" xfId="16747"/>
    <cellStyle name="40% - Ênfase2 9 3 5 2 2" xfId="16748"/>
    <cellStyle name="40% - Ênfase2 9 3 5 3" xfId="16749"/>
    <cellStyle name="40% - Ênfase2 9 3 5 4" xfId="16750"/>
    <cellStyle name="40% - Ênfase2 9 3 5 5" xfId="16751"/>
    <cellStyle name="40% - Ênfase2 9 3 5 6" xfId="16752"/>
    <cellStyle name="40% - Ênfase2 9 3 6" xfId="16753"/>
    <cellStyle name="40% - Ênfase2 9 3 6 2" xfId="16754"/>
    <cellStyle name="40% - Ênfase2 9 3 6 3" xfId="16755"/>
    <cellStyle name="40% - Ênfase2 9 3 6 4" xfId="16756"/>
    <cellStyle name="40% - Ênfase2 9 3 7" xfId="16757"/>
    <cellStyle name="40% - Ênfase2 9 3 8" xfId="16758"/>
    <cellStyle name="40% - Ênfase2 9 3 9" xfId="16759"/>
    <cellStyle name="40% - Ênfase2 9 4" xfId="16760"/>
    <cellStyle name="40% - Ênfase2 9 4 10" xfId="16761"/>
    <cellStyle name="40% - Ênfase2 9 4 2" xfId="16762"/>
    <cellStyle name="40% - Ênfase2 9 4 2 2" xfId="16763"/>
    <cellStyle name="40% - Ênfase2 9 4 2 2 2" xfId="16764"/>
    <cellStyle name="40% - Ênfase2 9 4 2 2 2 2" xfId="16765"/>
    <cellStyle name="40% - Ênfase2 9 4 2 2 3" xfId="16766"/>
    <cellStyle name="40% - Ênfase2 9 4 2 2 4" xfId="16767"/>
    <cellStyle name="40% - Ênfase2 9 4 2 2 5" xfId="16768"/>
    <cellStyle name="40% - Ênfase2 9 4 2 2 6" xfId="16769"/>
    <cellStyle name="40% - Ênfase2 9 4 2 3" xfId="16770"/>
    <cellStyle name="40% - Ênfase2 9 4 2 3 2" xfId="16771"/>
    <cellStyle name="40% - Ênfase2 9 4 2 3 3" xfId="16772"/>
    <cellStyle name="40% - Ênfase2 9 4 2 4" xfId="16773"/>
    <cellStyle name="40% - Ênfase2 9 4 2 5" xfId="16774"/>
    <cellStyle name="40% - Ênfase2 9 4 2 6" xfId="16775"/>
    <cellStyle name="40% - Ênfase2 9 4 2 7" xfId="16776"/>
    <cellStyle name="40% - Ênfase2 9 4 2 8" xfId="16777"/>
    <cellStyle name="40% - Ênfase2 9 4 3" xfId="16778"/>
    <cellStyle name="40% - Ênfase2 9 4 3 2" xfId="16779"/>
    <cellStyle name="40% - Ênfase2 9 4 3 2 2" xfId="16780"/>
    <cellStyle name="40% - Ênfase2 9 4 3 3" xfId="16781"/>
    <cellStyle name="40% - Ênfase2 9 4 3 4" xfId="16782"/>
    <cellStyle name="40% - Ênfase2 9 4 3 5" xfId="16783"/>
    <cellStyle name="40% - Ênfase2 9 4 3 6" xfId="16784"/>
    <cellStyle name="40% - Ênfase2 9 4 4" xfId="16785"/>
    <cellStyle name="40% - Ênfase2 9 4 4 2" xfId="16786"/>
    <cellStyle name="40% - Ênfase2 9 4 4 3" xfId="16787"/>
    <cellStyle name="40% - Ênfase2 9 4 4 4" xfId="16788"/>
    <cellStyle name="40% - Ênfase2 9 4 5" xfId="16789"/>
    <cellStyle name="40% - Ênfase2 9 4 6" xfId="16790"/>
    <cellStyle name="40% - Ênfase2 9 4 7" xfId="16791"/>
    <cellStyle name="40% - Ênfase2 9 4 8" xfId="16792"/>
    <cellStyle name="40% - Ênfase2 9 4 9" xfId="16793"/>
    <cellStyle name="40% - Ênfase3" xfId="9" builtinId="39" customBuiltin="1"/>
    <cellStyle name="40% - Ênfase3 10" xfId="271"/>
    <cellStyle name="40% - Ênfase3 10 10" xfId="16794"/>
    <cellStyle name="40% - Ênfase3 10 11" xfId="16795"/>
    <cellStyle name="40% - Ênfase3 10 12" xfId="16796"/>
    <cellStyle name="40% - Ênfase3 10 13" xfId="16797"/>
    <cellStyle name="40% - Ênfase3 10 14" xfId="16798"/>
    <cellStyle name="40% - Ênfase3 10 15" xfId="16799"/>
    <cellStyle name="40% - Ênfase3 10 2" xfId="272"/>
    <cellStyle name="40% - Ênfase3 10 3" xfId="16800"/>
    <cellStyle name="40% - Ênfase3 10 3 10" xfId="16801"/>
    <cellStyle name="40% - Ênfase3 10 3 2" xfId="16802"/>
    <cellStyle name="40% - Ênfase3 10 3 2 2" xfId="16803"/>
    <cellStyle name="40% - Ênfase3 10 3 2 2 2" xfId="16804"/>
    <cellStyle name="40% - Ênfase3 10 3 2 2 2 2" xfId="16805"/>
    <cellStyle name="40% - Ênfase3 10 3 2 2 3" xfId="16806"/>
    <cellStyle name="40% - Ênfase3 10 3 2 2 4" xfId="16807"/>
    <cellStyle name="40% - Ênfase3 10 3 2 2 5" xfId="16808"/>
    <cellStyle name="40% - Ênfase3 10 3 2 2 6" xfId="16809"/>
    <cellStyle name="40% - Ênfase3 10 3 2 3" xfId="16810"/>
    <cellStyle name="40% - Ênfase3 10 3 2 3 2" xfId="16811"/>
    <cellStyle name="40% - Ênfase3 10 3 2 3 3" xfId="16812"/>
    <cellStyle name="40% - Ênfase3 10 3 2 4" xfId="16813"/>
    <cellStyle name="40% - Ênfase3 10 3 2 5" xfId="16814"/>
    <cellStyle name="40% - Ênfase3 10 3 2 6" xfId="16815"/>
    <cellStyle name="40% - Ênfase3 10 3 2 7" xfId="16816"/>
    <cellStyle name="40% - Ênfase3 10 3 2 8" xfId="16817"/>
    <cellStyle name="40% - Ênfase3 10 3 3" xfId="16818"/>
    <cellStyle name="40% - Ênfase3 10 3 3 2" xfId="16819"/>
    <cellStyle name="40% - Ênfase3 10 3 3 2 2" xfId="16820"/>
    <cellStyle name="40% - Ênfase3 10 3 3 3" xfId="16821"/>
    <cellStyle name="40% - Ênfase3 10 3 3 4" xfId="16822"/>
    <cellStyle name="40% - Ênfase3 10 3 3 5" xfId="16823"/>
    <cellStyle name="40% - Ênfase3 10 3 3 6" xfId="16824"/>
    <cellStyle name="40% - Ênfase3 10 3 4" xfId="16825"/>
    <cellStyle name="40% - Ênfase3 10 3 4 2" xfId="16826"/>
    <cellStyle name="40% - Ênfase3 10 3 4 3" xfId="16827"/>
    <cellStyle name="40% - Ênfase3 10 3 4 4" xfId="16828"/>
    <cellStyle name="40% - Ênfase3 10 3 5" xfId="16829"/>
    <cellStyle name="40% - Ênfase3 10 3 6" xfId="16830"/>
    <cellStyle name="40% - Ênfase3 10 3 7" xfId="16831"/>
    <cellStyle name="40% - Ênfase3 10 3 8" xfId="16832"/>
    <cellStyle name="40% - Ênfase3 10 3 9" xfId="16833"/>
    <cellStyle name="40% - Ênfase3 10 4" xfId="16834"/>
    <cellStyle name="40% - Ênfase3 10 4 10" xfId="16835"/>
    <cellStyle name="40% - Ênfase3 10 4 2" xfId="16836"/>
    <cellStyle name="40% - Ênfase3 10 4 2 2" xfId="16837"/>
    <cellStyle name="40% - Ênfase3 10 4 2 2 2" xfId="16838"/>
    <cellStyle name="40% - Ênfase3 10 4 2 2 2 2" xfId="16839"/>
    <cellStyle name="40% - Ênfase3 10 4 2 2 3" xfId="16840"/>
    <cellStyle name="40% - Ênfase3 10 4 2 2 4" xfId="16841"/>
    <cellStyle name="40% - Ênfase3 10 4 2 2 5" xfId="16842"/>
    <cellStyle name="40% - Ênfase3 10 4 2 2 6" xfId="16843"/>
    <cellStyle name="40% - Ênfase3 10 4 2 3" xfId="16844"/>
    <cellStyle name="40% - Ênfase3 10 4 2 3 2" xfId="16845"/>
    <cellStyle name="40% - Ênfase3 10 4 2 3 3" xfId="16846"/>
    <cellStyle name="40% - Ênfase3 10 4 2 4" xfId="16847"/>
    <cellStyle name="40% - Ênfase3 10 4 2 5" xfId="16848"/>
    <cellStyle name="40% - Ênfase3 10 4 2 6" xfId="16849"/>
    <cellStyle name="40% - Ênfase3 10 4 2 7" xfId="16850"/>
    <cellStyle name="40% - Ênfase3 10 4 2 8" xfId="16851"/>
    <cellStyle name="40% - Ênfase3 10 4 3" xfId="16852"/>
    <cellStyle name="40% - Ênfase3 10 4 3 2" xfId="16853"/>
    <cellStyle name="40% - Ênfase3 10 4 3 2 2" xfId="16854"/>
    <cellStyle name="40% - Ênfase3 10 4 3 3" xfId="16855"/>
    <cellStyle name="40% - Ênfase3 10 4 3 4" xfId="16856"/>
    <cellStyle name="40% - Ênfase3 10 4 3 5" xfId="16857"/>
    <cellStyle name="40% - Ênfase3 10 4 3 6" xfId="16858"/>
    <cellStyle name="40% - Ênfase3 10 4 4" xfId="16859"/>
    <cellStyle name="40% - Ênfase3 10 4 4 2" xfId="16860"/>
    <cellStyle name="40% - Ênfase3 10 4 4 3" xfId="16861"/>
    <cellStyle name="40% - Ênfase3 10 4 4 4" xfId="16862"/>
    <cellStyle name="40% - Ênfase3 10 4 5" xfId="16863"/>
    <cellStyle name="40% - Ênfase3 10 4 6" xfId="16864"/>
    <cellStyle name="40% - Ênfase3 10 4 7" xfId="16865"/>
    <cellStyle name="40% - Ênfase3 10 4 8" xfId="16866"/>
    <cellStyle name="40% - Ênfase3 10 4 9" xfId="16867"/>
    <cellStyle name="40% - Ênfase3 10 5" xfId="16868"/>
    <cellStyle name="40% - Ênfase3 10 5 10" xfId="16869"/>
    <cellStyle name="40% - Ênfase3 10 5 2" xfId="16870"/>
    <cellStyle name="40% - Ênfase3 10 5 2 2" xfId="16871"/>
    <cellStyle name="40% - Ênfase3 10 5 2 2 2" xfId="16872"/>
    <cellStyle name="40% - Ênfase3 10 5 2 2 2 2" xfId="16873"/>
    <cellStyle name="40% - Ênfase3 10 5 2 2 3" xfId="16874"/>
    <cellStyle name="40% - Ênfase3 10 5 2 2 4" xfId="16875"/>
    <cellStyle name="40% - Ênfase3 10 5 2 2 5" xfId="16876"/>
    <cellStyle name="40% - Ênfase3 10 5 2 2 6" xfId="16877"/>
    <cellStyle name="40% - Ênfase3 10 5 2 3" xfId="16878"/>
    <cellStyle name="40% - Ênfase3 10 5 2 3 2" xfId="16879"/>
    <cellStyle name="40% - Ênfase3 10 5 2 3 3" xfId="16880"/>
    <cellStyle name="40% - Ênfase3 10 5 2 4" xfId="16881"/>
    <cellStyle name="40% - Ênfase3 10 5 2 5" xfId="16882"/>
    <cellStyle name="40% - Ênfase3 10 5 2 6" xfId="16883"/>
    <cellStyle name="40% - Ênfase3 10 5 2 7" xfId="16884"/>
    <cellStyle name="40% - Ênfase3 10 5 2 8" xfId="16885"/>
    <cellStyle name="40% - Ênfase3 10 5 3" xfId="16886"/>
    <cellStyle name="40% - Ênfase3 10 5 3 2" xfId="16887"/>
    <cellStyle name="40% - Ênfase3 10 5 3 2 2" xfId="16888"/>
    <cellStyle name="40% - Ênfase3 10 5 3 3" xfId="16889"/>
    <cellStyle name="40% - Ênfase3 10 5 3 4" xfId="16890"/>
    <cellStyle name="40% - Ênfase3 10 5 3 5" xfId="16891"/>
    <cellStyle name="40% - Ênfase3 10 5 3 6" xfId="16892"/>
    <cellStyle name="40% - Ênfase3 10 5 4" xfId="16893"/>
    <cellStyle name="40% - Ênfase3 10 5 4 2" xfId="16894"/>
    <cellStyle name="40% - Ênfase3 10 5 4 3" xfId="16895"/>
    <cellStyle name="40% - Ênfase3 10 5 4 4" xfId="16896"/>
    <cellStyle name="40% - Ênfase3 10 5 5" xfId="16897"/>
    <cellStyle name="40% - Ênfase3 10 5 6" xfId="16898"/>
    <cellStyle name="40% - Ênfase3 10 5 7" xfId="16899"/>
    <cellStyle name="40% - Ênfase3 10 5 8" xfId="16900"/>
    <cellStyle name="40% - Ênfase3 10 5 9" xfId="16901"/>
    <cellStyle name="40% - Ênfase3 10 6" xfId="16902"/>
    <cellStyle name="40% - Ênfase3 10 6 2" xfId="16903"/>
    <cellStyle name="40% - Ênfase3 10 6 2 2" xfId="16904"/>
    <cellStyle name="40% - Ênfase3 10 6 2 2 2" xfId="16905"/>
    <cellStyle name="40% - Ênfase3 10 6 2 3" xfId="16906"/>
    <cellStyle name="40% - Ênfase3 10 6 2 4" xfId="16907"/>
    <cellStyle name="40% - Ênfase3 10 6 2 5" xfId="16908"/>
    <cellStyle name="40% - Ênfase3 10 6 2 6" xfId="16909"/>
    <cellStyle name="40% - Ênfase3 10 6 3" xfId="16910"/>
    <cellStyle name="40% - Ênfase3 10 6 3 2" xfId="16911"/>
    <cellStyle name="40% - Ênfase3 10 6 3 3" xfId="16912"/>
    <cellStyle name="40% - Ênfase3 10 6 3 4" xfId="16913"/>
    <cellStyle name="40% - Ênfase3 10 6 4" xfId="16914"/>
    <cellStyle name="40% - Ênfase3 10 6 5" xfId="16915"/>
    <cellStyle name="40% - Ênfase3 10 6 6" xfId="16916"/>
    <cellStyle name="40% - Ênfase3 10 6 7" xfId="16917"/>
    <cellStyle name="40% - Ênfase3 10 6 8" xfId="16918"/>
    <cellStyle name="40% - Ênfase3 10 6 9" xfId="16919"/>
    <cellStyle name="40% - Ênfase3 10 7" xfId="16920"/>
    <cellStyle name="40% - Ênfase3 10 7 2" xfId="16921"/>
    <cellStyle name="40% - Ênfase3 10 7 2 2" xfId="16922"/>
    <cellStyle name="40% - Ênfase3 10 7 2 2 2" xfId="16923"/>
    <cellStyle name="40% - Ênfase3 10 7 2 3" xfId="16924"/>
    <cellStyle name="40% - Ênfase3 10 7 2 4" xfId="16925"/>
    <cellStyle name="40% - Ênfase3 10 7 2 5" xfId="16926"/>
    <cellStyle name="40% - Ênfase3 10 7 2 6" xfId="16927"/>
    <cellStyle name="40% - Ênfase3 10 7 3" xfId="16928"/>
    <cellStyle name="40% - Ênfase3 10 7 3 2" xfId="16929"/>
    <cellStyle name="40% - Ênfase3 10 7 3 3" xfId="16930"/>
    <cellStyle name="40% - Ênfase3 10 7 4" xfId="16931"/>
    <cellStyle name="40% - Ênfase3 10 7 5" xfId="16932"/>
    <cellStyle name="40% - Ênfase3 10 7 6" xfId="16933"/>
    <cellStyle name="40% - Ênfase3 10 7 7" xfId="16934"/>
    <cellStyle name="40% - Ênfase3 10 7 8" xfId="16935"/>
    <cellStyle name="40% - Ênfase3 10 8" xfId="16936"/>
    <cellStyle name="40% - Ênfase3 10 8 2" xfId="16937"/>
    <cellStyle name="40% - Ênfase3 10 8 2 2" xfId="16938"/>
    <cellStyle name="40% - Ênfase3 10 8 2 3" xfId="16939"/>
    <cellStyle name="40% - Ênfase3 10 8 3" xfId="16940"/>
    <cellStyle name="40% - Ênfase3 10 8 4" xfId="16941"/>
    <cellStyle name="40% - Ênfase3 10 8 5" xfId="16942"/>
    <cellStyle name="40% - Ênfase3 10 8 6" xfId="16943"/>
    <cellStyle name="40% - Ênfase3 10 8 7" xfId="16944"/>
    <cellStyle name="40% - Ênfase3 10 9" xfId="16945"/>
    <cellStyle name="40% - Ênfase3 10 9 2" xfId="16946"/>
    <cellStyle name="40% - Ênfase3 10 9 3" xfId="16947"/>
    <cellStyle name="40% - Ênfase3 10 9 4" xfId="16948"/>
    <cellStyle name="40% - Ênfase3 10 9 5" xfId="16949"/>
    <cellStyle name="40% - Ênfase3 10 9 6" xfId="16950"/>
    <cellStyle name="40% - Ênfase3 11" xfId="273"/>
    <cellStyle name="40% - Ênfase3 11 10" xfId="16951"/>
    <cellStyle name="40% - Ênfase3 11 11" xfId="16952"/>
    <cellStyle name="40% - Ênfase3 11 12" xfId="16953"/>
    <cellStyle name="40% - Ênfase3 11 13" xfId="16954"/>
    <cellStyle name="40% - Ênfase3 11 14" xfId="16955"/>
    <cellStyle name="40% - Ênfase3 11 15" xfId="16956"/>
    <cellStyle name="40% - Ênfase3 11 2" xfId="274"/>
    <cellStyle name="40% - Ênfase3 11 3" xfId="16957"/>
    <cellStyle name="40% - Ênfase3 11 3 10" xfId="16958"/>
    <cellStyle name="40% - Ênfase3 11 3 2" xfId="16959"/>
    <cellStyle name="40% - Ênfase3 11 3 2 2" xfId="16960"/>
    <cellStyle name="40% - Ênfase3 11 3 2 2 2" xfId="16961"/>
    <cellStyle name="40% - Ênfase3 11 3 2 2 2 2" xfId="16962"/>
    <cellStyle name="40% - Ênfase3 11 3 2 2 3" xfId="16963"/>
    <cellStyle name="40% - Ênfase3 11 3 2 2 4" xfId="16964"/>
    <cellStyle name="40% - Ênfase3 11 3 2 2 5" xfId="16965"/>
    <cellStyle name="40% - Ênfase3 11 3 2 2 6" xfId="16966"/>
    <cellStyle name="40% - Ênfase3 11 3 2 3" xfId="16967"/>
    <cellStyle name="40% - Ênfase3 11 3 2 3 2" xfId="16968"/>
    <cellStyle name="40% - Ênfase3 11 3 2 3 3" xfId="16969"/>
    <cellStyle name="40% - Ênfase3 11 3 2 4" xfId="16970"/>
    <cellStyle name="40% - Ênfase3 11 3 2 5" xfId="16971"/>
    <cellStyle name="40% - Ênfase3 11 3 2 6" xfId="16972"/>
    <cellStyle name="40% - Ênfase3 11 3 2 7" xfId="16973"/>
    <cellStyle name="40% - Ênfase3 11 3 2 8" xfId="16974"/>
    <cellStyle name="40% - Ênfase3 11 3 3" xfId="16975"/>
    <cellStyle name="40% - Ênfase3 11 3 3 2" xfId="16976"/>
    <cellStyle name="40% - Ênfase3 11 3 3 2 2" xfId="16977"/>
    <cellStyle name="40% - Ênfase3 11 3 3 3" xfId="16978"/>
    <cellStyle name="40% - Ênfase3 11 3 3 4" xfId="16979"/>
    <cellStyle name="40% - Ênfase3 11 3 3 5" xfId="16980"/>
    <cellStyle name="40% - Ênfase3 11 3 3 6" xfId="16981"/>
    <cellStyle name="40% - Ênfase3 11 3 4" xfId="16982"/>
    <cellStyle name="40% - Ênfase3 11 3 4 2" xfId="16983"/>
    <cellStyle name="40% - Ênfase3 11 3 4 3" xfId="16984"/>
    <cellStyle name="40% - Ênfase3 11 3 4 4" xfId="16985"/>
    <cellStyle name="40% - Ênfase3 11 3 5" xfId="16986"/>
    <cellStyle name="40% - Ênfase3 11 3 6" xfId="16987"/>
    <cellStyle name="40% - Ênfase3 11 3 7" xfId="16988"/>
    <cellStyle name="40% - Ênfase3 11 3 8" xfId="16989"/>
    <cellStyle name="40% - Ênfase3 11 3 9" xfId="16990"/>
    <cellStyle name="40% - Ênfase3 11 4" xfId="16991"/>
    <cellStyle name="40% - Ênfase3 11 4 10" xfId="16992"/>
    <cellStyle name="40% - Ênfase3 11 4 2" xfId="16993"/>
    <cellStyle name="40% - Ênfase3 11 4 2 2" xfId="16994"/>
    <cellStyle name="40% - Ênfase3 11 4 2 2 2" xfId="16995"/>
    <cellStyle name="40% - Ênfase3 11 4 2 2 2 2" xfId="16996"/>
    <cellStyle name="40% - Ênfase3 11 4 2 2 3" xfId="16997"/>
    <cellStyle name="40% - Ênfase3 11 4 2 2 4" xfId="16998"/>
    <cellStyle name="40% - Ênfase3 11 4 2 2 5" xfId="16999"/>
    <cellStyle name="40% - Ênfase3 11 4 2 2 6" xfId="17000"/>
    <cellStyle name="40% - Ênfase3 11 4 2 3" xfId="17001"/>
    <cellStyle name="40% - Ênfase3 11 4 2 3 2" xfId="17002"/>
    <cellStyle name="40% - Ênfase3 11 4 2 3 3" xfId="17003"/>
    <cellStyle name="40% - Ênfase3 11 4 2 4" xfId="17004"/>
    <cellStyle name="40% - Ênfase3 11 4 2 5" xfId="17005"/>
    <cellStyle name="40% - Ênfase3 11 4 2 6" xfId="17006"/>
    <cellStyle name="40% - Ênfase3 11 4 2 7" xfId="17007"/>
    <cellStyle name="40% - Ênfase3 11 4 2 8" xfId="17008"/>
    <cellStyle name="40% - Ênfase3 11 4 3" xfId="17009"/>
    <cellStyle name="40% - Ênfase3 11 4 3 2" xfId="17010"/>
    <cellStyle name="40% - Ênfase3 11 4 3 2 2" xfId="17011"/>
    <cellStyle name="40% - Ênfase3 11 4 3 3" xfId="17012"/>
    <cellStyle name="40% - Ênfase3 11 4 3 4" xfId="17013"/>
    <cellStyle name="40% - Ênfase3 11 4 3 5" xfId="17014"/>
    <cellStyle name="40% - Ênfase3 11 4 3 6" xfId="17015"/>
    <cellStyle name="40% - Ênfase3 11 4 4" xfId="17016"/>
    <cellStyle name="40% - Ênfase3 11 4 4 2" xfId="17017"/>
    <cellStyle name="40% - Ênfase3 11 4 4 3" xfId="17018"/>
    <cellStyle name="40% - Ênfase3 11 4 4 4" xfId="17019"/>
    <cellStyle name="40% - Ênfase3 11 4 5" xfId="17020"/>
    <cellStyle name="40% - Ênfase3 11 4 6" xfId="17021"/>
    <cellStyle name="40% - Ênfase3 11 4 7" xfId="17022"/>
    <cellStyle name="40% - Ênfase3 11 4 8" xfId="17023"/>
    <cellStyle name="40% - Ênfase3 11 4 9" xfId="17024"/>
    <cellStyle name="40% - Ênfase3 11 5" xfId="17025"/>
    <cellStyle name="40% - Ênfase3 11 5 10" xfId="17026"/>
    <cellStyle name="40% - Ênfase3 11 5 2" xfId="17027"/>
    <cellStyle name="40% - Ênfase3 11 5 2 2" xfId="17028"/>
    <cellStyle name="40% - Ênfase3 11 5 2 2 2" xfId="17029"/>
    <cellStyle name="40% - Ênfase3 11 5 2 2 2 2" xfId="17030"/>
    <cellStyle name="40% - Ênfase3 11 5 2 2 3" xfId="17031"/>
    <cellStyle name="40% - Ênfase3 11 5 2 2 4" xfId="17032"/>
    <cellStyle name="40% - Ênfase3 11 5 2 2 5" xfId="17033"/>
    <cellStyle name="40% - Ênfase3 11 5 2 2 6" xfId="17034"/>
    <cellStyle name="40% - Ênfase3 11 5 2 3" xfId="17035"/>
    <cellStyle name="40% - Ênfase3 11 5 2 3 2" xfId="17036"/>
    <cellStyle name="40% - Ênfase3 11 5 2 3 3" xfId="17037"/>
    <cellStyle name="40% - Ênfase3 11 5 2 4" xfId="17038"/>
    <cellStyle name="40% - Ênfase3 11 5 2 5" xfId="17039"/>
    <cellStyle name="40% - Ênfase3 11 5 2 6" xfId="17040"/>
    <cellStyle name="40% - Ênfase3 11 5 2 7" xfId="17041"/>
    <cellStyle name="40% - Ênfase3 11 5 2 8" xfId="17042"/>
    <cellStyle name="40% - Ênfase3 11 5 3" xfId="17043"/>
    <cellStyle name="40% - Ênfase3 11 5 3 2" xfId="17044"/>
    <cellStyle name="40% - Ênfase3 11 5 3 2 2" xfId="17045"/>
    <cellStyle name="40% - Ênfase3 11 5 3 3" xfId="17046"/>
    <cellStyle name="40% - Ênfase3 11 5 3 4" xfId="17047"/>
    <cellStyle name="40% - Ênfase3 11 5 3 5" xfId="17048"/>
    <cellStyle name="40% - Ênfase3 11 5 3 6" xfId="17049"/>
    <cellStyle name="40% - Ênfase3 11 5 4" xfId="17050"/>
    <cellStyle name="40% - Ênfase3 11 5 4 2" xfId="17051"/>
    <cellStyle name="40% - Ênfase3 11 5 4 3" xfId="17052"/>
    <cellStyle name="40% - Ênfase3 11 5 4 4" xfId="17053"/>
    <cellStyle name="40% - Ênfase3 11 5 5" xfId="17054"/>
    <cellStyle name="40% - Ênfase3 11 5 6" xfId="17055"/>
    <cellStyle name="40% - Ênfase3 11 5 7" xfId="17056"/>
    <cellStyle name="40% - Ênfase3 11 5 8" xfId="17057"/>
    <cellStyle name="40% - Ênfase3 11 5 9" xfId="17058"/>
    <cellStyle name="40% - Ênfase3 11 6" xfId="17059"/>
    <cellStyle name="40% - Ênfase3 11 6 2" xfId="17060"/>
    <cellStyle name="40% - Ênfase3 11 6 2 2" xfId="17061"/>
    <cellStyle name="40% - Ênfase3 11 6 2 2 2" xfId="17062"/>
    <cellStyle name="40% - Ênfase3 11 6 2 3" xfId="17063"/>
    <cellStyle name="40% - Ênfase3 11 6 2 4" xfId="17064"/>
    <cellStyle name="40% - Ênfase3 11 6 2 5" xfId="17065"/>
    <cellStyle name="40% - Ênfase3 11 6 2 6" xfId="17066"/>
    <cellStyle name="40% - Ênfase3 11 6 3" xfId="17067"/>
    <cellStyle name="40% - Ênfase3 11 6 3 2" xfId="17068"/>
    <cellStyle name="40% - Ênfase3 11 6 3 3" xfId="17069"/>
    <cellStyle name="40% - Ênfase3 11 6 3 4" xfId="17070"/>
    <cellStyle name="40% - Ênfase3 11 6 4" xfId="17071"/>
    <cellStyle name="40% - Ênfase3 11 6 5" xfId="17072"/>
    <cellStyle name="40% - Ênfase3 11 6 6" xfId="17073"/>
    <cellStyle name="40% - Ênfase3 11 6 7" xfId="17074"/>
    <cellStyle name="40% - Ênfase3 11 6 8" xfId="17075"/>
    <cellStyle name="40% - Ênfase3 11 6 9" xfId="17076"/>
    <cellStyle name="40% - Ênfase3 11 7" xfId="17077"/>
    <cellStyle name="40% - Ênfase3 11 7 2" xfId="17078"/>
    <cellStyle name="40% - Ênfase3 11 7 2 2" xfId="17079"/>
    <cellStyle name="40% - Ênfase3 11 7 2 2 2" xfId="17080"/>
    <cellStyle name="40% - Ênfase3 11 7 2 3" xfId="17081"/>
    <cellStyle name="40% - Ênfase3 11 7 2 4" xfId="17082"/>
    <cellStyle name="40% - Ênfase3 11 7 2 5" xfId="17083"/>
    <cellStyle name="40% - Ênfase3 11 7 2 6" xfId="17084"/>
    <cellStyle name="40% - Ênfase3 11 7 3" xfId="17085"/>
    <cellStyle name="40% - Ênfase3 11 7 3 2" xfId="17086"/>
    <cellStyle name="40% - Ênfase3 11 7 3 3" xfId="17087"/>
    <cellStyle name="40% - Ênfase3 11 7 4" xfId="17088"/>
    <cellStyle name="40% - Ênfase3 11 7 5" xfId="17089"/>
    <cellStyle name="40% - Ênfase3 11 7 6" xfId="17090"/>
    <cellStyle name="40% - Ênfase3 11 7 7" xfId="17091"/>
    <cellStyle name="40% - Ênfase3 11 7 8" xfId="17092"/>
    <cellStyle name="40% - Ênfase3 11 8" xfId="17093"/>
    <cellStyle name="40% - Ênfase3 11 8 2" xfId="17094"/>
    <cellStyle name="40% - Ênfase3 11 8 2 2" xfId="17095"/>
    <cellStyle name="40% - Ênfase3 11 8 2 3" xfId="17096"/>
    <cellStyle name="40% - Ênfase3 11 8 3" xfId="17097"/>
    <cellStyle name="40% - Ênfase3 11 8 4" xfId="17098"/>
    <cellStyle name="40% - Ênfase3 11 8 5" xfId="17099"/>
    <cellStyle name="40% - Ênfase3 11 8 6" xfId="17100"/>
    <cellStyle name="40% - Ênfase3 11 8 7" xfId="17101"/>
    <cellStyle name="40% - Ênfase3 11 9" xfId="17102"/>
    <cellStyle name="40% - Ênfase3 11 9 2" xfId="17103"/>
    <cellStyle name="40% - Ênfase3 11 9 3" xfId="17104"/>
    <cellStyle name="40% - Ênfase3 11 9 4" xfId="17105"/>
    <cellStyle name="40% - Ênfase3 11 9 5" xfId="17106"/>
    <cellStyle name="40% - Ênfase3 11 9 6" xfId="17107"/>
    <cellStyle name="40% - Ênfase3 12" xfId="275"/>
    <cellStyle name="40% - Ênfase3 12 10" xfId="17108"/>
    <cellStyle name="40% - Ênfase3 12 11" xfId="17109"/>
    <cellStyle name="40% - Ênfase3 12 12" xfId="17110"/>
    <cellStyle name="40% - Ênfase3 12 13" xfId="17111"/>
    <cellStyle name="40% - Ênfase3 12 14" xfId="17112"/>
    <cellStyle name="40% - Ênfase3 12 15" xfId="17113"/>
    <cellStyle name="40% - Ênfase3 12 2" xfId="276"/>
    <cellStyle name="40% - Ênfase3 12 3" xfId="17114"/>
    <cellStyle name="40% - Ênfase3 12 3 10" xfId="17115"/>
    <cellStyle name="40% - Ênfase3 12 3 2" xfId="17116"/>
    <cellStyle name="40% - Ênfase3 12 3 2 2" xfId="17117"/>
    <cellStyle name="40% - Ênfase3 12 3 2 2 2" xfId="17118"/>
    <cellStyle name="40% - Ênfase3 12 3 2 2 2 2" xfId="17119"/>
    <cellStyle name="40% - Ênfase3 12 3 2 2 3" xfId="17120"/>
    <cellStyle name="40% - Ênfase3 12 3 2 2 4" xfId="17121"/>
    <cellStyle name="40% - Ênfase3 12 3 2 2 5" xfId="17122"/>
    <cellStyle name="40% - Ênfase3 12 3 2 2 6" xfId="17123"/>
    <cellStyle name="40% - Ênfase3 12 3 2 3" xfId="17124"/>
    <cellStyle name="40% - Ênfase3 12 3 2 3 2" xfId="17125"/>
    <cellStyle name="40% - Ênfase3 12 3 2 3 3" xfId="17126"/>
    <cellStyle name="40% - Ênfase3 12 3 2 4" xfId="17127"/>
    <cellStyle name="40% - Ênfase3 12 3 2 5" xfId="17128"/>
    <cellStyle name="40% - Ênfase3 12 3 2 6" xfId="17129"/>
    <cellStyle name="40% - Ênfase3 12 3 2 7" xfId="17130"/>
    <cellStyle name="40% - Ênfase3 12 3 2 8" xfId="17131"/>
    <cellStyle name="40% - Ênfase3 12 3 3" xfId="17132"/>
    <cellStyle name="40% - Ênfase3 12 3 3 2" xfId="17133"/>
    <cellStyle name="40% - Ênfase3 12 3 3 2 2" xfId="17134"/>
    <cellStyle name="40% - Ênfase3 12 3 3 3" xfId="17135"/>
    <cellStyle name="40% - Ênfase3 12 3 3 4" xfId="17136"/>
    <cellStyle name="40% - Ênfase3 12 3 3 5" xfId="17137"/>
    <cellStyle name="40% - Ênfase3 12 3 3 6" xfId="17138"/>
    <cellStyle name="40% - Ênfase3 12 3 4" xfId="17139"/>
    <cellStyle name="40% - Ênfase3 12 3 4 2" xfId="17140"/>
    <cellStyle name="40% - Ênfase3 12 3 4 3" xfId="17141"/>
    <cellStyle name="40% - Ênfase3 12 3 4 4" xfId="17142"/>
    <cellStyle name="40% - Ênfase3 12 3 5" xfId="17143"/>
    <cellStyle name="40% - Ênfase3 12 3 6" xfId="17144"/>
    <cellStyle name="40% - Ênfase3 12 3 7" xfId="17145"/>
    <cellStyle name="40% - Ênfase3 12 3 8" xfId="17146"/>
    <cellStyle name="40% - Ênfase3 12 3 9" xfId="17147"/>
    <cellStyle name="40% - Ênfase3 12 4" xfId="17148"/>
    <cellStyle name="40% - Ênfase3 12 4 10" xfId="17149"/>
    <cellStyle name="40% - Ênfase3 12 4 2" xfId="17150"/>
    <cellStyle name="40% - Ênfase3 12 4 2 2" xfId="17151"/>
    <cellStyle name="40% - Ênfase3 12 4 2 2 2" xfId="17152"/>
    <cellStyle name="40% - Ênfase3 12 4 2 2 2 2" xfId="17153"/>
    <cellStyle name="40% - Ênfase3 12 4 2 2 3" xfId="17154"/>
    <cellStyle name="40% - Ênfase3 12 4 2 2 4" xfId="17155"/>
    <cellStyle name="40% - Ênfase3 12 4 2 2 5" xfId="17156"/>
    <cellStyle name="40% - Ênfase3 12 4 2 2 6" xfId="17157"/>
    <cellStyle name="40% - Ênfase3 12 4 2 3" xfId="17158"/>
    <cellStyle name="40% - Ênfase3 12 4 2 3 2" xfId="17159"/>
    <cellStyle name="40% - Ênfase3 12 4 2 3 3" xfId="17160"/>
    <cellStyle name="40% - Ênfase3 12 4 2 4" xfId="17161"/>
    <cellStyle name="40% - Ênfase3 12 4 2 5" xfId="17162"/>
    <cellStyle name="40% - Ênfase3 12 4 2 6" xfId="17163"/>
    <cellStyle name="40% - Ênfase3 12 4 2 7" xfId="17164"/>
    <cellStyle name="40% - Ênfase3 12 4 2 8" xfId="17165"/>
    <cellStyle name="40% - Ênfase3 12 4 3" xfId="17166"/>
    <cellStyle name="40% - Ênfase3 12 4 3 2" xfId="17167"/>
    <cellStyle name="40% - Ênfase3 12 4 3 2 2" xfId="17168"/>
    <cellStyle name="40% - Ênfase3 12 4 3 3" xfId="17169"/>
    <cellStyle name="40% - Ênfase3 12 4 3 4" xfId="17170"/>
    <cellStyle name="40% - Ênfase3 12 4 3 5" xfId="17171"/>
    <cellStyle name="40% - Ênfase3 12 4 3 6" xfId="17172"/>
    <cellStyle name="40% - Ênfase3 12 4 4" xfId="17173"/>
    <cellStyle name="40% - Ênfase3 12 4 4 2" xfId="17174"/>
    <cellStyle name="40% - Ênfase3 12 4 4 3" xfId="17175"/>
    <cellStyle name="40% - Ênfase3 12 4 4 4" xfId="17176"/>
    <cellStyle name="40% - Ênfase3 12 4 5" xfId="17177"/>
    <cellStyle name="40% - Ênfase3 12 4 6" xfId="17178"/>
    <cellStyle name="40% - Ênfase3 12 4 7" xfId="17179"/>
    <cellStyle name="40% - Ênfase3 12 4 8" xfId="17180"/>
    <cellStyle name="40% - Ênfase3 12 4 9" xfId="17181"/>
    <cellStyle name="40% - Ênfase3 12 5" xfId="17182"/>
    <cellStyle name="40% - Ênfase3 12 5 10" xfId="17183"/>
    <cellStyle name="40% - Ênfase3 12 5 2" xfId="17184"/>
    <cellStyle name="40% - Ênfase3 12 5 2 2" xfId="17185"/>
    <cellStyle name="40% - Ênfase3 12 5 2 2 2" xfId="17186"/>
    <cellStyle name="40% - Ênfase3 12 5 2 2 2 2" xfId="17187"/>
    <cellStyle name="40% - Ênfase3 12 5 2 2 3" xfId="17188"/>
    <cellStyle name="40% - Ênfase3 12 5 2 2 4" xfId="17189"/>
    <cellStyle name="40% - Ênfase3 12 5 2 2 5" xfId="17190"/>
    <cellStyle name="40% - Ênfase3 12 5 2 2 6" xfId="17191"/>
    <cellStyle name="40% - Ênfase3 12 5 2 3" xfId="17192"/>
    <cellStyle name="40% - Ênfase3 12 5 2 3 2" xfId="17193"/>
    <cellStyle name="40% - Ênfase3 12 5 2 3 3" xfId="17194"/>
    <cellStyle name="40% - Ênfase3 12 5 2 4" xfId="17195"/>
    <cellStyle name="40% - Ênfase3 12 5 2 5" xfId="17196"/>
    <cellStyle name="40% - Ênfase3 12 5 2 6" xfId="17197"/>
    <cellStyle name="40% - Ênfase3 12 5 2 7" xfId="17198"/>
    <cellStyle name="40% - Ênfase3 12 5 2 8" xfId="17199"/>
    <cellStyle name="40% - Ênfase3 12 5 3" xfId="17200"/>
    <cellStyle name="40% - Ênfase3 12 5 3 2" xfId="17201"/>
    <cellStyle name="40% - Ênfase3 12 5 3 2 2" xfId="17202"/>
    <cellStyle name="40% - Ênfase3 12 5 3 3" xfId="17203"/>
    <cellStyle name="40% - Ênfase3 12 5 3 4" xfId="17204"/>
    <cellStyle name="40% - Ênfase3 12 5 3 5" xfId="17205"/>
    <cellStyle name="40% - Ênfase3 12 5 3 6" xfId="17206"/>
    <cellStyle name="40% - Ênfase3 12 5 4" xfId="17207"/>
    <cellStyle name="40% - Ênfase3 12 5 4 2" xfId="17208"/>
    <cellStyle name="40% - Ênfase3 12 5 4 3" xfId="17209"/>
    <cellStyle name="40% - Ênfase3 12 5 4 4" xfId="17210"/>
    <cellStyle name="40% - Ênfase3 12 5 5" xfId="17211"/>
    <cellStyle name="40% - Ênfase3 12 5 6" xfId="17212"/>
    <cellStyle name="40% - Ênfase3 12 5 7" xfId="17213"/>
    <cellStyle name="40% - Ênfase3 12 5 8" xfId="17214"/>
    <cellStyle name="40% - Ênfase3 12 5 9" xfId="17215"/>
    <cellStyle name="40% - Ênfase3 12 6" xfId="17216"/>
    <cellStyle name="40% - Ênfase3 12 6 2" xfId="17217"/>
    <cellStyle name="40% - Ênfase3 12 6 2 2" xfId="17218"/>
    <cellStyle name="40% - Ênfase3 12 6 2 2 2" xfId="17219"/>
    <cellStyle name="40% - Ênfase3 12 6 2 3" xfId="17220"/>
    <cellStyle name="40% - Ênfase3 12 6 2 4" xfId="17221"/>
    <cellStyle name="40% - Ênfase3 12 6 2 5" xfId="17222"/>
    <cellStyle name="40% - Ênfase3 12 6 2 6" xfId="17223"/>
    <cellStyle name="40% - Ênfase3 12 6 3" xfId="17224"/>
    <cellStyle name="40% - Ênfase3 12 6 3 2" xfId="17225"/>
    <cellStyle name="40% - Ênfase3 12 6 3 3" xfId="17226"/>
    <cellStyle name="40% - Ênfase3 12 6 3 4" xfId="17227"/>
    <cellStyle name="40% - Ênfase3 12 6 4" xfId="17228"/>
    <cellStyle name="40% - Ênfase3 12 6 5" xfId="17229"/>
    <cellStyle name="40% - Ênfase3 12 6 6" xfId="17230"/>
    <cellStyle name="40% - Ênfase3 12 6 7" xfId="17231"/>
    <cellStyle name="40% - Ênfase3 12 6 8" xfId="17232"/>
    <cellStyle name="40% - Ênfase3 12 6 9" xfId="17233"/>
    <cellStyle name="40% - Ênfase3 12 7" xfId="17234"/>
    <cellStyle name="40% - Ênfase3 12 7 2" xfId="17235"/>
    <cellStyle name="40% - Ênfase3 12 7 2 2" xfId="17236"/>
    <cellStyle name="40% - Ênfase3 12 7 2 2 2" xfId="17237"/>
    <cellStyle name="40% - Ênfase3 12 7 2 3" xfId="17238"/>
    <cellStyle name="40% - Ênfase3 12 7 2 4" xfId="17239"/>
    <cellStyle name="40% - Ênfase3 12 7 2 5" xfId="17240"/>
    <cellStyle name="40% - Ênfase3 12 7 2 6" xfId="17241"/>
    <cellStyle name="40% - Ênfase3 12 7 3" xfId="17242"/>
    <cellStyle name="40% - Ênfase3 12 7 3 2" xfId="17243"/>
    <cellStyle name="40% - Ênfase3 12 7 3 3" xfId="17244"/>
    <cellStyle name="40% - Ênfase3 12 7 4" xfId="17245"/>
    <cellStyle name="40% - Ênfase3 12 7 5" xfId="17246"/>
    <cellStyle name="40% - Ênfase3 12 7 6" xfId="17247"/>
    <cellStyle name="40% - Ênfase3 12 7 7" xfId="17248"/>
    <cellStyle name="40% - Ênfase3 12 7 8" xfId="17249"/>
    <cellStyle name="40% - Ênfase3 12 8" xfId="17250"/>
    <cellStyle name="40% - Ênfase3 12 8 2" xfId="17251"/>
    <cellStyle name="40% - Ênfase3 12 8 2 2" xfId="17252"/>
    <cellStyle name="40% - Ênfase3 12 8 2 3" xfId="17253"/>
    <cellStyle name="40% - Ênfase3 12 8 3" xfId="17254"/>
    <cellStyle name="40% - Ênfase3 12 8 4" xfId="17255"/>
    <cellStyle name="40% - Ênfase3 12 8 5" xfId="17256"/>
    <cellStyle name="40% - Ênfase3 12 8 6" xfId="17257"/>
    <cellStyle name="40% - Ênfase3 12 8 7" xfId="17258"/>
    <cellStyle name="40% - Ênfase3 12 9" xfId="17259"/>
    <cellStyle name="40% - Ênfase3 12 9 2" xfId="17260"/>
    <cellStyle name="40% - Ênfase3 12 9 3" xfId="17261"/>
    <cellStyle name="40% - Ênfase3 12 9 4" xfId="17262"/>
    <cellStyle name="40% - Ênfase3 12 9 5" xfId="17263"/>
    <cellStyle name="40% - Ênfase3 12 9 6" xfId="17264"/>
    <cellStyle name="40% - Ênfase3 13" xfId="277"/>
    <cellStyle name="40% - Ênfase3 13 10" xfId="17265"/>
    <cellStyle name="40% - Ênfase3 13 11" xfId="17266"/>
    <cellStyle name="40% - Ênfase3 13 12" xfId="17267"/>
    <cellStyle name="40% - Ênfase3 13 13" xfId="17268"/>
    <cellStyle name="40% - Ênfase3 13 14" xfId="17269"/>
    <cellStyle name="40% - Ênfase3 13 15" xfId="17270"/>
    <cellStyle name="40% - Ênfase3 13 2" xfId="278"/>
    <cellStyle name="40% - Ênfase3 13 3" xfId="17271"/>
    <cellStyle name="40% - Ênfase3 13 3 10" xfId="17272"/>
    <cellStyle name="40% - Ênfase3 13 3 2" xfId="17273"/>
    <cellStyle name="40% - Ênfase3 13 3 2 2" xfId="17274"/>
    <cellStyle name="40% - Ênfase3 13 3 2 2 2" xfId="17275"/>
    <cellStyle name="40% - Ênfase3 13 3 2 2 2 2" xfId="17276"/>
    <cellStyle name="40% - Ênfase3 13 3 2 2 3" xfId="17277"/>
    <cellStyle name="40% - Ênfase3 13 3 2 2 4" xfId="17278"/>
    <cellStyle name="40% - Ênfase3 13 3 2 2 5" xfId="17279"/>
    <cellStyle name="40% - Ênfase3 13 3 2 2 6" xfId="17280"/>
    <cellStyle name="40% - Ênfase3 13 3 2 3" xfId="17281"/>
    <cellStyle name="40% - Ênfase3 13 3 2 3 2" xfId="17282"/>
    <cellStyle name="40% - Ênfase3 13 3 2 3 3" xfId="17283"/>
    <cellStyle name="40% - Ênfase3 13 3 2 4" xfId="17284"/>
    <cellStyle name="40% - Ênfase3 13 3 2 5" xfId="17285"/>
    <cellStyle name="40% - Ênfase3 13 3 2 6" xfId="17286"/>
    <cellStyle name="40% - Ênfase3 13 3 2 7" xfId="17287"/>
    <cellStyle name="40% - Ênfase3 13 3 2 8" xfId="17288"/>
    <cellStyle name="40% - Ênfase3 13 3 3" xfId="17289"/>
    <cellStyle name="40% - Ênfase3 13 3 3 2" xfId="17290"/>
    <cellStyle name="40% - Ênfase3 13 3 3 2 2" xfId="17291"/>
    <cellStyle name="40% - Ênfase3 13 3 3 3" xfId="17292"/>
    <cellStyle name="40% - Ênfase3 13 3 3 4" xfId="17293"/>
    <cellStyle name="40% - Ênfase3 13 3 3 5" xfId="17294"/>
    <cellStyle name="40% - Ênfase3 13 3 3 6" xfId="17295"/>
    <cellStyle name="40% - Ênfase3 13 3 4" xfId="17296"/>
    <cellStyle name="40% - Ênfase3 13 3 4 2" xfId="17297"/>
    <cellStyle name="40% - Ênfase3 13 3 4 3" xfId="17298"/>
    <cellStyle name="40% - Ênfase3 13 3 4 4" xfId="17299"/>
    <cellStyle name="40% - Ênfase3 13 3 5" xfId="17300"/>
    <cellStyle name="40% - Ênfase3 13 3 6" xfId="17301"/>
    <cellStyle name="40% - Ênfase3 13 3 7" xfId="17302"/>
    <cellStyle name="40% - Ênfase3 13 3 8" xfId="17303"/>
    <cellStyle name="40% - Ênfase3 13 3 9" xfId="17304"/>
    <cellStyle name="40% - Ênfase3 13 4" xfId="17305"/>
    <cellStyle name="40% - Ênfase3 13 4 10" xfId="17306"/>
    <cellStyle name="40% - Ênfase3 13 4 2" xfId="17307"/>
    <cellStyle name="40% - Ênfase3 13 4 2 2" xfId="17308"/>
    <cellStyle name="40% - Ênfase3 13 4 2 2 2" xfId="17309"/>
    <cellStyle name="40% - Ênfase3 13 4 2 2 2 2" xfId="17310"/>
    <cellStyle name="40% - Ênfase3 13 4 2 2 3" xfId="17311"/>
    <cellStyle name="40% - Ênfase3 13 4 2 2 4" xfId="17312"/>
    <cellStyle name="40% - Ênfase3 13 4 2 2 5" xfId="17313"/>
    <cellStyle name="40% - Ênfase3 13 4 2 2 6" xfId="17314"/>
    <cellStyle name="40% - Ênfase3 13 4 2 3" xfId="17315"/>
    <cellStyle name="40% - Ênfase3 13 4 2 3 2" xfId="17316"/>
    <cellStyle name="40% - Ênfase3 13 4 2 3 3" xfId="17317"/>
    <cellStyle name="40% - Ênfase3 13 4 2 4" xfId="17318"/>
    <cellStyle name="40% - Ênfase3 13 4 2 5" xfId="17319"/>
    <cellStyle name="40% - Ênfase3 13 4 2 6" xfId="17320"/>
    <cellStyle name="40% - Ênfase3 13 4 2 7" xfId="17321"/>
    <cellStyle name="40% - Ênfase3 13 4 2 8" xfId="17322"/>
    <cellStyle name="40% - Ênfase3 13 4 3" xfId="17323"/>
    <cellStyle name="40% - Ênfase3 13 4 3 2" xfId="17324"/>
    <cellStyle name="40% - Ênfase3 13 4 3 2 2" xfId="17325"/>
    <cellStyle name="40% - Ênfase3 13 4 3 3" xfId="17326"/>
    <cellStyle name="40% - Ênfase3 13 4 3 4" xfId="17327"/>
    <cellStyle name="40% - Ênfase3 13 4 3 5" xfId="17328"/>
    <cellStyle name="40% - Ênfase3 13 4 3 6" xfId="17329"/>
    <cellStyle name="40% - Ênfase3 13 4 4" xfId="17330"/>
    <cellStyle name="40% - Ênfase3 13 4 4 2" xfId="17331"/>
    <cellStyle name="40% - Ênfase3 13 4 4 3" xfId="17332"/>
    <cellStyle name="40% - Ênfase3 13 4 4 4" xfId="17333"/>
    <cellStyle name="40% - Ênfase3 13 4 5" xfId="17334"/>
    <cellStyle name="40% - Ênfase3 13 4 6" xfId="17335"/>
    <cellStyle name="40% - Ênfase3 13 4 7" xfId="17336"/>
    <cellStyle name="40% - Ênfase3 13 4 8" xfId="17337"/>
    <cellStyle name="40% - Ênfase3 13 4 9" xfId="17338"/>
    <cellStyle name="40% - Ênfase3 13 5" xfId="17339"/>
    <cellStyle name="40% - Ênfase3 13 5 10" xfId="17340"/>
    <cellStyle name="40% - Ênfase3 13 5 2" xfId="17341"/>
    <cellStyle name="40% - Ênfase3 13 5 2 2" xfId="17342"/>
    <cellStyle name="40% - Ênfase3 13 5 2 2 2" xfId="17343"/>
    <cellStyle name="40% - Ênfase3 13 5 2 2 2 2" xfId="17344"/>
    <cellStyle name="40% - Ênfase3 13 5 2 2 3" xfId="17345"/>
    <cellStyle name="40% - Ênfase3 13 5 2 2 4" xfId="17346"/>
    <cellStyle name="40% - Ênfase3 13 5 2 2 5" xfId="17347"/>
    <cellStyle name="40% - Ênfase3 13 5 2 2 6" xfId="17348"/>
    <cellStyle name="40% - Ênfase3 13 5 2 3" xfId="17349"/>
    <cellStyle name="40% - Ênfase3 13 5 2 3 2" xfId="17350"/>
    <cellStyle name="40% - Ênfase3 13 5 2 3 3" xfId="17351"/>
    <cellStyle name="40% - Ênfase3 13 5 2 4" xfId="17352"/>
    <cellStyle name="40% - Ênfase3 13 5 2 5" xfId="17353"/>
    <cellStyle name="40% - Ênfase3 13 5 2 6" xfId="17354"/>
    <cellStyle name="40% - Ênfase3 13 5 2 7" xfId="17355"/>
    <cellStyle name="40% - Ênfase3 13 5 2 8" xfId="17356"/>
    <cellStyle name="40% - Ênfase3 13 5 3" xfId="17357"/>
    <cellStyle name="40% - Ênfase3 13 5 3 2" xfId="17358"/>
    <cellStyle name="40% - Ênfase3 13 5 3 2 2" xfId="17359"/>
    <cellStyle name="40% - Ênfase3 13 5 3 3" xfId="17360"/>
    <cellStyle name="40% - Ênfase3 13 5 3 4" xfId="17361"/>
    <cellStyle name="40% - Ênfase3 13 5 3 5" xfId="17362"/>
    <cellStyle name="40% - Ênfase3 13 5 3 6" xfId="17363"/>
    <cellStyle name="40% - Ênfase3 13 5 4" xfId="17364"/>
    <cellStyle name="40% - Ênfase3 13 5 4 2" xfId="17365"/>
    <cellStyle name="40% - Ênfase3 13 5 4 3" xfId="17366"/>
    <cellStyle name="40% - Ênfase3 13 5 4 4" xfId="17367"/>
    <cellStyle name="40% - Ênfase3 13 5 5" xfId="17368"/>
    <cellStyle name="40% - Ênfase3 13 5 6" xfId="17369"/>
    <cellStyle name="40% - Ênfase3 13 5 7" xfId="17370"/>
    <cellStyle name="40% - Ênfase3 13 5 8" xfId="17371"/>
    <cellStyle name="40% - Ênfase3 13 5 9" xfId="17372"/>
    <cellStyle name="40% - Ênfase3 13 6" xfId="17373"/>
    <cellStyle name="40% - Ênfase3 13 6 2" xfId="17374"/>
    <cellStyle name="40% - Ênfase3 13 6 2 2" xfId="17375"/>
    <cellStyle name="40% - Ênfase3 13 6 2 2 2" xfId="17376"/>
    <cellStyle name="40% - Ênfase3 13 6 2 3" xfId="17377"/>
    <cellStyle name="40% - Ênfase3 13 6 2 4" xfId="17378"/>
    <cellStyle name="40% - Ênfase3 13 6 2 5" xfId="17379"/>
    <cellStyle name="40% - Ênfase3 13 6 2 6" xfId="17380"/>
    <cellStyle name="40% - Ênfase3 13 6 3" xfId="17381"/>
    <cellStyle name="40% - Ênfase3 13 6 3 2" xfId="17382"/>
    <cellStyle name="40% - Ênfase3 13 6 3 3" xfId="17383"/>
    <cellStyle name="40% - Ênfase3 13 6 3 4" xfId="17384"/>
    <cellStyle name="40% - Ênfase3 13 6 4" xfId="17385"/>
    <cellStyle name="40% - Ênfase3 13 6 5" xfId="17386"/>
    <cellStyle name="40% - Ênfase3 13 6 6" xfId="17387"/>
    <cellStyle name="40% - Ênfase3 13 6 7" xfId="17388"/>
    <cellStyle name="40% - Ênfase3 13 6 8" xfId="17389"/>
    <cellStyle name="40% - Ênfase3 13 6 9" xfId="17390"/>
    <cellStyle name="40% - Ênfase3 13 7" xfId="17391"/>
    <cellStyle name="40% - Ênfase3 13 7 2" xfId="17392"/>
    <cellStyle name="40% - Ênfase3 13 7 2 2" xfId="17393"/>
    <cellStyle name="40% - Ênfase3 13 7 2 2 2" xfId="17394"/>
    <cellStyle name="40% - Ênfase3 13 7 2 3" xfId="17395"/>
    <cellStyle name="40% - Ênfase3 13 7 2 4" xfId="17396"/>
    <cellStyle name="40% - Ênfase3 13 7 2 5" xfId="17397"/>
    <cellStyle name="40% - Ênfase3 13 7 2 6" xfId="17398"/>
    <cellStyle name="40% - Ênfase3 13 7 3" xfId="17399"/>
    <cellStyle name="40% - Ênfase3 13 7 3 2" xfId="17400"/>
    <cellStyle name="40% - Ênfase3 13 7 3 3" xfId="17401"/>
    <cellStyle name="40% - Ênfase3 13 7 4" xfId="17402"/>
    <cellStyle name="40% - Ênfase3 13 7 5" xfId="17403"/>
    <cellStyle name="40% - Ênfase3 13 7 6" xfId="17404"/>
    <cellStyle name="40% - Ênfase3 13 7 7" xfId="17405"/>
    <cellStyle name="40% - Ênfase3 13 7 8" xfId="17406"/>
    <cellStyle name="40% - Ênfase3 13 8" xfId="17407"/>
    <cellStyle name="40% - Ênfase3 13 8 2" xfId="17408"/>
    <cellStyle name="40% - Ênfase3 13 8 2 2" xfId="17409"/>
    <cellStyle name="40% - Ênfase3 13 8 2 3" xfId="17410"/>
    <cellStyle name="40% - Ênfase3 13 8 3" xfId="17411"/>
    <cellStyle name="40% - Ênfase3 13 8 4" xfId="17412"/>
    <cellStyle name="40% - Ênfase3 13 8 5" xfId="17413"/>
    <cellStyle name="40% - Ênfase3 13 8 6" xfId="17414"/>
    <cellStyle name="40% - Ênfase3 13 8 7" xfId="17415"/>
    <cellStyle name="40% - Ênfase3 13 9" xfId="17416"/>
    <cellStyle name="40% - Ênfase3 13 9 2" xfId="17417"/>
    <cellStyle name="40% - Ênfase3 13 9 3" xfId="17418"/>
    <cellStyle name="40% - Ênfase3 13 9 4" xfId="17419"/>
    <cellStyle name="40% - Ênfase3 13 9 5" xfId="17420"/>
    <cellStyle name="40% - Ênfase3 13 9 6" xfId="17421"/>
    <cellStyle name="40% - Ênfase3 14" xfId="2272"/>
    <cellStyle name="40% - Ênfase3 14 2" xfId="279"/>
    <cellStyle name="40% - Ênfase3 15" xfId="17422"/>
    <cellStyle name="40% - Ênfase3 15 10" xfId="17423"/>
    <cellStyle name="40% - Ênfase3 15 11" xfId="17424"/>
    <cellStyle name="40% - Ênfase3 15 2" xfId="280"/>
    <cellStyle name="40% - Ênfase3 15 3" xfId="17425"/>
    <cellStyle name="40% - Ênfase3 15 3 2" xfId="17426"/>
    <cellStyle name="40% - Ênfase3 15 3 2 2" xfId="17427"/>
    <cellStyle name="40% - Ênfase3 15 3 2 2 2" xfId="17428"/>
    <cellStyle name="40% - Ênfase3 15 3 2 3" xfId="17429"/>
    <cellStyle name="40% - Ênfase3 15 3 2 4" xfId="17430"/>
    <cellStyle name="40% - Ênfase3 15 3 2 5" xfId="17431"/>
    <cellStyle name="40% - Ênfase3 15 3 2 6" xfId="17432"/>
    <cellStyle name="40% - Ênfase3 15 3 3" xfId="17433"/>
    <cellStyle name="40% - Ênfase3 15 3 3 2" xfId="17434"/>
    <cellStyle name="40% - Ênfase3 15 3 3 3" xfId="17435"/>
    <cellStyle name="40% - Ênfase3 15 3 4" xfId="17436"/>
    <cellStyle name="40% - Ênfase3 15 3 5" xfId="17437"/>
    <cellStyle name="40% - Ênfase3 15 3 6" xfId="17438"/>
    <cellStyle name="40% - Ênfase3 15 3 7" xfId="17439"/>
    <cellStyle name="40% - Ênfase3 15 3 8" xfId="17440"/>
    <cellStyle name="40% - Ênfase3 15 4" xfId="17441"/>
    <cellStyle name="40% - Ênfase3 15 4 2" xfId="17442"/>
    <cellStyle name="40% - Ênfase3 15 4 2 2" xfId="17443"/>
    <cellStyle name="40% - Ênfase3 15 4 3" xfId="17444"/>
    <cellStyle name="40% - Ênfase3 15 4 4" xfId="17445"/>
    <cellStyle name="40% - Ênfase3 15 4 5" xfId="17446"/>
    <cellStyle name="40% - Ênfase3 15 4 6" xfId="17447"/>
    <cellStyle name="40% - Ênfase3 15 5" xfId="17448"/>
    <cellStyle name="40% - Ênfase3 15 5 2" xfId="17449"/>
    <cellStyle name="40% - Ênfase3 15 5 3" xfId="17450"/>
    <cellStyle name="40% - Ênfase3 15 5 4" xfId="17451"/>
    <cellStyle name="40% - Ênfase3 15 6" xfId="17452"/>
    <cellStyle name="40% - Ênfase3 15 7" xfId="17453"/>
    <cellStyle name="40% - Ênfase3 15 8" xfId="17454"/>
    <cellStyle name="40% - Ênfase3 15 9" xfId="17455"/>
    <cellStyle name="40% - Ênfase3 16" xfId="17456"/>
    <cellStyle name="40% - Ênfase3 16 10" xfId="17457"/>
    <cellStyle name="40% - Ênfase3 16 11" xfId="17458"/>
    <cellStyle name="40% - Ênfase3 16 2" xfId="281"/>
    <cellStyle name="40% - Ênfase3 16 3" xfId="17459"/>
    <cellStyle name="40% - Ênfase3 16 3 2" xfId="17460"/>
    <cellStyle name="40% - Ênfase3 16 3 2 2" xfId="17461"/>
    <cellStyle name="40% - Ênfase3 16 3 2 2 2" xfId="17462"/>
    <cellStyle name="40% - Ênfase3 16 3 2 3" xfId="17463"/>
    <cellStyle name="40% - Ênfase3 16 3 2 4" xfId="17464"/>
    <cellStyle name="40% - Ênfase3 16 3 2 5" xfId="17465"/>
    <cellStyle name="40% - Ênfase3 16 3 2 6" xfId="17466"/>
    <cellStyle name="40% - Ênfase3 16 3 3" xfId="17467"/>
    <cellStyle name="40% - Ênfase3 16 3 3 2" xfId="17468"/>
    <cellStyle name="40% - Ênfase3 16 3 3 3" xfId="17469"/>
    <cellStyle name="40% - Ênfase3 16 3 4" xfId="17470"/>
    <cellStyle name="40% - Ênfase3 16 3 5" xfId="17471"/>
    <cellStyle name="40% - Ênfase3 16 3 6" xfId="17472"/>
    <cellStyle name="40% - Ênfase3 16 3 7" xfId="17473"/>
    <cellStyle name="40% - Ênfase3 16 3 8" xfId="17474"/>
    <cellStyle name="40% - Ênfase3 16 4" xfId="17475"/>
    <cellStyle name="40% - Ênfase3 16 4 2" xfId="17476"/>
    <cellStyle name="40% - Ênfase3 16 4 2 2" xfId="17477"/>
    <cellStyle name="40% - Ênfase3 16 4 3" xfId="17478"/>
    <cellStyle name="40% - Ênfase3 16 4 4" xfId="17479"/>
    <cellStyle name="40% - Ênfase3 16 4 5" xfId="17480"/>
    <cellStyle name="40% - Ênfase3 16 4 6" xfId="17481"/>
    <cellStyle name="40% - Ênfase3 16 5" xfId="17482"/>
    <cellStyle name="40% - Ênfase3 16 5 2" xfId="17483"/>
    <cellStyle name="40% - Ênfase3 16 5 3" xfId="17484"/>
    <cellStyle name="40% - Ênfase3 16 5 4" xfId="17485"/>
    <cellStyle name="40% - Ênfase3 16 6" xfId="17486"/>
    <cellStyle name="40% - Ênfase3 16 7" xfId="17487"/>
    <cellStyle name="40% - Ênfase3 16 8" xfId="17488"/>
    <cellStyle name="40% - Ênfase3 16 9" xfId="17489"/>
    <cellStyle name="40% - Ênfase3 17" xfId="17490"/>
    <cellStyle name="40% - Ênfase3 17 10" xfId="17491"/>
    <cellStyle name="40% - Ênfase3 17 2" xfId="282"/>
    <cellStyle name="40% - Ênfase3 17 3" xfId="17492"/>
    <cellStyle name="40% - Ênfase3 17 3 2" xfId="17493"/>
    <cellStyle name="40% - Ênfase3 17 3 2 2" xfId="17494"/>
    <cellStyle name="40% - Ênfase3 17 3 3" xfId="17495"/>
    <cellStyle name="40% - Ênfase3 17 3 4" xfId="17496"/>
    <cellStyle name="40% - Ênfase3 17 3 5" xfId="17497"/>
    <cellStyle name="40% - Ênfase3 17 3 6" xfId="17498"/>
    <cellStyle name="40% - Ênfase3 17 4" xfId="17499"/>
    <cellStyle name="40% - Ênfase3 17 4 2" xfId="17500"/>
    <cellStyle name="40% - Ênfase3 17 4 3" xfId="17501"/>
    <cellStyle name="40% - Ênfase3 17 4 4" xfId="17502"/>
    <cellStyle name="40% - Ênfase3 17 5" xfId="17503"/>
    <cellStyle name="40% - Ênfase3 17 6" xfId="17504"/>
    <cellStyle name="40% - Ênfase3 17 7" xfId="17505"/>
    <cellStyle name="40% - Ênfase3 17 8" xfId="17506"/>
    <cellStyle name="40% - Ênfase3 17 9" xfId="17507"/>
    <cellStyle name="40% - Ênfase3 18" xfId="17508"/>
    <cellStyle name="40% - Ênfase3 18 2" xfId="17509"/>
    <cellStyle name="40% - Ênfase3 18 2 2" xfId="17510"/>
    <cellStyle name="40% - Ênfase3 18 2 2 2" xfId="17511"/>
    <cellStyle name="40% - Ênfase3 18 2 3" xfId="17512"/>
    <cellStyle name="40% - Ênfase3 18 2 4" xfId="17513"/>
    <cellStyle name="40% - Ênfase3 18 2 5" xfId="17514"/>
    <cellStyle name="40% - Ênfase3 18 2 6" xfId="17515"/>
    <cellStyle name="40% - Ênfase3 18 3" xfId="17516"/>
    <cellStyle name="40% - Ênfase3 18 3 2" xfId="17517"/>
    <cellStyle name="40% - Ênfase3 18 3 3" xfId="17518"/>
    <cellStyle name="40% - Ênfase3 18 4" xfId="17519"/>
    <cellStyle name="40% - Ênfase3 18 5" xfId="17520"/>
    <cellStyle name="40% - Ênfase3 18 6" xfId="17521"/>
    <cellStyle name="40% - Ênfase3 18 7" xfId="17522"/>
    <cellStyle name="40% - Ênfase3 18 8" xfId="17523"/>
    <cellStyle name="40% - Ênfase3 19" xfId="17524"/>
    <cellStyle name="40% - Ênfase3 19 2" xfId="17525"/>
    <cellStyle name="40% - Ênfase3 19 2 2" xfId="17526"/>
    <cellStyle name="40% - Ênfase3 19 2 3" xfId="17527"/>
    <cellStyle name="40% - Ênfase3 19 3" xfId="17528"/>
    <cellStyle name="40% - Ênfase3 19 4" xfId="17529"/>
    <cellStyle name="40% - Ênfase3 19 5" xfId="17530"/>
    <cellStyle name="40% - Ênfase3 19 6" xfId="17531"/>
    <cellStyle name="40% - Ênfase3 19 7" xfId="17532"/>
    <cellStyle name="40% - Ênfase3 2" xfId="283"/>
    <cellStyle name="40% - Ênfase3 2 2" xfId="284"/>
    <cellStyle name="40% - Ênfase3 2 2 2" xfId="2979"/>
    <cellStyle name="40% - Ênfase3 2 2 2 10" xfId="17533"/>
    <cellStyle name="40% - Ênfase3 2 2 2 2" xfId="17534"/>
    <cellStyle name="40% - Ênfase3 2 2 2 2 2" xfId="17535"/>
    <cellStyle name="40% - Ênfase3 2 2 2 2 2 2" xfId="17536"/>
    <cellStyle name="40% - Ênfase3 2 2 2 2 2 2 2" xfId="17537"/>
    <cellStyle name="40% - Ênfase3 2 2 2 2 2 3" xfId="17538"/>
    <cellStyle name="40% - Ênfase3 2 2 2 2 2 4" xfId="17539"/>
    <cellStyle name="40% - Ênfase3 2 2 2 2 2 5" xfId="17540"/>
    <cellStyle name="40% - Ênfase3 2 2 2 2 2 6" xfId="17541"/>
    <cellStyle name="40% - Ênfase3 2 2 2 2 3" xfId="17542"/>
    <cellStyle name="40% - Ênfase3 2 2 2 2 3 2" xfId="17543"/>
    <cellStyle name="40% - Ênfase3 2 2 2 2 3 3" xfId="17544"/>
    <cellStyle name="40% - Ênfase3 2 2 2 2 4" xfId="17545"/>
    <cellStyle name="40% - Ênfase3 2 2 2 2 5" xfId="17546"/>
    <cellStyle name="40% - Ênfase3 2 2 2 2 6" xfId="17547"/>
    <cellStyle name="40% - Ênfase3 2 2 2 2 7" xfId="17548"/>
    <cellStyle name="40% - Ênfase3 2 2 2 2 8" xfId="17549"/>
    <cellStyle name="40% - Ênfase3 2 2 2 3" xfId="17550"/>
    <cellStyle name="40% - Ênfase3 2 2 2 3 2" xfId="17551"/>
    <cellStyle name="40% - Ênfase3 2 2 2 3 2 2" xfId="17552"/>
    <cellStyle name="40% - Ênfase3 2 2 2 3 3" xfId="17553"/>
    <cellStyle name="40% - Ênfase3 2 2 2 3 4" xfId="17554"/>
    <cellStyle name="40% - Ênfase3 2 2 2 3 5" xfId="17555"/>
    <cellStyle name="40% - Ênfase3 2 2 2 3 6" xfId="17556"/>
    <cellStyle name="40% - Ênfase3 2 2 2 4" xfId="17557"/>
    <cellStyle name="40% - Ênfase3 2 2 2 4 2" xfId="17558"/>
    <cellStyle name="40% - Ênfase3 2 2 2 4 3" xfId="17559"/>
    <cellStyle name="40% - Ênfase3 2 2 2 4 4" xfId="17560"/>
    <cellStyle name="40% - Ênfase3 2 2 2 5" xfId="17561"/>
    <cellStyle name="40% - Ênfase3 2 2 2 6" xfId="17562"/>
    <cellStyle name="40% - Ênfase3 2 2 2 7" xfId="17563"/>
    <cellStyle name="40% - Ênfase3 2 2 2 8" xfId="17564"/>
    <cellStyle name="40% - Ênfase3 2 2 2 9" xfId="17565"/>
    <cellStyle name="40% - Ênfase3 2 2 3" xfId="17566"/>
    <cellStyle name="40% - Ênfase3 2 2 4" xfId="17567"/>
    <cellStyle name="40% - Ênfase3 2 2 4 10" xfId="17568"/>
    <cellStyle name="40% - Ênfase3 2 2 4 2" xfId="17569"/>
    <cellStyle name="40% - Ênfase3 2 2 4 2 2" xfId="17570"/>
    <cellStyle name="40% - Ênfase3 2 2 4 2 2 2" xfId="17571"/>
    <cellStyle name="40% - Ênfase3 2 2 4 2 2 2 2" xfId="17572"/>
    <cellStyle name="40% - Ênfase3 2 2 4 2 2 3" xfId="17573"/>
    <cellStyle name="40% - Ênfase3 2 2 4 2 2 4" xfId="17574"/>
    <cellStyle name="40% - Ênfase3 2 2 4 2 2 5" xfId="17575"/>
    <cellStyle name="40% - Ênfase3 2 2 4 2 2 6" xfId="17576"/>
    <cellStyle name="40% - Ênfase3 2 2 4 2 3" xfId="17577"/>
    <cellStyle name="40% - Ênfase3 2 2 4 2 3 2" xfId="17578"/>
    <cellStyle name="40% - Ênfase3 2 2 4 2 3 3" xfId="17579"/>
    <cellStyle name="40% - Ênfase3 2 2 4 2 4" xfId="17580"/>
    <cellStyle name="40% - Ênfase3 2 2 4 2 5" xfId="17581"/>
    <cellStyle name="40% - Ênfase3 2 2 4 2 6" xfId="17582"/>
    <cellStyle name="40% - Ênfase3 2 2 4 2 7" xfId="17583"/>
    <cellStyle name="40% - Ênfase3 2 2 4 2 8" xfId="17584"/>
    <cellStyle name="40% - Ênfase3 2 2 4 3" xfId="17585"/>
    <cellStyle name="40% - Ênfase3 2 2 4 3 2" xfId="17586"/>
    <cellStyle name="40% - Ênfase3 2 2 4 3 2 2" xfId="17587"/>
    <cellStyle name="40% - Ênfase3 2 2 4 3 3" xfId="17588"/>
    <cellStyle name="40% - Ênfase3 2 2 4 3 4" xfId="17589"/>
    <cellStyle name="40% - Ênfase3 2 2 4 3 5" xfId="17590"/>
    <cellStyle name="40% - Ênfase3 2 2 4 3 6" xfId="17591"/>
    <cellStyle name="40% - Ênfase3 2 2 4 4" xfId="17592"/>
    <cellStyle name="40% - Ênfase3 2 2 4 4 2" xfId="17593"/>
    <cellStyle name="40% - Ênfase3 2 2 4 4 3" xfId="17594"/>
    <cellStyle name="40% - Ênfase3 2 2 4 4 4" xfId="17595"/>
    <cellStyle name="40% - Ênfase3 2 2 4 5" xfId="17596"/>
    <cellStyle name="40% - Ênfase3 2 2 4 6" xfId="17597"/>
    <cellStyle name="40% - Ênfase3 2 2 4 7" xfId="17598"/>
    <cellStyle name="40% - Ênfase3 2 2 4 8" xfId="17599"/>
    <cellStyle name="40% - Ênfase3 2 2 4 9" xfId="17600"/>
    <cellStyle name="40% - Ênfase3 2 2 5" xfId="17601"/>
    <cellStyle name="40% - Ênfase3 2 2 5 10" xfId="17602"/>
    <cellStyle name="40% - Ênfase3 2 2 5 2" xfId="17603"/>
    <cellStyle name="40% - Ênfase3 2 2 5 2 2" xfId="17604"/>
    <cellStyle name="40% - Ênfase3 2 2 5 2 2 2" xfId="17605"/>
    <cellStyle name="40% - Ênfase3 2 2 5 2 2 2 2" xfId="17606"/>
    <cellStyle name="40% - Ênfase3 2 2 5 2 2 3" xfId="17607"/>
    <cellStyle name="40% - Ênfase3 2 2 5 2 2 4" xfId="17608"/>
    <cellStyle name="40% - Ênfase3 2 2 5 2 2 5" xfId="17609"/>
    <cellStyle name="40% - Ênfase3 2 2 5 2 2 6" xfId="17610"/>
    <cellStyle name="40% - Ênfase3 2 2 5 2 3" xfId="17611"/>
    <cellStyle name="40% - Ênfase3 2 2 5 2 3 2" xfId="17612"/>
    <cellStyle name="40% - Ênfase3 2 2 5 2 3 3" xfId="17613"/>
    <cellStyle name="40% - Ênfase3 2 2 5 2 4" xfId="17614"/>
    <cellStyle name="40% - Ênfase3 2 2 5 2 5" xfId="17615"/>
    <cellStyle name="40% - Ênfase3 2 2 5 2 6" xfId="17616"/>
    <cellStyle name="40% - Ênfase3 2 2 5 2 7" xfId="17617"/>
    <cellStyle name="40% - Ênfase3 2 2 5 2 8" xfId="17618"/>
    <cellStyle name="40% - Ênfase3 2 2 5 3" xfId="17619"/>
    <cellStyle name="40% - Ênfase3 2 2 5 3 2" xfId="17620"/>
    <cellStyle name="40% - Ênfase3 2 2 5 3 2 2" xfId="17621"/>
    <cellStyle name="40% - Ênfase3 2 2 5 3 3" xfId="17622"/>
    <cellStyle name="40% - Ênfase3 2 2 5 3 4" xfId="17623"/>
    <cellStyle name="40% - Ênfase3 2 2 5 3 5" xfId="17624"/>
    <cellStyle name="40% - Ênfase3 2 2 5 3 6" xfId="17625"/>
    <cellStyle name="40% - Ênfase3 2 2 5 4" xfId="17626"/>
    <cellStyle name="40% - Ênfase3 2 2 5 4 2" xfId="17627"/>
    <cellStyle name="40% - Ênfase3 2 2 5 4 3" xfId="17628"/>
    <cellStyle name="40% - Ênfase3 2 2 5 4 4" xfId="17629"/>
    <cellStyle name="40% - Ênfase3 2 2 5 5" xfId="17630"/>
    <cellStyle name="40% - Ênfase3 2 2 5 6" xfId="17631"/>
    <cellStyle name="40% - Ênfase3 2 2 5 7" xfId="17632"/>
    <cellStyle name="40% - Ênfase3 2 2 5 8" xfId="17633"/>
    <cellStyle name="40% - Ênfase3 2 2 5 9" xfId="17634"/>
    <cellStyle name="40% - Ênfase3 2 2 6" xfId="17635"/>
    <cellStyle name="40% - Ênfase3 2 2 6 10" xfId="17636"/>
    <cellStyle name="40% - Ênfase3 2 2 6 2" xfId="17637"/>
    <cellStyle name="40% - Ênfase3 2 2 6 2 2" xfId="17638"/>
    <cellStyle name="40% - Ênfase3 2 2 6 2 2 2" xfId="17639"/>
    <cellStyle name="40% - Ênfase3 2 2 6 2 2 2 2" xfId="17640"/>
    <cellStyle name="40% - Ênfase3 2 2 6 2 2 3" xfId="17641"/>
    <cellStyle name="40% - Ênfase3 2 2 6 2 2 4" xfId="17642"/>
    <cellStyle name="40% - Ênfase3 2 2 6 2 2 5" xfId="17643"/>
    <cellStyle name="40% - Ênfase3 2 2 6 2 2 6" xfId="17644"/>
    <cellStyle name="40% - Ênfase3 2 2 6 2 3" xfId="17645"/>
    <cellStyle name="40% - Ênfase3 2 2 6 2 3 2" xfId="17646"/>
    <cellStyle name="40% - Ênfase3 2 2 6 2 3 3" xfId="17647"/>
    <cellStyle name="40% - Ênfase3 2 2 6 2 4" xfId="17648"/>
    <cellStyle name="40% - Ênfase3 2 2 6 2 5" xfId="17649"/>
    <cellStyle name="40% - Ênfase3 2 2 6 2 6" xfId="17650"/>
    <cellStyle name="40% - Ênfase3 2 2 6 2 7" xfId="17651"/>
    <cellStyle name="40% - Ênfase3 2 2 6 2 8" xfId="17652"/>
    <cellStyle name="40% - Ênfase3 2 2 6 3" xfId="17653"/>
    <cellStyle name="40% - Ênfase3 2 2 6 3 2" xfId="17654"/>
    <cellStyle name="40% - Ênfase3 2 2 6 3 2 2" xfId="17655"/>
    <cellStyle name="40% - Ênfase3 2 2 6 3 3" xfId="17656"/>
    <cellStyle name="40% - Ênfase3 2 2 6 3 4" xfId="17657"/>
    <cellStyle name="40% - Ênfase3 2 2 6 3 5" xfId="17658"/>
    <cellStyle name="40% - Ênfase3 2 2 6 3 6" xfId="17659"/>
    <cellStyle name="40% - Ênfase3 2 2 6 4" xfId="17660"/>
    <cellStyle name="40% - Ênfase3 2 2 6 4 2" xfId="17661"/>
    <cellStyle name="40% - Ênfase3 2 2 6 4 3" xfId="17662"/>
    <cellStyle name="40% - Ênfase3 2 2 6 4 4" xfId="17663"/>
    <cellStyle name="40% - Ênfase3 2 2 6 5" xfId="17664"/>
    <cellStyle name="40% - Ênfase3 2 2 6 6" xfId="17665"/>
    <cellStyle name="40% - Ênfase3 2 2 6 7" xfId="17666"/>
    <cellStyle name="40% - Ênfase3 2 2 6 8" xfId="17667"/>
    <cellStyle name="40% - Ênfase3 2 2 6 9" xfId="17668"/>
    <cellStyle name="40% - Ênfase3 2 3" xfId="17669"/>
    <cellStyle name="40% - Ênfase3 2 3 10" xfId="17670"/>
    <cellStyle name="40% - Ênfase3 2 3 11" xfId="17671"/>
    <cellStyle name="40% - Ênfase3 2 3 12" xfId="17672"/>
    <cellStyle name="40% - Ênfase3 2 3 2" xfId="17673"/>
    <cellStyle name="40% - Ênfase3 2 3 3" xfId="17674"/>
    <cellStyle name="40% - Ênfase3 2 3 3 2" xfId="17675"/>
    <cellStyle name="40% - Ênfase3 2 3 3 2 2" xfId="17676"/>
    <cellStyle name="40% - Ênfase3 2 3 3 2 2 2" xfId="17677"/>
    <cellStyle name="40% - Ênfase3 2 3 3 2 3" xfId="17678"/>
    <cellStyle name="40% - Ênfase3 2 3 3 2 4" xfId="17679"/>
    <cellStyle name="40% - Ênfase3 2 3 3 2 5" xfId="17680"/>
    <cellStyle name="40% - Ênfase3 2 3 3 2 6" xfId="17681"/>
    <cellStyle name="40% - Ênfase3 2 3 3 3" xfId="17682"/>
    <cellStyle name="40% - Ênfase3 2 3 3 3 2" xfId="17683"/>
    <cellStyle name="40% - Ênfase3 2 3 3 3 3" xfId="17684"/>
    <cellStyle name="40% - Ênfase3 2 3 3 3 4" xfId="17685"/>
    <cellStyle name="40% - Ênfase3 2 3 3 4" xfId="17686"/>
    <cellStyle name="40% - Ênfase3 2 3 3 5" xfId="17687"/>
    <cellStyle name="40% - Ênfase3 2 3 3 6" xfId="17688"/>
    <cellStyle name="40% - Ênfase3 2 3 3 7" xfId="17689"/>
    <cellStyle name="40% - Ênfase3 2 3 3 8" xfId="17690"/>
    <cellStyle name="40% - Ênfase3 2 3 3 9" xfId="17691"/>
    <cellStyle name="40% - Ênfase3 2 3 4" xfId="17692"/>
    <cellStyle name="40% - Ênfase3 2 3 4 2" xfId="17693"/>
    <cellStyle name="40% - Ênfase3 2 3 4 2 2" xfId="17694"/>
    <cellStyle name="40% - Ênfase3 2 3 4 2 2 2" xfId="17695"/>
    <cellStyle name="40% - Ênfase3 2 3 4 2 3" xfId="17696"/>
    <cellStyle name="40% - Ênfase3 2 3 4 2 4" xfId="17697"/>
    <cellStyle name="40% - Ênfase3 2 3 4 2 5" xfId="17698"/>
    <cellStyle name="40% - Ênfase3 2 3 4 2 6" xfId="17699"/>
    <cellStyle name="40% - Ênfase3 2 3 4 3" xfId="17700"/>
    <cellStyle name="40% - Ênfase3 2 3 4 3 2" xfId="17701"/>
    <cellStyle name="40% - Ênfase3 2 3 4 3 3" xfId="17702"/>
    <cellStyle name="40% - Ênfase3 2 3 4 4" xfId="17703"/>
    <cellStyle name="40% - Ênfase3 2 3 4 5" xfId="17704"/>
    <cellStyle name="40% - Ênfase3 2 3 4 6" xfId="17705"/>
    <cellStyle name="40% - Ênfase3 2 3 4 7" xfId="17706"/>
    <cellStyle name="40% - Ênfase3 2 3 4 8" xfId="17707"/>
    <cellStyle name="40% - Ênfase3 2 3 5" xfId="17708"/>
    <cellStyle name="40% - Ênfase3 2 3 5 2" xfId="17709"/>
    <cellStyle name="40% - Ênfase3 2 3 5 2 2" xfId="17710"/>
    <cellStyle name="40% - Ênfase3 2 3 5 3" xfId="17711"/>
    <cellStyle name="40% - Ênfase3 2 3 5 4" xfId="17712"/>
    <cellStyle name="40% - Ênfase3 2 3 5 5" xfId="17713"/>
    <cellStyle name="40% - Ênfase3 2 3 5 6" xfId="17714"/>
    <cellStyle name="40% - Ênfase3 2 3 6" xfId="17715"/>
    <cellStyle name="40% - Ênfase3 2 3 6 2" xfId="17716"/>
    <cellStyle name="40% - Ênfase3 2 3 6 3" xfId="17717"/>
    <cellStyle name="40% - Ênfase3 2 3 6 4" xfId="17718"/>
    <cellStyle name="40% - Ênfase3 2 3 7" xfId="17719"/>
    <cellStyle name="40% - Ênfase3 2 3 8" xfId="17720"/>
    <cellStyle name="40% - Ênfase3 2 3 9" xfId="17721"/>
    <cellStyle name="40% - Ênfase3 2 4" xfId="17722"/>
    <cellStyle name="40% - Ênfase3 2 4 10" xfId="17723"/>
    <cellStyle name="40% - Ênfase3 2 4 2" xfId="17724"/>
    <cellStyle name="40% - Ênfase3 2 4 2 2" xfId="17725"/>
    <cellStyle name="40% - Ênfase3 2 4 2 2 2" xfId="17726"/>
    <cellStyle name="40% - Ênfase3 2 4 2 2 2 2" xfId="17727"/>
    <cellStyle name="40% - Ênfase3 2 4 2 2 3" xfId="17728"/>
    <cellStyle name="40% - Ênfase3 2 4 2 2 4" xfId="17729"/>
    <cellStyle name="40% - Ênfase3 2 4 2 2 5" xfId="17730"/>
    <cellStyle name="40% - Ênfase3 2 4 2 2 6" xfId="17731"/>
    <cellStyle name="40% - Ênfase3 2 4 2 3" xfId="17732"/>
    <cellStyle name="40% - Ênfase3 2 4 2 3 2" xfId="17733"/>
    <cellStyle name="40% - Ênfase3 2 4 2 3 3" xfId="17734"/>
    <cellStyle name="40% - Ênfase3 2 4 2 4" xfId="17735"/>
    <cellStyle name="40% - Ênfase3 2 4 2 5" xfId="17736"/>
    <cellStyle name="40% - Ênfase3 2 4 2 6" xfId="17737"/>
    <cellStyle name="40% - Ênfase3 2 4 2 7" xfId="17738"/>
    <cellStyle name="40% - Ênfase3 2 4 2 8" xfId="17739"/>
    <cellStyle name="40% - Ênfase3 2 4 3" xfId="17740"/>
    <cellStyle name="40% - Ênfase3 2 4 3 2" xfId="17741"/>
    <cellStyle name="40% - Ênfase3 2 4 3 2 2" xfId="17742"/>
    <cellStyle name="40% - Ênfase3 2 4 3 3" xfId="17743"/>
    <cellStyle name="40% - Ênfase3 2 4 3 4" xfId="17744"/>
    <cellStyle name="40% - Ênfase3 2 4 3 5" xfId="17745"/>
    <cellStyle name="40% - Ênfase3 2 4 3 6" xfId="17746"/>
    <cellStyle name="40% - Ênfase3 2 4 4" xfId="17747"/>
    <cellStyle name="40% - Ênfase3 2 4 4 2" xfId="17748"/>
    <cellStyle name="40% - Ênfase3 2 4 4 3" xfId="17749"/>
    <cellStyle name="40% - Ênfase3 2 4 4 4" xfId="17750"/>
    <cellStyle name="40% - Ênfase3 2 4 5" xfId="17751"/>
    <cellStyle name="40% - Ênfase3 2 4 6" xfId="17752"/>
    <cellStyle name="40% - Ênfase3 2 4 7" xfId="17753"/>
    <cellStyle name="40% - Ênfase3 2 4 8" xfId="17754"/>
    <cellStyle name="40% - Ênfase3 2 4 9" xfId="17755"/>
    <cellStyle name="40% - Ênfase3 20" xfId="17756"/>
    <cellStyle name="40% - Ênfase3 20 2" xfId="17757"/>
    <cellStyle name="40% - Ênfase3 20 3" xfId="17758"/>
    <cellStyle name="40% - Ênfase3 20 4" xfId="17759"/>
    <cellStyle name="40% - Ênfase3 20 5" xfId="17760"/>
    <cellStyle name="40% - Ênfase3 20 6" xfId="17761"/>
    <cellStyle name="40% - Ênfase3 21" xfId="17762"/>
    <cellStyle name="40% - Ênfase3 22" xfId="17763"/>
    <cellStyle name="40% - Ênfase3 23" xfId="17764"/>
    <cellStyle name="40% - Ênfase3 24" xfId="17765"/>
    <cellStyle name="40% - Ênfase3 25" xfId="17766"/>
    <cellStyle name="40% - Ênfase3 26" xfId="17767"/>
    <cellStyle name="40% - Ênfase3 3" xfId="285"/>
    <cellStyle name="40% - Ênfase3 3 2" xfId="286"/>
    <cellStyle name="40% - Ênfase3 3 2 2" xfId="2980"/>
    <cellStyle name="40% - Ênfase3 3 2 2 10" xfId="17768"/>
    <cellStyle name="40% - Ênfase3 3 2 2 2" xfId="17769"/>
    <cellStyle name="40% - Ênfase3 3 2 2 2 2" xfId="17770"/>
    <cellStyle name="40% - Ênfase3 3 2 2 2 2 2" xfId="17771"/>
    <cellStyle name="40% - Ênfase3 3 2 2 2 2 2 2" xfId="17772"/>
    <cellStyle name="40% - Ênfase3 3 2 2 2 2 3" xfId="17773"/>
    <cellStyle name="40% - Ênfase3 3 2 2 2 2 4" xfId="17774"/>
    <cellStyle name="40% - Ênfase3 3 2 2 2 2 5" xfId="17775"/>
    <cellStyle name="40% - Ênfase3 3 2 2 2 2 6" xfId="17776"/>
    <cellStyle name="40% - Ênfase3 3 2 2 2 3" xfId="17777"/>
    <cellStyle name="40% - Ênfase3 3 2 2 2 3 2" xfId="17778"/>
    <cellStyle name="40% - Ênfase3 3 2 2 2 3 3" xfId="17779"/>
    <cellStyle name="40% - Ênfase3 3 2 2 2 4" xfId="17780"/>
    <cellStyle name="40% - Ênfase3 3 2 2 2 5" xfId="17781"/>
    <cellStyle name="40% - Ênfase3 3 2 2 2 6" xfId="17782"/>
    <cellStyle name="40% - Ênfase3 3 2 2 2 7" xfId="17783"/>
    <cellStyle name="40% - Ênfase3 3 2 2 2 8" xfId="17784"/>
    <cellStyle name="40% - Ênfase3 3 2 2 3" xfId="17785"/>
    <cellStyle name="40% - Ênfase3 3 2 2 3 2" xfId="17786"/>
    <cellStyle name="40% - Ênfase3 3 2 2 3 2 2" xfId="17787"/>
    <cellStyle name="40% - Ênfase3 3 2 2 3 3" xfId="17788"/>
    <cellStyle name="40% - Ênfase3 3 2 2 3 4" xfId="17789"/>
    <cellStyle name="40% - Ênfase3 3 2 2 3 5" xfId="17790"/>
    <cellStyle name="40% - Ênfase3 3 2 2 3 6" xfId="17791"/>
    <cellStyle name="40% - Ênfase3 3 2 2 4" xfId="17792"/>
    <cellStyle name="40% - Ênfase3 3 2 2 4 2" xfId="17793"/>
    <cellStyle name="40% - Ênfase3 3 2 2 4 3" xfId="17794"/>
    <cellStyle name="40% - Ênfase3 3 2 2 4 4" xfId="17795"/>
    <cellStyle name="40% - Ênfase3 3 2 2 5" xfId="17796"/>
    <cellStyle name="40% - Ênfase3 3 2 2 6" xfId="17797"/>
    <cellStyle name="40% - Ênfase3 3 2 2 7" xfId="17798"/>
    <cellStyle name="40% - Ênfase3 3 2 2 8" xfId="17799"/>
    <cellStyle name="40% - Ênfase3 3 2 2 9" xfId="17800"/>
    <cellStyle name="40% - Ênfase3 3 2 3" xfId="17801"/>
    <cellStyle name="40% - Ênfase3 3 2 4" xfId="17802"/>
    <cellStyle name="40% - Ênfase3 3 2 4 10" xfId="17803"/>
    <cellStyle name="40% - Ênfase3 3 2 4 2" xfId="17804"/>
    <cellStyle name="40% - Ênfase3 3 2 4 2 2" xfId="17805"/>
    <cellStyle name="40% - Ênfase3 3 2 4 2 2 2" xfId="17806"/>
    <cellStyle name="40% - Ênfase3 3 2 4 2 2 2 2" xfId="17807"/>
    <cellStyle name="40% - Ênfase3 3 2 4 2 2 3" xfId="17808"/>
    <cellStyle name="40% - Ênfase3 3 2 4 2 2 4" xfId="17809"/>
    <cellStyle name="40% - Ênfase3 3 2 4 2 2 5" xfId="17810"/>
    <cellStyle name="40% - Ênfase3 3 2 4 2 2 6" xfId="17811"/>
    <cellStyle name="40% - Ênfase3 3 2 4 2 3" xfId="17812"/>
    <cellStyle name="40% - Ênfase3 3 2 4 2 3 2" xfId="17813"/>
    <cellStyle name="40% - Ênfase3 3 2 4 2 3 3" xfId="17814"/>
    <cellStyle name="40% - Ênfase3 3 2 4 2 4" xfId="17815"/>
    <cellStyle name="40% - Ênfase3 3 2 4 2 5" xfId="17816"/>
    <cellStyle name="40% - Ênfase3 3 2 4 2 6" xfId="17817"/>
    <cellStyle name="40% - Ênfase3 3 2 4 2 7" xfId="17818"/>
    <cellStyle name="40% - Ênfase3 3 2 4 2 8" xfId="17819"/>
    <cellStyle name="40% - Ênfase3 3 2 4 3" xfId="17820"/>
    <cellStyle name="40% - Ênfase3 3 2 4 3 2" xfId="17821"/>
    <cellStyle name="40% - Ênfase3 3 2 4 3 2 2" xfId="17822"/>
    <cellStyle name="40% - Ênfase3 3 2 4 3 3" xfId="17823"/>
    <cellStyle name="40% - Ênfase3 3 2 4 3 4" xfId="17824"/>
    <cellStyle name="40% - Ênfase3 3 2 4 3 5" xfId="17825"/>
    <cellStyle name="40% - Ênfase3 3 2 4 3 6" xfId="17826"/>
    <cellStyle name="40% - Ênfase3 3 2 4 4" xfId="17827"/>
    <cellStyle name="40% - Ênfase3 3 2 4 4 2" xfId="17828"/>
    <cellStyle name="40% - Ênfase3 3 2 4 4 3" xfId="17829"/>
    <cellStyle name="40% - Ênfase3 3 2 4 4 4" xfId="17830"/>
    <cellStyle name="40% - Ênfase3 3 2 4 5" xfId="17831"/>
    <cellStyle name="40% - Ênfase3 3 2 4 6" xfId="17832"/>
    <cellStyle name="40% - Ênfase3 3 2 4 7" xfId="17833"/>
    <cellStyle name="40% - Ênfase3 3 2 4 8" xfId="17834"/>
    <cellStyle name="40% - Ênfase3 3 2 4 9" xfId="17835"/>
    <cellStyle name="40% - Ênfase3 3 2 5" xfId="17836"/>
    <cellStyle name="40% - Ênfase3 3 2 5 10" xfId="17837"/>
    <cellStyle name="40% - Ênfase3 3 2 5 2" xfId="17838"/>
    <cellStyle name="40% - Ênfase3 3 2 5 2 2" xfId="17839"/>
    <cellStyle name="40% - Ênfase3 3 2 5 2 2 2" xfId="17840"/>
    <cellStyle name="40% - Ênfase3 3 2 5 2 2 2 2" xfId="17841"/>
    <cellStyle name="40% - Ênfase3 3 2 5 2 2 3" xfId="17842"/>
    <cellStyle name="40% - Ênfase3 3 2 5 2 2 4" xfId="17843"/>
    <cellStyle name="40% - Ênfase3 3 2 5 2 2 5" xfId="17844"/>
    <cellStyle name="40% - Ênfase3 3 2 5 2 2 6" xfId="17845"/>
    <cellStyle name="40% - Ênfase3 3 2 5 2 3" xfId="17846"/>
    <cellStyle name="40% - Ênfase3 3 2 5 2 3 2" xfId="17847"/>
    <cellStyle name="40% - Ênfase3 3 2 5 2 3 3" xfId="17848"/>
    <cellStyle name="40% - Ênfase3 3 2 5 2 4" xfId="17849"/>
    <cellStyle name="40% - Ênfase3 3 2 5 2 5" xfId="17850"/>
    <cellStyle name="40% - Ênfase3 3 2 5 2 6" xfId="17851"/>
    <cellStyle name="40% - Ênfase3 3 2 5 2 7" xfId="17852"/>
    <cellStyle name="40% - Ênfase3 3 2 5 2 8" xfId="17853"/>
    <cellStyle name="40% - Ênfase3 3 2 5 3" xfId="17854"/>
    <cellStyle name="40% - Ênfase3 3 2 5 3 2" xfId="17855"/>
    <cellStyle name="40% - Ênfase3 3 2 5 3 2 2" xfId="17856"/>
    <cellStyle name="40% - Ênfase3 3 2 5 3 3" xfId="17857"/>
    <cellStyle name="40% - Ênfase3 3 2 5 3 4" xfId="17858"/>
    <cellStyle name="40% - Ênfase3 3 2 5 3 5" xfId="17859"/>
    <cellStyle name="40% - Ênfase3 3 2 5 3 6" xfId="17860"/>
    <cellStyle name="40% - Ênfase3 3 2 5 4" xfId="17861"/>
    <cellStyle name="40% - Ênfase3 3 2 5 4 2" xfId="17862"/>
    <cellStyle name="40% - Ênfase3 3 2 5 4 3" xfId="17863"/>
    <cellStyle name="40% - Ênfase3 3 2 5 4 4" xfId="17864"/>
    <cellStyle name="40% - Ênfase3 3 2 5 5" xfId="17865"/>
    <cellStyle name="40% - Ênfase3 3 2 5 6" xfId="17866"/>
    <cellStyle name="40% - Ênfase3 3 2 5 7" xfId="17867"/>
    <cellStyle name="40% - Ênfase3 3 2 5 8" xfId="17868"/>
    <cellStyle name="40% - Ênfase3 3 2 5 9" xfId="17869"/>
    <cellStyle name="40% - Ênfase3 3 2 6" xfId="17870"/>
    <cellStyle name="40% - Ênfase3 3 2 6 10" xfId="17871"/>
    <cellStyle name="40% - Ênfase3 3 2 6 2" xfId="17872"/>
    <cellStyle name="40% - Ênfase3 3 2 6 2 2" xfId="17873"/>
    <cellStyle name="40% - Ênfase3 3 2 6 2 2 2" xfId="17874"/>
    <cellStyle name="40% - Ênfase3 3 2 6 2 2 2 2" xfId="17875"/>
    <cellStyle name="40% - Ênfase3 3 2 6 2 2 3" xfId="17876"/>
    <cellStyle name="40% - Ênfase3 3 2 6 2 2 4" xfId="17877"/>
    <cellStyle name="40% - Ênfase3 3 2 6 2 2 5" xfId="17878"/>
    <cellStyle name="40% - Ênfase3 3 2 6 2 2 6" xfId="17879"/>
    <cellStyle name="40% - Ênfase3 3 2 6 2 3" xfId="17880"/>
    <cellStyle name="40% - Ênfase3 3 2 6 2 3 2" xfId="17881"/>
    <cellStyle name="40% - Ênfase3 3 2 6 2 3 3" xfId="17882"/>
    <cellStyle name="40% - Ênfase3 3 2 6 2 4" xfId="17883"/>
    <cellStyle name="40% - Ênfase3 3 2 6 2 5" xfId="17884"/>
    <cellStyle name="40% - Ênfase3 3 2 6 2 6" xfId="17885"/>
    <cellStyle name="40% - Ênfase3 3 2 6 2 7" xfId="17886"/>
    <cellStyle name="40% - Ênfase3 3 2 6 2 8" xfId="17887"/>
    <cellStyle name="40% - Ênfase3 3 2 6 3" xfId="17888"/>
    <cellStyle name="40% - Ênfase3 3 2 6 3 2" xfId="17889"/>
    <cellStyle name="40% - Ênfase3 3 2 6 3 2 2" xfId="17890"/>
    <cellStyle name="40% - Ênfase3 3 2 6 3 3" xfId="17891"/>
    <cellStyle name="40% - Ênfase3 3 2 6 3 4" xfId="17892"/>
    <cellStyle name="40% - Ênfase3 3 2 6 3 5" xfId="17893"/>
    <cellStyle name="40% - Ênfase3 3 2 6 3 6" xfId="17894"/>
    <cellStyle name="40% - Ênfase3 3 2 6 4" xfId="17895"/>
    <cellStyle name="40% - Ênfase3 3 2 6 4 2" xfId="17896"/>
    <cellStyle name="40% - Ênfase3 3 2 6 4 3" xfId="17897"/>
    <cellStyle name="40% - Ênfase3 3 2 6 4 4" xfId="17898"/>
    <cellStyle name="40% - Ênfase3 3 2 6 5" xfId="17899"/>
    <cellStyle name="40% - Ênfase3 3 2 6 6" xfId="17900"/>
    <cellStyle name="40% - Ênfase3 3 2 6 7" xfId="17901"/>
    <cellStyle name="40% - Ênfase3 3 2 6 8" xfId="17902"/>
    <cellStyle name="40% - Ênfase3 3 2 6 9" xfId="17903"/>
    <cellStyle name="40% - Ênfase3 3 3" xfId="17904"/>
    <cellStyle name="40% - Ênfase3 3 3 10" xfId="17905"/>
    <cellStyle name="40% - Ênfase3 3 3 11" xfId="17906"/>
    <cellStyle name="40% - Ênfase3 3 3 12" xfId="17907"/>
    <cellStyle name="40% - Ênfase3 3 3 2" xfId="17908"/>
    <cellStyle name="40% - Ênfase3 3 3 3" xfId="17909"/>
    <cellStyle name="40% - Ênfase3 3 3 3 2" xfId="17910"/>
    <cellStyle name="40% - Ênfase3 3 3 3 2 2" xfId="17911"/>
    <cellStyle name="40% - Ênfase3 3 3 3 2 2 2" xfId="17912"/>
    <cellStyle name="40% - Ênfase3 3 3 3 2 3" xfId="17913"/>
    <cellStyle name="40% - Ênfase3 3 3 3 2 4" xfId="17914"/>
    <cellStyle name="40% - Ênfase3 3 3 3 2 5" xfId="17915"/>
    <cellStyle name="40% - Ênfase3 3 3 3 2 6" xfId="17916"/>
    <cellStyle name="40% - Ênfase3 3 3 3 3" xfId="17917"/>
    <cellStyle name="40% - Ênfase3 3 3 3 3 2" xfId="17918"/>
    <cellStyle name="40% - Ênfase3 3 3 3 3 3" xfId="17919"/>
    <cellStyle name="40% - Ênfase3 3 3 3 3 4" xfId="17920"/>
    <cellStyle name="40% - Ênfase3 3 3 3 4" xfId="17921"/>
    <cellStyle name="40% - Ênfase3 3 3 3 5" xfId="17922"/>
    <cellStyle name="40% - Ênfase3 3 3 3 6" xfId="17923"/>
    <cellStyle name="40% - Ênfase3 3 3 3 7" xfId="17924"/>
    <cellStyle name="40% - Ênfase3 3 3 3 8" xfId="17925"/>
    <cellStyle name="40% - Ênfase3 3 3 3 9" xfId="17926"/>
    <cellStyle name="40% - Ênfase3 3 3 4" xfId="17927"/>
    <cellStyle name="40% - Ênfase3 3 3 4 2" xfId="17928"/>
    <cellStyle name="40% - Ênfase3 3 3 4 2 2" xfId="17929"/>
    <cellStyle name="40% - Ênfase3 3 3 4 2 2 2" xfId="17930"/>
    <cellStyle name="40% - Ênfase3 3 3 4 2 3" xfId="17931"/>
    <cellStyle name="40% - Ênfase3 3 3 4 2 4" xfId="17932"/>
    <cellStyle name="40% - Ênfase3 3 3 4 2 5" xfId="17933"/>
    <cellStyle name="40% - Ênfase3 3 3 4 2 6" xfId="17934"/>
    <cellStyle name="40% - Ênfase3 3 3 4 3" xfId="17935"/>
    <cellStyle name="40% - Ênfase3 3 3 4 3 2" xfId="17936"/>
    <cellStyle name="40% - Ênfase3 3 3 4 3 3" xfId="17937"/>
    <cellStyle name="40% - Ênfase3 3 3 4 4" xfId="17938"/>
    <cellStyle name="40% - Ênfase3 3 3 4 5" xfId="17939"/>
    <cellStyle name="40% - Ênfase3 3 3 4 6" xfId="17940"/>
    <cellStyle name="40% - Ênfase3 3 3 4 7" xfId="17941"/>
    <cellStyle name="40% - Ênfase3 3 3 4 8" xfId="17942"/>
    <cellStyle name="40% - Ênfase3 3 3 5" xfId="17943"/>
    <cellStyle name="40% - Ênfase3 3 3 5 2" xfId="17944"/>
    <cellStyle name="40% - Ênfase3 3 3 5 2 2" xfId="17945"/>
    <cellStyle name="40% - Ênfase3 3 3 5 3" xfId="17946"/>
    <cellStyle name="40% - Ênfase3 3 3 5 4" xfId="17947"/>
    <cellStyle name="40% - Ênfase3 3 3 5 5" xfId="17948"/>
    <cellStyle name="40% - Ênfase3 3 3 5 6" xfId="17949"/>
    <cellStyle name="40% - Ênfase3 3 3 6" xfId="17950"/>
    <cellStyle name="40% - Ênfase3 3 3 6 2" xfId="17951"/>
    <cellStyle name="40% - Ênfase3 3 3 6 3" xfId="17952"/>
    <cellStyle name="40% - Ênfase3 3 3 6 4" xfId="17953"/>
    <cellStyle name="40% - Ênfase3 3 3 7" xfId="17954"/>
    <cellStyle name="40% - Ênfase3 3 3 8" xfId="17955"/>
    <cellStyle name="40% - Ênfase3 3 3 9" xfId="17956"/>
    <cellStyle name="40% - Ênfase3 3 4" xfId="17957"/>
    <cellStyle name="40% - Ênfase3 3 4 10" xfId="17958"/>
    <cellStyle name="40% - Ênfase3 3 4 2" xfId="17959"/>
    <cellStyle name="40% - Ênfase3 3 4 2 2" xfId="17960"/>
    <cellStyle name="40% - Ênfase3 3 4 2 2 2" xfId="17961"/>
    <cellStyle name="40% - Ênfase3 3 4 2 2 2 2" xfId="17962"/>
    <cellStyle name="40% - Ênfase3 3 4 2 2 3" xfId="17963"/>
    <cellStyle name="40% - Ênfase3 3 4 2 2 4" xfId="17964"/>
    <cellStyle name="40% - Ênfase3 3 4 2 2 5" xfId="17965"/>
    <cellStyle name="40% - Ênfase3 3 4 2 2 6" xfId="17966"/>
    <cellStyle name="40% - Ênfase3 3 4 2 3" xfId="17967"/>
    <cellStyle name="40% - Ênfase3 3 4 2 3 2" xfId="17968"/>
    <cellStyle name="40% - Ênfase3 3 4 2 3 3" xfId="17969"/>
    <cellStyle name="40% - Ênfase3 3 4 2 4" xfId="17970"/>
    <cellStyle name="40% - Ênfase3 3 4 2 5" xfId="17971"/>
    <cellStyle name="40% - Ênfase3 3 4 2 6" xfId="17972"/>
    <cellStyle name="40% - Ênfase3 3 4 2 7" xfId="17973"/>
    <cellStyle name="40% - Ênfase3 3 4 2 8" xfId="17974"/>
    <cellStyle name="40% - Ênfase3 3 4 3" xfId="17975"/>
    <cellStyle name="40% - Ênfase3 3 4 3 2" xfId="17976"/>
    <cellStyle name="40% - Ênfase3 3 4 3 2 2" xfId="17977"/>
    <cellStyle name="40% - Ênfase3 3 4 3 3" xfId="17978"/>
    <cellStyle name="40% - Ênfase3 3 4 3 4" xfId="17979"/>
    <cellStyle name="40% - Ênfase3 3 4 3 5" xfId="17980"/>
    <cellStyle name="40% - Ênfase3 3 4 3 6" xfId="17981"/>
    <cellStyle name="40% - Ênfase3 3 4 4" xfId="17982"/>
    <cellStyle name="40% - Ênfase3 3 4 4 2" xfId="17983"/>
    <cellStyle name="40% - Ênfase3 3 4 4 3" xfId="17984"/>
    <cellStyle name="40% - Ênfase3 3 4 4 4" xfId="17985"/>
    <cellStyle name="40% - Ênfase3 3 4 5" xfId="17986"/>
    <cellStyle name="40% - Ênfase3 3 4 6" xfId="17987"/>
    <cellStyle name="40% - Ênfase3 3 4 7" xfId="17988"/>
    <cellStyle name="40% - Ênfase3 3 4 8" xfId="17989"/>
    <cellStyle name="40% - Ênfase3 3 4 9" xfId="17990"/>
    <cellStyle name="40% - Ênfase3 4" xfId="287"/>
    <cellStyle name="40% - Ênfase3 4 2" xfId="288"/>
    <cellStyle name="40% - Ênfase3 4 3" xfId="17991"/>
    <cellStyle name="40% - Ênfase3 4 3 10" xfId="17992"/>
    <cellStyle name="40% - Ênfase3 4 3 11" xfId="17993"/>
    <cellStyle name="40% - Ênfase3 4 3 12" xfId="17994"/>
    <cellStyle name="40% - Ênfase3 4 3 2" xfId="17995"/>
    <cellStyle name="40% - Ênfase3 4 3 3" xfId="17996"/>
    <cellStyle name="40% - Ênfase3 4 3 3 2" xfId="17997"/>
    <cellStyle name="40% - Ênfase3 4 3 3 2 2" xfId="17998"/>
    <cellStyle name="40% - Ênfase3 4 3 3 2 2 2" xfId="17999"/>
    <cellStyle name="40% - Ênfase3 4 3 3 2 3" xfId="18000"/>
    <cellStyle name="40% - Ênfase3 4 3 3 2 4" xfId="18001"/>
    <cellStyle name="40% - Ênfase3 4 3 3 2 5" xfId="18002"/>
    <cellStyle name="40% - Ênfase3 4 3 3 2 6" xfId="18003"/>
    <cellStyle name="40% - Ênfase3 4 3 3 3" xfId="18004"/>
    <cellStyle name="40% - Ênfase3 4 3 3 3 2" xfId="18005"/>
    <cellStyle name="40% - Ênfase3 4 3 3 3 3" xfId="18006"/>
    <cellStyle name="40% - Ênfase3 4 3 3 3 4" xfId="18007"/>
    <cellStyle name="40% - Ênfase3 4 3 3 4" xfId="18008"/>
    <cellStyle name="40% - Ênfase3 4 3 3 5" xfId="18009"/>
    <cellStyle name="40% - Ênfase3 4 3 3 6" xfId="18010"/>
    <cellStyle name="40% - Ênfase3 4 3 3 7" xfId="18011"/>
    <cellStyle name="40% - Ênfase3 4 3 3 8" xfId="18012"/>
    <cellStyle name="40% - Ênfase3 4 3 3 9" xfId="18013"/>
    <cellStyle name="40% - Ênfase3 4 3 4" xfId="18014"/>
    <cellStyle name="40% - Ênfase3 4 3 4 2" xfId="18015"/>
    <cellStyle name="40% - Ênfase3 4 3 4 2 2" xfId="18016"/>
    <cellStyle name="40% - Ênfase3 4 3 4 2 2 2" xfId="18017"/>
    <cellStyle name="40% - Ênfase3 4 3 4 2 3" xfId="18018"/>
    <cellStyle name="40% - Ênfase3 4 3 4 2 4" xfId="18019"/>
    <cellStyle name="40% - Ênfase3 4 3 4 2 5" xfId="18020"/>
    <cellStyle name="40% - Ênfase3 4 3 4 2 6" xfId="18021"/>
    <cellStyle name="40% - Ênfase3 4 3 4 3" xfId="18022"/>
    <cellStyle name="40% - Ênfase3 4 3 4 3 2" xfId="18023"/>
    <cellStyle name="40% - Ênfase3 4 3 4 3 3" xfId="18024"/>
    <cellStyle name="40% - Ênfase3 4 3 4 4" xfId="18025"/>
    <cellStyle name="40% - Ênfase3 4 3 4 5" xfId="18026"/>
    <cellStyle name="40% - Ênfase3 4 3 4 6" xfId="18027"/>
    <cellStyle name="40% - Ênfase3 4 3 4 7" xfId="18028"/>
    <cellStyle name="40% - Ênfase3 4 3 4 8" xfId="18029"/>
    <cellStyle name="40% - Ênfase3 4 3 5" xfId="18030"/>
    <cellStyle name="40% - Ênfase3 4 3 5 2" xfId="18031"/>
    <cellStyle name="40% - Ênfase3 4 3 5 2 2" xfId="18032"/>
    <cellStyle name="40% - Ênfase3 4 3 5 3" xfId="18033"/>
    <cellStyle name="40% - Ênfase3 4 3 5 4" xfId="18034"/>
    <cellStyle name="40% - Ênfase3 4 3 5 5" xfId="18035"/>
    <cellStyle name="40% - Ênfase3 4 3 5 6" xfId="18036"/>
    <cellStyle name="40% - Ênfase3 4 3 6" xfId="18037"/>
    <cellStyle name="40% - Ênfase3 4 3 6 2" xfId="18038"/>
    <cellStyle name="40% - Ênfase3 4 3 6 3" xfId="18039"/>
    <cellStyle name="40% - Ênfase3 4 3 6 4" xfId="18040"/>
    <cellStyle name="40% - Ênfase3 4 3 7" xfId="18041"/>
    <cellStyle name="40% - Ênfase3 4 3 8" xfId="18042"/>
    <cellStyle name="40% - Ênfase3 4 3 9" xfId="18043"/>
    <cellStyle name="40% - Ênfase3 4 4" xfId="18044"/>
    <cellStyle name="40% - Ênfase3 4 4 10" xfId="18045"/>
    <cellStyle name="40% - Ênfase3 4 4 2" xfId="18046"/>
    <cellStyle name="40% - Ênfase3 4 4 2 2" xfId="18047"/>
    <cellStyle name="40% - Ênfase3 4 4 2 2 2" xfId="18048"/>
    <cellStyle name="40% - Ênfase3 4 4 2 2 2 2" xfId="18049"/>
    <cellStyle name="40% - Ênfase3 4 4 2 2 3" xfId="18050"/>
    <cellStyle name="40% - Ênfase3 4 4 2 2 4" xfId="18051"/>
    <cellStyle name="40% - Ênfase3 4 4 2 2 5" xfId="18052"/>
    <cellStyle name="40% - Ênfase3 4 4 2 2 6" xfId="18053"/>
    <cellStyle name="40% - Ênfase3 4 4 2 3" xfId="18054"/>
    <cellStyle name="40% - Ênfase3 4 4 2 3 2" xfId="18055"/>
    <cellStyle name="40% - Ênfase3 4 4 2 3 3" xfId="18056"/>
    <cellStyle name="40% - Ênfase3 4 4 2 4" xfId="18057"/>
    <cellStyle name="40% - Ênfase3 4 4 2 5" xfId="18058"/>
    <cellStyle name="40% - Ênfase3 4 4 2 6" xfId="18059"/>
    <cellStyle name="40% - Ênfase3 4 4 2 7" xfId="18060"/>
    <cellStyle name="40% - Ênfase3 4 4 2 8" xfId="18061"/>
    <cellStyle name="40% - Ênfase3 4 4 3" xfId="18062"/>
    <cellStyle name="40% - Ênfase3 4 4 3 2" xfId="18063"/>
    <cellStyle name="40% - Ênfase3 4 4 3 2 2" xfId="18064"/>
    <cellStyle name="40% - Ênfase3 4 4 3 3" xfId="18065"/>
    <cellStyle name="40% - Ênfase3 4 4 3 4" xfId="18066"/>
    <cellStyle name="40% - Ênfase3 4 4 3 5" xfId="18067"/>
    <cellStyle name="40% - Ênfase3 4 4 3 6" xfId="18068"/>
    <cellStyle name="40% - Ênfase3 4 4 4" xfId="18069"/>
    <cellStyle name="40% - Ênfase3 4 4 4 2" xfId="18070"/>
    <cellStyle name="40% - Ênfase3 4 4 4 3" xfId="18071"/>
    <cellStyle name="40% - Ênfase3 4 4 4 4" xfId="18072"/>
    <cellStyle name="40% - Ênfase3 4 4 5" xfId="18073"/>
    <cellStyle name="40% - Ênfase3 4 4 6" xfId="18074"/>
    <cellStyle name="40% - Ênfase3 4 4 7" xfId="18075"/>
    <cellStyle name="40% - Ênfase3 4 4 8" xfId="18076"/>
    <cellStyle name="40% - Ênfase3 4 4 9" xfId="18077"/>
    <cellStyle name="40% - Ênfase3 5" xfId="289"/>
    <cellStyle name="40% - Ênfase3 5 2" xfId="290"/>
    <cellStyle name="40% - Ênfase3 5 3" xfId="18078"/>
    <cellStyle name="40% - Ênfase3 5 3 10" xfId="18079"/>
    <cellStyle name="40% - Ênfase3 5 3 11" xfId="18080"/>
    <cellStyle name="40% - Ênfase3 5 3 12" xfId="18081"/>
    <cellStyle name="40% - Ênfase3 5 3 2" xfId="18082"/>
    <cellStyle name="40% - Ênfase3 5 3 3" xfId="18083"/>
    <cellStyle name="40% - Ênfase3 5 3 3 2" xfId="18084"/>
    <cellStyle name="40% - Ênfase3 5 3 3 2 2" xfId="18085"/>
    <cellStyle name="40% - Ênfase3 5 3 3 2 2 2" xfId="18086"/>
    <cellStyle name="40% - Ênfase3 5 3 3 2 3" xfId="18087"/>
    <cellStyle name="40% - Ênfase3 5 3 3 2 4" xfId="18088"/>
    <cellStyle name="40% - Ênfase3 5 3 3 2 5" xfId="18089"/>
    <cellStyle name="40% - Ênfase3 5 3 3 2 6" xfId="18090"/>
    <cellStyle name="40% - Ênfase3 5 3 3 3" xfId="18091"/>
    <cellStyle name="40% - Ênfase3 5 3 3 3 2" xfId="18092"/>
    <cellStyle name="40% - Ênfase3 5 3 3 3 3" xfId="18093"/>
    <cellStyle name="40% - Ênfase3 5 3 3 3 4" xfId="18094"/>
    <cellStyle name="40% - Ênfase3 5 3 3 4" xfId="18095"/>
    <cellStyle name="40% - Ênfase3 5 3 3 5" xfId="18096"/>
    <cellStyle name="40% - Ênfase3 5 3 3 6" xfId="18097"/>
    <cellStyle name="40% - Ênfase3 5 3 3 7" xfId="18098"/>
    <cellStyle name="40% - Ênfase3 5 3 3 8" xfId="18099"/>
    <cellStyle name="40% - Ênfase3 5 3 3 9" xfId="18100"/>
    <cellStyle name="40% - Ênfase3 5 3 4" xfId="18101"/>
    <cellStyle name="40% - Ênfase3 5 3 4 2" xfId="18102"/>
    <cellStyle name="40% - Ênfase3 5 3 4 2 2" xfId="18103"/>
    <cellStyle name="40% - Ênfase3 5 3 4 2 2 2" xfId="18104"/>
    <cellStyle name="40% - Ênfase3 5 3 4 2 3" xfId="18105"/>
    <cellStyle name="40% - Ênfase3 5 3 4 2 4" xfId="18106"/>
    <cellStyle name="40% - Ênfase3 5 3 4 2 5" xfId="18107"/>
    <cellStyle name="40% - Ênfase3 5 3 4 2 6" xfId="18108"/>
    <cellStyle name="40% - Ênfase3 5 3 4 3" xfId="18109"/>
    <cellStyle name="40% - Ênfase3 5 3 4 3 2" xfId="18110"/>
    <cellStyle name="40% - Ênfase3 5 3 4 3 3" xfId="18111"/>
    <cellStyle name="40% - Ênfase3 5 3 4 4" xfId="18112"/>
    <cellStyle name="40% - Ênfase3 5 3 4 5" xfId="18113"/>
    <cellStyle name="40% - Ênfase3 5 3 4 6" xfId="18114"/>
    <cellStyle name="40% - Ênfase3 5 3 4 7" xfId="18115"/>
    <cellStyle name="40% - Ênfase3 5 3 4 8" xfId="18116"/>
    <cellStyle name="40% - Ênfase3 5 3 5" xfId="18117"/>
    <cellStyle name="40% - Ênfase3 5 3 5 2" xfId="18118"/>
    <cellStyle name="40% - Ênfase3 5 3 5 2 2" xfId="18119"/>
    <cellStyle name="40% - Ênfase3 5 3 5 3" xfId="18120"/>
    <cellStyle name="40% - Ênfase3 5 3 5 4" xfId="18121"/>
    <cellStyle name="40% - Ênfase3 5 3 5 5" xfId="18122"/>
    <cellStyle name="40% - Ênfase3 5 3 5 6" xfId="18123"/>
    <cellStyle name="40% - Ênfase3 5 3 6" xfId="18124"/>
    <cellStyle name="40% - Ênfase3 5 3 6 2" xfId="18125"/>
    <cellStyle name="40% - Ênfase3 5 3 6 3" xfId="18126"/>
    <cellStyle name="40% - Ênfase3 5 3 6 4" xfId="18127"/>
    <cellStyle name="40% - Ênfase3 5 3 7" xfId="18128"/>
    <cellStyle name="40% - Ênfase3 5 3 8" xfId="18129"/>
    <cellStyle name="40% - Ênfase3 5 3 9" xfId="18130"/>
    <cellStyle name="40% - Ênfase3 5 4" xfId="18131"/>
    <cellStyle name="40% - Ênfase3 5 4 10" xfId="18132"/>
    <cellStyle name="40% - Ênfase3 5 4 2" xfId="18133"/>
    <cellStyle name="40% - Ênfase3 5 4 2 2" xfId="18134"/>
    <cellStyle name="40% - Ênfase3 5 4 2 2 2" xfId="18135"/>
    <cellStyle name="40% - Ênfase3 5 4 2 2 2 2" xfId="18136"/>
    <cellStyle name="40% - Ênfase3 5 4 2 2 3" xfId="18137"/>
    <cellStyle name="40% - Ênfase3 5 4 2 2 4" xfId="18138"/>
    <cellStyle name="40% - Ênfase3 5 4 2 2 5" xfId="18139"/>
    <cellStyle name="40% - Ênfase3 5 4 2 2 6" xfId="18140"/>
    <cellStyle name="40% - Ênfase3 5 4 2 3" xfId="18141"/>
    <cellStyle name="40% - Ênfase3 5 4 2 3 2" xfId="18142"/>
    <cellStyle name="40% - Ênfase3 5 4 2 3 3" xfId="18143"/>
    <cellStyle name="40% - Ênfase3 5 4 2 4" xfId="18144"/>
    <cellStyle name="40% - Ênfase3 5 4 2 5" xfId="18145"/>
    <cellStyle name="40% - Ênfase3 5 4 2 6" xfId="18146"/>
    <cellStyle name="40% - Ênfase3 5 4 2 7" xfId="18147"/>
    <cellStyle name="40% - Ênfase3 5 4 2 8" xfId="18148"/>
    <cellStyle name="40% - Ênfase3 5 4 3" xfId="18149"/>
    <cellStyle name="40% - Ênfase3 5 4 3 2" xfId="18150"/>
    <cellStyle name="40% - Ênfase3 5 4 3 2 2" xfId="18151"/>
    <cellStyle name="40% - Ênfase3 5 4 3 3" xfId="18152"/>
    <cellStyle name="40% - Ênfase3 5 4 3 4" xfId="18153"/>
    <cellStyle name="40% - Ênfase3 5 4 3 5" xfId="18154"/>
    <cellStyle name="40% - Ênfase3 5 4 3 6" xfId="18155"/>
    <cellStyle name="40% - Ênfase3 5 4 4" xfId="18156"/>
    <cellStyle name="40% - Ênfase3 5 4 4 2" xfId="18157"/>
    <cellStyle name="40% - Ênfase3 5 4 4 3" xfId="18158"/>
    <cellStyle name="40% - Ênfase3 5 4 4 4" xfId="18159"/>
    <cellStyle name="40% - Ênfase3 5 4 5" xfId="18160"/>
    <cellStyle name="40% - Ênfase3 5 4 6" xfId="18161"/>
    <cellStyle name="40% - Ênfase3 5 4 7" xfId="18162"/>
    <cellStyle name="40% - Ênfase3 5 4 8" xfId="18163"/>
    <cellStyle name="40% - Ênfase3 5 4 9" xfId="18164"/>
    <cellStyle name="40% - Ênfase3 6" xfId="291"/>
    <cellStyle name="40% - Ênfase3 6 2" xfId="292"/>
    <cellStyle name="40% - Ênfase3 6 3" xfId="18165"/>
    <cellStyle name="40% - Ênfase3 6 3 10" xfId="18166"/>
    <cellStyle name="40% - Ênfase3 6 3 11" xfId="18167"/>
    <cellStyle name="40% - Ênfase3 6 3 12" xfId="18168"/>
    <cellStyle name="40% - Ênfase3 6 3 2" xfId="18169"/>
    <cellStyle name="40% - Ênfase3 6 3 3" xfId="18170"/>
    <cellStyle name="40% - Ênfase3 6 3 3 2" xfId="18171"/>
    <cellStyle name="40% - Ênfase3 6 3 3 2 2" xfId="18172"/>
    <cellStyle name="40% - Ênfase3 6 3 3 2 2 2" xfId="18173"/>
    <cellStyle name="40% - Ênfase3 6 3 3 2 3" xfId="18174"/>
    <cellStyle name="40% - Ênfase3 6 3 3 2 4" xfId="18175"/>
    <cellStyle name="40% - Ênfase3 6 3 3 2 5" xfId="18176"/>
    <cellStyle name="40% - Ênfase3 6 3 3 2 6" xfId="18177"/>
    <cellStyle name="40% - Ênfase3 6 3 3 3" xfId="18178"/>
    <cellStyle name="40% - Ênfase3 6 3 3 3 2" xfId="18179"/>
    <cellStyle name="40% - Ênfase3 6 3 3 3 3" xfId="18180"/>
    <cellStyle name="40% - Ênfase3 6 3 3 3 4" xfId="18181"/>
    <cellStyle name="40% - Ênfase3 6 3 3 4" xfId="18182"/>
    <cellStyle name="40% - Ênfase3 6 3 3 5" xfId="18183"/>
    <cellStyle name="40% - Ênfase3 6 3 3 6" xfId="18184"/>
    <cellStyle name="40% - Ênfase3 6 3 3 7" xfId="18185"/>
    <cellStyle name="40% - Ênfase3 6 3 3 8" xfId="18186"/>
    <cellStyle name="40% - Ênfase3 6 3 3 9" xfId="18187"/>
    <cellStyle name="40% - Ênfase3 6 3 4" xfId="18188"/>
    <cellStyle name="40% - Ênfase3 6 3 4 2" xfId="18189"/>
    <cellStyle name="40% - Ênfase3 6 3 4 2 2" xfId="18190"/>
    <cellStyle name="40% - Ênfase3 6 3 4 2 2 2" xfId="18191"/>
    <cellStyle name="40% - Ênfase3 6 3 4 2 3" xfId="18192"/>
    <cellStyle name="40% - Ênfase3 6 3 4 2 4" xfId="18193"/>
    <cellStyle name="40% - Ênfase3 6 3 4 2 5" xfId="18194"/>
    <cellStyle name="40% - Ênfase3 6 3 4 2 6" xfId="18195"/>
    <cellStyle name="40% - Ênfase3 6 3 4 3" xfId="18196"/>
    <cellStyle name="40% - Ênfase3 6 3 4 3 2" xfId="18197"/>
    <cellStyle name="40% - Ênfase3 6 3 4 3 3" xfId="18198"/>
    <cellStyle name="40% - Ênfase3 6 3 4 4" xfId="18199"/>
    <cellStyle name="40% - Ênfase3 6 3 4 5" xfId="18200"/>
    <cellStyle name="40% - Ênfase3 6 3 4 6" xfId="18201"/>
    <cellStyle name="40% - Ênfase3 6 3 4 7" xfId="18202"/>
    <cellStyle name="40% - Ênfase3 6 3 4 8" xfId="18203"/>
    <cellStyle name="40% - Ênfase3 6 3 5" xfId="18204"/>
    <cellStyle name="40% - Ênfase3 6 3 5 2" xfId="18205"/>
    <cellStyle name="40% - Ênfase3 6 3 5 2 2" xfId="18206"/>
    <cellStyle name="40% - Ênfase3 6 3 5 3" xfId="18207"/>
    <cellStyle name="40% - Ênfase3 6 3 5 4" xfId="18208"/>
    <cellStyle name="40% - Ênfase3 6 3 5 5" xfId="18209"/>
    <cellStyle name="40% - Ênfase3 6 3 5 6" xfId="18210"/>
    <cellStyle name="40% - Ênfase3 6 3 6" xfId="18211"/>
    <cellStyle name="40% - Ênfase3 6 3 6 2" xfId="18212"/>
    <cellStyle name="40% - Ênfase3 6 3 6 3" xfId="18213"/>
    <cellStyle name="40% - Ênfase3 6 3 6 4" xfId="18214"/>
    <cellStyle name="40% - Ênfase3 6 3 7" xfId="18215"/>
    <cellStyle name="40% - Ênfase3 6 3 8" xfId="18216"/>
    <cellStyle name="40% - Ênfase3 6 3 9" xfId="18217"/>
    <cellStyle name="40% - Ênfase3 6 4" xfId="18218"/>
    <cellStyle name="40% - Ênfase3 6 4 10" xfId="18219"/>
    <cellStyle name="40% - Ênfase3 6 4 2" xfId="18220"/>
    <cellStyle name="40% - Ênfase3 6 4 2 2" xfId="18221"/>
    <cellStyle name="40% - Ênfase3 6 4 2 2 2" xfId="18222"/>
    <cellStyle name="40% - Ênfase3 6 4 2 2 2 2" xfId="18223"/>
    <cellStyle name="40% - Ênfase3 6 4 2 2 3" xfId="18224"/>
    <cellStyle name="40% - Ênfase3 6 4 2 2 4" xfId="18225"/>
    <cellStyle name="40% - Ênfase3 6 4 2 2 5" xfId="18226"/>
    <cellStyle name="40% - Ênfase3 6 4 2 2 6" xfId="18227"/>
    <cellStyle name="40% - Ênfase3 6 4 2 3" xfId="18228"/>
    <cellStyle name="40% - Ênfase3 6 4 2 3 2" xfId="18229"/>
    <cellStyle name="40% - Ênfase3 6 4 2 3 3" xfId="18230"/>
    <cellStyle name="40% - Ênfase3 6 4 2 4" xfId="18231"/>
    <cellStyle name="40% - Ênfase3 6 4 2 5" xfId="18232"/>
    <cellStyle name="40% - Ênfase3 6 4 2 6" xfId="18233"/>
    <cellStyle name="40% - Ênfase3 6 4 2 7" xfId="18234"/>
    <cellStyle name="40% - Ênfase3 6 4 2 8" xfId="18235"/>
    <cellStyle name="40% - Ênfase3 6 4 3" xfId="18236"/>
    <cellStyle name="40% - Ênfase3 6 4 3 2" xfId="18237"/>
    <cellStyle name="40% - Ênfase3 6 4 3 2 2" xfId="18238"/>
    <cellStyle name="40% - Ênfase3 6 4 3 3" xfId="18239"/>
    <cellStyle name="40% - Ênfase3 6 4 3 4" xfId="18240"/>
    <cellStyle name="40% - Ênfase3 6 4 3 5" xfId="18241"/>
    <cellStyle name="40% - Ênfase3 6 4 3 6" xfId="18242"/>
    <cellStyle name="40% - Ênfase3 6 4 4" xfId="18243"/>
    <cellStyle name="40% - Ênfase3 6 4 4 2" xfId="18244"/>
    <cellStyle name="40% - Ênfase3 6 4 4 3" xfId="18245"/>
    <cellStyle name="40% - Ênfase3 6 4 4 4" xfId="18246"/>
    <cellStyle name="40% - Ênfase3 6 4 5" xfId="18247"/>
    <cellStyle name="40% - Ênfase3 6 4 6" xfId="18248"/>
    <cellStyle name="40% - Ênfase3 6 4 7" xfId="18249"/>
    <cellStyle name="40% - Ênfase3 6 4 8" xfId="18250"/>
    <cellStyle name="40% - Ênfase3 6 4 9" xfId="18251"/>
    <cellStyle name="40% - Ênfase3 7" xfId="293"/>
    <cellStyle name="40% - Ênfase3 7 2" xfId="294"/>
    <cellStyle name="40% - Ênfase3 7 3" xfId="18252"/>
    <cellStyle name="40% - Ênfase3 7 3 10" xfId="18253"/>
    <cellStyle name="40% - Ênfase3 7 3 11" xfId="18254"/>
    <cellStyle name="40% - Ênfase3 7 3 12" xfId="18255"/>
    <cellStyle name="40% - Ênfase3 7 3 2" xfId="18256"/>
    <cellStyle name="40% - Ênfase3 7 3 3" xfId="18257"/>
    <cellStyle name="40% - Ênfase3 7 3 3 2" xfId="18258"/>
    <cellStyle name="40% - Ênfase3 7 3 3 2 2" xfId="18259"/>
    <cellStyle name="40% - Ênfase3 7 3 3 2 2 2" xfId="18260"/>
    <cellStyle name="40% - Ênfase3 7 3 3 2 3" xfId="18261"/>
    <cellStyle name="40% - Ênfase3 7 3 3 2 4" xfId="18262"/>
    <cellStyle name="40% - Ênfase3 7 3 3 2 5" xfId="18263"/>
    <cellStyle name="40% - Ênfase3 7 3 3 2 6" xfId="18264"/>
    <cellStyle name="40% - Ênfase3 7 3 3 3" xfId="18265"/>
    <cellStyle name="40% - Ênfase3 7 3 3 3 2" xfId="18266"/>
    <cellStyle name="40% - Ênfase3 7 3 3 3 3" xfId="18267"/>
    <cellStyle name="40% - Ênfase3 7 3 3 3 4" xfId="18268"/>
    <cellStyle name="40% - Ênfase3 7 3 3 4" xfId="18269"/>
    <cellStyle name="40% - Ênfase3 7 3 3 5" xfId="18270"/>
    <cellStyle name="40% - Ênfase3 7 3 3 6" xfId="18271"/>
    <cellStyle name="40% - Ênfase3 7 3 3 7" xfId="18272"/>
    <cellStyle name="40% - Ênfase3 7 3 3 8" xfId="18273"/>
    <cellStyle name="40% - Ênfase3 7 3 3 9" xfId="18274"/>
    <cellStyle name="40% - Ênfase3 7 3 4" xfId="18275"/>
    <cellStyle name="40% - Ênfase3 7 3 4 2" xfId="18276"/>
    <cellStyle name="40% - Ênfase3 7 3 4 2 2" xfId="18277"/>
    <cellStyle name="40% - Ênfase3 7 3 4 2 2 2" xfId="18278"/>
    <cellStyle name="40% - Ênfase3 7 3 4 2 3" xfId="18279"/>
    <cellStyle name="40% - Ênfase3 7 3 4 2 4" xfId="18280"/>
    <cellStyle name="40% - Ênfase3 7 3 4 2 5" xfId="18281"/>
    <cellStyle name="40% - Ênfase3 7 3 4 2 6" xfId="18282"/>
    <cellStyle name="40% - Ênfase3 7 3 4 3" xfId="18283"/>
    <cellStyle name="40% - Ênfase3 7 3 4 3 2" xfId="18284"/>
    <cellStyle name="40% - Ênfase3 7 3 4 3 3" xfId="18285"/>
    <cellStyle name="40% - Ênfase3 7 3 4 4" xfId="18286"/>
    <cellStyle name="40% - Ênfase3 7 3 4 5" xfId="18287"/>
    <cellStyle name="40% - Ênfase3 7 3 4 6" xfId="18288"/>
    <cellStyle name="40% - Ênfase3 7 3 4 7" xfId="18289"/>
    <cellStyle name="40% - Ênfase3 7 3 4 8" xfId="18290"/>
    <cellStyle name="40% - Ênfase3 7 3 5" xfId="18291"/>
    <cellStyle name="40% - Ênfase3 7 3 5 2" xfId="18292"/>
    <cellStyle name="40% - Ênfase3 7 3 5 2 2" xfId="18293"/>
    <cellStyle name="40% - Ênfase3 7 3 5 3" xfId="18294"/>
    <cellStyle name="40% - Ênfase3 7 3 5 4" xfId="18295"/>
    <cellStyle name="40% - Ênfase3 7 3 5 5" xfId="18296"/>
    <cellStyle name="40% - Ênfase3 7 3 5 6" xfId="18297"/>
    <cellStyle name="40% - Ênfase3 7 3 6" xfId="18298"/>
    <cellStyle name="40% - Ênfase3 7 3 6 2" xfId="18299"/>
    <cellStyle name="40% - Ênfase3 7 3 6 3" xfId="18300"/>
    <cellStyle name="40% - Ênfase3 7 3 6 4" xfId="18301"/>
    <cellStyle name="40% - Ênfase3 7 3 7" xfId="18302"/>
    <cellStyle name="40% - Ênfase3 7 3 8" xfId="18303"/>
    <cellStyle name="40% - Ênfase3 7 3 9" xfId="18304"/>
    <cellStyle name="40% - Ênfase3 7 4" xfId="18305"/>
    <cellStyle name="40% - Ênfase3 7 4 10" xfId="18306"/>
    <cellStyle name="40% - Ênfase3 7 4 2" xfId="18307"/>
    <cellStyle name="40% - Ênfase3 7 4 2 2" xfId="18308"/>
    <cellStyle name="40% - Ênfase3 7 4 2 2 2" xfId="18309"/>
    <cellStyle name="40% - Ênfase3 7 4 2 2 2 2" xfId="18310"/>
    <cellStyle name="40% - Ênfase3 7 4 2 2 3" xfId="18311"/>
    <cellStyle name="40% - Ênfase3 7 4 2 2 4" xfId="18312"/>
    <cellStyle name="40% - Ênfase3 7 4 2 2 5" xfId="18313"/>
    <cellStyle name="40% - Ênfase3 7 4 2 2 6" xfId="18314"/>
    <cellStyle name="40% - Ênfase3 7 4 2 3" xfId="18315"/>
    <cellStyle name="40% - Ênfase3 7 4 2 3 2" xfId="18316"/>
    <cellStyle name="40% - Ênfase3 7 4 2 3 3" xfId="18317"/>
    <cellStyle name="40% - Ênfase3 7 4 2 4" xfId="18318"/>
    <cellStyle name="40% - Ênfase3 7 4 2 5" xfId="18319"/>
    <cellStyle name="40% - Ênfase3 7 4 2 6" xfId="18320"/>
    <cellStyle name="40% - Ênfase3 7 4 2 7" xfId="18321"/>
    <cellStyle name="40% - Ênfase3 7 4 2 8" xfId="18322"/>
    <cellStyle name="40% - Ênfase3 7 4 3" xfId="18323"/>
    <cellStyle name="40% - Ênfase3 7 4 3 2" xfId="18324"/>
    <cellStyle name="40% - Ênfase3 7 4 3 2 2" xfId="18325"/>
    <cellStyle name="40% - Ênfase3 7 4 3 3" xfId="18326"/>
    <cellStyle name="40% - Ênfase3 7 4 3 4" xfId="18327"/>
    <cellStyle name="40% - Ênfase3 7 4 3 5" xfId="18328"/>
    <cellStyle name="40% - Ênfase3 7 4 3 6" xfId="18329"/>
    <cellStyle name="40% - Ênfase3 7 4 4" xfId="18330"/>
    <cellStyle name="40% - Ênfase3 7 4 4 2" xfId="18331"/>
    <cellStyle name="40% - Ênfase3 7 4 4 3" xfId="18332"/>
    <cellStyle name="40% - Ênfase3 7 4 4 4" xfId="18333"/>
    <cellStyle name="40% - Ênfase3 7 4 5" xfId="18334"/>
    <cellStyle name="40% - Ênfase3 7 4 6" xfId="18335"/>
    <cellStyle name="40% - Ênfase3 7 4 7" xfId="18336"/>
    <cellStyle name="40% - Ênfase3 7 4 8" xfId="18337"/>
    <cellStyle name="40% - Ênfase3 7 4 9" xfId="18338"/>
    <cellStyle name="40% - Ênfase3 8" xfId="295"/>
    <cellStyle name="40% - Ênfase3 8 2" xfId="296"/>
    <cellStyle name="40% - Ênfase3 8 3" xfId="18339"/>
    <cellStyle name="40% - Ênfase3 8 3 10" xfId="18340"/>
    <cellStyle name="40% - Ênfase3 8 3 11" xfId="18341"/>
    <cellStyle name="40% - Ênfase3 8 3 12" xfId="18342"/>
    <cellStyle name="40% - Ênfase3 8 3 2" xfId="18343"/>
    <cellStyle name="40% - Ênfase3 8 3 3" xfId="18344"/>
    <cellStyle name="40% - Ênfase3 8 3 3 2" xfId="18345"/>
    <cellStyle name="40% - Ênfase3 8 3 3 2 2" xfId="18346"/>
    <cellStyle name="40% - Ênfase3 8 3 3 2 2 2" xfId="18347"/>
    <cellStyle name="40% - Ênfase3 8 3 3 2 3" xfId="18348"/>
    <cellStyle name="40% - Ênfase3 8 3 3 2 4" xfId="18349"/>
    <cellStyle name="40% - Ênfase3 8 3 3 2 5" xfId="18350"/>
    <cellStyle name="40% - Ênfase3 8 3 3 2 6" xfId="18351"/>
    <cellStyle name="40% - Ênfase3 8 3 3 3" xfId="18352"/>
    <cellStyle name="40% - Ênfase3 8 3 3 3 2" xfId="18353"/>
    <cellStyle name="40% - Ênfase3 8 3 3 3 3" xfId="18354"/>
    <cellStyle name="40% - Ênfase3 8 3 3 3 4" xfId="18355"/>
    <cellStyle name="40% - Ênfase3 8 3 3 4" xfId="18356"/>
    <cellStyle name="40% - Ênfase3 8 3 3 5" xfId="18357"/>
    <cellStyle name="40% - Ênfase3 8 3 3 6" xfId="18358"/>
    <cellStyle name="40% - Ênfase3 8 3 3 7" xfId="18359"/>
    <cellStyle name="40% - Ênfase3 8 3 3 8" xfId="18360"/>
    <cellStyle name="40% - Ênfase3 8 3 3 9" xfId="18361"/>
    <cellStyle name="40% - Ênfase3 8 3 4" xfId="18362"/>
    <cellStyle name="40% - Ênfase3 8 3 4 2" xfId="18363"/>
    <cellStyle name="40% - Ênfase3 8 3 4 2 2" xfId="18364"/>
    <cellStyle name="40% - Ênfase3 8 3 4 2 2 2" xfId="18365"/>
    <cellStyle name="40% - Ênfase3 8 3 4 2 3" xfId="18366"/>
    <cellStyle name="40% - Ênfase3 8 3 4 2 4" xfId="18367"/>
    <cellStyle name="40% - Ênfase3 8 3 4 2 5" xfId="18368"/>
    <cellStyle name="40% - Ênfase3 8 3 4 2 6" xfId="18369"/>
    <cellStyle name="40% - Ênfase3 8 3 4 3" xfId="18370"/>
    <cellStyle name="40% - Ênfase3 8 3 4 3 2" xfId="18371"/>
    <cellStyle name="40% - Ênfase3 8 3 4 3 3" xfId="18372"/>
    <cellStyle name="40% - Ênfase3 8 3 4 4" xfId="18373"/>
    <cellStyle name="40% - Ênfase3 8 3 4 5" xfId="18374"/>
    <cellStyle name="40% - Ênfase3 8 3 4 6" xfId="18375"/>
    <cellStyle name="40% - Ênfase3 8 3 4 7" xfId="18376"/>
    <cellStyle name="40% - Ênfase3 8 3 4 8" xfId="18377"/>
    <cellStyle name="40% - Ênfase3 8 3 5" xfId="18378"/>
    <cellStyle name="40% - Ênfase3 8 3 5 2" xfId="18379"/>
    <cellStyle name="40% - Ênfase3 8 3 5 2 2" xfId="18380"/>
    <cellStyle name="40% - Ênfase3 8 3 5 3" xfId="18381"/>
    <cellStyle name="40% - Ênfase3 8 3 5 4" xfId="18382"/>
    <cellStyle name="40% - Ênfase3 8 3 5 5" xfId="18383"/>
    <cellStyle name="40% - Ênfase3 8 3 5 6" xfId="18384"/>
    <cellStyle name="40% - Ênfase3 8 3 6" xfId="18385"/>
    <cellStyle name="40% - Ênfase3 8 3 6 2" xfId="18386"/>
    <cellStyle name="40% - Ênfase3 8 3 6 3" xfId="18387"/>
    <cellStyle name="40% - Ênfase3 8 3 6 4" xfId="18388"/>
    <cellStyle name="40% - Ênfase3 8 3 7" xfId="18389"/>
    <cellStyle name="40% - Ênfase3 8 3 8" xfId="18390"/>
    <cellStyle name="40% - Ênfase3 8 3 9" xfId="18391"/>
    <cellStyle name="40% - Ênfase3 8 4" xfId="18392"/>
    <cellStyle name="40% - Ênfase3 8 4 10" xfId="18393"/>
    <cellStyle name="40% - Ênfase3 8 4 2" xfId="18394"/>
    <cellStyle name="40% - Ênfase3 8 4 2 2" xfId="18395"/>
    <cellStyle name="40% - Ênfase3 8 4 2 2 2" xfId="18396"/>
    <cellStyle name="40% - Ênfase3 8 4 2 2 2 2" xfId="18397"/>
    <cellStyle name="40% - Ênfase3 8 4 2 2 3" xfId="18398"/>
    <cellStyle name="40% - Ênfase3 8 4 2 2 4" xfId="18399"/>
    <cellStyle name="40% - Ênfase3 8 4 2 2 5" xfId="18400"/>
    <cellStyle name="40% - Ênfase3 8 4 2 2 6" xfId="18401"/>
    <cellStyle name="40% - Ênfase3 8 4 2 3" xfId="18402"/>
    <cellStyle name="40% - Ênfase3 8 4 2 3 2" xfId="18403"/>
    <cellStyle name="40% - Ênfase3 8 4 2 3 3" xfId="18404"/>
    <cellStyle name="40% - Ênfase3 8 4 2 4" xfId="18405"/>
    <cellStyle name="40% - Ênfase3 8 4 2 5" xfId="18406"/>
    <cellStyle name="40% - Ênfase3 8 4 2 6" xfId="18407"/>
    <cellStyle name="40% - Ênfase3 8 4 2 7" xfId="18408"/>
    <cellStyle name="40% - Ênfase3 8 4 2 8" xfId="18409"/>
    <cellStyle name="40% - Ênfase3 8 4 3" xfId="18410"/>
    <cellStyle name="40% - Ênfase3 8 4 3 2" xfId="18411"/>
    <cellStyle name="40% - Ênfase3 8 4 3 2 2" xfId="18412"/>
    <cellStyle name="40% - Ênfase3 8 4 3 3" xfId="18413"/>
    <cellStyle name="40% - Ênfase3 8 4 3 4" xfId="18414"/>
    <cellStyle name="40% - Ênfase3 8 4 3 5" xfId="18415"/>
    <cellStyle name="40% - Ênfase3 8 4 3 6" xfId="18416"/>
    <cellStyle name="40% - Ênfase3 8 4 4" xfId="18417"/>
    <cellStyle name="40% - Ênfase3 8 4 4 2" xfId="18418"/>
    <cellStyle name="40% - Ênfase3 8 4 4 3" xfId="18419"/>
    <cellStyle name="40% - Ênfase3 8 4 4 4" xfId="18420"/>
    <cellStyle name="40% - Ênfase3 8 4 5" xfId="18421"/>
    <cellStyle name="40% - Ênfase3 8 4 6" xfId="18422"/>
    <cellStyle name="40% - Ênfase3 8 4 7" xfId="18423"/>
    <cellStyle name="40% - Ênfase3 8 4 8" xfId="18424"/>
    <cellStyle name="40% - Ênfase3 8 4 9" xfId="18425"/>
    <cellStyle name="40% - Ênfase3 9" xfId="297"/>
    <cellStyle name="40% - Ênfase3 9 2" xfId="298"/>
    <cellStyle name="40% - Ênfase3 9 3" xfId="18426"/>
    <cellStyle name="40% - Ênfase3 9 3 10" xfId="18427"/>
    <cellStyle name="40% - Ênfase3 9 3 11" xfId="18428"/>
    <cellStyle name="40% - Ênfase3 9 3 12" xfId="18429"/>
    <cellStyle name="40% - Ênfase3 9 3 2" xfId="18430"/>
    <cellStyle name="40% - Ênfase3 9 3 3" xfId="18431"/>
    <cellStyle name="40% - Ênfase3 9 3 3 2" xfId="18432"/>
    <cellStyle name="40% - Ênfase3 9 3 3 2 2" xfId="18433"/>
    <cellStyle name="40% - Ênfase3 9 3 3 2 2 2" xfId="18434"/>
    <cellStyle name="40% - Ênfase3 9 3 3 2 3" xfId="18435"/>
    <cellStyle name="40% - Ênfase3 9 3 3 2 4" xfId="18436"/>
    <cellStyle name="40% - Ênfase3 9 3 3 2 5" xfId="18437"/>
    <cellStyle name="40% - Ênfase3 9 3 3 2 6" xfId="18438"/>
    <cellStyle name="40% - Ênfase3 9 3 3 3" xfId="18439"/>
    <cellStyle name="40% - Ênfase3 9 3 3 3 2" xfId="18440"/>
    <cellStyle name="40% - Ênfase3 9 3 3 3 3" xfId="18441"/>
    <cellStyle name="40% - Ênfase3 9 3 3 3 4" xfId="18442"/>
    <cellStyle name="40% - Ênfase3 9 3 3 4" xfId="18443"/>
    <cellStyle name="40% - Ênfase3 9 3 3 5" xfId="18444"/>
    <cellStyle name="40% - Ênfase3 9 3 3 6" xfId="18445"/>
    <cellStyle name="40% - Ênfase3 9 3 3 7" xfId="18446"/>
    <cellStyle name="40% - Ênfase3 9 3 3 8" xfId="18447"/>
    <cellStyle name="40% - Ênfase3 9 3 3 9" xfId="18448"/>
    <cellStyle name="40% - Ênfase3 9 3 4" xfId="18449"/>
    <cellStyle name="40% - Ênfase3 9 3 4 2" xfId="18450"/>
    <cellStyle name="40% - Ênfase3 9 3 4 2 2" xfId="18451"/>
    <cellStyle name="40% - Ênfase3 9 3 4 2 2 2" xfId="18452"/>
    <cellStyle name="40% - Ênfase3 9 3 4 2 3" xfId="18453"/>
    <cellStyle name="40% - Ênfase3 9 3 4 2 4" xfId="18454"/>
    <cellStyle name="40% - Ênfase3 9 3 4 2 5" xfId="18455"/>
    <cellStyle name="40% - Ênfase3 9 3 4 2 6" xfId="18456"/>
    <cellStyle name="40% - Ênfase3 9 3 4 3" xfId="18457"/>
    <cellStyle name="40% - Ênfase3 9 3 4 3 2" xfId="18458"/>
    <cellStyle name="40% - Ênfase3 9 3 4 3 3" xfId="18459"/>
    <cellStyle name="40% - Ênfase3 9 3 4 4" xfId="18460"/>
    <cellStyle name="40% - Ênfase3 9 3 4 5" xfId="18461"/>
    <cellStyle name="40% - Ênfase3 9 3 4 6" xfId="18462"/>
    <cellStyle name="40% - Ênfase3 9 3 4 7" xfId="18463"/>
    <cellStyle name="40% - Ênfase3 9 3 4 8" xfId="18464"/>
    <cellStyle name="40% - Ênfase3 9 3 5" xfId="18465"/>
    <cellStyle name="40% - Ênfase3 9 3 5 2" xfId="18466"/>
    <cellStyle name="40% - Ênfase3 9 3 5 2 2" xfId="18467"/>
    <cellStyle name="40% - Ênfase3 9 3 5 3" xfId="18468"/>
    <cellStyle name="40% - Ênfase3 9 3 5 4" xfId="18469"/>
    <cellStyle name="40% - Ênfase3 9 3 5 5" xfId="18470"/>
    <cellStyle name="40% - Ênfase3 9 3 5 6" xfId="18471"/>
    <cellStyle name="40% - Ênfase3 9 3 6" xfId="18472"/>
    <cellStyle name="40% - Ênfase3 9 3 6 2" xfId="18473"/>
    <cellStyle name="40% - Ênfase3 9 3 6 3" xfId="18474"/>
    <cellStyle name="40% - Ênfase3 9 3 6 4" xfId="18475"/>
    <cellStyle name="40% - Ênfase3 9 3 7" xfId="18476"/>
    <cellStyle name="40% - Ênfase3 9 3 8" xfId="18477"/>
    <cellStyle name="40% - Ênfase3 9 3 9" xfId="18478"/>
    <cellStyle name="40% - Ênfase3 9 4" xfId="18479"/>
    <cellStyle name="40% - Ênfase3 9 4 10" xfId="18480"/>
    <cellStyle name="40% - Ênfase3 9 4 2" xfId="18481"/>
    <cellStyle name="40% - Ênfase3 9 4 2 2" xfId="18482"/>
    <cellStyle name="40% - Ênfase3 9 4 2 2 2" xfId="18483"/>
    <cellStyle name="40% - Ênfase3 9 4 2 2 2 2" xfId="18484"/>
    <cellStyle name="40% - Ênfase3 9 4 2 2 3" xfId="18485"/>
    <cellStyle name="40% - Ênfase3 9 4 2 2 4" xfId="18486"/>
    <cellStyle name="40% - Ênfase3 9 4 2 2 5" xfId="18487"/>
    <cellStyle name="40% - Ênfase3 9 4 2 2 6" xfId="18488"/>
    <cellStyle name="40% - Ênfase3 9 4 2 3" xfId="18489"/>
    <cellStyle name="40% - Ênfase3 9 4 2 3 2" xfId="18490"/>
    <cellStyle name="40% - Ênfase3 9 4 2 3 3" xfId="18491"/>
    <cellStyle name="40% - Ênfase3 9 4 2 4" xfId="18492"/>
    <cellStyle name="40% - Ênfase3 9 4 2 5" xfId="18493"/>
    <cellStyle name="40% - Ênfase3 9 4 2 6" xfId="18494"/>
    <cellStyle name="40% - Ênfase3 9 4 2 7" xfId="18495"/>
    <cellStyle name="40% - Ênfase3 9 4 2 8" xfId="18496"/>
    <cellStyle name="40% - Ênfase3 9 4 3" xfId="18497"/>
    <cellStyle name="40% - Ênfase3 9 4 3 2" xfId="18498"/>
    <cellStyle name="40% - Ênfase3 9 4 3 2 2" xfId="18499"/>
    <cellStyle name="40% - Ênfase3 9 4 3 3" xfId="18500"/>
    <cellStyle name="40% - Ênfase3 9 4 3 4" xfId="18501"/>
    <cellStyle name="40% - Ênfase3 9 4 3 5" xfId="18502"/>
    <cellStyle name="40% - Ênfase3 9 4 3 6" xfId="18503"/>
    <cellStyle name="40% - Ênfase3 9 4 4" xfId="18504"/>
    <cellStyle name="40% - Ênfase3 9 4 4 2" xfId="18505"/>
    <cellStyle name="40% - Ênfase3 9 4 4 3" xfId="18506"/>
    <cellStyle name="40% - Ênfase3 9 4 4 4" xfId="18507"/>
    <cellStyle name="40% - Ênfase3 9 4 5" xfId="18508"/>
    <cellStyle name="40% - Ênfase3 9 4 6" xfId="18509"/>
    <cellStyle name="40% - Ênfase3 9 4 7" xfId="18510"/>
    <cellStyle name="40% - Ênfase3 9 4 8" xfId="18511"/>
    <cellStyle name="40% - Ênfase3 9 4 9" xfId="18512"/>
    <cellStyle name="40% - Ênfase4" xfId="10" builtinId="43" customBuiltin="1"/>
    <cellStyle name="40% - Ênfase4 10" xfId="299"/>
    <cellStyle name="40% - Ênfase4 10 10" xfId="18513"/>
    <cellStyle name="40% - Ênfase4 10 11" xfId="18514"/>
    <cellStyle name="40% - Ênfase4 10 12" xfId="18515"/>
    <cellStyle name="40% - Ênfase4 10 13" xfId="18516"/>
    <cellStyle name="40% - Ênfase4 10 14" xfId="18517"/>
    <cellStyle name="40% - Ênfase4 10 15" xfId="18518"/>
    <cellStyle name="40% - Ênfase4 10 2" xfId="300"/>
    <cellStyle name="40% - Ênfase4 10 3" xfId="18519"/>
    <cellStyle name="40% - Ênfase4 10 3 10" xfId="18520"/>
    <cellStyle name="40% - Ênfase4 10 3 2" xfId="18521"/>
    <cellStyle name="40% - Ênfase4 10 3 2 2" xfId="18522"/>
    <cellStyle name="40% - Ênfase4 10 3 2 2 2" xfId="18523"/>
    <cellStyle name="40% - Ênfase4 10 3 2 2 2 2" xfId="18524"/>
    <cellStyle name="40% - Ênfase4 10 3 2 2 3" xfId="18525"/>
    <cellStyle name="40% - Ênfase4 10 3 2 2 4" xfId="18526"/>
    <cellStyle name="40% - Ênfase4 10 3 2 2 5" xfId="18527"/>
    <cellStyle name="40% - Ênfase4 10 3 2 2 6" xfId="18528"/>
    <cellStyle name="40% - Ênfase4 10 3 2 3" xfId="18529"/>
    <cellStyle name="40% - Ênfase4 10 3 2 3 2" xfId="18530"/>
    <cellStyle name="40% - Ênfase4 10 3 2 3 3" xfId="18531"/>
    <cellStyle name="40% - Ênfase4 10 3 2 4" xfId="18532"/>
    <cellStyle name="40% - Ênfase4 10 3 2 5" xfId="18533"/>
    <cellStyle name="40% - Ênfase4 10 3 2 6" xfId="18534"/>
    <cellStyle name="40% - Ênfase4 10 3 2 7" xfId="18535"/>
    <cellStyle name="40% - Ênfase4 10 3 2 8" xfId="18536"/>
    <cellStyle name="40% - Ênfase4 10 3 3" xfId="18537"/>
    <cellStyle name="40% - Ênfase4 10 3 3 2" xfId="18538"/>
    <cellStyle name="40% - Ênfase4 10 3 3 2 2" xfId="18539"/>
    <cellStyle name="40% - Ênfase4 10 3 3 3" xfId="18540"/>
    <cellStyle name="40% - Ênfase4 10 3 3 4" xfId="18541"/>
    <cellStyle name="40% - Ênfase4 10 3 3 5" xfId="18542"/>
    <cellStyle name="40% - Ênfase4 10 3 3 6" xfId="18543"/>
    <cellStyle name="40% - Ênfase4 10 3 4" xfId="18544"/>
    <cellStyle name="40% - Ênfase4 10 3 4 2" xfId="18545"/>
    <cellStyle name="40% - Ênfase4 10 3 4 3" xfId="18546"/>
    <cellStyle name="40% - Ênfase4 10 3 4 4" xfId="18547"/>
    <cellStyle name="40% - Ênfase4 10 3 5" xfId="18548"/>
    <cellStyle name="40% - Ênfase4 10 3 6" xfId="18549"/>
    <cellStyle name="40% - Ênfase4 10 3 7" xfId="18550"/>
    <cellStyle name="40% - Ênfase4 10 3 8" xfId="18551"/>
    <cellStyle name="40% - Ênfase4 10 3 9" xfId="18552"/>
    <cellStyle name="40% - Ênfase4 10 4" xfId="18553"/>
    <cellStyle name="40% - Ênfase4 10 4 10" xfId="18554"/>
    <cellStyle name="40% - Ênfase4 10 4 2" xfId="18555"/>
    <cellStyle name="40% - Ênfase4 10 4 2 2" xfId="18556"/>
    <cellStyle name="40% - Ênfase4 10 4 2 2 2" xfId="18557"/>
    <cellStyle name="40% - Ênfase4 10 4 2 2 2 2" xfId="18558"/>
    <cellStyle name="40% - Ênfase4 10 4 2 2 3" xfId="18559"/>
    <cellStyle name="40% - Ênfase4 10 4 2 2 4" xfId="18560"/>
    <cellStyle name="40% - Ênfase4 10 4 2 2 5" xfId="18561"/>
    <cellStyle name="40% - Ênfase4 10 4 2 2 6" xfId="18562"/>
    <cellStyle name="40% - Ênfase4 10 4 2 3" xfId="18563"/>
    <cellStyle name="40% - Ênfase4 10 4 2 3 2" xfId="18564"/>
    <cellStyle name="40% - Ênfase4 10 4 2 3 3" xfId="18565"/>
    <cellStyle name="40% - Ênfase4 10 4 2 4" xfId="18566"/>
    <cellStyle name="40% - Ênfase4 10 4 2 5" xfId="18567"/>
    <cellStyle name="40% - Ênfase4 10 4 2 6" xfId="18568"/>
    <cellStyle name="40% - Ênfase4 10 4 2 7" xfId="18569"/>
    <cellStyle name="40% - Ênfase4 10 4 2 8" xfId="18570"/>
    <cellStyle name="40% - Ênfase4 10 4 3" xfId="18571"/>
    <cellStyle name="40% - Ênfase4 10 4 3 2" xfId="18572"/>
    <cellStyle name="40% - Ênfase4 10 4 3 2 2" xfId="18573"/>
    <cellStyle name="40% - Ênfase4 10 4 3 3" xfId="18574"/>
    <cellStyle name="40% - Ênfase4 10 4 3 4" xfId="18575"/>
    <cellStyle name="40% - Ênfase4 10 4 3 5" xfId="18576"/>
    <cellStyle name="40% - Ênfase4 10 4 3 6" xfId="18577"/>
    <cellStyle name="40% - Ênfase4 10 4 4" xfId="18578"/>
    <cellStyle name="40% - Ênfase4 10 4 4 2" xfId="18579"/>
    <cellStyle name="40% - Ênfase4 10 4 4 3" xfId="18580"/>
    <cellStyle name="40% - Ênfase4 10 4 4 4" xfId="18581"/>
    <cellStyle name="40% - Ênfase4 10 4 5" xfId="18582"/>
    <cellStyle name="40% - Ênfase4 10 4 6" xfId="18583"/>
    <cellStyle name="40% - Ênfase4 10 4 7" xfId="18584"/>
    <cellStyle name="40% - Ênfase4 10 4 8" xfId="18585"/>
    <cellStyle name="40% - Ênfase4 10 4 9" xfId="18586"/>
    <cellStyle name="40% - Ênfase4 10 5" xfId="18587"/>
    <cellStyle name="40% - Ênfase4 10 5 10" xfId="18588"/>
    <cellStyle name="40% - Ênfase4 10 5 2" xfId="18589"/>
    <cellStyle name="40% - Ênfase4 10 5 2 2" xfId="18590"/>
    <cellStyle name="40% - Ênfase4 10 5 2 2 2" xfId="18591"/>
    <cellStyle name="40% - Ênfase4 10 5 2 2 2 2" xfId="18592"/>
    <cellStyle name="40% - Ênfase4 10 5 2 2 3" xfId="18593"/>
    <cellStyle name="40% - Ênfase4 10 5 2 2 4" xfId="18594"/>
    <cellStyle name="40% - Ênfase4 10 5 2 2 5" xfId="18595"/>
    <cellStyle name="40% - Ênfase4 10 5 2 2 6" xfId="18596"/>
    <cellStyle name="40% - Ênfase4 10 5 2 3" xfId="18597"/>
    <cellStyle name="40% - Ênfase4 10 5 2 3 2" xfId="18598"/>
    <cellStyle name="40% - Ênfase4 10 5 2 3 3" xfId="18599"/>
    <cellStyle name="40% - Ênfase4 10 5 2 4" xfId="18600"/>
    <cellStyle name="40% - Ênfase4 10 5 2 5" xfId="18601"/>
    <cellStyle name="40% - Ênfase4 10 5 2 6" xfId="18602"/>
    <cellStyle name="40% - Ênfase4 10 5 2 7" xfId="18603"/>
    <cellStyle name="40% - Ênfase4 10 5 2 8" xfId="18604"/>
    <cellStyle name="40% - Ênfase4 10 5 3" xfId="18605"/>
    <cellStyle name="40% - Ênfase4 10 5 3 2" xfId="18606"/>
    <cellStyle name="40% - Ênfase4 10 5 3 2 2" xfId="18607"/>
    <cellStyle name="40% - Ênfase4 10 5 3 3" xfId="18608"/>
    <cellStyle name="40% - Ênfase4 10 5 3 4" xfId="18609"/>
    <cellStyle name="40% - Ênfase4 10 5 3 5" xfId="18610"/>
    <cellStyle name="40% - Ênfase4 10 5 3 6" xfId="18611"/>
    <cellStyle name="40% - Ênfase4 10 5 4" xfId="18612"/>
    <cellStyle name="40% - Ênfase4 10 5 4 2" xfId="18613"/>
    <cellStyle name="40% - Ênfase4 10 5 4 3" xfId="18614"/>
    <cellStyle name="40% - Ênfase4 10 5 4 4" xfId="18615"/>
    <cellStyle name="40% - Ênfase4 10 5 5" xfId="18616"/>
    <cellStyle name="40% - Ênfase4 10 5 6" xfId="18617"/>
    <cellStyle name="40% - Ênfase4 10 5 7" xfId="18618"/>
    <cellStyle name="40% - Ênfase4 10 5 8" xfId="18619"/>
    <cellStyle name="40% - Ênfase4 10 5 9" xfId="18620"/>
    <cellStyle name="40% - Ênfase4 10 6" xfId="18621"/>
    <cellStyle name="40% - Ênfase4 10 6 2" xfId="18622"/>
    <cellStyle name="40% - Ênfase4 10 6 2 2" xfId="18623"/>
    <cellStyle name="40% - Ênfase4 10 6 2 2 2" xfId="18624"/>
    <cellStyle name="40% - Ênfase4 10 6 2 3" xfId="18625"/>
    <cellStyle name="40% - Ênfase4 10 6 2 4" xfId="18626"/>
    <cellStyle name="40% - Ênfase4 10 6 2 5" xfId="18627"/>
    <cellStyle name="40% - Ênfase4 10 6 2 6" xfId="18628"/>
    <cellStyle name="40% - Ênfase4 10 6 3" xfId="18629"/>
    <cellStyle name="40% - Ênfase4 10 6 3 2" xfId="18630"/>
    <cellStyle name="40% - Ênfase4 10 6 3 3" xfId="18631"/>
    <cellStyle name="40% - Ênfase4 10 6 3 4" xfId="18632"/>
    <cellStyle name="40% - Ênfase4 10 6 4" xfId="18633"/>
    <cellStyle name="40% - Ênfase4 10 6 5" xfId="18634"/>
    <cellStyle name="40% - Ênfase4 10 6 6" xfId="18635"/>
    <cellStyle name="40% - Ênfase4 10 6 7" xfId="18636"/>
    <cellStyle name="40% - Ênfase4 10 6 8" xfId="18637"/>
    <cellStyle name="40% - Ênfase4 10 6 9" xfId="18638"/>
    <cellStyle name="40% - Ênfase4 10 7" xfId="18639"/>
    <cellStyle name="40% - Ênfase4 10 7 2" xfId="18640"/>
    <cellStyle name="40% - Ênfase4 10 7 2 2" xfId="18641"/>
    <cellStyle name="40% - Ênfase4 10 7 2 2 2" xfId="18642"/>
    <cellStyle name="40% - Ênfase4 10 7 2 3" xfId="18643"/>
    <cellStyle name="40% - Ênfase4 10 7 2 4" xfId="18644"/>
    <cellStyle name="40% - Ênfase4 10 7 2 5" xfId="18645"/>
    <cellStyle name="40% - Ênfase4 10 7 2 6" xfId="18646"/>
    <cellStyle name="40% - Ênfase4 10 7 3" xfId="18647"/>
    <cellStyle name="40% - Ênfase4 10 7 3 2" xfId="18648"/>
    <cellStyle name="40% - Ênfase4 10 7 3 3" xfId="18649"/>
    <cellStyle name="40% - Ênfase4 10 7 4" xfId="18650"/>
    <cellStyle name="40% - Ênfase4 10 7 5" xfId="18651"/>
    <cellStyle name="40% - Ênfase4 10 7 6" xfId="18652"/>
    <cellStyle name="40% - Ênfase4 10 7 7" xfId="18653"/>
    <cellStyle name="40% - Ênfase4 10 7 8" xfId="18654"/>
    <cellStyle name="40% - Ênfase4 10 8" xfId="18655"/>
    <cellStyle name="40% - Ênfase4 10 8 2" xfId="18656"/>
    <cellStyle name="40% - Ênfase4 10 8 2 2" xfId="18657"/>
    <cellStyle name="40% - Ênfase4 10 8 2 3" xfId="18658"/>
    <cellStyle name="40% - Ênfase4 10 8 3" xfId="18659"/>
    <cellStyle name="40% - Ênfase4 10 8 4" xfId="18660"/>
    <cellStyle name="40% - Ênfase4 10 8 5" xfId="18661"/>
    <cellStyle name="40% - Ênfase4 10 8 6" xfId="18662"/>
    <cellStyle name="40% - Ênfase4 10 8 7" xfId="18663"/>
    <cellStyle name="40% - Ênfase4 10 9" xfId="18664"/>
    <cellStyle name="40% - Ênfase4 10 9 2" xfId="18665"/>
    <cellStyle name="40% - Ênfase4 10 9 3" xfId="18666"/>
    <cellStyle name="40% - Ênfase4 10 9 4" xfId="18667"/>
    <cellStyle name="40% - Ênfase4 10 9 5" xfId="18668"/>
    <cellStyle name="40% - Ênfase4 10 9 6" xfId="18669"/>
    <cellStyle name="40% - Ênfase4 11" xfId="301"/>
    <cellStyle name="40% - Ênfase4 11 10" xfId="18670"/>
    <cellStyle name="40% - Ênfase4 11 11" xfId="18671"/>
    <cellStyle name="40% - Ênfase4 11 12" xfId="18672"/>
    <cellStyle name="40% - Ênfase4 11 13" xfId="18673"/>
    <cellStyle name="40% - Ênfase4 11 14" xfId="18674"/>
    <cellStyle name="40% - Ênfase4 11 15" xfId="18675"/>
    <cellStyle name="40% - Ênfase4 11 2" xfId="302"/>
    <cellStyle name="40% - Ênfase4 11 3" xfId="18676"/>
    <cellStyle name="40% - Ênfase4 11 3 10" xfId="18677"/>
    <cellStyle name="40% - Ênfase4 11 3 2" xfId="18678"/>
    <cellStyle name="40% - Ênfase4 11 3 2 2" xfId="18679"/>
    <cellStyle name="40% - Ênfase4 11 3 2 2 2" xfId="18680"/>
    <cellStyle name="40% - Ênfase4 11 3 2 2 2 2" xfId="18681"/>
    <cellStyle name="40% - Ênfase4 11 3 2 2 3" xfId="18682"/>
    <cellStyle name="40% - Ênfase4 11 3 2 2 4" xfId="18683"/>
    <cellStyle name="40% - Ênfase4 11 3 2 2 5" xfId="18684"/>
    <cellStyle name="40% - Ênfase4 11 3 2 2 6" xfId="18685"/>
    <cellStyle name="40% - Ênfase4 11 3 2 3" xfId="18686"/>
    <cellStyle name="40% - Ênfase4 11 3 2 3 2" xfId="18687"/>
    <cellStyle name="40% - Ênfase4 11 3 2 3 3" xfId="18688"/>
    <cellStyle name="40% - Ênfase4 11 3 2 4" xfId="18689"/>
    <cellStyle name="40% - Ênfase4 11 3 2 5" xfId="18690"/>
    <cellStyle name="40% - Ênfase4 11 3 2 6" xfId="18691"/>
    <cellStyle name="40% - Ênfase4 11 3 2 7" xfId="18692"/>
    <cellStyle name="40% - Ênfase4 11 3 2 8" xfId="18693"/>
    <cellStyle name="40% - Ênfase4 11 3 3" xfId="18694"/>
    <cellStyle name="40% - Ênfase4 11 3 3 2" xfId="18695"/>
    <cellStyle name="40% - Ênfase4 11 3 3 2 2" xfId="18696"/>
    <cellStyle name="40% - Ênfase4 11 3 3 3" xfId="18697"/>
    <cellStyle name="40% - Ênfase4 11 3 3 4" xfId="18698"/>
    <cellStyle name="40% - Ênfase4 11 3 3 5" xfId="18699"/>
    <cellStyle name="40% - Ênfase4 11 3 3 6" xfId="18700"/>
    <cellStyle name="40% - Ênfase4 11 3 4" xfId="18701"/>
    <cellStyle name="40% - Ênfase4 11 3 4 2" xfId="18702"/>
    <cellStyle name="40% - Ênfase4 11 3 4 3" xfId="18703"/>
    <cellStyle name="40% - Ênfase4 11 3 4 4" xfId="18704"/>
    <cellStyle name="40% - Ênfase4 11 3 5" xfId="18705"/>
    <cellStyle name="40% - Ênfase4 11 3 6" xfId="18706"/>
    <cellStyle name="40% - Ênfase4 11 3 7" xfId="18707"/>
    <cellStyle name="40% - Ênfase4 11 3 8" xfId="18708"/>
    <cellStyle name="40% - Ênfase4 11 3 9" xfId="18709"/>
    <cellStyle name="40% - Ênfase4 11 4" xfId="18710"/>
    <cellStyle name="40% - Ênfase4 11 4 10" xfId="18711"/>
    <cellStyle name="40% - Ênfase4 11 4 2" xfId="18712"/>
    <cellStyle name="40% - Ênfase4 11 4 2 2" xfId="18713"/>
    <cellStyle name="40% - Ênfase4 11 4 2 2 2" xfId="18714"/>
    <cellStyle name="40% - Ênfase4 11 4 2 2 2 2" xfId="18715"/>
    <cellStyle name="40% - Ênfase4 11 4 2 2 3" xfId="18716"/>
    <cellStyle name="40% - Ênfase4 11 4 2 2 4" xfId="18717"/>
    <cellStyle name="40% - Ênfase4 11 4 2 2 5" xfId="18718"/>
    <cellStyle name="40% - Ênfase4 11 4 2 2 6" xfId="18719"/>
    <cellStyle name="40% - Ênfase4 11 4 2 3" xfId="18720"/>
    <cellStyle name="40% - Ênfase4 11 4 2 3 2" xfId="18721"/>
    <cellStyle name="40% - Ênfase4 11 4 2 3 3" xfId="18722"/>
    <cellStyle name="40% - Ênfase4 11 4 2 4" xfId="18723"/>
    <cellStyle name="40% - Ênfase4 11 4 2 5" xfId="18724"/>
    <cellStyle name="40% - Ênfase4 11 4 2 6" xfId="18725"/>
    <cellStyle name="40% - Ênfase4 11 4 2 7" xfId="18726"/>
    <cellStyle name="40% - Ênfase4 11 4 2 8" xfId="18727"/>
    <cellStyle name="40% - Ênfase4 11 4 3" xfId="18728"/>
    <cellStyle name="40% - Ênfase4 11 4 3 2" xfId="18729"/>
    <cellStyle name="40% - Ênfase4 11 4 3 2 2" xfId="18730"/>
    <cellStyle name="40% - Ênfase4 11 4 3 3" xfId="18731"/>
    <cellStyle name="40% - Ênfase4 11 4 3 4" xfId="18732"/>
    <cellStyle name="40% - Ênfase4 11 4 3 5" xfId="18733"/>
    <cellStyle name="40% - Ênfase4 11 4 3 6" xfId="18734"/>
    <cellStyle name="40% - Ênfase4 11 4 4" xfId="18735"/>
    <cellStyle name="40% - Ênfase4 11 4 4 2" xfId="18736"/>
    <cellStyle name="40% - Ênfase4 11 4 4 3" xfId="18737"/>
    <cellStyle name="40% - Ênfase4 11 4 4 4" xfId="18738"/>
    <cellStyle name="40% - Ênfase4 11 4 5" xfId="18739"/>
    <cellStyle name="40% - Ênfase4 11 4 6" xfId="18740"/>
    <cellStyle name="40% - Ênfase4 11 4 7" xfId="18741"/>
    <cellStyle name="40% - Ênfase4 11 4 8" xfId="18742"/>
    <cellStyle name="40% - Ênfase4 11 4 9" xfId="18743"/>
    <cellStyle name="40% - Ênfase4 11 5" xfId="18744"/>
    <cellStyle name="40% - Ênfase4 11 5 10" xfId="18745"/>
    <cellStyle name="40% - Ênfase4 11 5 2" xfId="18746"/>
    <cellStyle name="40% - Ênfase4 11 5 2 2" xfId="18747"/>
    <cellStyle name="40% - Ênfase4 11 5 2 2 2" xfId="18748"/>
    <cellStyle name="40% - Ênfase4 11 5 2 2 2 2" xfId="18749"/>
    <cellStyle name="40% - Ênfase4 11 5 2 2 3" xfId="18750"/>
    <cellStyle name="40% - Ênfase4 11 5 2 2 4" xfId="18751"/>
    <cellStyle name="40% - Ênfase4 11 5 2 2 5" xfId="18752"/>
    <cellStyle name="40% - Ênfase4 11 5 2 2 6" xfId="18753"/>
    <cellStyle name="40% - Ênfase4 11 5 2 3" xfId="18754"/>
    <cellStyle name="40% - Ênfase4 11 5 2 3 2" xfId="18755"/>
    <cellStyle name="40% - Ênfase4 11 5 2 3 3" xfId="18756"/>
    <cellStyle name="40% - Ênfase4 11 5 2 4" xfId="18757"/>
    <cellStyle name="40% - Ênfase4 11 5 2 5" xfId="18758"/>
    <cellStyle name="40% - Ênfase4 11 5 2 6" xfId="18759"/>
    <cellStyle name="40% - Ênfase4 11 5 2 7" xfId="18760"/>
    <cellStyle name="40% - Ênfase4 11 5 2 8" xfId="18761"/>
    <cellStyle name="40% - Ênfase4 11 5 3" xfId="18762"/>
    <cellStyle name="40% - Ênfase4 11 5 3 2" xfId="18763"/>
    <cellStyle name="40% - Ênfase4 11 5 3 2 2" xfId="18764"/>
    <cellStyle name="40% - Ênfase4 11 5 3 3" xfId="18765"/>
    <cellStyle name="40% - Ênfase4 11 5 3 4" xfId="18766"/>
    <cellStyle name="40% - Ênfase4 11 5 3 5" xfId="18767"/>
    <cellStyle name="40% - Ênfase4 11 5 3 6" xfId="18768"/>
    <cellStyle name="40% - Ênfase4 11 5 4" xfId="18769"/>
    <cellStyle name="40% - Ênfase4 11 5 4 2" xfId="18770"/>
    <cellStyle name="40% - Ênfase4 11 5 4 3" xfId="18771"/>
    <cellStyle name="40% - Ênfase4 11 5 4 4" xfId="18772"/>
    <cellStyle name="40% - Ênfase4 11 5 5" xfId="18773"/>
    <cellStyle name="40% - Ênfase4 11 5 6" xfId="18774"/>
    <cellStyle name="40% - Ênfase4 11 5 7" xfId="18775"/>
    <cellStyle name="40% - Ênfase4 11 5 8" xfId="18776"/>
    <cellStyle name="40% - Ênfase4 11 5 9" xfId="18777"/>
    <cellStyle name="40% - Ênfase4 11 6" xfId="18778"/>
    <cellStyle name="40% - Ênfase4 11 6 2" xfId="18779"/>
    <cellStyle name="40% - Ênfase4 11 6 2 2" xfId="18780"/>
    <cellStyle name="40% - Ênfase4 11 6 2 2 2" xfId="18781"/>
    <cellStyle name="40% - Ênfase4 11 6 2 3" xfId="18782"/>
    <cellStyle name="40% - Ênfase4 11 6 2 4" xfId="18783"/>
    <cellStyle name="40% - Ênfase4 11 6 2 5" xfId="18784"/>
    <cellStyle name="40% - Ênfase4 11 6 2 6" xfId="18785"/>
    <cellStyle name="40% - Ênfase4 11 6 3" xfId="18786"/>
    <cellStyle name="40% - Ênfase4 11 6 3 2" xfId="18787"/>
    <cellStyle name="40% - Ênfase4 11 6 3 3" xfId="18788"/>
    <cellStyle name="40% - Ênfase4 11 6 3 4" xfId="18789"/>
    <cellStyle name="40% - Ênfase4 11 6 4" xfId="18790"/>
    <cellStyle name="40% - Ênfase4 11 6 5" xfId="18791"/>
    <cellStyle name="40% - Ênfase4 11 6 6" xfId="18792"/>
    <cellStyle name="40% - Ênfase4 11 6 7" xfId="18793"/>
    <cellStyle name="40% - Ênfase4 11 6 8" xfId="18794"/>
    <cellStyle name="40% - Ênfase4 11 6 9" xfId="18795"/>
    <cellStyle name="40% - Ênfase4 11 7" xfId="18796"/>
    <cellStyle name="40% - Ênfase4 11 7 2" xfId="18797"/>
    <cellStyle name="40% - Ênfase4 11 7 2 2" xfId="18798"/>
    <cellStyle name="40% - Ênfase4 11 7 2 2 2" xfId="18799"/>
    <cellStyle name="40% - Ênfase4 11 7 2 3" xfId="18800"/>
    <cellStyle name="40% - Ênfase4 11 7 2 4" xfId="18801"/>
    <cellStyle name="40% - Ênfase4 11 7 2 5" xfId="18802"/>
    <cellStyle name="40% - Ênfase4 11 7 2 6" xfId="18803"/>
    <cellStyle name="40% - Ênfase4 11 7 3" xfId="18804"/>
    <cellStyle name="40% - Ênfase4 11 7 3 2" xfId="18805"/>
    <cellStyle name="40% - Ênfase4 11 7 3 3" xfId="18806"/>
    <cellStyle name="40% - Ênfase4 11 7 4" xfId="18807"/>
    <cellStyle name="40% - Ênfase4 11 7 5" xfId="18808"/>
    <cellStyle name="40% - Ênfase4 11 7 6" xfId="18809"/>
    <cellStyle name="40% - Ênfase4 11 7 7" xfId="18810"/>
    <cellStyle name="40% - Ênfase4 11 7 8" xfId="18811"/>
    <cellStyle name="40% - Ênfase4 11 8" xfId="18812"/>
    <cellStyle name="40% - Ênfase4 11 8 2" xfId="18813"/>
    <cellStyle name="40% - Ênfase4 11 8 2 2" xfId="18814"/>
    <cellStyle name="40% - Ênfase4 11 8 2 3" xfId="18815"/>
    <cellStyle name="40% - Ênfase4 11 8 3" xfId="18816"/>
    <cellStyle name="40% - Ênfase4 11 8 4" xfId="18817"/>
    <cellStyle name="40% - Ênfase4 11 8 5" xfId="18818"/>
    <cellStyle name="40% - Ênfase4 11 8 6" xfId="18819"/>
    <cellStyle name="40% - Ênfase4 11 8 7" xfId="18820"/>
    <cellStyle name="40% - Ênfase4 11 9" xfId="18821"/>
    <cellStyle name="40% - Ênfase4 11 9 2" xfId="18822"/>
    <cellStyle name="40% - Ênfase4 11 9 3" xfId="18823"/>
    <cellStyle name="40% - Ênfase4 11 9 4" xfId="18824"/>
    <cellStyle name="40% - Ênfase4 11 9 5" xfId="18825"/>
    <cellStyle name="40% - Ênfase4 11 9 6" xfId="18826"/>
    <cellStyle name="40% - Ênfase4 12" xfId="303"/>
    <cellStyle name="40% - Ênfase4 12 10" xfId="18827"/>
    <cellStyle name="40% - Ênfase4 12 11" xfId="18828"/>
    <cellStyle name="40% - Ênfase4 12 12" xfId="18829"/>
    <cellStyle name="40% - Ênfase4 12 13" xfId="18830"/>
    <cellStyle name="40% - Ênfase4 12 14" xfId="18831"/>
    <cellStyle name="40% - Ênfase4 12 15" xfId="18832"/>
    <cellStyle name="40% - Ênfase4 12 2" xfId="304"/>
    <cellStyle name="40% - Ênfase4 12 3" xfId="18833"/>
    <cellStyle name="40% - Ênfase4 12 3 10" xfId="18834"/>
    <cellStyle name="40% - Ênfase4 12 3 2" xfId="18835"/>
    <cellStyle name="40% - Ênfase4 12 3 2 2" xfId="18836"/>
    <cellStyle name="40% - Ênfase4 12 3 2 2 2" xfId="18837"/>
    <cellStyle name="40% - Ênfase4 12 3 2 2 2 2" xfId="18838"/>
    <cellStyle name="40% - Ênfase4 12 3 2 2 3" xfId="18839"/>
    <cellStyle name="40% - Ênfase4 12 3 2 2 4" xfId="18840"/>
    <cellStyle name="40% - Ênfase4 12 3 2 2 5" xfId="18841"/>
    <cellStyle name="40% - Ênfase4 12 3 2 2 6" xfId="18842"/>
    <cellStyle name="40% - Ênfase4 12 3 2 3" xfId="18843"/>
    <cellStyle name="40% - Ênfase4 12 3 2 3 2" xfId="18844"/>
    <cellStyle name="40% - Ênfase4 12 3 2 3 3" xfId="18845"/>
    <cellStyle name="40% - Ênfase4 12 3 2 4" xfId="18846"/>
    <cellStyle name="40% - Ênfase4 12 3 2 5" xfId="18847"/>
    <cellStyle name="40% - Ênfase4 12 3 2 6" xfId="18848"/>
    <cellStyle name="40% - Ênfase4 12 3 2 7" xfId="18849"/>
    <cellStyle name="40% - Ênfase4 12 3 2 8" xfId="18850"/>
    <cellStyle name="40% - Ênfase4 12 3 3" xfId="18851"/>
    <cellStyle name="40% - Ênfase4 12 3 3 2" xfId="18852"/>
    <cellStyle name="40% - Ênfase4 12 3 3 2 2" xfId="18853"/>
    <cellStyle name="40% - Ênfase4 12 3 3 3" xfId="18854"/>
    <cellStyle name="40% - Ênfase4 12 3 3 4" xfId="18855"/>
    <cellStyle name="40% - Ênfase4 12 3 3 5" xfId="18856"/>
    <cellStyle name="40% - Ênfase4 12 3 3 6" xfId="18857"/>
    <cellStyle name="40% - Ênfase4 12 3 4" xfId="18858"/>
    <cellStyle name="40% - Ênfase4 12 3 4 2" xfId="18859"/>
    <cellStyle name="40% - Ênfase4 12 3 4 3" xfId="18860"/>
    <cellStyle name="40% - Ênfase4 12 3 4 4" xfId="18861"/>
    <cellStyle name="40% - Ênfase4 12 3 5" xfId="18862"/>
    <cellStyle name="40% - Ênfase4 12 3 6" xfId="18863"/>
    <cellStyle name="40% - Ênfase4 12 3 7" xfId="18864"/>
    <cellStyle name="40% - Ênfase4 12 3 8" xfId="18865"/>
    <cellStyle name="40% - Ênfase4 12 3 9" xfId="18866"/>
    <cellStyle name="40% - Ênfase4 12 4" xfId="18867"/>
    <cellStyle name="40% - Ênfase4 12 4 10" xfId="18868"/>
    <cellStyle name="40% - Ênfase4 12 4 2" xfId="18869"/>
    <cellStyle name="40% - Ênfase4 12 4 2 2" xfId="18870"/>
    <cellStyle name="40% - Ênfase4 12 4 2 2 2" xfId="18871"/>
    <cellStyle name="40% - Ênfase4 12 4 2 2 2 2" xfId="18872"/>
    <cellStyle name="40% - Ênfase4 12 4 2 2 3" xfId="18873"/>
    <cellStyle name="40% - Ênfase4 12 4 2 2 4" xfId="18874"/>
    <cellStyle name="40% - Ênfase4 12 4 2 2 5" xfId="18875"/>
    <cellStyle name="40% - Ênfase4 12 4 2 2 6" xfId="18876"/>
    <cellStyle name="40% - Ênfase4 12 4 2 3" xfId="18877"/>
    <cellStyle name="40% - Ênfase4 12 4 2 3 2" xfId="18878"/>
    <cellStyle name="40% - Ênfase4 12 4 2 3 3" xfId="18879"/>
    <cellStyle name="40% - Ênfase4 12 4 2 4" xfId="18880"/>
    <cellStyle name="40% - Ênfase4 12 4 2 5" xfId="18881"/>
    <cellStyle name="40% - Ênfase4 12 4 2 6" xfId="18882"/>
    <cellStyle name="40% - Ênfase4 12 4 2 7" xfId="18883"/>
    <cellStyle name="40% - Ênfase4 12 4 2 8" xfId="18884"/>
    <cellStyle name="40% - Ênfase4 12 4 3" xfId="18885"/>
    <cellStyle name="40% - Ênfase4 12 4 3 2" xfId="18886"/>
    <cellStyle name="40% - Ênfase4 12 4 3 2 2" xfId="18887"/>
    <cellStyle name="40% - Ênfase4 12 4 3 3" xfId="18888"/>
    <cellStyle name="40% - Ênfase4 12 4 3 4" xfId="18889"/>
    <cellStyle name="40% - Ênfase4 12 4 3 5" xfId="18890"/>
    <cellStyle name="40% - Ênfase4 12 4 3 6" xfId="18891"/>
    <cellStyle name="40% - Ênfase4 12 4 4" xfId="18892"/>
    <cellStyle name="40% - Ênfase4 12 4 4 2" xfId="18893"/>
    <cellStyle name="40% - Ênfase4 12 4 4 3" xfId="18894"/>
    <cellStyle name="40% - Ênfase4 12 4 4 4" xfId="18895"/>
    <cellStyle name="40% - Ênfase4 12 4 5" xfId="18896"/>
    <cellStyle name="40% - Ênfase4 12 4 6" xfId="18897"/>
    <cellStyle name="40% - Ênfase4 12 4 7" xfId="18898"/>
    <cellStyle name="40% - Ênfase4 12 4 8" xfId="18899"/>
    <cellStyle name="40% - Ênfase4 12 4 9" xfId="18900"/>
    <cellStyle name="40% - Ênfase4 12 5" xfId="18901"/>
    <cellStyle name="40% - Ênfase4 12 5 10" xfId="18902"/>
    <cellStyle name="40% - Ênfase4 12 5 2" xfId="18903"/>
    <cellStyle name="40% - Ênfase4 12 5 2 2" xfId="18904"/>
    <cellStyle name="40% - Ênfase4 12 5 2 2 2" xfId="18905"/>
    <cellStyle name="40% - Ênfase4 12 5 2 2 2 2" xfId="18906"/>
    <cellStyle name="40% - Ênfase4 12 5 2 2 3" xfId="18907"/>
    <cellStyle name="40% - Ênfase4 12 5 2 2 4" xfId="18908"/>
    <cellStyle name="40% - Ênfase4 12 5 2 2 5" xfId="18909"/>
    <cellStyle name="40% - Ênfase4 12 5 2 2 6" xfId="18910"/>
    <cellStyle name="40% - Ênfase4 12 5 2 3" xfId="18911"/>
    <cellStyle name="40% - Ênfase4 12 5 2 3 2" xfId="18912"/>
    <cellStyle name="40% - Ênfase4 12 5 2 3 3" xfId="18913"/>
    <cellStyle name="40% - Ênfase4 12 5 2 4" xfId="18914"/>
    <cellStyle name="40% - Ênfase4 12 5 2 5" xfId="18915"/>
    <cellStyle name="40% - Ênfase4 12 5 2 6" xfId="18916"/>
    <cellStyle name="40% - Ênfase4 12 5 2 7" xfId="18917"/>
    <cellStyle name="40% - Ênfase4 12 5 2 8" xfId="18918"/>
    <cellStyle name="40% - Ênfase4 12 5 3" xfId="18919"/>
    <cellStyle name="40% - Ênfase4 12 5 3 2" xfId="18920"/>
    <cellStyle name="40% - Ênfase4 12 5 3 2 2" xfId="18921"/>
    <cellStyle name="40% - Ênfase4 12 5 3 3" xfId="18922"/>
    <cellStyle name="40% - Ênfase4 12 5 3 4" xfId="18923"/>
    <cellStyle name="40% - Ênfase4 12 5 3 5" xfId="18924"/>
    <cellStyle name="40% - Ênfase4 12 5 3 6" xfId="18925"/>
    <cellStyle name="40% - Ênfase4 12 5 4" xfId="18926"/>
    <cellStyle name="40% - Ênfase4 12 5 4 2" xfId="18927"/>
    <cellStyle name="40% - Ênfase4 12 5 4 3" xfId="18928"/>
    <cellStyle name="40% - Ênfase4 12 5 4 4" xfId="18929"/>
    <cellStyle name="40% - Ênfase4 12 5 5" xfId="18930"/>
    <cellStyle name="40% - Ênfase4 12 5 6" xfId="18931"/>
    <cellStyle name="40% - Ênfase4 12 5 7" xfId="18932"/>
    <cellStyle name="40% - Ênfase4 12 5 8" xfId="18933"/>
    <cellStyle name="40% - Ênfase4 12 5 9" xfId="18934"/>
    <cellStyle name="40% - Ênfase4 12 6" xfId="18935"/>
    <cellStyle name="40% - Ênfase4 12 6 2" xfId="18936"/>
    <cellStyle name="40% - Ênfase4 12 6 2 2" xfId="18937"/>
    <cellStyle name="40% - Ênfase4 12 6 2 2 2" xfId="18938"/>
    <cellStyle name="40% - Ênfase4 12 6 2 3" xfId="18939"/>
    <cellStyle name="40% - Ênfase4 12 6 2 4" xfId="18940"/>
    <cellStyle name="40% - Ênfase4 12 6 2 5" xfId="18941"/>
    <cellStyle name="40% - Ênfase4 12 6 2 6" xfId="18942"/>
    <cellStyle name="40% - Ênfase4 12 6 3" xfId="18943"/>
    <cellStyle name="40% - Ênfase4 12 6 3 2" xfId="18944"/>
    <cellStyle name="40% - Ênfase4 12 6 3 3" xfId="18945"/>
    <cellStyle name="40% - Ênfase4 12 6 3 4" xfId="18946"/>
    <cellStyle name="40% - Ênfase4 12 6 4" xfId="18947"/>
    <cellStyle name="40% - Ênfase4 12 6 5" xfId="18948"/>
    <cellStyle name="40% - Ênfase4 12 6 6" xfId="18949"/>
    <cellStyle name="40% - Ênfase4 12 6 7" xfId="18950"/>
    <cellStyle name="40% - Ênfase4 12 6 8" xfId="18951"/>
    <cellStyle name="40% - Ênfase4 12 6 9" xfId="18952"/>
    <cellStyle name="40% - Ênfase4 12 7" xfId="18953"/>
    <cellStyle name="40% - Ênfase4 12 7 2" xfId="18954"/>
    <cellStyle name="40% - Ênfase4 12 7 2 2" xfId="18955"/>
    <cellStyle name="40% - Ênfase4 12 7 2 2 2" xfId="18956"/>
    <cellStyle name="40% - Ênfase4 12 7 2 3" xfId="18957"/>
    <cellStyle name="40% - Ênfase4 12 7 2 4" xfId="18958"/>
    <cellStyle name="40% - Ênfase4 12 7 2 5" xfId="18959"/>
    <cellStyle name="40% - Ênfase4 12 7 2 6" xfId="18960"/>
    <cellStyle name="40% - Ênfase4 12 7 3" xfId="18961"/>
    <cellStyle name="40% - Ênfase4 12 7 3 2" xfId="18962"/>
    <cellStyle name="40% - Ênfase4 12 7 3 3" xfId="18963"/>
    <cellStyle name="40% - Ênfase4 12 7 4" xfId="18964"/>
    <cellStyle name="40% - Ênfase4 12 7 5" xfId="18965"/>
    <cellStyle name="40% - Ênfase4 12 7 6" xfId="18966"/>
    <cellStyle name="40% - Ênfase4 12 7 7" xfId="18967"/>
    <cellStyle name="40% - Ênfase4 12 7 8" xfId="18968"/>
    <cellStyle name="40% - Ênfase4 12 8" xfId="18969"/>
    <cellStyle name="40% - Ênfase4 12 8 2" xfId="18970"/>
    <cellStyle name="40% - Ênfase4 12 8 2 2" xfId="18971"/>
    <cellStyle name="40% - Ênfase4 12 8 2 3" xfId="18972"/>
    <cellStyle name="40% - Ênfase4 12 8 3" xfId="18973"/>
    <cellStyle name="40% - Ênfase4 12 8 4" xfId="18974"/>
    <cellStyle name="40% - Ênfase4 12 8 5" xfId="18975"/>
    <cellStyle name="40% - Ênfase4 12 8 6" xfId="18976"/>
    <cellStyle name="40% - Ênfase4 12 8 7" xfId="18977"/>
    <cellStyle name="40% - Ênfase4 12 9" xfId="18978"/>
    <cellStyle name="40% - Ênfase4 12 9 2" xfId="18979"/>
    <cellStyle name="40% - Ênfase4 12 9 3" xfId="18980"/>
    <cellStyle name="40% - Ênfase4 12 9 4" xfId="18981"/>
    <cellStyle name="40% - Ênfase4 12 9 5" xfId="18982"/>
    <cellStyle name="40% - Ênfase4 12 9 6" xfId="18983"/>
    <cellStyle name="40% - Ênfase4 13" xfId="305"/>
    <cellStyle name="40% - Ênfase4 13 10" xfId="18984"/>
    <cellStyle name="40% - Ênfase4 13 11" xfId="18985"/>
    <cellStyle name="40% - Ênfase4 13 12" xfId="18986"/>
    <cellStyle name="40% - Ênfase4 13 13" xfId="18987"/>
    <cellStyle name="40% - Ênfase4 13 14" xfId="18988"/>
    <cellStyle name="40% - Ênfase4 13 15" xfId="18989"/>
    <cellStyle name="40% - Ênfase4 13 2" xfId="306"/>
    <cellStyle name="40% - Ênfase4 13 3" xfId="18990"/>
    <cellStyle name="40% - Ênfase4 13 3 10" xfId="18991"/>
    <cellStyle name="40% - Ênfase4 13 3 2" xfId="18992"/>
    <cellStyle name="40% - Ênfase4 13 3 2 2" xfId="18993"/>
    <cellStyle name="40% - Ênfase4 13 3 2 2 2" xfId="18994"/>
    <cellStyle name="40% - Ênfase4 13 3 2 2 2 2" xfId="18995"/>
    <cellStyle name="40% - Ênfase4 13 3 2 2 3" xfId="18996"/>
    <cellStyle name="40% - Ênfase4 13 3 2 2 4" xfId="18997"/>
    <cellStyle name="40% - Ênfase4 13 3 2 2 5" xfId="18998"/>
    <cellStyle name="40% - Ênfase4 13 3 2 2 6" xfId="18999"/>
    <cellStyle name="40% - Ênfase4 13 3 2 3" xfId="19000"/>
    <cellStyle name="40% - Ênfase4 13 3 2 3 2" xfId="19001"/>
    <cellStyle name="40% - Ênfase4 13 3 2 3 3" xfId="19002"/>
    <cellStyle name="40% - Ênfase4 13 3 2 4" xfId="19003"/>
    <cellStyle name="40% - Ênfase4 13 3 2 5" xfId="19004"/>
    <cellStyle name="40% - Ênfase4 13 3 2 6" xfId="19005"/>
    <cellStyle name="40% - Ênfase4 13 3 2 7" xfId="19006"/>
    <cellStyle name="40% - Ênfase4 13 3 2 8" xfId="19007"/>
    <cellStyle name="40% - Ênfase4 13 3 3" xfId="19008"/>
    <cellStyle name="40% - Ênfase4 13 3 3 2" xfId="19009"/>
    <cellStyle name="40% - Ênfase4 13 3 3 2 2" xfId="19010"/>
    <cellStyle name="40% - Ênfase4 13 3 3 3" xfId="19011"/>
    <cellStyle name="40% - Ênfase4 13 3 3 4" xfId="19012"/>
    <cellStyle name="40% - Ênfase4 13 3 3 5" xfId="19013"/>
    <cellStyle name="40% - Ênfase4 13 3 3 6" xfId="19014"/>
    <cellStyle name="40% - Ênfase4 13 3 4" xfId="19015"/>
    <cellStyle name="40% - Ênfase4 13 3 4 2" xfId="19016"/>
    <cellStyle name="40% - Ênfase4 13 3 4 3" xfId="19017"/>
    <cellStyle name="40% - Ênfase4 13 3 4 4" xfId="19018"/>
    <cellStyle name="40% - Ênfase4 13 3 5" xfId="19019"/>
    <cellStyle name="40% - Ênfase4 13 3 6" xfId="19020"/>
    <cellStyle name="40% - Ênfase4 13 3 7" xfId="19021"/>
    <cellStyle name="40% - Ênfase4 13 3 8" xfId="19022"/>
    <cellStyle name="40% - Ênfase4 13 3 9" xfId="19023"/>
    <cellStyle name="40% - Ênfase4 13 4" xfId="19024"/>
    <cellStyle name="40% - Ênfase4 13 4 10" xfId="19025"/>
    <cellStyle name="40% - Ênfase4 13 4 2" xfId="19026"/>
    <cellStyle name="40% - Ênfase4 13 4 2 2" xfId="19027"/>
    <cellStyle name="40% - Ênfase4 13 4 2 2 2" xfId="19028"/>
    <cellStyle name="40% - Ênfase4 13 4 2 2 2 2" xfId="19029"/>
    <cellStyle name="40% - Ênfase4 13 4 2 2 3" xfId="19030"/>
    <cellStyle name="40% - Ênfase4 13 4 2 2 4" xfId="19031"/>
    <cellStyle name="40% - Ênfase4 13 4 2 2 5" xfId="19032"/>
    <cellStyle name="40% - Ênfase4 13 4 2 2 6" xfId="19033"/>
    <cellStyle name="40% - Ênfase4 13 4 2 3" xfId="19034"/>
    <cellStyle name="40% - Ênfase4 13 4 2 3 2" xfId="19035"/>
    <cellStyle name="40% - Ênfase4 13 4 2 3 3" xfId="19036"/>
    <cellStyle name="40% - Ênfase4 13 4 2 4" xfId="19037"/>
    <cellStyle name="40% - Ênfase4 13 4 2 5" xfId="19038"/>
    <cellStyle name="40% - Ênfase4 13 4 2 6" xfId="19039"/>
    <cellStyle name="40% - Ênfase4 13 4 2 7" xfId="19040"/>
    <cellStyle name="40% - Ênfase4 13 4 2 8" xfId="19041"/>
    <cellStyle name="40% - Ênfase4 13 4 3" xfId="19042"/>
    <cellStyle name="40% - Ênfase4 13 4 3 2" xfId="19043"/>
    <cellStyle name="40% - Ênfase4 13 4 3 2 2" xfId="19044"/>
    <cellStyle name="40% - Ênfase4 13 4 3 3" xfId="19045"/>
    <cellStyle name="40% - Ênfase4 13 4 3 4" xfId="19046"/>
    <cellStyle name="40% - Ênfase4 13 4 3 5" xfId="19047"/>
    <cellStyle name="40% - Ênfase4 13 4 3 6" xfId="19048"/>
    <cellStyle name="40% - Ênfase4 13 4 4" xfId="19049"/>
    <cellStyle name="40% - Ênfase4 13 4 4 2" xfId="19050"/>
    <cellStyle name="40% - Ênfase4 13 4 4 3" xfId="19051"/>
    <cellStyle name="40% - Ênfase4 13 4 4 4" xfId="19052"/>
    <cellStyle name="40% - Ênfase4 13 4 5" xfId="19053"/>
    <cellStyle name="40% - Ênfase4 13 4 6" xfId="19054"/>
    <cellStyle name="40% - Ênfase4 13 4 7" xfId="19055"/>
    <cellStyle name="40% - Ênfase4 13 4 8" xfId="19056"/>
    <cellStyle name="40% - Ênfase4 13 4 9" xfId="19057"/>
    <cellStyle name="40% - Ênfase4 13 5" xfId="19058"/>
    <cellStyle name="40% - Ênfase4 13 5 10" xfId="19059"/>
    <cellStyle name="40% - Ênfase4 13 5 2" xfId="19060"/>
    <cellStyle name="40% - Ênfase4 13 5 2 2" xfId="19061"/>
    <cellStyle name="40% - Ênfase4 13 5 2 2 2" xfId="19062"/>
    <cellStyle name="40% - Ênfase4 13 5 2 2 2 2" xfId="19063"/>
    <cellStyle name="40% - Ênfase4 13 5 2 2 3" xfId="19064"/>
    <cellStyle name="40% - Ênfase4 13 5 2 2 4" xfId="19065"/>
    <cellStyle name="40% - Ênfase4 13 5 2 2 5" xfId="19066"/>
    <cellStyle name="40% - Ênfase4 13 5 2 2 6" xfId="19067"/>
    <cellStyle name="40% - Ênfase4 13 5 2 3" xfId="19068"/>
    <cellStyle name="40% - Ênfase4 13 5 2 3 2" xfId="19069"/>
    <cellStyle name="40% - Ênfase4 13 5 2 3 3" xfId="19070"/>
    <cellStyle name="40% - Ênfase4 13 5 2 4" xfId="19071"/>
    <cellStyle name="40% - Ênfase4 13 5 2 5" xfId="19072"/>
    <cellStyle name="40% - Ênfase4 13 5 2 6" xfId="19073"/>
    <cellStyle name="40% - Ênfase4 13 5 2 7" xfId="19074"/>
    <cellStyle name="40% - Ênfase4 13 5 2 8" xfId="19075"/>
    <cellStyle name="40% - Ênfase4 13 5 3" xfId="19076"/>
    <cellStyle name="40% - Ênfase4 13 5 3 2" xfId="19077"/>
    <cellStyle name="40% - Ênfase4 13 5 3 2 2" xfId="19078"/>
    <cellStyle name="40% - Ênfase4 13 5 3 3" xfId="19079"/>
    <cellStyle name="40% - Ênfase4 13 5 3 4" xfId="19080"/>
    <cellStyle name="40% - Ênfase4 13 5 3 5" xfId="19081"/>
    <cellStyle name="40% - Ênfase4 13 5 3 6" xfId="19082"/>
    <cellStyle name="40% - Ênfase4 13 5 4" xfId="19083"/>
    <cellStyle name="40% - Ênfase4 13 5 4 2" xfId="19084"/>
    <cellStyle name="40% - Ênfase4 13 5 4 3" xfId="19085"/>
    <cellStyle name="40% - Ênfase4 13 5 4 4" xfId="19086"/>
    <cellStyle name="40% - Ênfase4 13 5 5" xfId="19087"/>
    <cellStyle name="40% - Ênfase4 13 5 6" xfId="19088"/>
    <cellStyle name="40% - Ênfase4 13 5 7" xfId="19089"/>
    <cellStyle name="40% - Ênfase4 13 5 8" xfId="19090"/>
    <cellStyle name="40% - Ênfase4 13 5 9" xfId="19091"/>
    <cellStyle name="40% - Ênfase4 13 6" xfId="19092"/>
    <cellStyle name="40% - Ênfase4 13 6 2" xfId="19093"/>
    <cellStyle name="40% - Ênfase4 13 6 2 2" xfId="19094"/>
    <cellStyle name="40% - Ênfase4 13 6 2 2 2" xfId="19095"/>
    <cellStyle name="40% - Ênfase4 13 6 2 3" xfId="19096"/>
    <cellStyle name="40% - Ênfase4 13 6 2 4" xfId="19097"/>
    <cellStyle name="40% - Ênfase4 13 6 2 5" xfId="19098"/>
    <cellStyle name="40% - Ênfase4 13 6 2 6" xfId="19099"/>
    <cellStyle name="40% - Ênfase4 13 6 3" xfId="19100"/>
    <cellStyle name="40% - Ênfase4 13 6 3 2" xfId="19101"/>
    <cellStyle name="40% - Ênfase4 13 6 3 3" xfId="19102"/>
    <cellStyle name="40% - Ênfase4 13 6 3 4" xfId="19103"/>
    <cellStyle name="40% - Ênfase4 13 6 4" xfId="19104"/>
    <cellStyle name="40% - Ênfase4 13 6 5" xfId="19105"/>
    <cellStyle name="40% - Ênfase4 13 6 6" xfId="19106"/>
    <cellStyle name="40% - Ênfase4 13 6 7" xfId="19107"/>
    <cellStyle name="40% - Ênfase4 13 6 8" xfId="19108"/>
    <cellStyle name="40% - Ênfase4 13 6 9" xfId="19109"/>
    <cellStyle name="40% - Ênfase4 13 7" xfId="19110"/>
    <cellStyle name="40% - Ênfase4 13 7 2" xfId="19111"/>
    <cellStyle name="40% - Ênfase4 13 7 2 2" xfId="19112"/>
    <cellStyle name="40% - Ênfase4 13 7 2 2 2" xfId="19113"/>
    <cellStyle name="40% - Ênfase4 13 7 2 3" xfId="19114"/>
    <cellStyle name="40% - Ênfase4 13 7 2 4" xfId="19115"/>
    <cellStyle name="40% - Ênfase4 13 7 2 5" xfId="19116"/>
    <cellStyle name="40% - Ênfase4 13 7 2 6" xfId="19117"/>
    <cellStyle name="40% - Ênfase4 13 7 3" xfId="19118"/>
    <cellStyle name="40% - Ênfase4 13 7 3 2" xfId="19119"/>
    <cellStyle name="40% - Ênfase4 13 7 3 3" xfId="19120"/>
    <cellStyle name="40% - Ênfase4 13 7 4" xfId="19121"/>
    <cellStyle name="40% - Ênfase4 13 7 5" xfId="19122"/>
    <cellStyle name="40% - Ênfase4 13 7 6" xfId="19123"/>
    <cellStyle name="40% - Ênfase4 13 7 7" xfId="19124"/>
    <cellStyle name="40% - Ênfase4 13 7 8" xfId="19125"/>
    <cellStyle name="40% - Ênfase4 13 8" xfId="19126"/>
    <cellStyle name="40% - Ênfase4 13 8 2" xfId="19127"/>
    <cellStyle name="40% - Ênfase4 13 8 2 2" xfId="19128"/>
    <cellStyle name="40% - Ênfase4 13 8 2 3" xfId="19129"/>
    <cellStyle name="40% - Ênfase4 13 8 3" xfId="19130"/>
    <cellStyle name="40% - Ênfase4 13 8 4" xfId="19131"/>
    <cellStyle name="40% - Ênfase4 13 8 5" xfId="19132"/>
    <cellStyle name="40% - Ênfase4 13 8 6" xfId="19133"/>
    <cellStyle name="40% - Ênfase4 13 8 7" xfId="19134"/>
    <cellStyle name="40% - Ênfase4 13 9" xfId="19135"/>
    <cellStyle name="40% - Ênfase4 13 9 2" xfId="19136"/>
    <cellStyle name="40% - Ênfase4 13 9 3" xfId="19137"/>
    <cellStyle name="40% - Ênfase4 13 9 4" xfId="19138"/>
    <cellStyle name="40% - Ênfase4 13 9 5" xfId="19139"/>
    <cellStyle name="40% - Ênfase4 13 9 6" xfId="19140"/>
    <cellStyle name="40% - Ênfase4 14" xfId="2273"/>
    <cellStyle name="40% - Ênfase4 14 2" xfId="307"/>
    <cellStyle name="40% - Ênfase4 15" xfId="19141"/>
    <cellStyle name="40% - Ênfase4 15 10" xfId="19142"/>
    <cellStyle name="40% - Ênfase4 15 11" xfId="19143"/>
    <cellStyle name="40% - Ênfase4 15 2" xfId="308"/>
    <cellStyle name="40% - Ênfase4 15 3" xfId="19144"/>
    <cellStyle name="40% - Ênfase4 15 3 2" xfId="19145"/>
    <cellStyle name="40% - Ênfase4 15 3 2 2" xfId="19146"/>
    <cellStyle name="40% - Ênfase4 15 3 2 2 2" xfId="19147"/>
    <cellStyle name="40% - Ênfase4 15 3 2 3" xfId="19148"/>
    <cellStyle name="40% - Ênfase4 15 3 2 4" xfId="19149"/>
    <cellStyle name="40% - Ênfase4 15 3 2 5" xfId="19150"/>
    <cellStyle name="40% - Ênfase4 15 3 2 6" xfId="19151"/>
    <cellStyle name="40% - Ênfase4 15 3 3" xfId="19152"/>
    <cellStyle name="40% - Ênfase4 15 3 3 2" xfId="19153"/>
    <cellStyle name="40% - Ênfase4 15 3 3 3" xfId="19154"/>
    <cellStyle name="40% - Ênfase4 15 3 4" xfId="19155"/>
    <cellStyle name="40% - Ênfase4 15 3 5" xfId="19156"/>
    <cellStyle name="40% - Ênfase4 15 3 6" xfId="19157"/>
    <cellStyle name="40% - Ênfase4 15 3 7" xfId="19158"/>
    <cellStyle name="40% - Ênfase4 15 3 8" xfId="19159"/>
    <cellStyle name="40% - Ênfase4 15 4" xfId="19160"/>
    <cellStyle name="40% - Ênfase4 15 4 2" xfId="19161"/>
    <cellStyle name="40% - Ênfase4 15 4 2 2" xfId="19162"/>
    <cellStyle name="40% - Ênfase4 15 4 3" xfId="19163"/>
    <cellStyle name="40% - Ênfase4 15 4 4" xfId="19164"/>
    <cellStyle name="40% - Ênfase4 15 4 5" xfId="19165"/>
    <cellStyle name="40% - Ênfase4 15 4 6" xfId="19166"/>
    <cellStyle name="40% - Ênfase4 15 5" xfId="19167"/>
    <cellStyle name="40% - Ênfase4 15 5 2" xfId="19168"/>
    <cellStyle name="40% - Ênfase4 15 5 3" xfId="19169"/>
    <cellStyle name="40% - Ênfase4 15 5 4" xfId="19170"/>
    <cellStyle name="40% - Ênfase4 15 6" xfId="19171"/>
    <cellStyle name="40% - Ênfase4 15 7" xfId="19172"/>
    <cellStyle name="40% - Ênfase4 15 8" xfId="19173"/>
    <cellStyle name="40% - Ênfase4 15 9" xfId="19174"/>
    <cellStyle name="40% - Ênfase4 16" xfId="19175"/>
    <cellStyle name="40% - Ênfase4 16 10" xfId="19176"/>
    <cellStyle name="40% - Ênfase4 16 11" xfId="19177"/>
    <cellStyle name="40% - Ênfase4 16 2" xfId="309"/>
    <cellStyle name="40% - Ênfase4 16 3" xfId="19178"/>
    <cellStyle name="40% - Ênfase4 16 3 2" xfId="19179"/>
    <cellStyle name="40% - Ênfase4 16 3 2 2" xfId="19180"/>
    <cellStyle name="40% - Ênfase4 16 3 2 2 2" xfId="19181"/>
    <cellStyle name="40% - Ênfase4 16 3 2 3" xfId="19182"/>
    <cellStyle name="40% - Ênfase4 16 3 2 4" xfId="19183"/>
    <cellStyle name="40% - Ênfase4 16 3 2 5" xfId="19184"/>
    <cellStyle name="40% - Ênfase4 16 3 2 6" xfId="19185"/>
    <cellStyle name="40% - Ênfase4 16 3 3" xfId="19186"/>
    <cellStyle name="40% - Ênfase4 16 3 3 2" xfId="19187"/>
    <cellStyle name="40% - Ênfase4 16 3 3 3" xfId="19188"/>
    <cellStyle name="40% - Ênfase4 16 3 4" xfId="19189"/>
    <cellStyle name="40% - Ênfase4 16 3 5" xfId="19190"/>
    <cellStyle name="40% - Ênfase4 16 3 6" xfId="19191"/>
    <cellStyle name="40% - Ênfase4 16 3 7" xfId="19192"/>
    <cellStyle name="40% - Ênfase4 16 3 8" xfId="19193"/>
    <cellStyle name="40% - Ênfase4 16 4" xfId="19194"/>
    <cellStyle name="40% - Ênfase4 16 4 2" xfId="19195"/>
    <cellStyle name="40% - Ênfase4 16 4 2 2" xfId="19196"/>
    <cellStyle name="40% - Ênfase4 16 4 3" xfId="19197"/>
    <cellStyle name="40% - Ênfase4 16 4 4" xfId="19198"/>
    <cellStyle name="40% - Ênfase4 16 4 5" xfId="19199"/>
    <cellStyle name="40% - Ênfase4 16 4 6" xfId="19200"/>
    <cellStyle name="40% - Ênfase4 16 5" xfId="19201"/>
    <cellStyle name="40% - Ênfase4 16 5 2" xfId="19202"/>
    <cellStyle name="40% - Ênfase4 16 5 3" xfId="19203"/>
    <cellStyle name="40% - Ênfase4 16 5 4" xfId="19204"/>
    <cellStyle name="40% - Ênfase4 16 6" xfId="19205"/>
    <cellStyle name="40% - Ênfase4 16 7" xfId="19206"/>
    <cellStyle name="40% - Ênfase4 16 8" xfId="19207"/>
    <cellStyle name="40% - Ênfase4 16 9" xfId="19208"/>
    <cellStyle name="40% - Ênfase4 17" xfId="19209"/>
    <cellStyle name="40% - Ênfase4 17 10" xfId="19210"/>
    <cellStyle name="40% - Ênfase4 17 2" xfId="310"/>
    <cellStyle name="40% - Ênfase4 17 3" xfId="19211"/>
    <cellStyle name="40% - Ênfase4 17 3 2" xfId="19212"/>
    <cellStyle name="40% - Ênfase4 17 3 2 2" xfId="19213"/>
    <cellStyle name="40% - Ênfase4 17 3 3" xfId="19214"/>
    <cellStyle name="40% - Ênfase4 17 3 4" xfId="19215"/>
    <cellStyle name="40% - Ênfase4 17 3 5" xfId="19216"/>
    <cellStyle name="40% - Ênfase4 17 3 6" xfId="19217"/>
    <cellStyle name="40% - Ênfase4 17 4" xfId="19218"/>
    <cellStyle name="40% - Ênfase4 17 4 2" xfId="19219"/>
    <cellStyle name="40% - Ênfase4 17 4 3" xfId="19220"/>
    <cellStyle name="40% - Ênfase4 17 4 4" xfId="19221"/>
    <cellStyle name="40% - Ênfase4 17 5" xfId="19222"/>
    <cellStyle name="40% - Ênfase4 17 6" xfId="19223"/>
    <cellStyle name="40% - Ênfase4 17 7" xfId="19224"/>
    <cellStyle name="40% - Ênfase4 17 8" xfId="19225"/>
    <cellStyle name="40% - Ênfase4 17 9" xfId="19226"/>
    <cellStyle name="40% - Ênfase4 18" xfId="19227"/>
    <cellStyle name="40% - Ênfase4 18 2" xfId="19228"/>
    <cellStyle name="40% - Ênfase4 18 2 2" xfId="19229"/>
    <cellStyle name="40% - Ênfase4 18 2 2 2" xfId="19230"/>
    <cellStyle name="40% - Ênfase4 18 2 3" xfId="19231"/>
    <cellStyle name="40% - Ênfase4 18 2 4" xfId="19232"/>
    <cellStyle name="40% - Ênfase4 18 2 5" xfId="19233"/>
    <cellStyle name="40% - Ênfase4 18 2 6" xfId="19234"/>
    <cellStyle name="40% - Ênfase4 18 3" xfId="19235"/>
    <cellStyle name="40% - Ênfase4 18 3 2" xfId="19236"/>
    <cellStyle name="40% - Ênfase4 18 3 3" xfId="19237"/>
    <cellStyle name="40% - Ênfase4 18 4" xfId="19238"/>
    <cellStyle name="40% - Ênfase4 18 5" xfId="19239"/>
    <cellStyle name="40% - Ênfase4 18 6" xfId="19240"/>
    <cellStyle name="40% - Ênfase4 18 7" xfId="19241"/>
    <cellStyle name="40% - Ênfase4 18 8" xfId="19242"/>
    <cellStyle name="40% - Ênfase4 19" xfId="19243"/>
    <cellStyle name="40% - Ênfase4 19 2" xfId="19244"/>
    <cellStyle name="40% - Ênfase4 19 2 2" xfId="19245"/>
    <cellStyle name="40% - Ênfase4 19 2 3" xfId="19246"/>
    <cellStyle name="40% - Ênfase4 19 3" xfId="19247"/>
    <cellStyle name="40% - Ênfase4 19 4" xfId="19248"/>
    <cellStyle name="40% - Ênfase4 19 5" xfId="19249"/>
    <cellStyle name="40% - Ênfase4 19 6" xfId="19250"/>
    <cellStyle name="40% - Ênfase4 19 7" xfId="19251"/>
    <cellStyle name="40% - Ênfase4 2" xfId="311"/>
    <cellStyle name="40% - Ênfase4 2 2" xfId="312"/>
    <cellStyle name="40% - Ênfase4 2 2 2" xfId="2981"/>
    <cellStyle name="40% - Ênfase4 2 2 2 10" xfId="19252"/>
    <cellStyle name="40% - Ênfase4 2 2 2 2" xfId="19253"/>
    <cellStyle name="40% - Ênfase4 2 2 2 2 2" xfId="19254"/>
    <cellStyle name="40% - Ênfase4 2 2 2 2 2 2" xfId="19255"/>
    <cellStyle name="40% - Ênfase4 2 2 2 2 2 2 2" xfId="19256"/>
    <cellStyle name="40% - Ênfase4 2 2 2 2 2 3" xfId="19257"/>
    <cellStyle name="40% - Ênfase4 2 2 2 2 2 4" xfId="19258"/>
    <cellStyle name="40% - Ênfase4 2 2 2 2 2 5" xfId="19259"/>
    <cellStyle name="40% - Ênfase4 2 2 2 2 2 6" xfId="19260"/>
    <cellStyle name="40% - Ênfase4 2 2 2 2 3" xfId="19261"/>
    <cellStyle name="40% - Ênfase4 2 2 2 2 3 2" xfId="19262"/>
    <cellStyle name="40% - Ênfase4 2 2 2 2 3 3" xfId="19263"/>
    <cellStyle name="40% - Ênfase4 2 2 2 2 4" xfId="19264"/>
    <cellStyle name="40% - Ênfase4 2 2 2 2 5" xfId="19265"/>
    <cellStyle name="40% - Ênfase4 2 2 2 2 6" xfId="19266"/>
    <cellStyle name="40% - Ênfase4 2 2 2 2 7" xfId="19267"/>
    <cellStyle name="40% - Ênfase4 2 2 2 2 8" xfId="19268"/>
    <cellStyle name="40% - Ênfase4 2 2 2 3" xfId="19269"/>
    <cellStyle name="40% - Ênfase4 2 2 2 3 2" xfId="19270"/>
    <cellStyle name="40% - Ênfase4 2 2 2 3 2 2" xfId="19271"/>
    <cellStyle name="40% - Ênfase4 2 2 2 3 3" xfId="19272"/>
    <cellStyle name="40% - Ênfase4 2 2 2 3 4" xfId="19273"/>
    <cellStyle name="40% - Ênfase4 2 2 2 3 5" xfId="19274"/>
    <cellStyle name="40% - Ênfase4 2 2 2 3 6" xfId="19275"/>
    <cellStyle name="40% - Ênfase4 2 2 2 4" xfId="19276"/>
    <cellStyle name="40% - Ênfase4 2 2 2 4 2" xfId="19277"/>
    <cellStyle name="40% - Ênfase4 2 2 2 4 3" xfId="19278"/>
    <cellStyle name="40% - Ênfase4 2 2 2 4 4" xfId="19279"/>
    <cellStyle name="40% - Ênfase4 2 2 2 5" xfId="19280"/>
    <cellStyle name="40% - Ênfase4 2 2 2 6" xfId="19281"/>
    <cellStyle name="40% - Ênfase4 2 2 2 7" xfId="19282"/>
    <cellStyle name="40% - Ênfase4 2 2 2 8" xfId="19283"/>
    <cellStyle name="40% - Ênfase4 2 2 2 9" xfId="19284"/>
    <cellStyle name="40% - Ênfase4 2 2 3" xfId="19285"/>
    <cellStyle name="40% - Ênfase4 2 2 4" xfId="19286"/>
    <cellStyle name="40% - Ênfase4 2 2 4 10" xfId="19287"/>
    <cellStyle name="40% - Ênfase4 2 2 4 2" xfId="19288"/>
    <cellStyle name="40% - Ênfase4 2 2 4 2 2" xfId="19289"/>
    <cellStyle name="40% - Ênfase4 2 2 4 2 2 2" xfId="19290"/>
    <cellStyle name="40% - Ênfase4 2 2 4 2 2 2 2" xfId="19291"/>
    <cellStyle name="40% - Ênfase4 2 2 4 2 2 3" xfId="19292"/>
    <cellStyle name="40% - Ênfase4 2 2 4 2 2 4" xfId="19293"/>
    <cellStyle name="40% - Ênfase4 2 2 4 2 2 5" xfId="19294"/>
    <cellStyle name="40% - Ênfase4 2 2 4 2 2 6" xfId="19295"/>
    <cellStyle name="40% - Ênfase4 2 2 4 2 3" xfId="19296"/>
    <cellStyle name="40% - Ênfase4 2 2 4 2 3 2" xfId="19297"/>
    <cellStyle name="40% - Ênfase4 2 2 4 2 3 3" xfId="19298"/>
    <cellStyle name="40% - Ênfase4 2 2 4 2 4" xfId="19299"/>
    <cellStyle name="40% - Ênfase4 2 2 4 2 5" xfId="19300"/>
    <cellStyle name="40% - Ênfase4 2 2 4 2 6" xfId="19301"/>
    <cellStyle name="40% - Ênfase4 2 2 4 2 7" xfId="19302"/>
    <cellStyle name="40% - Ênfase4 2 2 4 2 8" xfId="19303"/>
    <cellStyle name="40% - Ênfase4 2 2 4 3" xfId="19304"/>
    <cellStyle name="40% - Ênfase4 2 2 4 3 2" xfId="19305"/>
    <cellStyle name="40% - Ênfase4 2 2 4 3 2 2" xfId="19306"/>
    <cellStyle name="40% - Ênfase4 2 2 4 3 3" xfId="19307"/>
    <cellStyle name="40% - Ênfase4 2 2 4 3 4" xfId="19308"/>
    <cellStyle name="40% - Ênfase4 2 2 4 3 5" xfId="19309"/>
    <cellStyle name="40% - Ênfase4 2 2 4 3 6" xfId="19310"/>
    <cellStyle name="40% - Ênfase4 2 2 4 4" xfId="19311"/>
    <cellStyle name="40% - Ênfase4 2 2 4 4 2" xfId="19312"/>
    <cellStyle name="40% - Ênfase4 2 2 4 4 3" xfId="19313"/>
    <cellStyle name="40% - Ênfase4 2 2 4 4 4" xfId="19314"/>
    <cellStyle name="40% - Ênfase4 2 2 4 5" xfId="19315"/>
    <cellStyle name="40% - Ênfase4 2 2 4 6" xfId="19316"/>
    <cellStyle name="40% - Ênfase4 2 2 4 7" xfId="19317"/>
    <cellStyle name="40% - Ênfase4 2 2 4 8" xfId="19318"/>
    <cellStyle name="40% - Ênfase4 2 2 4 9" xfId="19319"/>
    <cellStyle name="40% - Ênfase4 2 2 5" xfId="19320"/>
    <cellStyle name="40% - Ênfase4 2 2 5 10" xfId="19321"/>
    <cellStyle name="40% - Ênfase4 2 2 5 2" xfId="19322"/>
    <cellStyle name="40% - Ênfase4 2 2 5 2 2" xfId="19323"/>
    <cellStyle name="40% - Ênfase4 2 2 5 2 2 2" xfId="19324"/>
    <cellStyle name="40% - Ênfase4 2 2 5 2 2 2 2" xfId="19325"/>
    <cellStyle name="40% - Ênfase4 2 2 5 2 2 3" xfId="19326"/>
    <cellStyle name="40% - Ênfase4 2 2 5 2 2 4" xfId="19327"/>
    <cellStyle name="40% - Ênfase4 2 2 5 2 2 5" xfId="19328"/>
    <cellStyle name="40% - Ênfase4 2 2 5 2 2 6" xfId="19329"/>
    <cellStyle name="40% - Ênfase4 2 2 5 2 3" xfId="19330"/>
    <cellStyle name="40% - Ênfase4 2 2 5 2 3 2" xfId="19331"/>
    <cellStyle name="40% - Ênfase4 2 2 5 2 3 3" xfId="19332"/>
    <cellStyle name="40% - Ênfase4 2 2 5 2 4" xfId="19333"/>
    <cellStyle name="40% - Ênfase4 2 2 5 2 5" xfId="19334"/>
    <cellStyle name="40% - Ênfase4 2 2 5 2 6" xfId="19335"/>
    <cellStyle name="40% - Ênfase4 2 2 5 2 7" xfId="19336"/>
    <cellStyle name="40% - Ênfase4 2 2 5 2 8" xfId="19337"/>
    <cellStyle name="40% - Ênfase4 2 2 5 3" xfId="19338"/>
    <cellStyle name="40% - Ênfase4 2 2 5 3 2" xfId="19339"/>
    <cellStyle name="40% - Ênfase4 2 2 5 3 2 2" xfId="19340"/>
    <cellStyle name="40% - Ênfase4 2 2 5 3 3" xfId="19341"/>
    <cellStyle name="40% - Ênfase4 2 2 5 3 4" xfId="19342"/>
    <cellStyle name="40% - Ênfase4 2 2 5 3 5" xfId="19343"/>
    <cellStyle name="40% - Ênfase4 2 2 5 3 6" xfId="19344"/>
    <cellStyle name="40% - Ênfase4 2 2 5 4" xfId="19345"/>
    <cellStyle name="40% - Ênfase4 2 2 5 4 2" xfId="19346"/>
    <cellStyle name="40% - Ênfase4 2 2 5 4 3" xfId="19347"/>
    <cellStyle name="40% - Ênfase4 2 2 5 4 4" xfId="19348"/>
    <cellStyle name="40% - Ênfase4 2 2 5 5" xfId="19349"/>
    <cellStyle name="40% - Ênfase4 2 2 5 6" xfId="19350"/>
    <cellStyle name="40% - Ênfase4 2 2 5 7" xfId="19351"/>
    <cellStyle name="40% - Ênfase4 2 2 5 8" xfId="19352"/>
    <cellStyle name="40% - Ênfase4 2 2 5 9" xfId="19353"/>
    <cellStyle name="40% - Ênfase4 2 2 6" xfId="19354"/>
    <cellStyle name="40% - Ênfase4 2 2 6 10" xfId="19355"/>
    <cellStyle name="40% - Ênfase4 2 2 6 2" xfId="19356"/>
    <cellStyle name="40% - Ênfase4 2 2 6 2 2" xfId="19357"/>
    <cellStyle name="40% - Ênfase4 2 2 6 2 2 2" xfId="19358"/>
    <cellStyle name="40% - Ênfase4 2 2 6 2 2 2 2" xfId="19359"/>
    <cellStyle name="40% - Ênfase4 2 2 6 2 2 3" xfId="19360"/>
    <cellStyle name="40% - Ênfase4 2 2 6 2 2 4" xfId="19361"/>
    <cellStyle name="40% - Ênfase4 2 2 6 2 2 5" xfId="19362"/>
    <cellStyle name="40% - Ênfase4 2 2 6 2 2 6" xfId="19363"/>
    <cellStyle name="40% - Ênfase4 2 2 6 2 3" xfId="19364"/>
    <cellStyle name="40% - Ênfase4 2 2 6 2 3 2" xfId="19365"/>
    <cellStyle name="40% - Ênfase4 2 2 6 2 3 3" xfId="19366"/>
    <cellStyle name="40% - Ênfase4 2 2 6 2 4" xfId="19367"/>
    <cellStyle name="40% - Ênfase4 2 2 6 2 5" xfId="19368"/>
    <cellStyle name="40% - Ênfase4 2 2 6 2 6" xfId="19369"/>
    <cellStyle name="40% - Ênfase4 2 2 6 2 7" xfId="19370"/>
    <cellStyle name="40% - Ênfase4 2 2 6 2 8" xfId="19371"/>
    <cellStyle name="40% - Ênfase4 2 2 6 3" xfId="19372"/>
    <cellStyle name="40% - Ênfase4 2 2 6 3 2" xfId="19373"/>
    <cellStyle name="40% - Ênfase4 2 2 6 3 2 2" xfId="19374"/>
    <cellStyle name="40% - Ênfase4 2 2 6 3 3" xfId="19375"/>
    <cellStyle name="40% - Ênfase4 2 2 6 3 4" xfId="19376"/>
    <cellStyle name="40% - Ênfase4 2 2 6 3 5" xfId="19377"/>
    <cellStyle name="40% - Ênfase4 2 2 6 3 6" xfId="19378"/>
    <cellStyle name="40% - Ênfase4 2 2 6 4" xfId="19379"/>
    <cellStyle name="40% - Ênfase4 2 2 6 4 2" xfId="19380"/>
    <cellStyle name="40% - Ênfase4 2 2 6 4 3" xfId="19381"/>
    <cellStyle name="40% - Ênfase4 2 2 6 4 4" xfId="19382"/>
    <cellStyle name="40% - Ênfase4 2 2 6 5" xfId="19383"/>
    <cellStyle name="40% - Ênfase4 2 2 6 6" xfId="19384"/>
    <cellStyle name="40% - Ênfase4 2 2 6 7" xfId="19385"/>
    <cellStyle name="40% - Ênfase4 2 2 6 8" xfId="19386"/>
    <cellStyle name="40% - Ênfase4 2 2 6 9" xfId="19387"/>
    <cellStyle name="40% - Ênfase4 2 3" xfId="19388"/>
    <cellStyle name="40% - Ênfase4 2 3 10" xfId="19389"/>
    <cellStyle name="40% - Ênfase4 2 3 11" xfId="19390"/>
    <cellStyle name="40% - Ênfase4 2 3 12" xfId="19391"/>
    <cellStyle name="40% - Ênfase4 2 3 2" xfId="19392"/>
    <cellStyle name="40% - Ênfase4 2 3 3" xfId="19393"/>
    <cellStyle name="40% - Ênfase4 2 3 3 2" xfId="19394"/>
    <cellStyle name="40% - Ênfase4 2 3 3 2 2" xfId="19395"/>
    <cellStyle name="40% - Ênfase4 2 3 3 2 2 2" xfId="19396"/>
    <cellStyle name="40% - Ênfase4 2 3 3 2 3" xfId="19397"/>
    <cellStyle name="40% - Ênfase4 2 3 3 2 4" xfId="19398"/>
    <cellStyle name="40% - Ênfase4 2 3 3 2 5" xfId="19399"/>
    <cellStyle name="40% - Ênfase4 2 3 3 2 6" xfId="19400"/>
    <cellStyle name="40% - Ênfase4 2 3 3 3" xfId="19401"/>
    <cellStyle name="40% - Ênfase4 2 3 3 3 2" xfId="19402"/>
    <cellStyle name="40% - Ênfase4 2 3 3 3 3" xfId="19403"/>
    <cellStyle name="40% - Ênfase4 2 3 3 3 4" xfId="19404"/>
    <cellStyle name="40% - Ênfase4 2 3 3 4" xfId="19405"/>
    <cellStyle name="40% - Ênfase4 2 3 3 5" xfId="19406"/>
    <cellStyle name="40% - Ênfase4 2 3 3 6" xfId="19407"/>
    <cellStyle name="40% - Ênfase4 2 3 3 7" xfId="19408"/>
    <cellStyle name="40% - Ênfase4 2 3 3 8" xfId="19409"/>
    <cellStyle name="40% - Ênfase4 2 3 3 9" xfId="19410"/>
    <cellStyle name="40% - Ênfase4 2 3 4" xfId="19411"/>
    <cellStyle name="40% - Ênfase4 2 3 4 2" xfId="19412"/>
    <cellStyle name="40% - Ênfase4 2 3 4 2 2" xfId="19413"/>
    <cellStyle name="40% - Ênfase4 2 3 4 2 2 2" xfId="19414"/>
    <cellStyle name="40% - Ênfase4 2 3 4 2 3" xfId="19415"/>
    <cellStyle name="40% - Ênfase4 2 3 4 2 4" xfId="19416"/>
    <cellStyle name="40% - Ênfase4 2 3 4 2 5" xfId="19417"/>
    <cellStyle name="40% - Ênfase4 2 3 4 2 6" xfId="19418"/>
    <cellStyle name="40% - Ênfase4 2 3 4 3" xfId="19419"/>
    <cellStyle name="40% - Ênfase4 2 3 4 3 2" xfId="19420"/>
    <cellStyle name="40% - Ênfase4 2 3 4 3 3" xfId="19421"/>
    <cellStyle name="40% - Ênfase4 2 3 4 4" xfId="19422"/>
    <cellStyle name="40% - Ênfase4 2 3 4 5" xfId="19423"/>
    <cellStyle name="40% - Ênfase4 2 3 4 6" xfId="19424"/>
    <cellStyle name="40% - Ênfase4 2 3 4 7" xfId="19425"/>
    <cellStyle name="40% - Ênfase4 2 3 4 8" xfId="19426"/>
    <cellStyle name="40% - Ênfase4 2 3 5" xfId="19427"/>
    <cellStyle name="40% - Ênfase4 2 3 5 2" xfId="19428"/>
    <cellStyle name="40% - Ênfase4 2 3 5 2 2" xfId="19429"/>
    <cellStyle name="40% - Ênfase4 2 3 5 3" xfId="19430"/>
    <cellStyle name="40% - Ênfase4 2 3 5 4" xfId="19431"/>
    <cellStyle name="40% - Ênfase4 2 3 5 5" xfId="19432"/>
    <cellStyle name="40% - Ênfase4 2 3 5 6" xfId="19433"/>
    <cellStyle name="40% - Ênfase4 2 3 6" xfId="19434"/>
    <cellStyle name="40% - Ênfase4 2 3 6 2" xfId="19435"/>
    <cellStyle name="40% - Ênfase4 2 3 6 3" xfId="19436"/>
    <cellStyle name="40% - Ênfase4 2 3 6 4" xfId="19437"/>
    <cellStyle name="40% - Ênfase4 2 3 7" xfId="19438"/>
    <cellStyle name="40% - Ênfase4 2 3 8" xfId="19439"/>
    <cellStyle name="40% - Ênfase4 2 3 9" xfId="19440"/>
    <cellStyle name="40% - Ênfase4 2 4" xfId="19441"/>
    <cellStyle name="40% - Ênfase4 2 4 10" xfId="19442"/>
    <cellStyle name="40% - Ênfase4 2 4 2" xfId="19443"/>
    <cellStyle name="40% - Ênfase4 2 4 2 2" xfId="19444"/>
    <cellStyle name="40% - Ênfase4 2 4 2 2 2" xfId="19445"/>
    <cellStyle name="40% - Ênfase4 2 4 2 2 2 2" xfId="19446"/>
    <cellStyle name="40% - Ênfase4 2 4 2 2 3" xfId="19447"/>
    <cellStyle name="40% - Ênfase4 2 4 2 2 4" xfId="19448"/>
    <cellStyle name="40% - Ênfase4 2 4 2 2 5" xfId="19449"/>
    <cellStyle name="40% - Ênfase4 2 4 2 2 6" xfId="19450"/>
    <cellStyle name="40% - Ênfase4 2 4 2 3" xfId="19451"/>
    <cellStyle name="40% - Ênfase4 2 4 2 3 2" xfId="19452"/>
    <cellStyle name="40% - Ênfase4 2 4 2 3 3" xfId="19453"/>
    <cellStyle name="40% - Ênfase4 2 4 2 4" xfId="19454"/>
    <cellStyle name="40% - Ênfase4 2 4 2 5" xfId="19455"/>
    <cellStyle name="40% - Ênfase4 2 4 2 6" xfId="19456"/>
    <cellStyle name="40% - Ênfase4 2 4 2 7" xfId="19457"/>
    <cellStyle name="40% - Ênfase4 2 4 2 8" xfId="19458"/>
    <cellStyle name="40% - Ênfase4 2 4 3" xfId="19459"/>
    <cellStyle name="40% - Ênfase4 2 4 3 2" xfId="19460"/>
    <cellStyle name="40% - Ênfase4 2 4 3 2 2" xfId="19461"/>
    <cellStyle name="40% - Ênfase4 2 4 3 3" xfId="19462"/>
    <cellStyle name="40% - Ênfase4 2 4 3 4" xfId="19463"/>
    <cellStyle name="40% - Ênfase4 2 4 3 5" xfId="19464"/>
    <cellStyle name="40% - Ênfase4 2 4 3 6" xfId="19465"/>
    <cellStyle name="40% - Ênfase4 2 4 4" xfId="19466"/>
    <cellStyle name="40% - Ênfase4 2 4 4 2" xfId="19467"/>
    <cellStyle name="40% - Ênfase4 2 4 4 3" xfId="19468"/>
    <cellStyle name="40% - Ênfase4 2 4 4 4" xfId="19469"/>
    <cellStyle name="40% - Ênfase4 2 4 5" xfId="19470"/>
    <cellStyle name="40% - Ênfase4 2 4 6" xfId="19471"/>
    <cellStyle name="40% - Ênfase4 2 4 7" xfId="19472"/>
    <cellStyle name="40% - Ênfase4 2 4 8" xfId="19473"/>
    <cellStyle name="40% - Ênfase4 2 4 9" xfId="19474"/>
    <cellStyle name="40% - Ênfase4 20" xfId="19475"/>
    <cellStyle name="40% - Ênfase4 20 2" xfId="19476"/>
    <cellStyle name="40% - Ênfase4 20 3" xfId="19477"/>
    <cellStyle name="40% - Ênfase4 20 4" xfId="19478"/>
    <cellStyle name="40% - Ênfase4 20 5" xfId="19479"/>
    <cellStyle name="40% - Ênfase4 20 6" xfId="19480"/>
    <cellStyle name="40% - Ênfase4 21" xfId="19481"/>
    <cellStyle name="40% - Ênfase4 22" xfId="19482"/>
    <cellStyle name="40% - Ênfase4 23" xfId="19483"/>
    <cellStyle name="40% - Ênfase4 24" xfId="19484"/>
    <cellStyle name="40% - Ênfase4 25" xfId="19485"/>
    <cellStyle name="40% - Ênfase4 26" xfId="19486"/>
    <cellStyle name="40% - Ênfase4 3" xfId="313"/>
    <cellStyle name="40% - Ênfase4 3 2" xfId="314"/>
    <cellStyle name="40% - Ênfase4 3 2 2" xfId="2982"/>
    <cellStyle name="40% - Ênfase4 3 2 2 10" xfId="19487"/>
    <cellStyle name="40% - Ênfase4 3 2 2 2" xfId="19488"/>
    <cellStyle name="40% - Ênfase4 3 2 2 2 2" xfId="19489"/>
    <cellStyle name="40% - Ênfase4 3 2 2 2 2 2" xfId="19490"/>
    <cellStyle name="40% - Ênfase4 3 2 2 2 2 2 2" xfId="19491"/>
    <cellStyle name="40% - Ênfase4 3 2 2 2 2 3" xfId="19492"/>
    <cellStyle name="40% - Ênfase4 3 2 2 2 2 4" xfId="19493"/>
    <cellStyle name="40% - Ênfase4 3 2 2 2 2 5" xfId="19494"/>
    <cellStyle name="40% - Ênfase4 3 2 2 2 2 6" xfId="19495"/>
    <cellStyle name="40% - Ênfase4 3 2 2 2 3" xfId="19496"/>
    <cellStyle name="40% - Ênfase4 3 2 2 2 3 2" xfId="19497"/>
    <cellStyle name="40% - Ênfase4 3 2 2 2 3 3" xfId="19498"/>
    <cellStyle name="40% - Ênfase4 3 2 2 2 4" xfId="19499"/>
    <cellStyle name="40% - Ênfase4 3 2 2 2 5" xfId="19500"/>
    <cellStyle name="40% - Ênfase4 3 2 2 2 6" xfId="19501"/>
    <cellStyle name="40% - Ênfase4 3 2 2 2 7" xfId="19502"/>
    <cellStyle name="40% - Ênfase4 3 2 2 2 8" xfId="19503"/>
    <cellStyle name="40% - Ênfase4 3 2 2 3" xfId="19504"/>
    <cellStyle name="40% - Ênfase4 3 2 2 3 2" xfId="19505"/>
    <cellStyle name="40% - Ênfase4 3 2 2 3 2 2" xfId="19506"/>
    <cellStyle name="40% - Ênfase4 3 2 2 3 3" xfId="19507"/>
    <cellStyle name="40% - Ênfase4 3 2 2 3 4" xfId="19508"/>
    <cellStyle name="40% - Ênfase4 3 2 2 3 5" xfId="19509"/>
    <cellStyle name="40% - Ênfase4 3 2 2 3 6" xfId="19510"/>
    <cellStyle name="40% - Ênfase4 3 2 2 4" xfId="19511"/>
    <cellStyle name="40% - Ênfase4 3 2 2 4 2" xfId="19512"/>
    <cellStyle name="40% - Ênfase4 3 2 2 4 3" xfId="19513"/>
    <cellStyle name="40% - Ênfase4 3 2 2 4 4" xfId="19514"/>
    <cellStyle name="40% - Ênfase4 3 2 2 5" xfId="19515"/>
    <cellStyle name="40% - Ênfase4 3 2 2 6" xfId="19516"/>
    <cellStyle name="40% - Ênfase4 3 2 2 7" xfId="19517"/>
    <cellStyle name="40% - Ênfase4 3 2 2 8" xfId="19518"/>
    <cellStyle name="40% - Ênfase4 3 2 2 9" xfId="19519"/>
    <cellStyle name="40% - Ênfase4 3 2 3" xfId="19520"/>
    <cellStyle name="40% - Ênfase4 3 2 4" xfId="19521"/>
    <cellStyle name="40% - Ênfase4 3 2 4 10" xfId="19522"/>
    <cellStyle name="40% - Ênfase4 3 2 4 2" xfId="19523"/>
    <cellStyle name="40% - Ênfase4 3 2 4 2 2" xfId="19524"/>
    <cellStyle name="40% - Ênfase4 3 2 4 2 2 2" xfId="19525"/>
    <cellStyle name="40% - Ênfase4 3 2 4 2 2 2 2" xfId="19526"/>
    <cellStyle name="40% - Ênfase4 3 2 4 2 2 3" xfId="19527"/>
    <cellStyle name="40% - Ênfase4 3 2 4 2 2 4" xfId="19528"/>
    <cellStyle name="40% - Ênfase4 3 2 4 2 2 5" xfId="19529"/>
    <cellStyle name="40% - Ênfase4 3 2 4 2 2 6" xfId="19530"/>
    <cellStyle name="40% - Ênfase4 3 2 4 2 3" xfId="19531"/>
    <cellStyle name="40% - Ênfase4 3 2 4 2 3 2" xfId="19532"/>
    <cellStyle name="40% - Ênfase4 3 2 4 2 3 3" xfId="19533"/>
    <cellStyle name="40% - Ênfase4 3 2 4 2 4" xfId="19534"/>
    <cellStyle name="40% - Ênfase4 3 2 4 2 5" xfId="19535"/>
    <cellStyle name="40% - Ênfase4 3 2 4 2 6" xfId="19536"/>
    <cellStyle name="40% - Ênfase4 3 2 4 2 7" xfId="19537"/>
    <cellStyle name="40% - Ênfase4 3 2 4 2 8" xfId="19538"/>
    <cellStyle name="40% - Ênfase4 3 2 4 3" xfId="19539"/>
    <cellStyle name="40% - Ênfase4 3 2 4 3 2" xfId="19540"/>
    <cellStyle name="40% - Ênfase4 3 2 4 3 2 2" xfId="19541"/>
    <cellStyle name="40% - Ênfase4 3 2 4 3 3" xfId="19542"/>
    <cellStyle name="40% - Ênfase4 3 2 4 3 4" xfId="19543"/>
    <cellStyle name="40% - Ênfase4 3 2 4 3 5" xfId="19544"/>
    <cellStyle name="40% - Ênfase4 3 2 4 3 6" xfId="19545"/>
    <cellStyle name="40% - Ênfase4 3 2 4 4" xfId="19546"/>
    <cellStyle name="40% - Ênfase4 3 2 4 4 2" xfId="19547"/>
    <cellStyle name="40% - Ênfase4 3 2 4 4 3" xfId="19548"/>
    <cellStyle name="40% - Ênfase4 3 2 4 4 4" xfId="19549"/>
    <cellStyle name="40% - Ênfase4 3 2 4 5" xfId="19550"/>
    <cellStyle name="40% - Ênfase4 3 2 4 6" xfId="19551"/>
    <cellStyle name="40% - Ênfase4 3 2 4 7" xfId="19552"/>
    <cellStyle name="40% - Ênfase4 3 2 4 8" xfId="19553"/>
    <cellStyle name="40% - Ênfase4 3 2 4 9" xfId="19554"/>
    <cellStyle name="40% - Ênfase4 3 2 5" xfId="19555"/>
    <cellStyle name="40% - Ênfase4 3 2 5 10" xfId="19556"/>
    <cellStyle name="40% - Ênfase4 3 2 5 2" xfId="19557"/>
    <cellStyle name="40% - Ênfase4 3 2 5 2 2" xfId="19558"/>
    <cellStyle name="40% - Ênfase4 3 2 5 2 2 2" xfId="19559"/>
    <cellStyle name="40% - Ênfase4 3 2 5 2 2 2 2" xfId="19560"/>
    <cellStyle name="40% - Ênfase4 3 2 5 2 2 3" xfId="19561"/>
    <cellStyle name="40% - Ênfase4 3 2 5 2 2 4" xfId="19562"/>
    <cellStyle name="40% - Ênfase4 3 2 5 2 2 5" xfId="19563"/>
    <cellStyle name="40% - Ênfase4 3 2 5 2 2 6" xfId="19564"/>
    <cellStyle name="40% - Ênfase4 3 2 5 2 3" xfId="19565"/>
    <cellStyle name="40% - Ênfase4 3 2 5 2 3 2" xfId="19566"/>
    <cellStyle name="40% - Ênfase4 3 2 5 2 3 3" xfId="19567"/>
    <cellStyle name="40% - Ênfase4 3 2 5 2 4" xfId="19568"/>
    <cellStyle name="40% - Ênfase4 3 2 5 2 5" xfId="19569"/>
    <cellStyle name="40% - Ênfase4 3 2 5 2 6" xfId="19570"/>
    <cellStyle name="40% - Ênfase4 3 2 5 2 7" xfId="19571"/>
    <cellStyle name="40% - Ênfase4 3 2 5 2 8" xfId="19572"/>
    <cellStyle name="40% - Ênfase4 3 2 5 3" xfId="19573"/>
    <cellStyle name="40% - Ênfase4 3 2 5 3 2" xfId="19574"/>
    <cellStyle name="40% - Ênfase4 3 2 5 3 2 2" xfId="19575"/>
    <cellStyle name="40% - Ênfase4 3 2 5 3 3" xfId="19576"/>
    <cellStyle name="40% - Ênfase4 3 2 5 3 4" xfId="19577"/>
    <cellStyle name="40% - Ênfase4 3 2 5 3 5" xfId="19578"/>
    <cellStyle name="40% - Ênfase4 3 2 5 3 6" xfId="19579"/>
    <cellStyle name="40% - Ênfase4 3 2 5 4" xfId="19580"/>
    <cellStyle name="40% - Ênfase4 3 2 5 4 2" xfId="19581"/>
    <cellStyle name="40% - Ênfase4 3 2 5 4 3" xfId="19582"/>
    <cellStyle name="40% - Ênfase4 3 2 5 4 4" xfId="19583"/>
    <cellStyle name="40% - Ênfase4 3 2 5 5" xfId="19584"/>
    <cellStyle name="40% - Ênfase4 3 2 5 6" xfId="19585"/>
    <cellStyle name="40% - Ênfase4 3 2 5 7" xfId="19586"/>
    <cellStyle name="40% - Ênfase4 3 2 5 8" xfId="19587"/>
    <cellStyle name="40% - Ênfase4 3 2 5 9" xfId="19588"/>
    <cellStyle name="40% - Ênfase4 3 2 6" xfId="19589"/>
    <cellStyle name="40% - Ênfase4 3 2 6 10" xfId="19590"/>
    <cellStyle name="40% - Ênfase4 3 2 6 2" xfId="19591"/>
    <cellStyle name="40% - Ênfase4 3 2 6 2 2" xfId="19592"/>
    <cellStyle name="40% - Ênfase4 3 2 6 2 2 2" xfId="19593"/>
    <cellStyle name="40% - Ênfase4 3 2 6 2 2 2 2" xfId="19594"/>
    <cellStyle name="40% - Ênfase4 3 2 6 2 2 3" xfId="19595"/>
    <cellStyle name="40% - Ênfase4 3 2 6 2 2 4" xfId="19596"/>
    <cellStyle name="40% - Ênfase4 3 2 6 2 2 5" xfId="19597"/>
    <cellStyle name="40% - Ênfase4 3 2 6 2 2 6" xfId="19598"/>
    <cellStyle name="40% - Ênfase4 3 2 6 2 3" xfId="19599"/>
    <cellStyle name="40% - Ênfase4 3 2 6 2 3 2" xfId="19600"/>
    <cellStyle name="40% - Ênfase4 3 2 6 2 3 3" xfId="19601"/>
    <cellStyle name="40% - Ênfase4 3 2 6 2 4" xfId="19602"/>
    <cellStyle name="40% - Ênfase4 3 2 6 2 5" xfId="19603"/>
    <cellStyle name="40% - Ênfase4 3 2 6 2 6" xfId="19604"/>
    <cellStyle name="40% - Ênfase4 3 2 6 2 7" xfId="19605"/>
    <cellStyle name="40% - Ênfase4 3 2 6 2 8" xfId="19606"/>
    <cellStyle name="40% - Ênfase4 3 2 6 3" xfId="19607"/>
    <cellStyle name="40% - Ênfase4 3 2 6 3 2" xfId="19608"/>
    <cellStyle name="40% - Ênfase4 3 2 6 3 2 2" xfId="19609"/>
    <cellStyle name="40% - Ênfase4 3 2 6 3 3" xfId="19610"/>
    <cellStyle name="40% - Ênfase4 3 2 6 3 4" xfId="19611"/>
    <cellStyle name="40% - Ênfase4 3 2 6 3 5" xfId="19612"/>
    <cellStyle name="40% - Ênfase4 3 2 6 3 6" xfId="19613"/>
    <cellStyle name="40% - Ênfase4 3 2 6 4" xfId="19614"/>
    <cellStyle name="40% - Ênfase4 3 2 6 4 2" xfId="19615"/>
    <cellStyle name="40% - Ênfase4 3 2 6 4 3" xfId="19616"/>
    <cellStyle name="40% - Ênfase4 3 2 6 4 4" xfId="19617"/>
    <cellStyle name="40% - Ênfase4 3 2 6 5" xfId="19618"/>
    <cellStyle name="40% - Ênfase4 3 2 6 6" xfId="19619"/>
    <cellStyle name="40% - Ênfase4 3 2 6 7" xfId="19620"/>
    <cellStyle name="40% - Ênfase4 3 2 6 8" xfId="19621"/>
    <cellStyle name="40% - Ênfase4 3 2 6 9" xfId="19622"/>
    <cellStyle name="40% - Ênfase4 3 3" xfId="19623"/>
    <cellStyle name="40% - Ênfase4 3 3 10" xfId="19624"/>
    <cellStyle name="40% - Ênfase4 3 3 11" xfId="19625"/>
    <cellStyle name="40% - Ênfase4 3 3 12" xfId="19626"/>
    <cellStyle name="40% - Ênfase4 3 3 2" xfId="19627"/>
    <cellStyle name="40% - Ênfase4 3 3 3" xfId="19628"/>
    <cellStyle name="40% - Ênfase4 3 3 3 2" xfId="19629"/>
    <cellStyle name="40% - Ênfase4 3 3 3 2 2" xfId="19630"/>
    <cellStyle name="40% - Ênfase4 3 3 3 2 2 2" xfId="19631"/>
    <cellStyle name="40% - Ênfase4 3 3 3 2 3" xfId="19632"/>
    <cellStyle name="40% - Ênfase4 3 3 3 2 4" xfId="19633"/>
    <cellStyle name="40% - Ênfase4 3 3 3 2 5" xfId="19634"/>
    <cellStyle name="40% - Ênfase4 3 3 3 2 6" xfId="19635"/>
    <cellStyle name="40% - Ênfase4 3 3 3 3" xfId="19636"/>
    <cellStyle name="40% - Ênfase4 3 3 3 3 2" xfId="19637"/>
    <cellStyle name="40% - Ênfase4 3 3 3 3 3" xfId="19638"/>
    <cellStyle name="40% - Ênfase4 3 3 3 3 4" xfId="19639"/>
    <cellStyle name="40% - Ênfase4 3 3 3 4" xfId="19640"/>
    <cellStyle name="40% - Ênfase4 3 3 3 5" xfId="19641"/>
    <cellStyle name="40% - Ênfase4 3 3 3 6" xfId="19642"/>
    <cellStyle name="40% - Ênfase4 3 3 3 7" xfId="19643"/>
    <cellStyle name="40% - Ênfase4 3 3 3 8" xfId="19644"/>
    <cellStyle name="40% - Ênfase4 3 3 3 9" xfId="19645"/>
    <cellStyle name="40% - Ênfase4 3 3 4" xfId="19646"/>
    <cellStyle name="40% - Ênfase4 3 3 4 2" xfId="19647"/>
    <cellStyle name="40% - Ênfase4 3 3 4 2 2" xfId="19648"/>
    <cellStyle name="40% - Ênfase4 3 3 4 2 2 2" xfId="19649"/>
    <cellStyle name="40% - Ênfase4 3 3 4 2 3" xfId="19650"/>
    <cellStyle name="40% - Ênfase4 3 3 4 2 4" xfId="19651"/>
    <cellStyle name="40% - Ênfase4 3 3 4 2 5" xfId="19652"/>
    <cellStyle name="40% - Ênfase4 3 3 4 2 6" xfId="19653"/>
    <cellStyle name="40% - Ênfase4 3 3 4 3" xfId="19654"/>
    <cellStyle name="40% - Ênfase4 3 3 4 3 2" xfId="19655"/>
    <cellStyle name="40% - Ênfase4 3 3 4 3 3" xfId="19656"/>
    <cellStyle name="40% - Ênfase4 3 3 4 4" xfId="19657"/>
    <cellStyle name="40% - Ênfase4 3 3 4 5" xfId="19658"/>
    <cellStyle name="40% - Ênfase4 3 3 4 6" xfId="19659"/>
    <cellStyle name="40% - Ênfase4 3 3 4 7" xfId="19660"/>
    <cellStyle name="40% - Ênfase4 3 3 4 8" xfId="19661"/>
    <cellStyle name="40% - Ênfase4 3 3 5" xfId="19662"/>
    <cellStyle name="40% - Ênfase4 3 3 5 2" xfId="19663"/>
    <cellStyle name="40% - Ênfase4 3 3 5 2 2" xfId="19664"/>
    <cellStyle name="40% - Ênfase4 3 3 5 3" xfId="19665"/>
    <cellStyle name="40% - Ênfase4 3 3 5 4" xfId="19666"/>
    <cellStyle name="40% - Ênfase4 3 3 5 5" xfId="19667"/>
    <cellStyle name="40% - Ênfase4 3 3 5 6" xfId="19668"/>
    <cellStyle name="40% - Ênfase4 3 3 6" xfId="19669"/>
    <cellStyle name="40% - Ênfase4 3 3 6 2" xfId="19670"/>
    <cellStyle name="40% - Ênfase4 3 3 6 3" xfId="19671"/>
    <cellStyle name="40% - Ênfase4 3 3 6 4" xfId="19672"/>
    <cellStyle name="40% - Ênfase4 3 3 7" xfId="19673"/>
    <cellStyle name="40% - Ênfase4 3 3 8" xfId="19674"/>
    <cellStyle name="40% - Ênfase4 3 3 9" xfId="19675"/>
    <cellStyle name="40% - Ênfase4 3 4" xfId="19676"/>
    <cellStyle name="40% - Ênfase4 3 4 10" xfId="19677"/>
    <cellStyle name="40% - Ênfase4 3 4 2" xfId="19678"/>
    <cellStyle name="40% - Ênfase4 3 4 2 2" xfId="19679"/>
    <cellStyle name="40% - Ênfase4 3 4 2 2 2" xfId="19680"/>
    <cellStyle name="40% - Ênfase4 3 4 2 2 2 2" xfId="19681"/>
    <cellStyle name="40% - Ênfase4 3 4 2 2 3" xfId="19682"/>
    <cellStyle name="40% - Ênfase4 3 4 2 2 4" xfId="19683"/>
    <cellStyle name="40% - Ênfase4 3 4 2 2 5" xfId="19684"/>
    <cellStyle name="40% - Ênfase4 3 4 2 2 6" xfId="19685"/>
    <cellStyle name="40% - Ênfase4 3 4 2 3" xfId="19686"/>
    <cellStyle name="40% - Ênfase4 3 4 2 3 2" xfId="19687"/>
    <cellStyle name="40% - Ênfase4 3 4 2 3 3" xfId="19688"/>
    <cellStyle name="40% - Ênfase4 3 4 2 4" xfId="19689"/>
    <cellStyle name="40% - Ênfase4 3 4 2 5" xfId="19690"/>
    <cellStyle name="40% - Ênfase4 3 4 2 6" xfId="19691"/>
    <cellStyle name="40% - Ênfase4 3 4 2 7" xfId="19692"/>
    <cellStyle name="40% - Ênfase4 3 4 2 8" xfId="19693"/>
    <cellStyle name="40% - Ênfase4 3 4 3" xfId="19694"/>
    <cellStyle name="40% - Ênfase4 3 4 3 2" xfId="19695"/>
    <cellStyle name="40% - Ênfase4 3 4 3 2 2" xfId="19696"/>
    <cellStyle name="40% - Ênfase4 3 4 3 3" xfId="19697"/>
    <cellStyle name="40% - Ênfase4 3 4 3 4" xfId="19698"/>
    <cellStyle name="40% - Ênfase4 3 4 3 5" xfId="19699"/>
    <cellStyle name="40% - Ênfase4 3 4 3 6" xfId="19700"/>
    <cellStyle name="40% - Ênfase4 3 4 4" xfId="19701"/>
    <cellStyle name="40% - Ênfase4 3 4 4 2" xfId="19702"/>
    <cellStyle name="40% - Ênfase4 3 4 4 3" xfId="19703"/>
    <cellStyle name="40% - Ênfase4 3 4 4 4" xfId="19704"/>
    <cellStyle name="40% - Ênfase4 3 4 5" xfId="19705"/>
    <cellStyle name="40% - Ênfase4 3 4 6" xfId="19706"/>
    <cellStyle name="40% - Ênfase4 3 4 7" xfId="19707"/>
    <cellStyle name="40% - Ênfase4 3 4 8" xfId="19708"/>
    <cellStyle name="40% - Ênfase4 3 4 9" xfId="19709"/>
    <cellStyle name="40% - Ênfase4 4" xfId="315"/>
    <cellStyle name="40% - Ênfase4 4 2" xfId="316"/>
    <cellStyle name="40% - Ênfase4 4 3" xfId="19710"/>
    <cellStyle name="40% - Ênfase4 4 3 10" xfId="19711"/>
    <cellStyle name="40% - Ênfase4 4 3 11" xfId="19712"/>
    <cellStyle name="40% - Ênfase4 4 3 12" xfId="19713"/>
    <cellStyle name="40% - Ênfase4 4 3 2" xfId="19714"/>
    <cellStyle name="40% - Ênfase4 4 3 3" xfId="19715"/>
    <cellStyle name="40% - Ênfase4 4 3 3 2" xfId="19716"/>
    <cellStyle name="40% - Ênfase4 4 3 3 2 2" xfId="19717"/>
    <cellStyle name="40% - Ênfase4 4 3 3 2 2 2" xfId="19718"/>
    <cellStyle name="40% - Ênfase4 4 3 3 2 3" xfId="19719"/>
    <cellStyle name="40% - Ênfase4 4 3 3 2 4" xfId="19720"/>
    <cellStyle name="40% - Ênfase4 4 3 3 2 5" xfId="19721"/>
    <cellStyle name="40% - Ênfase4 4 3 3 2 6" xfId="19722"/>
    <cellStyle name="40% - Ênfase4 4 3 3 3" xfId="19723"/>
    <cellStyle name="40% - Ênfase4 4 3 3 3 2" xfId="19724"/>
    <cellStyle name="40% - Ênfase4 4 3 3 3 3" xfId="19725"/>
    <cellStyle name="40% - Ênfase4 4 3 3 3 4" xfId="19726"/>
    <cellStyle name="40% - Ênfase4 4 3 3 4" xfId="19727"/>
    <cellStyle name="40% - Ênfase4 4 3 3 5" xfId="19728"/>
    <cellStyle name="40% - Ênfase4 4 3 3 6" xfId="19729"/>
    <cellStyle name="40% - Ênfase4 4 3 3 7" xfId="19730"/>
    <cellStyle name="40% - Ênfase4 4 3 3 8" xfId="19731"/>
    <cellStyle name="40% - Ênfase4 4 3 3 9" xfId="19732"/>
    <cellStyle name="40% - Ênfase4 4 3 4" xfId="19733"/>
    <cellStyle name="40% - Ênfase4 4 3 4 2" xfId="19734"/>
    <cellStyle name="40% - Ênfase4 4 3 4 2 2" xfId="19735"/>
    <cellStyle name="40% - Ênfase4 4 3 4 2 2 2" xfId="19736"/>
    <cellStyle name="40% - Ênfase4 4 3 4 2 3" xfId="19737"/>
    <cellStyle name="40% - Ênfase4 4 3 4 2 4" xfId="19738"/>
    <cellStyle name="40% - Ênfase4 4 3 4 2 5" xfId="19739"/>
    <cellStyle name="40% - Ênfase4 4 3 4 2 6" xfId="19740"/>
    <cellStyle name="40% - Ênfase4 4 3 4 3" xfId="19741"/>
    <cellStyle name="40% - Ênfase4 4 3 4 3 2" xfId="19742"/>
    <cellStyle name="40% - Ênfase4 4 3 4 3 3" xfId="19743"/>
    <cellStyle name="40% - Ênfase4 4 3 4 4" xfId="19744"/>
    <cellStyle name="40% - Ênfase4 4 3 4 5" xfId="19745"/>
    <cellStyle name="40% - Ênfase4 4 3 4 6" xfId="19746"/>
    <cellStyle name="40% - Ênfase4 4 3 4 7" xfId="19747"/>
    <cellStyle name="40% - Ênfase4 4 3 4 8" xfId="19748"/>
    <cellStyle name="40% - Ênfase4 4 3 5" xfId="19749"/>
    <cellStyle name="40% - Ênfase4 4 3 5 2" xfId="19750"/>
    <cellStyle name="40% - Ênfase4 4 3 5 2 2" xfId="19751"/>
    <cellStyle name="40% - Ênfase4 4 3 5 3" xfId="19752"/>
    <cellStyle name="40% - Ênfase4 4 3 5 4" xfId="19753"/>
    <cellStyle name="40% - Ênfase4 4 3 5 5" xfId="19754"/>
    <cellStyle name="40% - Ênfase4 4 3 5 6" xfId="19755"/>
    <cellStyle name="40% - Ênfase4 4 3 6" xfId="19756"/>
    <cellStyle name="40% - Ênfase4 4 3 6 2" xfId="19757"/>
    <cellStyle name="40% - Ênfase4 4 3 6 3" xfId="19758"/>
    <cellStyle name="40% - Ênfase4 4 3 6 4" xfId="19759"/>
    <cellStyle name="40% - Ênfase4 4 3 7" xfId="19760"/>
    <cellStyle name="40% - Ênfase4 4 3 8" xfId="19761"/>
    <cellStyle name="40% - Ênfase4 4 3 9" xfId="19762"/>
    <cellStyle name="40% - Ênfase4 4 4" xfId="19763"/>
    <cellStyle name="40% - Ênfase4 4 4 10" xfId="19764"/>
    <cellStyle name="40% - Ênfase4 4 4 2" xfId="19765"/>
    <cellStyle name="40% - Ênfase4 4 4 2 2" xfId="19766"/>
    <cellStyle name="40% - Ênfase4 4 4 2 2 2" xfId="19767"/>
    <cellStyle name="40% - Ênfase4 4 4 2 2 2 2" xfId="19768"/>
    <cellStyle name="40% - Ênfase4 4 4 2 2 3" xfId="19769"/>
    <cellStyle name="40% - Ênfase4 4 4 2 2 4" xfId="19770"/>
    <cellStyle name="40% - Ênfase4 4 4 2 2 5" xfId="19771"/>
    <cellStyle name="40% - Ênfase4 4 4 2 2 6" xfId="19772"/>
    <cellStyle name="40% - Ênfase4 4 4 2 3" xfId="19773"/>
    <cellStyle name="40% - Ênfase4 4 4 2 3 2" xfId="19774"/>
    <cellStyle name="40% - Ênfase4 4 4 2 3 3" xfId="19775"/>
    <cellStyle name="40% - Ênfase4 4 4 2 4" xfId="19776"/>
    <cellStyle name="40% - Ênfase4 4 4 2 5" xfId="19777"/>
    <cellStyle name="40% - Ênfase4 4 4 2 6" xfId="19778"/>
    <cellStyle name="40% - Ênfase4 4 4 2 7" xfId="19779"/>
    <cellStyle name="40% - Ênfase4 4 4 2 8" xfId="19780"/>
    <cellStyle name="40% - Ênfase4 4 4 3" xfId="19781"/>
    <cellStyle name="40% - Ênfase4 4 4 3 2" xfId="19782"/>
    <cellStyle name="40% - Ênfase4 4 4 3 2 2" xfId="19783"/>
    <cellStyle name="40% - Ênfase4 4 4 3 3" xfId="19784"/>
    <cellStyle name="40% - Ênfase4 4 4 3 4" xfId="19785"/>
    <cellStyle name="40% - Ênfase4 4 4 3 5" xfId="19786"/>
    <cellStyle name="40% - Ênfase4 4 4 3 6" xfId="19787"/>
    <cellStyle name="40% - Ênfase4 4 4 4" xfId="19788"/>
    <cellStyle name="40% - Ênfase4 4 4 4 2" xfId="19789"/>
    <cellStyle name="40% - Ênfase4 4 4 4 3" xfId="19790"/>
    <cellStyle name="40% - Ênfase4 4 4 4 4" xfId="19791"/>
    <cellStyle name="40% - Ênfase4 4 4 5" xfId="19792"/>
    <cellStyle name="40% - Ênfase4 4 4 6" xfId="19793"/>
    <cellStyle name="40% - Ênfase4 4 4 7" xfId="19794"/>
    <cellStyle name="40% - Ênfase4 4 4 8" xfId="19795"/>
    <cellStyle name="40% - Ênfase4 4 4 9" xfId="19796"/>
    <cellStyle name="40% - Ênfase4 5" xfId="317"/>
    <cellStyle name="40% - Ênfase4 5 2" xfId="318"/>
    <cellStyle name="40% - Ênfase4 5 3" xfId="19797"/>
    <cellStyle name="40% - Ênfase4 5 3 10" xfId="19798"/>
    <cellStyle name="40% - Ênfase4 5 3 11" xfId="19799"/>
    <cellStyle name="40% - Ênfase4 5 3 12" xfId="19800"/>
    <cellStyle name="40% - Ênfase4 5 3 2" xfId="19801"/>
    <cellStyle name="40% - Ênfase4 5 3 3" xfId="19802"/>
    <cellStyle name="40% - Ênfase4 5 3 3 2" xfId="19803"/>
    <cellStyle name="40% - Ênfase4 5 3 3 2 2" xfId="19804"/>
    <cellStyle name="40% - Ênfase4 5 3 3 2 2 2" xfId="19805"/>
    <cellStyle name="40% - Ênfase4 5 3 3 2 3" xfId="19806"/>
    <cellStyle name="40% - Ênfase4 5 3 3 2 4" xfId="19807"/>
    <cellStyle name="40% - Ênfase4 5 3 3 2 5" xfId="19808"/>
    <cellStyle name="40% - Ênfase4 5 3 3 2 6" xfId="19809"/>
    <cellStyle name="40% - Ênfase4 5 3 3 3" xfId="19810"/>
    <cellStyle name="40% - Ênfase4 5 3 3 3 2" xfId="19811"/>
    <cellStyle name="40% - Ênfase4 5 3 3 3 3" xfId="19812"/>
    <cellStyle name="40% - Ênfase4 5 3 3 3 4" xfId="19813"/>
    <cellStyle name="40% - Ênfase4 5 3 3 4" xfId="19814"/>
    <cellStyle name="40% - Ênfase4 5 3 3 5" xfId="19815"/>
    <cellStyle name="40% - Ênfase4 5 3 3 6" xfId="19816"/>
    <cellStyle name="40% - Ênfase4 5 3 3 7" xfId="19817"/>
    <cellStyle name="40% - Ênfase4 5 3 3 8" xfId="19818"/>
    <cellStyle name="40% - Ênfase4 5 3 3 9" xfId="19819"/>
    <cellStyle name="40% - Ênfase4 5 3 4" xfId="19820"/>
    <cellStyle name="40% - Ênfase4 5 3 4 2" xfId="19821"/>
    <cellStyle name="40% - Ênfase4 5 3 4 2 2" xfId="19822"/>
    <cellStyle name="40% - Ênfase4 5 3 4 2 2 2" xfId="19823"/>
    <cellStyle name="40% - Ênfase4 5 3 4 2 3" xfId="19824"/>
    <cellStyle name="40% - Ênfase4 5 3 4 2 4" xfId="19825"/>
    <cellStyle name="40% - Ênfase4 5 3 4 2 5" xfId="19826"/>
    <cellStyle name="40% - Ênfase4 5 3 4 2 6" xfId="19827"/>
    <cellStyle name="40% - Ênfase4 5 3 4 3" xfId="19828"/>
    <cellStyle name="40% - Ênfase4 5 3 4 3 2" xfId="19829"/>
    <cellStyle name="40% - Ênfase4 5 3 4 3 3" xfId="19830"/>
    <cellStyle name="40% - Ênfase4 5 3 4 4" xfId="19831"/>
    <cellStyle name="40% - Ênfase4 5 3 4 5" xfId="19832"/>
    <cellStyle name="40% - Ênfase4 5 3 4 6" xfId="19833"/>
    <cellStyle name="40% - Ênfase4 5 3 4 7" xfId="19834"/>
    <cellStyle name="40% - Ênfase4 5 3 4 8" xfId="19835"/>
    <cellStyle name="40% - Ênfase4 5 3 5" xfId="19836"/>
    <cellStyle name="40% - Ênfase4 5 3 5 2" xfId="19837"/>
    <cellStyle name="40% - Ênfase4 5 3 5 2 2" xfId="19838"/>
    <cellStyle name="40% - Ênfase4 5 3 5 3" xfId="19839"/>
    <cellStyle name="40% - Ênfase4 5 3 5 4" xfId="19840"/>
    <cellStyle name="40% - Ênfase4 5 3 5 5" xfId="19841"/>
    <cellStyle name="40% - Ênfase4 5 3 5 6" xfId="19842"/>
    <cellStyle name="40% - Ênfase4 5 3 6" xfId="19843"/>
    <cellStyle name="40% - Ênfase4 5 3 6 2" xfId="19844"/>
    <cellStyle name="40% - Ênfase4 5 3 6 3" xfId="19845"/>
    <cellStyle name="40% - Ênfase4 5 3 6 4" xfId="19846"/>
    <cellStyle name="40% - Ênfase4 5 3 7" xfId="19847"/>
    <cellStyle name="40% - Ênfase4 5 3 8" xfId="19848"/>
    <cellStyle name="40% - Ênfase4 5 3 9" xfId="19849"/>
    <cellStyle name="40% - Ênfase4 5 4" xfId="19850"/>
    <cellStyle name="40% - Ênfase4 5 4 10" xfId="19851"/>
    <cellStyle name="40% - Ênfase4 5 4 2" xfId="19852"/>
    <cellStyle name="40% - Ênfase4 5 4 2 2" xfId="19853"/>
    <cellStyle name="40% - Ênfase4 5 4 2 2 2" xfId="19854"/>
    <cellStyle name="40% - Ênfase4 5 4 2 2 2 2" xfId="19855"/>
    <cellStyle name="40% - Ênfase4 5 4 2 2 3" xfId="19856"/>
    <cellStyle name="40% - Ênfase4 5 4 2 2 4" xfId="19857"/>
    <cellStyle name="40% - Ênfase4 5 4 2 2 5" xfId="19858"/>
    <cellStyle name="40% - Ênfase4 5 4 2 2 6" xfId="19859"/>
    <cellStyle name="40% - Ênfase4 5 4 2 3" xfId="19860"/>
    <cellStyle name="40% - Ênfase4 5 4 2 3 2" xfId="19861"/>
    <cellStyle name="40% - Ênfase4 5 4 2 3 3" xfId="19862"/>
    <cellStyle name="40% - Ênfase4 5 4 2 4" xfId="19863"/>
    <cellStyle name="40% - Ênfase4 5 4 2 5" xfId="19864"/>
    <cellStyle name="40% - Ênfase4 5 4 2 6" xfId="19865"/>
    <cellStyle name="40% - Ênfase4 5 4 2 7" xfId="19866"/>
    <cellStyle name="40% - Ênfase4 5 4 2 8" xfId="19867"/>
    <cellStyle name="40% - Ênfase4 5 4 3" xfId="19868"/>
    <cellStyle name="40% - Ênfase4 5 4 3 2" xfId="19869"/>
    <cellStyle name="40% - Ênfase4 5 4 3 2 2" xfId="19870"/>
    <cellStyle name="40% - Ênfase4 5 4 3 3" xfId="19871"/>
    <cellStyle name="40% - Ênfase4 5 4 3 4" xfId="19872"/>
    <cellStyle name="40% - Ênfase4 5 4 3 5" xfId="19873"/>
    <cellStyle name="40% - Ênfase4 5 4 3 6" xfId="19874"/>
    <cellStyle name="40% - Ênfase4 5 4 4" xfId="19875"/>
    <cellStyle name="40% - Ênfase4 5 4 4 2" xfId="19876"/>
    <cellStyle name="40% - Ênfase4 5 4 4 3" xfId="19877"/>
    <cellStyle name="40% - Ênfase4 5 4 4 4" xfId="19878"/>
    <cellStyle name="40% - Ênfase4 5 4 5" xfId="19879"/>
    <cellStyle name="40% - Ênfase4 5 4 6" xfId="19880"/>
    <cellStyle name="40% - Ênfase4 5 4 7" xfId="19881"/>
    <cellStyle name="40% - Ênfase4 5 4 8" xfId="19882"/>
    <cellStyle name="40% - Ênfase4 5 4 9" xfId="19883"/>
    <cellStyle name="40% - Ênfase4 6" xfId="319"/>
    <cellStyle name="40% - Ênfase4 6 2" xfId="320"/>
    <cellStyle name="40% - Ênfase4 6 3" xfId="19884"/>
    <cellStyle name="40% - Ênfase4 6 3 10" xfId="19885"/>
    <cellStyle name="40% - Ênfase4 6 3 11" xfId="19886"/>
    <cellStyle name="40% - Ênfase4 6 3 12" xfId="19887"/>
    <cellStyle name="40% - Ênfase4 6 3 2" xfId="19888"/>
    <cellStyle name="40% - Ênfase4 6 3 3" xfId="19889"/>
    <cellStyle name="40% - Ênfase4 6 3 3 2" xfId="19890"/>
    <cellStyle name="40% - Ênfase4 6 3 3 2 2" xfId="19891"/>
    <cellStyle name="40% - Ênfase4 6 3 3 2 2 2" xfId="19892"/>
    <cellStyle name="40% - Ênfase4 6 3 3 2 3" xfId="19893"/>
    <cellStyle name="40% - Ênfase4 6 3 3 2 4" xfId="19894"/>
    <cellStyle name="40% - Ênfase4 6 3 3 2 5" xfId="19895"/>
    <cellStyle name="40% - Ênfase4 6 3 3 2 6" xfId="19896"/>
    <cellStyle name="40% - Ênfase4 6 3 3 3" xfId="19897"/>
    <cellStyle name="40% - Ênfase4 6 3 3 3 2" xfId="19898"/>
    <cellStyle name="40% - Ênfase4 6 3 3 3 3" xfId="19899"/>
    <cellStyle name="40% - Ênfase4 6 3 3 3 4" xfId="19900"/>
    <cellStyle name="40% - Ênfase4 6 3 3 4" xfId="19901"/>
    <cellStyle name="40% - Ênfase4 6 3 3 5" xfId="19902"/>
    <cellStyle name="40% - Ênfase4 6 3 3 6" xfId="19903"/>
    <cellStyle name="40% - Ênfase4 6 3 3 7" xfId="19904"/>
    <cellStyle name="40% - Ênfase4 6 3 3 8" xfId="19905"/>
    <cellStyle name="40% - Ênfase4 6 3 3 9" xfId="19906"/>
    <cellStyle name="40% - Ênfase4 6 3 4" xfId="19907"/>
    <cellStyle name="40% - Ênfase4 6 3 4 2" xfId="19908"/>
    <cellStyle name="40% - Ênfase4 6 3 4 2 2" xfId="19909"/>
    <cellStyle name="40% - Ênfase4 6 3 4 2 2 2" xfId="19910"/>
    <cellStyle name="40% - Ênfase4 6 3 4 2 3" xfId="19911"/>
    <cellStyle name="40% - Ênfase4 6 3 4 2 4" xfId="19912"/>
    <cellStyle name="40% - Ênfase4 6 3 4 2 5" xfId="19913"/>
    <cellStyle name="40% - Ênfase4 6 3 4 2 6" xfId="19914"/>
    <cellStyle name="40% - Ênfase4 6 3 4 3" xfId="19915"/>
    <cellStyle name="40% - Ênfase4 6 3 4 3 2" xfId="19916"/>
    <cellStyle name="40% - Ênfase4 6 3 4 3 3" xfId="19917"/>
    <cellStyle name="40% - Ênfase4 6 3 4 4" xfId="19918"/>
    <cellStyle name="40% - Ênfase4 6 3 4 5" xfId="19919"/>
    <cellStyle name="40% - Ênfase4 6 3 4 6" xfId="19920"/>
    <cellStyle name="40% - Ênfase4 6 3 4 7" xfId="19921"/>
    <cellStyle name="40% - Ênfase4 6 3 4 8" xfId="19922"/>
    <cellStyle name="40% - Ênfase4 6 3 5" xfId="19923"/>
    <cellStyle name="40% - Ênfase4 6 3 5 2" xfId="19924"/>
    <cellStyle name="40% - Ênfase4 6 3 5 2 2" xfId="19925"/>
    <cellStyle name="40% - Ênfase4 6 3 5 3" xfId="19926"/>
    <cellStyle name="40% - Ênfase4 6 3 5 4" xfId="19927"/>
    <cellStyle name="40% - Ênfase4 6 3 5 5" xfId="19928"/>
    <cellStyle name="40% - Ênfase4 6 3 5 6" xfId="19929"/>
    <cellStyle name="40% - Ênfase4 6 3 6" xfId="19930"/>
    <cellStyle name="40% - Ênfase4 6 3 6 2" xfId="19931"/>
    <cellStyle name="40% - Ênfase4 6 3 6 3" xfId="19932"/>
    <cellStyle name="40% - Ênfase4 6 3 6 4" xfId="19933"/>
    <cellStyle name="40% - Ênfase4 6 3 7" xfId="19934"/>
    <cellStyle name="40% - Ênfase4 6 3 8" xfId="19935"/>
    <cellStyle name="40% - Ênfase4 6 3 9" xfId="19936"/>
    <cellStyle name="40% - Ênfase4 6 4" xfId="19937"/>
    <cellStyle name="40% - Ênfase4 6 4 10" xfId="19938"/>
    <cellStyle name="40% - Ênfase4 6 4 2" xfId="19939"/>
    <cellStyle name="40% - Ênfase4 6 4 2 2" xfId="19940"/>
    <cellStyle name="40% - Ênfase4 6 4 2 2 2" xfId="19941"/>
    <cellStyle name="40% - Ênfase4 6 4 2 2 2 2" xfId="19942"/>
    <cellStyle name="40% - Ênfase4 6 4 2 2 3" xfId="19943"/>
    <cellStyle name="40% - Ênfase4 6 4 2 2 4" xfId="19944"/>
    <cellStyle name="40% - Ênfase4 6 4 2 2 5" xfId="19945"/>
    <cellStyle name="40% - Ênfase4 6 4 2 2 6" xfId="19946"/>
    <cellStyle name="40% - Ênfase4 6 4 2 3" xfId="19947"/>
    <cellStyle name="40% - Ênfase4 6 4 2 3 2" xfId="19948"/>
    <cellStyle name="40% - Ênfase4 6 4 2 3 3" xfId="19949"/>
    <cellStyle name="40% - Ênfase4 6 4 2 4" xfId="19950"/>
    <cellStyle name="40% - Ênfase4 6 4 2 5" xfId="19951"/>
    <cellStyle name="40% - Ênfase4 6 4 2 6" xfId="19952"/>
    <cellStyle name="40% - Ênfase4 6 4 2 7" xfId="19953"/>
    <cellStyle name="40% - Ênfase4 6 4 2 8" xfId="19954"/>
    <cellStyle name="40% - Ênfase4 6 4 3" xfId="19955"/>
    <cellStyle name="40% - Ênfase4 6 4 3 2" xfId="19956"/>
    <cellStyle name="40% - Ênfase4 6 4 3 2 2" xfId="19957"/>
    <cellStyle name="40% - Ênfase4 6 4 3 3" xfId="19958"/>
    <cellStyle name="40% - Ênfase4 6 4 3 4" xfId="19959"/>
    <cellStyle name="40% - Ênfase4 6 4 3 5" xfId="19960"/>
    <cellStyle name="40% - Ênfase4 6 4 3 6" xfId="19961"/>
    <cellStyle name="40% - Ênfase4 6 4 4" xfId="19962"/>
    <cellStyle name="40% - Ênfase4 6 4 4 2" xfId="19963"/>
    <cellStyle name="40% - Ênfase4 6 4 4 3" xfId="19964"/>
    <cellStyle name="40% - Ênfase4 6 4 4 4" xfId="19965"/>
    <cellStyle name="40% - Ênfase4 6 4 5" xfId="19966"/>
    <cellStyle name="40% - Ênfase4 6 4 6" xfId="19967"/>
    <cellStyle name="40% - Ênfase4 6 4 7" xfId="19968"/>
    <cellStyle name="40% - Ênfase4 6 4 8" xfId="19969"/>
    <cellStyle name="40% - Ênfase4 6 4 9" xfId="19970"/>
    <cellStyle name="40% - Ênfase4 7" xfId="321"/>
    <cellStyle name="40% - Ênfase4 7 2" xfId="322"/>
    <cellStyle name="40% - Ênfase4 7 3" xfId="19971"/>
    <cellStyle name="40% - Ênfase4 7 3 10" xfId="19972"/>
    <cellStyle name="40% - Ênfase4 7 3 11" xfId="19973"/>
    <cellStyle name="40% - Ênfase4 7 3 12" xfId="19974"/>
    <cellStyle name="40% - Ênfase4 7 3 2" xfId="19975"/>
    <cellStyle name="40% - Ênfase4 7 3 3" xfId="19976"/>
    <cellStyle name="40% - Ênfase4 7 3 3 2" xfId="19977"/>
    <cellStyle name="40% - Ênfase4 7 3 3 2 2" xfId="19978"/>
    <cellStyle name="40% - Ênfase4 7 3 3 2 2 2" xfId="19979"/>
    <cellStyle name="40% - Ênfase4 7 3 3 2 3" xfId="19980"/>
    <cellStyle name="40% - Ênfase4 7 3 3 2 4" xfId="19981"/>
    <cellStyle name="40% - Ênfase4 7 3 3 2 5" xfId="19982"/>
    <cellStyle name="40% - Ênfase4 7 3 3 2 6" xfId="19983"/>
    <cellStyle name="40% - Ênfase4 7 3 3 3" xfId="19984"/>
    <cellStyle name="40% - Ênfase4 7 3 3 3 2" xfId="19985"/>
    <cellStyle name="40% - Ênfase4 7 3 3 3 3" xfId="19986"/>
    <cellStyle name="40% - Ênfase4 7 3 3 3 4" xfId="19987"/>
    <cellStyle name="40% - Ênfase4 7 3 3 4" xfId="19988"/>
    <cellStyle name="40% - Ênfase4 7 3 3 5" xfId="19989"/>
    <cellStyle name="40% - Ênfase4 7 3 3 6" xfId="19990"/>
    <cellStyle name="40% - Ênfase4 7 3 3 7" xfId="19991"/>
    <cellStyle name="40% - Ênfase4 7 3 3 8" xfId="19992"/>
    <cellStyle name="40% - Ênfase4 7 3 3 9" xfId="19993"/>
    <cellStyle name="40% - Ênfase4 7 3 4" xfId="19994"/>
    <cellStyle name="40% - Ênfase4 7 3 4 2" xfId="19995"/>
    <cellStyle name="40% - Ênfase4 7 3 4 2 2" xfId="19996"/>
    <cellStyle name="40% - Ênfase4 7 3 4 2 2 2" xfId="19997"/>
    <cellStyle name="40% - Ênfase4 7 3 4 2 3" xfId="19998"/>
    <cellStyle name="40% - Ênfase4 7 3 4 2 4" xfId="19999"/>
    <cellStyle name="40% - Ênfase4 7 3 4 2 5" xfId="20000"/>
    <cellStyle name="40% - Ênfase4 7 3 4 2 6" xfId="20001"/>
    <cellStyle name="40% - Ênfase4 7 3 4 3" xfId="20002"/>
    <cellStyle name="40% - Ênfase4 7 3 4 3 2" xfId="20003"/>
    <cellStyle name="40% - Ênfase4 7 3 4 3 3" xfId="20004"/>
    <cellStyle name="40% - Ênfase4 7 3 4 4" xfId="20005"/>
    <cellStyle name="40% - Ênfase4 7 3 4 5" xfId="20006"/>
    <cellStyle name="40% - Ênfase4 7 3 4 6" xfId="20007"/>
    <cellStyle name="40% - Ênfase4 7 3 4 7" xfId="20008"/>
    <cellStyle name="40% - Ênfase4 7 3 4 8" xfId="20009"/>
    <cellStyle name="40% - Ênfase4 7 3 5" xfId="20010"/>
    <cellStyle name="40% - Ênfase4 7 3 5 2" xfId="20011"/>
    <cellStyle name="40% - Ênfase4 7 3 5 2 2" xfId="20012"/>
    <cellStyle name="40% - Ênfase4 7 3 5 3" xfId="20013"/>
    <cellStyle name="40% - Ênfase4 7 3 5 4" xfId="20014"/>
    <cellStyle name="40% - Ênfase4 7 3 5 5" xfId="20015"/>
    <cellStyle name="40% - Ênfase4 7 3 5 6" xfId="20016"/>
    <cellStyle name="40% - Ênfase4 7 3 6" xfId="20017"/>
    <cellStyle name="40% - Ênfase4 7 3 6 2" xfId="20018"/>
    <cellStyle name="40% - Ênfase4 7 3 6 3" xfId="20019"/>
    <cellStyle name="40% - Ênfase4 7 3 6 4" xfId="20020"/>
    <cellStyle name="40% - Ênfase4 7 3 7" xfId="20021"/>
    <cellStyle name="40% - Ênfase4 7 3 8" xfId="20022"/>
    <cellStyle name="40% - Ênfase4 7 3 9" xfId="20023"/>
    <cellStyle name="40% - Ênfase4 7 4" xfId="20024"/>
    <cellStyle name="40% - Ênfase4 7 4 10" xfId="20025"/>
    <cellStyle name="40% - Ênfase4 7 4 2" xfId="20026"/>
    <cellStyle name="40% - Ênfase4 7 4 2 2" xfId="20027"/>
    <cellStyle name="40% - Ênfase4 7 4 2 2 2" xfId="20028"/>
    <cellStyle name="40% - Ênfase4 7 4 2 2 2 2" xfId="20029"/>
    <cellStyle name="40% - Ênfase4 7 4 2 2 3" xfId="20030"/>
    <cellStyle name="40% - Ênfase4 7 4 2 2 4" xfId="20031"/>
    <cellStyle name="40% - Ênfase4 7 4 2 2 5" xfId="20032"/>
    <cellStyle name="40% - Ênfase4 7 4 2 2 6" xfId="20033"/>
    <cellStyle name="40% - Ênfase4 7 4 2 3" xfId="20034"/>
    <cellStyle name="40% - Ênfase4 7 4 2 3 2" xfId="20035"/>
    <cellStyle name="40% - Ênfase4 7 4 2 3 3" xfId="20036"/>
    <cellStyle name="40% - Ênfase4 7 4 2 4" xfId="20037"/>
    <cellStyle name="40% - Ênfase4 7 4 2 5" xfId="20038"/>
    <cellStyle name="40% - Ênfase4 7 4 2 6" xfId="20039"/>
    <cellStyle name="40% - Ênfase4 7 4 2 7" xfId="20040"/>
    <cellStyle name="40% - Ênfase4 7 4 2 8" xfId="20041"/>
    <cellStyle name="40% - Ênfase4 7 4 3" xfId="20042"/>
    <cellStyle name="40% - Ênfase4 7 4 3 2" xfId="20043"/>
    <cellStyle name="40% - Ênfase4 7 4 3 2 2" xfId="20044"/>
    <cellStyle name="40% - Ênfase4 7 4 3 3" xfId="20045"/>
    <cellStyle name="40% - Ênfase4 7 4 3 4" xfId="20046"/>
    <cellStyle name="40% - Ênfase4 7 4 3 5" xfId="20047"/>
    <cellStyle name="40% - Ênfase4 7 4 3 6" xfId="20048"/>
    <cellStyle name="40% - Ênfase4 7 4 4" xfId="20049"/>
    <cellStyle name="40% - Ênfase4 7 4 4 2" xfId="20050"/>
    <cellStyle name="40% - Ênfase4 7 4 4 3" xfId="20051"/>
    <cellStyle name="40% - Ênfase4 7 4 4 4" xfId="20052"/>
    <cellStyle name="40% - Ênfase4 7 4 5" xfId="20053"/>
    <cellStyle name="40% - Ênfase4 7 4 6" xfId="20054"/>
    <cellStyle name="40% - Ênfase4 7 4 7" xfId="20055"/>
    <cellStyle name="40% - Ênfase4 7 4 8" xfId="20056"/>
    <cellStyle name="40% - Ênfase4 7 4 9" xfId="20057"/>
    <cellStyle name="40% - Ênfase4 8" xfId="323"/>
    <cellStyle name="40% - Ênfase4 8 2" xfId="324"/>
    <cellStyle name="40% - Ênfase4 8 3" xfId="20058"/>
    <cellStyle name="40% - Ênfase4 8 3 10" xfId="20059"/>
    <cellStyle name="40% - Ênfase4 8 3 11" xfId="20060"/>
    <cellStyle name="40% - Ênfase4 8 3 12" xfId="20061"/>
    <cellStyle name="40% - Ênfase4 8 3 2" xfId="20062"/>
    <cellStyle name="40% - Ênfase4 8 3 3" xfId="20063"/>
    <cellStyle name="40% - Ênfase4 8 3 3 2" xfId="20064"/>
    <cellStyle name="40% - Ênfase4 8 3 3 2 2" xfId="20065"/>
    <cellStyle name="40% - Ênfase4 8 3 3 2 2 2" xfId="20066"/>
    <cellStyle name="40% - Ênfase4 8 3 3 2 3" xfId="20067"/>
    <cellStyle name="40% - Ênfase4 8 3 3 2 4" xfId="20068"/>
    <cellStyle name="40% - Ênfase4 8 3 3 2 5" xfId="20069"/>
    <cellStyle name="40% - Ênfase4 8 3 3 2 6" xfId="20070"/>
    <cellStyle name="40% - Ênfase4 8 3 3 3" xfId="20071"/>
    <cellStyle name="40% - Ênfase4 8 3 3 3 2" xfId="20072"/>
    <cellStyle name="40% - Ênfase4 8 3 3 3 3" xfId="20073"/>
    <cellStyle name="40% - Ênfase4 8 3 3 3 4" xfId="20074"/>
    <cellStyle name="40% - Ênfase4 8 3 3 4" xfId="20075"/>
    <cellStyle name="40% - Ênfase4 8 3 3 5" xfId="20076"/>
    <cellStyle name="40% - Ênfase4 8 3 3 6" xfId="20077"/>
    <cellStyle name="40% - Ênfase4 8 3 3 7" xfId="20078"/>
    <cellStyle name="40% - Ênfase4 8 3 3 8" xfId="20079"/>
    <cellStyle name="40% - Ênfase4 8 3 3 9" xfId="20080"/>
    <cellStyle name="40% - Ênfase4 8 3 4" xfId="20081"/>
    <cellStyle name="40% - Ênfase4 8 3 4 2" xfId="20082"/>
    <cellStyle name="40% - Ênfase4 8 3 4 2 2" xfId="20083"/>
    <cellStyle name="40% - Ênfase4 8 3 4 2 2 2" xfId="20084"/>
    <cellStyle name="40% - Ênfase4 8 3 4 2 3" xfId="20085"/>
    <cellStyle name="40% - Ênfase4 8 3 4 2 4" xfId="20086"/>
    <cellStyle name="40% - Ênfase4 8 3 4 2 5" xfId="20087"/>
    <cellStyle name="40% - Ênfase4 8 3 4 2 6" xfId="20088"/>
    <cellStyle name="40% - Ênfase4 8 3 4 3" xfId="20089"/>
    <cellStyle name="40% - Ênfase4 8 3 4 3 2" xfId="20090"/>
    <cellStyle name="40% - Ênfase4 8 3 4 3 3" xfId="20091"/>
    <cellStyle name="40% - Ênfase4 8 3 4 4" xfId="20092"/>
    <cellStyle name="40% - Ênfase4 8 3 4 5" xfId="20093"/>
    <cellStyle name="40% - Ênfase4 8 3 4 6" xfId="20094"/>
    <cellStyle name="40% - Ênfase4 8 3 4 7" xfId="20095"/>
    <cellStyle name="40% - Ênfase4 8 3 4 8" xfId="20096"/>
    <cellStyle name="40% - Ênfase4 8 3 5" xfId="20097"/>
    <cellStyle name="40% - Ênfase4 8 3 5 2" xfId="20098"/>
    <cellStyle name="40% - Ênfase4 8 3 5 2 2" xfId="20099"/>
    <cellStyle name="40% - Ênfase4 8 3 5 3" xfId="20100"/>
    <cellStyle name="40% - Ênfase4 8 3 5 4" xfId="20101"/>
    <cellStyle name="40% - Ênfase4 8 3 5 5" xfId="20102"/>
    <cellStyle name="40% - Ênfase4 8 3 5 6" xfId="20103"/>
    <cellStyle name="40% - Ênfase4 8 3 6" xfId="20104"/>
    <cellStyle name="40% - Ênfase4 8 3 6 2" xfId="20105"/>
    <cellStyle name="40% - Ênfase4 8 3 6 3" xfId="20106"/>
    <cellStyle name="40% - Ênfase4 8 3 6 4" xfId="20107"/>
    <cellStyle name="40% - Ênfase4 8 3 7" xfId="20108"/>
    <cellStyle name="40% - Ênfase4 8 3 8" xfId="20109"/>
    <cellStyle name="40% - Ênfase4 8 3 9" xfId="20110"/>
    <cellStyle name="40% - Ênfase4 8 4" xfId="20111"/>
    <cellStyle name="40% - Ênfase4 8 4 10" xfId="20112"/>
    <cellStyle name="40% - Ênfase4 8 4 2" xfId="20113"/>
    <cellStyle name="40% - Ênfase4 8 4 2 2" xfId="20114"/>
    <cellStyle name="40% - Ênfase4 8 4 2 2 2" xfId="20115"/>
    <cellStyle name="40% - Ênfase4 8 4 2 2 2 2" xfId="20116"/>
    <cellStyle name="40% - Ênfase4 8 4 2 2 3" xfId="20117"/>
    <cellStyle name="40% - Ênfase4 8 4 2 2 4" xfId="20118"/>
    <cellStyle name="40% - Ênfase4 8 4 2 2 5" xfId="20119"/>
    <cellStyle name="40% - Ênfase4 8 4 2 2 6" xfId="20120"/>
    <cellStyle name="40% - Ênfase4 8 4 2 3" xfId="20121"/>
    <cellStyle name="40% - Ênfase4 8 4 2 3 2" xfId="20122"/>
    <cellStyle name="40% - Ênfase4 8 4 2 3 3" xfId="20123"/>
    <cellStyle name="40% - Ênfase4 8 4 2 4" xfId="20124"/>
    <cellStyle name="40% - Ênfase4 8 4 2 5" xfId="20125"/>
    <cellStyle name="40% - Ênfase4 8 4 2 6" xfId="20126"/>
    <cellStyle name="40% - Ênfase4 8 4 2 7" xfId="20127"/>
    <cellStyle name="40% - Ênfase4 8 4 2 8" xfId="20128"/>
    <cellStyle name="40% - Ênfase4 8 4 3" xfId="20129"/>
    <cellStyle name="40% - Ênfase4 8 4 3 2" xfId="20130"/>
    <cellStyle name="40% - Ênfase4 8 4 3 2 2" xfId="20131"/>
    <cellStyle name="40% - Ênfase4 8 4 3 3" xfId="20132"/>
    <cellStyle name="40% - Ênfase4 8 4 3 4" xfId="20133"/>
    <cellStyle name="40% - Ênfase4 8 4 3 5" xfId="20134"/>
    <cellStyle name="40% - Ênfase4 8 4 3 6" xfId="20135"/>
    <cellStyle name="40% - Ênfase4 8 4 4" xfId="20136"/>
    <cellStyle name="40% - Ênfase4 8 4 4 2" xfId="20137"/>
    <cellStyle name="40% - Ênfase4 8 4 4 3" xfId="20138"/>
    <cellStyle name="40% - Ênfase4 8 4 4 4" xfId="20139"/>
    <cellStyle name="40% - Ênfase4 8 4 5" xfId="20140"/>
    <cellStyle name="40% - Ênfase4 8 4 6" xfId="20141"/>
    <cellStyle name="40% - Ênfase4 8 4 7" xfId="20142"/>
    <cellStyle name="40% - Ênfase4 8 4 8" xfId="20143"/>
    <cellStyle name="40% - Ênfase4 8 4 9" xfId="20144"/>
    <cellStyle name="40% - Ênfase4 9" xfId="325"/>
    <cellStyle name="40% - Ênfase4 9 2" xfId="326"/>
    <cellStyle name="40% - Ênfase4 9 3" xfId="20145"/>
    <cellStyle name="40% - Ênfase4 9 3 10" xfId="20146"/>
    <cellStyle name="40% - Ênfase4 9 3 11" xfId="20147"/>
    <cellStyle name="40% - Ênfase4 9 3 12" xfId="20148"/>
    <cellStyle name="40% - Ênfase4 9 3 2" xfId="20149"/>
    <cellStyle name="40% - Ênfase4 9 3 3" xfId="20150"/>
    <cellStyle name="40% - Ênfase4 9 3 3 2" xfId="20151"/>
    <cellStyle name="40% - Ênfase4 9 3 3 2 2" xfId="20152"/>
    <cellStyle name="40% - Ênfase4 9 3 3 2 2 2" xfId="20153"/>
    <cellStyle name="40% - Ênfase4 9 3 3 2 3" xfId="20154"/>
    <cellStyle name="40% - Ênfase4 9 3 3 2 4" xfId="20155"/>
    <cellStyle name="40% - Ênfase4 9 3 3 2 5" xfId="20156"/>
    <cellStyle name="40% - Ênfase4 9 3 3 2 6" xfId="20157"/>
    <cellStyle name="40% - Ênfase4 9 3 3 3" xfId="20158"/>
    <cellStyle name="40% - Ênfase4 9 3 3 3 2" xfId="20159"/>
    <cellStyle name="40% - Ênfase4 9 3 3 3 3" xfId="20160"/>
    <cellStyle name="40% - Ênfase4 9 3 3 3 4" xfId="20161"/>
    <cellStyle name="40% - Ênfase4 9 3 3 4" xfId="20162"/>
    <cellStyle name="40% - Ênfase4 9 3 3 5" xfId="20163"/>
    <cellStyle name="40% - Ênfase4 9 3 3 6" xfId="20164"/>
    <cellStyle name="40% - Ênfase4 9 3 3 7" xfId="20165"/>
    <cellStyle name="40% - Ênfase4 9 3 3 8" xfId="20166"/>
    <cellStyle name="40% - Ênfase4 9 3 3 9" xfId="20167"/>
    <cellStyle name="40% - Ênfase4 9 3 4" xfId="20168"/>
    <cellStyle name="40% - Ênfase4 9 3 4 2" xfId="20169"/>
    <cellStyle name="40% - Ênfase4 9 3 4 2 2" xfId="20170"/>
    <cellStyle name="40% - Ênfase4 9 3 4 2 2 2" xfId="20171"/>
    <cellStyle name="40% - Ênfase4 9 3 4 2 3" xfId="20172"/>
    <cellStyle name="40% - Ênfase4 9 3 4 2 4" xfId="20173"/>
    <cellStyle name="40% - Ênfase4 9 3 4 2 5" xfId="20174"/>
    <cellStyle name="40% - Ênfase4 9 3 4 2 6" xfId="20175"/>
    <cellStyle name="40% - Ênfase4 9 3 4 3" xfId="20176"/>
    <cellStyle name="40% - Ênfase4 9 3 4 3 2" xfId="20177"/>
    <cellStyle name="40% - Ênfase4 9 3 4 3 3" xfId="20178"/>
    <cellStyle name="40% - Ênfase4 9 3 4 4" xfId="20179"/>
    <cellStyle name="40% - Ênfase4 9 3 4 5" xfId="20180"/>
    <cellStyle name="40% - Ênfase4 9 3 4 6" xfId="20181"/>
    <cellStyle name="40% - Ênfase4 9 3 4 7" xfId="20182"/>
    <cellStyle name="40% - Ênfase4 9 3 4 8" xfId="20183"/>
    <cellStyle name="40% - Ênfase4 9 3 5" xfId="20184"/>
    <cellStyle name="40% - Ênfase4 9 3 5 2" xfId="20185"/>
    <cellStyle name="40% - Ênfase4 9 3 5 2 2" xfId="20186"/>
    <cellStyle name="40% - Ênfase4 9 3 5 3" xfId="20187"/>
    <cellStyle name="40% - Ênfase4 9 3 5 4" xfId="20188"/>
    <cellStyle name="40% - Ênfase4 9 3 5 5" xfId="20189"/>
    <cellStyle name="40% - Ênfase4 9 3 5 6" xfId="20190"/>
    <cellStyle name="40% - Ênfase4 9 3 6" xfId="20191"/>
    <cellStyle name="40% - Ênfase4 9 3 6 2" xfId="20192"/>
    <cellStyle name="40% - Ênfase4 9 3 6 3" xfId="20193"/>
    <cellStyle name="40% - Ênfase4 9 3 6 4" xfId="20194"/>
    <cellStyle name="40% - Ênfase4 9 3 7" xfId="20195"/>
    <cellStyle name="40% - Ênfase4 9 3 8" xfId="20196"/>
    <cellStyle name="40% - Ênfase4 9 3 9" xfId="20197"/>
    <cellStyle name="40% - Ênfase4 9 4" xfId="20198"/>
    <cellStyle name="40% - Ênfase4 9 4 10" xfId="20199"/>
    <cellStyle name="40% - Ênfase4 9 4 2" xfId="20200"/>
    <cellStyle name="40% - Ênfase4 9 4 2 2" xfId="20201"/>
    <cellStyle name="40% - Ênfase4 9 4 2 2 2" xfId="20202"/>
    <cellStyle name="40% - Ênfase4 9 4 2 2 2 2" xfId="20203"/>
    <cellStyle name="40% - Ênfase4 9 4 2 2 3" xfId="20204"/>
    <cellStyle name="40% - Ênfase4 9 4 2 2 4" xfId="20205"/>
    <cellStyle name="40% - Ênfase4 9 4 2 2 5" xfId="20206"/>
    <cellStyle name="40% - Ênfase4 9 4 2 2 6" xfId="20207"/>
    <cellStyle name="40% - Ênfase4 9 4 2 3" xfId="20208"/>
    <cellStyle name="40% - Ênfase4 9 4 2 3 2" xfId="20209"/>
    <cellStyle name="40% - Ênfase4 9 4 2 3 3" xfId="20210"/>
    <cellStyle name="40% - Ênfase4 9 4 2 4" xfId="20211"/>
    <cellStyle name="40% - Ênfase4 9 4 2 5" xfId="20212"/>
    <cellStyle name="40% - Ênfase4 9 4 2 6" xfId="20213"/>
    <cellStyle name="40% - Ênfase4 9 4 2 7" xfId="20214"/>
    <cellStyle name="40% - Ênfase4 9 4 2 8" xfId="20215"/>
    <cellStyle name="40% - Ênfase4 9 4 3" xfId="20216"/>
    <cellStyle name="40% - Ênfase4 9 4 3 2" xfId="20217"/>
    <cellStyle name="40% - Ênfase4 9 4 3 2 2" xfId="20218"/>
    <cellStyle name="40% - Ênfase4 9 4 3 3" xfId="20219"/>
    <cellStyle name="40% - Ênfase4 9 4 3 4" xfId="20220"/>
    <cellStyle name="40% - Ênfase4 9 4 3 5" xfId="20221"/>
    <cellStyle name="40% - Ênfase4 9 4 3 6" xfId="20222"/>
    <cellStyle name="40% - Ênfase4 9 4 4" xfId="20223"/>
    <cellStyle name="40% - Ênfase4 9 4 4 2" xfId="20224"/>
    <cellStyle name="40% - Ênfase4 9 4 4 3" xfId="20225"/>
    <cellStyle name="40% - Ênfase4 9 4 4 4" xfId="20226"/>
    <cellStyle name="40% - Ênfase4 9 4 5" xfId="20227"/>
    <cellStyle name="40% - Ênfase4 9 4 6" xfId="20228"/>
    <cellStyle name="40% - Ênfase4 9 4 7" xfId="20229"/>
    <cellStyle name="40% - Ênfase4 9 4 8" xfId="20230"/>
    <cellStyle name="40% - Ênfase4 9 4 9" xfId="20231"/>
    <cellStyle name="40% - Ênfase5" xfId="11" builtinId="47" customBuiltin="1"/>
    <cellStyle name="40% - Ênfase5 10" xfId="327"/>
    <cellStyle name="40% - Ênfase5 10 10" xfId="20232"/>
    <cellStyle name="40% - Ênfase5 10 11" xfId="20233"/>
    <cellStyle name="40% - Ênfase5 10 12" xfId="20234"/>
    <cellStyle name="40% - Ênfase5 10 13" xfId="20235"/>
    <cellStyle name="40% - Ênfase5 10 14" xfId="20236"/>
    <cellStyle name="40% - Ênfase5 10 15" xfId="20237"/>
    <cellStyle name="40% - Ênfase5 10 2" xfId="328"/>
    <cellStyle name="40% - Ênfase5 10 3" xfId="20238"/>
    <cellStyle name="40% - Ênfase5 10 3 10" xfId="20239"/>
    <cellStyle name="40% - Ênfase5 10 3 2" xfId="20240"/>
    <cellStyle name="40% - Ênfase5 10 3 2 2" xfId="20241"/>
    <cellStyle name="40% - Ênfase5 10 3 2 2 2" xfId="20242"/>
    <cellStyle name="40% - Ênfase5 10 3 2 2 2 2" xfId="20243"/>
    <cellStyle name="40% - Ênfase5 10 3 2 2 3" xfId="20244"/>
    <cellStyle name="40% - Ênfase5 10 3 2 2 4" xfId="20245"/>
    <cellStyle name="40% - Ênfase5 10 3 2 2 5" xfId="20246"/>
    <cellStyle name="40% - Ênfase5 10 3 2 2 6" xfId="20247"/>
    <cellStyle name="40% - Ênfase5 10 3 2 3" xfId="20248"/>
    <cellStyle name="40% - Ênfase5 10 3 2 3 2" xfId="20249"/>
    <cellStyle name="40% - Ênfase5 10 3 2 3 3" xfId="20250"/>
    <cellStyle name="40% - Ênfase5 10 3 2 4" xfId="20251"/>
    <cellStyle name="40% - Ênfase5 10 3 2 5" xfId="20252"/>
    <cellStyle name="40% - Ênfase5 10 3 2 6" xfId="20253"/>
    <cellStyle name="40% - Ênfase5 10 3 2 7" xfId="20254"/>
    <cellStyle name="40% - Ênfase5 10 3 2 8" xfId="20255"/>
    <cellStyle name="40% - Ênfase5 10 3 3" xfId="20256"/>
    <cellStyle name="40% - Ênfase5 10 3 3 2" xfId="20257"/>
    <cellStyle name="40% - Ênfase5 10 3 3 2 2" xfId="20258"/>
    <cellStyle name="40% - Ênfase5 10 3 3 3" xfId="20259"/>
    <cellStyle name="40% - Ênfase5 10 3 3 4" xfId="20260"/>
    <cellStyle name="40% - Ênfase5 10 3 3 5" xfId="20261"/>
    <cellStyle name="40% - Ênfase5 10 3 3 6" xfId="20262"/>
    <cellStyle name="40% - Ênfase5 10 3 4" xfId="20263"/>
    <cellStyle name="40% - Ênfase5 10 3 4 2" xfId="20264"/>
    <cellStyle name="40% - Ênfase5 10 3 4 3" xfId="20265"/>
    <cellStyle name="40% - Ênfase5 10 3 4 4" xfId="20266"/>
    <cellStyle name="40% - Ênfase5 10 3 5" xfId="20267"/>
    <cellStyle name="40% - Ênfase5 10 3 6" xfId="20268"/>
    <cellStyle name="40% - Ênfase5 10 3 7" xfId="20269"/>
    <cellStyle name="40% - Ênfase5 10 3 8" xfId="20270"/>
    <cellStyle name="40% - Ênfase5 10 3 9" xfId="20271"/>
    <cellStyle name="40% - Ênfase5 10 4" xfId="20272"/>
    <cellStyle name="40% - Ênfase5 10 4 10" xfId="20273"/>
    <cellStyle name="40% - Ênfase5 10 4 2" xfId="20274"/>
    <cellStyle name="40% - Ênfase5 10 4 2 2" xfId="20275"/>
    <cellStyle name="40% - Ênfase5 10 4 2 2 2" xfId="20276"/>
    <cellStyle name="40% - Ênfase5 10 4 2 2 2 2" xfId="20277"/>
    <cellStyle name="40% - Ênfase5 10 4 2 2 3" xfId="20278"/>
    <cellStyle name="40% - Ênfase5 10 4 2 2 4" xfId="20279"/>
    <cellStyle name="40% - Ênfase5 10 4 2 2 5" xfId="20280"/>
    <cellStyle name="40% - Ênfase5 10 4 2 2 6" xfId="20281"/>
    <cellStyle name="40% - Ênfase5 10 4 2 3" xfId="20282"/>
    <cellStyle name="40% - Ênfase5 10 4 2 3 2" xfId="20283"/>
    <cellStyle name="40% - Ênfase5 10 4 2 3 3" xfId="20284"/>
    <cellStyle name="40% - Ênfase5 10 4 2 4" xfId="20285"/>
    <cellStyle name="40% - Ênfase5 10 4 2 5" xfId="20286"/>
    <cellStyle name="40% - Ênfase5 10 4 2 6" xfId="20287"/>
    <cellStyle name="40% - Ênfase5 10 4 2 7" xfId="20288"/>
    <cellStyle name="40% - Ênfase5 10 4 2 8" xfId="20289"/>
    <cellStyle name="40% - Ênfase5 10 4 3" xfId="20290"/>
    <cellStyle name="40% - Ênfase5 10 4 3 2" xfId="20291"/>
    <cellStyle name="40% - Ênfase5 10 4 3 2 2" xfId="20292"/>
    <cellStyle name="40% - Ênfase5 10 4 3 3" xfId="20293"/>
    <cellStyle name="40% - Ênfase5 10 4 3 4" xfId="20294"/>
    <cellStyle name="40% - Ênfase5 10 4 3 5" xfId="20295"/>
    <cellStyle name="40% - Ênfase5 10 4 3 6" xfId="20296"/>
    <cellStyle name="40% - Ênfase5 10 4 4" xfId="20297"/>
    <cellStyle name="40% - Ênfase5 10 4 4 2" xfId="20298"/>
    <cellStyle name="40% - Ênfase5 10 4 4 3" xfId="20299"/>
    <cellStyle name="40% - Ênfase5 10 4 4 4" xfId="20300"/>
    <cellStyle name="40% - Ênfase5 10 4 5" xfId="20301"/>
    <cellStyle name="40% - Ênfase5 10 4 6" xfId="20302"/>
    <cellStyle name="40% - Ênfase5 10 4 7" xfId="20303"/>
    <cellStyle name="40% - Ênfase5 10 4 8" xfId="20304"/>
    <cellStyle name="40% - Ênfase5 10 4 9" xfId="20305"/>
    <cellStyle name="40% - Ênfase5 10 5" xfId="20306"/>
    <cellStyle name="40% - Ênfase5 10 5 10" xfId="20307"/>
    <cellStyle name="40% - Ênfase5 10 5 2" xfId="20308"/>
    <cellStyle name="40% - Ênfase5 10 5 2 2" xfId="20309"/>
    <cellStyle name="40% - Ênfase5 10 5 2 2 2" xfId="20310"/>
    <cellStyle name="40% - Ênfase5 10 5 2 2 2 2" xfId="20311"/>
    <cellStyle name="40% - Ênfase5 10 5 2 2 3" xfId="20312"/>
    <cellStyle name="40% - Ênfase5 10 5 2 2 4" xfId="20313"/>
    <cellStyle name="40% - Ênfase5 10 5 2 2 5" xfId="20314"/>
    <cellStyle name="40% - Ênfase5 10 5 2 2 6" xfId="20315"/>
    <cellStyle name="40% - Ênfase5 10 5 2 3" xfId="20316"/>
    <cellStyle name="40% - Ênfase5 10 5 2 3 2" xfId="20317"/>
    <cellStyle name="40% - Ênfase5 10 5 2 3 3" xfId="20318"/>
    <cellStyle name="40% - Ênfase5 10 5 2 4" xfId="20319"/>
    <cellStyle name="40% - Ênfase5 10 5 2 5" xfId="20320"/>
    <cellStyle name="40% - Ênfase5 10 5 2 6" xfId="20321"/>
    <cellStyle name="40% - Ênfase5 10 5 2 7" xfId="20322"/>
    <cellStyle name="40% - Ênfase5 10 5 2 8" xfId="20323"/>
    <cellStyle name="40% - Ênfase5 10 5 3" xfId="20324"/>
    <cellStyle name="40% - Ênfase5 10 5 3 2" xfId="20325"/>
    <cellStyle name="40% - Ênfase5 10 5 3 2 2" xfId="20326"/>
    <cellStyle name="40% - Ênfase5 10 5 3 3" xfId="20327"/>
    <cellStyle name="40% - Ênfase5 10 5 3 4" xfId="20328"/>
    <cellStyle name="40% - Ênfase5 10 5 3 5" xfId="20329"/>
    <cellStyle name="40% - Ênfase5 10 5 3 6" xfId="20330"/>
    <cellStyle name="40% - Ênfase5 10 5 4" xfId="20331"/>
    <cellStyle name="40% - Ênfase5 10 5 4 2" xfId="20332"/>
    <cellStyle name="40% - Ênfase5 10 5 4 3" xfId="20333"/>
    <cellStyle name="40% - Ênfase5 10 5 4 4" xfId="20334"/>
    <cellStyle name="40% - Ênfase5 10 5 5" xfId="20335"/>
    <cellStyle name="40% - Ênfase5 10 5 6" xfId="20336"/>
    <cellStyle name="40% - Ênfase5 10 5 7" xfId="20337"/>
    <cellStyle name="40% - Ênfase5 10 5 8" xfId="20338"/>
    <cellStyle name="40% - Ênfase5 10 5 9" xfId="20339"/>
    <cellStyle name="40% - Ênfase5 10 6" xfId="20340"/>
    <cellStyle name="40% - Ênfase5 10 6 2" xfId="20341"/>
    <cellStyle name="40% - Ênfase5 10 6 2 2" xfId="20342"/>
    <cellStyle name="40% - Ênfase5 10 6 2 2 2" xfId="20343"/>
    <cellStyle name="40% - Ênfase5 10 6 2 3" xfId="20344"/>
    <cellStyle name="40% - Ênfase5 10 6 2 4" xfId="20345"/>
    <cellStyle name="40% - Ênfase5 10 6 2 5" xfId="20346"/>
    <cellStyle name="40% - Ênfase5 10 6 2 6" xfId="20347"/>
    <cellStyle name="40% - Ênfase5 10 6 3" xfId="20348"/>
    <cellStyle name="40% - Ênfase5 10 6 3 2" xfId="20349"/>
    <cellStyle name="40% - Ênfase5 10 6 3 3" xfId="20350"/>
    <cellStyle name="40% - Ênfase5 10 6 3 4" xfId="20351"/>
    <cellStyle name="40% - Ênfase5 10 6 4" xfId="20352"/>
    <cellStyle name="40% - Ênfase5 10 6 5" xfId="20353"/>
    <cellStyle name="40% - Ênfase5 10 6 6" xfId="20354"/>
    <cellStyle name="40% - Ênfase5 10 6 7" xfId="20355"/>
    <cellStyle name="40% - Ênfase5 10 6 8" xfId="20356"/>
    <cellStyle name="40% - Ênfase5 10 6 9" xfId="20357"/>
    <cellStyle name="40% - Ênfase5 10 7" xfId="20358"/>
    <cellStyle name="40% - Ênfase5 10 7 2" xfId="20359"/>
    <cellStyle name="40% - Ênfase5 10 7 2 2" xfId="20360"/>
    <cellStyle name="40% - Ênfase5 10 7 2 2 2" xfId="20361"/>
    <cellStyle name="40% - Ênfase5 10 7 2 3" xfId="20362"/>
    <cellStyle name="40% - Ênfase5 10 7 2 4" xfId="20363"/>
    <cellStyle name="40% - Ênfase5 10 7 2 5" xfId="20364"/>
    <cellStyle name="40% - Ênfase5 10 7 2 6" xfId="20365"/>
    <cellStyle name="40% - Ênfase5 10 7 3" xfId="20366"/>
    <cellStyle name="40% - Ênfase5 10 7 3 2" xfId="20367"/>
    <cellStyle name="40% - Ênfase5 10 7 3 3" xfId="20368"/>
    <cellStyle name="40% - Ênfase5 10 7 4" xfId="20369"/>
    <cellStyle name="40% - Ênfase5 10 7 5" xfId="20370"/>
    <cellStyle name="40% - Ênfase5 10 7 6" xfId="20371"/>
    <cellStyle name="40% - Ênfase5 10 7 7" xfId="20372"/>
    <cellStyle name="40% - Ênfase5 10 7 8" xfId="20373"/>
    <cellStyle name="40% - Ênfase5 10 8" xfId="20374"/>
    <cellStyle name="40% - Ênfase5 10 8 2" xfId="20375"/>
    <cellStyle name="40% - Ênfase5 10 8 2 2" xfId="20376"/>
    <cellStyle name="40% - Ênfase5 10 8 2 3" xfId="20377"/>
    <cellStyle name="40% - Ênfase5 10 8 3" xfId="20378"/>
    <cellStyle name="40% - Ênfase5 10 8 4" xfId="20379"/>
    <cellStyle name="40% - Ênfase5 10 8 5" xfId="20380"/>
    <cellStyle name="40% - Ênfase5 10 8 6" xfId="20381"/>
    <cellStyle name="40% - Ênfase5 10 8 7" xfId="20382"/>
    <cellStyle name="40% - Ênfase5 10 9" xfId="20383"/>
    <cellStyle name="40% - Ênfase5 10 9 2" xfId="20384"/>
    <cellStyle name="40% - Ênfase5 10 9 3" xfId="20385"/>
    <cellStyle name="40% - Ênfase5 10 9 4" xfId="20386"/>
    <cellStyle name="40% - Ênfase5 10 9 5" xfId="20387"/>
    <cellStyle name="40% - Ênfase5 10 9 6" xfId="20388"/>
    <cellStyle name="40% - Ênfase5 11" xfId="329"/>
    <cellStyle name="40% - Ênfase5 11 10" xfId="20389"/>
    <cellStyle name="40% - Ênfase5 11 11" xfId="20390"/>
    <cellStyle name="40% - Ênfase5 11 12" xfId="20391"/>
    <cellStyle name="40% - Ênfase5 11 13" xfId="20392"/>
    <cellStyle name="40% - Ênfase5 11 14" xfId="20393"/>
    <cellStyle name="40% - Ênfase5 11 15" xfId="20394"/>
    <cellStyle name="40% - Ênfase5 11 2" xfId="330"/>
    <cellStyle name="40% - Ênfase5 11 3" xfId="20395"/>
    <cellStyle name="40% - Ênfase5 11 3 10" xfId="20396"/>
    <cellStyle name="40% - Ênfase5 11 3 2" xfId="20397"/>
    <cellStyle name="40% - Ênfase5 11 3 2 2" xfId="20398"/>
    <cellStyle name="40% - Ênfase5 11 3 2 2 2" xfId="20399"/>
    <cellStyle name="40% - Ênfase5 11 3 2 2 2 2" xfId="20400"/>
    <cellStyle name="40% - Ênfase5 11 3 2 2 3" xfId="20401"/>
    <cellStyle name="40% - Ênfase5 11 3 2 2 4" xfId="20402"/>
    <cellStyle name="40% - Ênfase5 11 3 2 2 5" xfId="20403"/>
    <cellStyle name="40% - Ênfase5 11 3 2 2 6" xfId="20404"/>
    <cellStyle name="40% - Ênfase5 11 3 2 3" xfId="20405"/>
    <cellStyle name="40% - Ênfase5 11 3 2 3 2" xfId="20406"/>
    <cellStyle name="40% - Ênfase5 11 3 2 3 3" xfId="20407"/>
    <cellStyle name="40% - Ênfase5 11 3 2 4" xfId="20408"/>
    <cellStyle name="40% - Ênfase5 11 3 2 5" xfId="20409"/>
    <cellStyle name="40% - Ênfase5 11 3 2 6" xfId="20410"/>
    <cellStyle name="40% - Ênfase5 11 3 2 7" xfId="20411"/>
    <cellStyle name="40% - Ênfase5 11 3 2 8" xfId="20412"/>
    <cellStyle name="40% - Ênfase5 11 3 3" xfId="20413"/>
    <cellStyle name="40% - Ênfase5 11 3 3 2" xfId="20414"/>
    <cellStyle name="40% - Ênfase5 11 3 3 2 2" xfId="20415"/>
    <cellStyle name="40% - Ênfase5 11 3 3 3" xfId="20416"/>
    <cellStyle name="40% - Ênfase5 11 3 3 4" xfId="20417"/>
    <cellStyle name="40% - Ênfase5 11 3 3 5" xfId="20418"/>
    <cellStyle name="40% - Ênfase5 11 3 3 6" xfId="20419"/>
    <cellStyle name="40% - Ênfase5 11 3 4" xfId="20420"/>
    <cellStyle name="40% - Ênfase5 11 3 4 2" xfId="20421"/>
    <cellStyle name="40% - Ênfase5 11 3 4 3" xfId="20422"/>
    <cellStyle name="40% - Ênfase5 11 3 4 4" xfId="20423"/>
    <cellStyle name="40% - Ênfase5 11 3 5" xfId="20424"/>
    <cellStyle name="40% - Ênfase5 11 3 6" xfId="20425"/>
    <cellStyle name="40% - Ênfase5 11 3 7" xfId="20426"/>
    <cellStyle name="40% - Ênfase5 11 3 8" xfId="20427"/>
    <cellStyle name="40% - Ênfase5 11 3 9" xfId="20428"/>
    <cellStyle name="40% - Ênfase5 11 4" xfId="20429"/>
    <cellStyle name="40% - Ênfase5 11 4 10" xfId="20430"/>
    <cellStyle name="40% - Ênfase5 11 4 2" xfId="20431"/>
    <cellStyle name="40% - Ênfase5 11 4 2 2" xfId="20432"/>
    <cellStyle name="40% - Ênfase5 11 4 2 2 2" xfId="20433"/>
    <cellStyle name="40% - Ênfase5 11 4 2 2 2 2" xfId="20434"/>
    <cellStyle name="40% - Ênfase5 11 4 2 2 3" xfId="20435"/>
    <cellStyle name="40% - Ênfase5 11 4 2 2 4" xfId="20436"/>
    <cellStyle name="40% - Ênfase5 11 4 2 2 5" xfId="20437"/>
    <cellStyle name="40% - Ênfase5 11 4 2 2 6" xfId="20438"/>
    <cellStyle name="40% - Ênfase5 11 4 2 3" xfId="20439"/>
    <cellStyle name="40% - Ênfase5 11 4 2 3 2" xfId="20440"/>
    <cellStyle name="40% - Ênfase5 11 4 2 3 3" xfId="20441"/>
    <cellStyle name="40% - Ênfase5 11 4 2 4" xfId="20442"/>
    <cellStyle name="40% - Ênfase5 11 4 2 5" xfId="20443"/>
    <cellStyle name="40% - Ênfase5 11 4 2 6" xfId="20444"/>
    <cellStyle name="40% - Ênfase5 11 4 2 7" xfId="20445"/>
    <cellStyle name="40% - Ênfase5 11 4 2 8" xfId="20446"/>
    <cellStyle name="40% - Ênfase5 11 4 3" xfId="20447"/>
    <cellStyle name="40% - Ênfase5 11 4 3 2" xfId="20448"/>
    <cellStyle name="40% - Ênfase5 11 4 3 2 2" xfId="20449"/>
    <cellStyle name="40% - Ênfase5 11 4 3 3" xfId="20450"/>
    <cellStyle name="40% - Ênfase5 11 4 3 4" xfId="20451"/>
    <cellStyle name="40% - Ênfase5 11 4 3 5" xfId="20452"/>
    <cellStyle name="40% - Ênfase5 11 4 3 6" xfId="20453"/>
    <cellStyle name="40% - Ênfase5 11 4 4" xfId="20454"/>
    <cellStyle name="40% - Ênfase5 11 4 4 2" xfId="20455"/>
    <cellStyle name="40% - Ênfase5 11 4 4 3" xfId="20456"/>
    <cellStyle name="40% - Ênfase5 11 4 4 4" xfId="20457"/>
    <cellStyle name="40% - Ênfase5 11 4 5" xfId="20458"/>
    <cellStyle name="40% - Ênfase5 11 4 6" xfId="20459"/>
    <cellStyle name="40% - Ênfase5 11 4 7" xfId="20460"/>
    <cellStyle name="40% - Ênfase5 11 4 8" xfId="20461"/>
    <cellStyle name="40% - Ênfase5 11 4 9" xfId="20462"/>
    <cellStyle name="40% - Ênfase5 11 5" xfId="20463"/>
    <cellStyle name="40% - Ênfase5 11 5 10" xfId="20464"/>
    <cellStyle name="40% - Ênfase5 11 5 2" xfId="20465"/>
    <cellStyle name="40% - Ênfase5 11 5 2 2" xfId="20466"/>
    <cellStyle name="40% - Ênfase5 11 5 2 2 2" xfId="20467"/>
    <cellStyle name="40% - Ênfase5 11 5 2 2 2 2" xfId="20468"/>
    <cellStyle name="40% - Ênfase5 11 5 2 2 3" xfId="20469"/>
    <cellStyle name="40% - Ênfase5 11 5 2 2 4" xfId="20470"/>
    <cellStyle name="40% - Ênfase5 11 5 2 2 5" xfId="20471"/>
    <cellStyle name="40% - Ênfase5 11 5 2 2 6" xfId="20472"/>
    <cellStyle name="40% - Ênfase5 11 5 2 3" xfId="20473"/>
    <cellStyle name="40% - Ênfase5 11 5 2 3 2" xfId="20474"/>
    <cellStyle name="40% - Ênfase5 11 5 2 3 3" xfId="20475"/>
    <cellStyle name="40% - Ênfase5 11 5 2 4" xfId="20476"/>
    <cellStyle name="40% - Ênfase5 11 5 2 5" xfId="20477"/>
    <cellStyle name="40% - Ênfase5 11 5 2 6" xfId="20478"/>
    <cellStyle name="40% - Ênfase5 11 5 2 7" xfId="20479"/>
    <cellStyle name="40% - Ênfase5 11 5 2 8" xfId="20480"/>
    <cellStyle name="40% - Ênfase5 11 5 3" xfId="20481"/>
    <cellStyle name="40% - Ênfase5 11 5 3 2" xfId="20482"/>
    <cellStyle name="40% - Ênfase5 11 5 3 2 2" xfId="20483"/>
    <cellStyle name="40% - Ênfase5 11 5 3 3" xfId="20484"/>
    <cellStyle name="40% - Ênfase5 11 5 3 4" xfId="20485"/>
    <cellStyle name="40% - Ênfase5 11 5 3 5" xfId="20486"/>
    <cellStyle name="40% - Ênfase5 11 5 3 6" xfId="20487"/>
    <cellStyle name="40% - Ênfase5 11 5 4" xfId="20488"/>
    <cellStyle name="40% - Ênfase5 11 5 4 2" xfId="20489"/>
    <cellStyle name="40% - Ênfase5 11 5 4 3" xfId="20490"/>
    <cellStyle name="40% - Ênfase5 11 5 4 4" xfId="20491"/>
    <cellStyle name="40% - Ênfase5 11 5 5" xfId="20492"/>
    <cellStyle name="40% - Ênfase5 11 5 6" xfId="20493"/>
    <cellStyle name="40% - Ênfase5 11 5 7" xfId="20494"/>
    <cellStyle name="40% - Ênfase5 11 5 8" xfId="20495"/>
    <cellStyle name="40% - Ênfase5 11 5 9" xfId="20496"/>
    <cellStyle name="40% - Ênfase5 11 6" xfId="20497"/>
    <cellStyle name="40% - Ênfase5 11 6 2" xfId="20498"/>
    <cellStyle name="40% - Ênfase5 11 6 2 2" xfId="20499"/>
    <cellStyle name="40% - Ênfase5 11 6 2 2 2" xfId="20500"/>
    <cellStyle name="40% - Ênfase5 11 6 2 3" xfId="20501"/>
    <cellStyle name="40% - Ênfase5 11 6 2 4" xfId="20502"/>
    <cellStyle name="40% - Ênfase5 11 6 2 5" xfId="20503"/>
    <cellStyle name="40% - Ênfase5 11 6 2 6" xfId="20504"/>
    <cellStyle name="40% - Ênfase5 11 6 3" xfId="20505"/>
    <cellStyle name="40% - Ênfase5 11 6 3 2" xfId="20506"/>
    <cellStyle name="40% - Ênfase5 11 6 3 3" xfId="20507"/>
    <cellStyle name="40% - Ênfase5 11 6 3 4" xfId="20508"/>
    <cellStyle name="40% - Ênfase5 11 6 4" xfId="20509"/>
    <cellStyle name="40% - Ênfase5 11 6 5" xfId="20510"/>
    <cellStyle name="40% - Ênfase5 11 6 6" xfId="20511"/>
    <cellStyle name="40% - Ênfase5 11 6 7" xfId="20512"/>
    <cellStyle name="40% - Ênfase5 11 6 8" xfId="20513"/>
    <cellStyle name="40% - Ênfase5 11 6 9" xfId="20514"/>
    <cellStyle name="40% - Ênfase5 11 7" xfId="20515"/>
    <cellStyle name="40% - Ênfase5 11 7 2" xfId="20516"/>
    <cellStyle name="40% - Ênfase5 11 7 2 2" xfId="20517"/>
    <cellStyle name="40% - Ênfase5 11 7 2 2 2" xfId="20518"/>
    <cellStyle name="40% - Ênfase5 11 7 2 3" xfId="20519"/>
    <cellStyle name="40% - Ênfase5 11 7 2 4" xfId="20520"/>
    <cellStyle name="40% - Ênfase5 11 7 2 5" xfId="20521"/>
    <cellStyle name="40% - Ênfase5 11 7 2 6" xfId="20522"/>
    <cellStyle name="40% - Ênfase5 11 7 3" xfId="20523"/>
    <cellStyle name="40% - Ênfase5 11 7 3 2" xfId="20524"/>
    <cellStyle name="40% - Ênfase5 11 7 3 3" xfId="20525"/>
    <cellStyle name="40% - Ênfase5 11 7 4" xfId="20526"/>
    <cellStyle name="40% - Ênfase5 11 7 5" xfId="20527"/>
    <cellStyle name="40% - Ênfase5 11 7 6" xfId="20528"/>
    <cellStyle name="40% - Ênfase5 11 7 7" xfId="20529"/>
    <cellStyle name="40% - Ênfase5 11 7 8" xfId="20530"/>
    <cellStyle name="40% - Ênfase5 11 8" xfId="20531"/>
    <cellStyle name="40% - Ênfase5 11 8 2" xfId="20532"/>
    <cellStyle name="40% - Ênfase5 11 8 2 2" xfId="20533"/>
    <cellStyle name="40% - Ênfase5 11 8 2 3" xfId="20534"/>
    <cellStyle name="40% - Ênfase5 11 8 3" xfId="20535"/>
    <cellStyle name="40% - Ênfase5 11 8 4" xfId="20536"/>
    <cellStyle name="40% - Ênfase5 11 8 5" xfId="20537"/>
    <cellStyle name="40% - Ênfase5 11 8 6" xfId="20538"/>
    <cellStyle name="40% - Ênfase5 11 8 7" xfId="20539"/>
    <cellStyle name="40% - Ênfase5 11 9" xfId="20540"/>
    <cellStyle name="40% - Ênfase5 11 9 2" xfId="20541"/>
    <cellStyle name="40% - Ênfase5 11 9 3" xfId="20542"/>
    <cellStyle name="40% - Ênfase5 11 9 4" xfId="20543"/>
    <cellStyle name="40% - Ênfase5 11 9 5" xfId="20544"/>
    <cellStyle name="40% - Ênfase5 11 9 6" xfId="20545"/>
    <cellStyle name="40% - Ênfase5 12" xfId="331"/>
    <cellStyle name="40% - Ênfase5 12 10" xfId="20546"/>
    <cellStyle name="40% - Ênfase5 12 11" xfId="20547"/>
    <cellStyle name="40% - Ênfase5 12 12" xfId="20548"/>
    <cellStyle name="40% - Ênfase5 12 13" xfId="20549"/>
    <cellStyle name="40% - Ênfase5 12 14" xfId="20550"/>
    <cellStyle name="40% - Ênfase5 12 15" xfId="20551"/>
    <cellStyle name="40% - Ênfase5 12 2" xfId="332"/>
    <cellStyle name="40% - Ênfase5 12 3" xfId="20552"/>
    <cellStyle name="40% - Ênfase5 12 3 10" xfId="20553"/>
    <cellStyle name="40% - Ênfase5 12 3 2" xfId="20554"/>
    <cellStyle name="40% - Ênfase5 12 3 2 2" xfId="20555"/>
    <cellStyle name="40% - Ênfase5 12 3 2 2 2" xfId="20556"/>
    <cellStyle name="40% - Ênfase5 12 3 2 2 2 2" xfId="20557"/>
    <cellStyle name="40% - Ênfase5 12 3 2 2 3" xfId="20558"/>
    <cellStyle name="40% - Ênfase5 12 3 2 2 4" xfId="20559"/>
    <cellStyle name="40% - Ênfase5 12 3 2 2 5" xfId="20560"/>
    <cellStyle name="40% - Ênfase5 12 3 2 2 6" xfId="20561"/>
    <cellStyle name="40% - Ênfase5 12 3 2 3" xfId="20562"/>
    <cellStyle name="40% - Ênfase5 12 3 2 3 2" xfId="20563"/>
    <cellStyle name="40% - Ênfase5 12 3 2 3 3" xfId="20564"/>
    <cellStyle name="40% - Ênfase5 12 3 2 4" xfId="20565"/>
    <cellStyle name="40% - Ênfase5 12 3 2 5" xfId="20566"/>
    <cellStyle name="40% - Ênfase5 12 3 2 6" xfId="20567"/>
    <cellStyle name="40% - Ênfase5 12 3 2 7" xfId="20568"/>
    <cellStyle name="40% - Ênfase5 12 3 2 8" xfId="20569"/>
    <cellStyle name="40% - Ênfase5 12 3 3" xfId="20570"/>
    <cellStyle name="40% - Ênfase5 12 3 3 2" xfId="20571"/>
    <cellStyle name="40% - Ênfase5 12 3 3 2 2" xfId="20572"/>
    <cellStyle name="40% - Ênfase5 12 3 3 3" xfId="20573"/>
    <cellStyle name="40% - Ênfase5 12 3 3 4" xfId="20574"/>
    <cellStyle name="40% - Ênfase5 12 3 3 5" xfId="20575"/>
    <cellStyle name="40% - Ênfase5 12 3 3 6" xfId="20576"/>
    <cellStyle name="40% - Ênfase5 12 3 4" xfId="20577"/>
    <cellStyle name="40% - Ênfase5 12 3 4 2" xfId="20578"/>
    <cellStyle name="40% - Ênfase5 12 3 4 3" xfId="20579"/>
    <cellStyle name="40% - Ênfase5 12 3 4 4" xfId="20580"/>
    <cellStyle name="40% - Ênfase5 12 3 5" xfId="20581"/>
    <cellStyle name="40% - Ênfase5 12 3 6" xfId="20582"/>
    <cellStyle name="40% - Ênfase5 12 3 7" xfId="20583"/>
    <cellStyle name="40% - Ênfase5 12 3 8" xfId="20584"/>
    <cellStyle name="40% - Ênfase5 12 3 9" xfId="20585"/>
    <cellStyle name="40% - Ênfase5 12 4" xfId="20586"/>
    <cellStyle name="40% - Ênfase5 12 4 10" xfId="20587"/>
    <cellStyle name="40% - Ênfase5 12 4 2" xfId="20588"/>
    <cellStyle name="40% - Ênfase5 12 4 2 2" xfId="20589"/>
    <cellStyle name="40% - Ênfase5 12 4 2 2 2" xfId="20590"/>
    <cellStyle name="40% - Ênfase5 12 4 2 2 2 2" xfId="20591"/>
    <cellStyle name="40% - Ênfase5 12 4 2 2 3" xfId="20592"/>
    <cellStyle name="40% - Ênfase5 12 4 2 2 4" xfId="20593"/>
    <cellStyle name="40% - Ênfase5 12 4 2 2 5" xfId="20594"/>
    <cellStyle name="40% - Ênfase5 12 4 2 2 6" xfId="20595"/>
    <cellStyle name="40% - Ênfase5 12 4 2 3" xfId="20596"/>
    <cellStyle name="40% - Ênfase5 12 4 2 3 2" xfId="20597"/>
    <cellStyle name="40% - Ênfase5 12 4 2 3 3" xfId="20598"/>
    <cellStyle name="40% - Ênfase5 12 4 2 4" xfId="20599"/>
    <cellStyle name="40% - Ênfase5 12 4 2 5" xfId="20600"/>
    <cellStyle name="40% - Ênfase5 12 4 2 6" xfId="20601"/>
    <cellStyle name="40% - Ênfase5 12 4 2 7" xfId="20602"/>
    <cellStyle name="40% - Ênfase5 12 4 2 8" xfId="20603"/>
    <cellStyle name="40% - Ênfase5 12 4 3" xfId="20604"/>
    <cellStyle name="40% - Ênfase5 12 4 3 2" xfId="20605"/>
    <cellStyle name="40% - Ênfase5 12 4 3 2 2" xfId="20606"/>
    <cellStyle name="40% - Ênfase5 12 4 3 3" xfId="20607"/>
    <cellStyle name="40% - Ênfase5 12 4 3 4" xfId="20608"/>
    <cellStyle name="40% - Ênfase5 12 4 3 5" xfId="20609"/>
    <cellStyle name="40% - Ênfase5 12 4 3 6" xfId="20610"/>
    <cellStyle name="40% - Ênfase5 12 4 4" xfId="20611"/>
    <cellStyle name="40% - Ênfase5 12 4 4 2" xfId="20612"/>
    <cellStyle name="40% - Ênfase5 12 4 4 3" xfId="20613"/>
    <cellStyle name="40% - Ênfase5 12 4 4 4" xfId="20614"/>
    <cellStyle name="40% - Ênfase5 12 4 5" xfId="20615"/>
    <cellStyle name="40% - Ênfase5 12 4 6" xfId="20616"/>
    <cellStyle name="40% - Ênfase5 12 4 7" xfId="20617"/>
    <cellStyle name="40% - Ênfase5 12 4 8" xfId="20618"/>
    <cellStyle name="40% - Ênfase5 12 4 9" xfId="20619"/>
    <cellStyle name="40% - Ênfase5 12 5" xfId="20620"/>
    <cellStyle name="40% - Ênfase5 12 5 10" xfId="20621"/>
    <cellStyle name="40% - Ênfase5 12 5 2" xfId="20622"/>
    <cellStyle name="40% - Ênfase5 12 5 2 2" xfId="20623"/>
    <cellStyle name="40% - Ênfase5 12 5 2 2 2" xfId="20624"/>
    <cellStyle name="40% - Ênfase5 12 5 2 2 2 2" xfId="20625"/>
    <cellStyle name="40% - Ênfase5 12 5 2 2 3" xfId="20626"/>
    <cellStyle name="40% - Ênfase5 12 5 2 2 4" xfId="20627"/>
    <cellStyle name="40% - Ênfase5 12 5 2 2 5" xfId="20628"/>
    <cellStyle name="40% - Ênfase5 12 5 2 2 6" xfId="20629"/>
    <cellStyle name="40% - Ênfase5 12 5 2 3" xfId="20630"/>
    <cellStyle name="40% - Ênfase5 12 5 2 3 2" xfId="20631"/>
    <cellStyle name="40% - Ênfase5 12 5 2 3 3" xfId="20632"/>
    <cellStyle name="40% - Ênfase5 12 5 2 4" xfId="20633"/>
    <cellStyle name="40% - Ênfase5 12 5 2 5" xfId="20634"/>
    <cellStyle name="40% - Ênfase5 12 5 2 6" xfId="20635"/>
    <cellStyle name="40% - Ênfase5 12 5 2 7" xfId="20636"/>
    <cellStyle name="40% - Ênfase5 12 5 2 8" xfId="20637"/>
    <cellStyle name="40% - Ênfase5 12 5 3" xfId="20638"/>
    <cellStyle name="40% - Ênfase5 12 5 3 2" xfId="20639"/>
    <cellStyle name="40% - Ênfase5 12 5 3 2 2" xfId="20640"/>
    <cellStyle name="40% - Ênfase5 12 5 3 3" xfId="20641"/>
    <cellStyle name="40% - Ênfase5 12 5 3 4" xfId="20642"/>
    <cellStyle name="40% - Ênfase5 12 5 3 5" xfId="20643"/>
    <cellStyle name="40% - Ênfase5 12 5 3 6" xfId="20644"/>
    <cellStyle name="40% - Ênfase5 12 5 4" xfId="20645"/>
    <cellStyle name="40% - Ênfase5 12 5 4 2" xfId="20646"/>
    <cellStyle name="40% - Ênfase5 12 5 4 3" xfId="20647"/>
    <cellStyle name="40% - Ênfase5 12 5 4 4" xfId="20648"/>
    <cellStyle name="40% - Ênfase5 12 5 5" xfId="20649"/>
    <cellStyle name="40% - Ênfase5 12 5 6" xfId="20650"/>
    <cellStyle name="40% - Ênfase5 12 5 7" xfId="20651"/>
    <cellStyle name="40% - Ênfase5 12 5 8" xfId="20652"/>
    <cellStyle name="40% - Ênfase5 12 5 9" xfId="20653"/>
    <cellStyle name="40% - Ênfase5 12 6" xfId="20654"/>
    <cellStyle name="40% - Ênfase5 12 6 2" xfId="20655"/>
    <cellStyle name="40% - Ênfase5 12 6 2 2" xfId="20656"/>
    <cellStyle name="40% - Ênfase5 12 6 2 2 2" xfId="20657"/>
    <cellStyle name="40% - Ênfase5 12 6 2 3" xfId="20658"/>
    <cellStyle name="40% - Ênfase5 12 6 2 4" xfId="20659"/>
    <cellStyle name="40% - Ênfase5 12 6 2 5" xfId="20660"/>
    <cellStyle name="40% - Ênfase5 12 6 2 6" xfId="20661"/>
    <cellStyle name="40% - Ênfase5 12 6 3" xfId="20662"/>
    <cellStyle name="40% - Ênfase5 12 6 3 2" xfId="20663"/>
    <cellStyle name="40% - Ênfase5 12 6 3 3" xfId="20664"/>
    <cellStyle name="40% - Ênfase5 12 6 3 4" xfId="20665"/>
    <cellStyle name="40% - Ênfase5 12 6 4" xfId="20666"/>
    <cellStyle name="40% - Ênfase5 12 6 5" xfId="20667"/>
    <cellStyle name="40% - Ênfase5 12 6 6" xfId="20668"/>
    <cellStyle name="40% - Ênfase5 12 6 7" xfId="20669"/>
    <cellStyle name="40% - Ênfase5 12 6 8" xfId="20670"/>
    <cellStyle name="40% - Ênfase5 12 6 9" xfId="20671"/>
    <cellStyle name="40% - Ênfase5 12 7" xfId="20672"/>
    <cellStyle name="40% - Ênfase5 12 7 2" xfId="20673"/>
    <cellStyle name="40% - Ênfase5 12 7 2 2" xfId="20674"/>
    <cellStyle name="40% - Ênfase5 12 7 2 2 2" xfId="20675"/>
    <cellStyle name="40% - Ênfase5 12 7 2 3" xfId="20676"/>
    <cellStyle name="40% - Ênfase5 12 7 2 4" xfId="20677"/>
    <cellStyle name="40% - Ênfase5 12 7 2 5" xfId="20678"/>
    <cellStyle name="40% - Ênfase5 12 7 2 6" xfId="20679"/>
    <cellStyle name="40% - Ênfase5 12 7 3" xfId="20680"/>
    <cellStyle name="40% - Ênfase5 12 7 3 2" xfId="20681"/>
    <cellStyle name="40% - Ênfase5 12 7 3 3" xfId="20682"/>
    <cellStyle name="40% - Ênfase5 12 7 4" xfId="20683"/>
    <cellStyle name="40% - Ênfase5 12 7 5" xfId="20684"/>
    <cellStyle name="40% - Ênfase5 12 7 6" xfId="20685"/>
    <cellStyle name="40% - Ênfase5 12 7 7" xfId="20686"/>
    <cellStyle name="40% - Ênfase5 12 7 8" xfId="20687"/>
    <cellStyle name="40% - Ênfase5 12 8" xfId="20688"/>
    <cellStyle name="40% - Ênfase5 12 8 2" xfId="20689"/>
    <cellStyle name="40% - Ênfase5 12 8 2 2" xfId="20690"/>
    <cellStyle name="40% - Ênfase5 12 8 2 3" xfId="20691"/>
    <cellStyle name="40% - Ênfase5 12 8 3" xfId="20692"/>
    <cellStyle name="40% - Ênfase5 12 8 4" xfId="20693"/>
    <cellStyle name="40% - Ênfase5 12 8 5" xfId="20694"/>
    <cellStyle name="40% - Ênfase5 12 8 6" xfId="20695"/>
    <cellStyle name="40% - Ênfase5 12 8 7" xfId="20696"/>
    <cellStyle name="40% - Ênfase5 12 9" xfId="20697"/>
    <cellStyle name="40% - Ênfase5 12 9 2" xfId="20698"/>
    <cellStyle name="40% - Ênfase5 12 9 3" xfId="20699"/>
    <cellStyle name="40% - Ênfase5 12 9 4" xfId="20700"/>
    <cellStyle name="40% - Ênfase5 12 9 5" xfId="20701"/>
    <cellStyle name="40% - Ênfase5 12 9 6" xfId="20702"/>
    <cellStyle name="40% - Ênfase5 13" xfId="333"/>
    <cellStyle name="40% - Ênfase5 13 10" xfId="20703"/>
    <cellStyle name="40% - Ênfase5 13 11" xfId="20704"/>
    <cellStyle name="40% - Ênfase5 13 12" xfId="20705"/>
    <cellStyle name="40% - Ênfase5 13 13" xfId="20706"/>
    <cellStyle name="40% - Ênfase5 13 14" xfId="20707"/>
    <cellStyle name="40% - Ênfase5 13 15" xfId="20708"/>
    <cellStyle name="40% - Ênfase5 13 2" xfId="334"/>
    <cellStyle name="40% - Ênfase5 13 3" xfId="20709"/>
    <cellStyle name="40% - Ênfase5 13 3 10" xfId="20710"/>
    <cellStyle name="40% - Ênfase5 13 3 2" xfId="20711"/>
    <cellStyle name="40% - Ênfase5 13 3 2 2" xfId="20712"/>
    <cellStyle name="40% - Ênfase5 13 3 2 2 2" xfId="20713"/>
    <cellStyle name="40% - Ênfase5 13 3 2 2 2 2" xfId="20714"/>
    <cellStyle name="40% - Ênfase5 13 3 2 2 3" xfId="20715"/>
    <cellStyle name="40% - Ênfase5 13 3 2 2 4" xfId="20716"/>
    <cellStyle name="40% - Ênfase5 13 3 2 2 5" xfId="20717"/>
    <cellStyle name="40% - Ênfase5 13 3 2 2 6" xfId="20718"/>
    <cellStyle name="40% - Ênfase5 13 3 2 3" xfId="20719"/>
    <cellStyle name="40% - Ênfase5 13 3 2 3 2" xfId="20720"/>
    <cellStyle name="40% - Ênfase5 13 3 2 3 3" xfId="20721"/>
    <cellStyle name="40% - Ênfase5 13 3 2 4" xfId="20722"/>
    <cellStyle name="40% - Ênfase5 13 3 2 5" xfId="20723"/>
    <cellStyle name="40% - Ênfase5 13 3 2 6" xfId="20724"/>
    <cellStyle name="40% - Ênfase5 13 3 2 7" xfId="20725"/>
    <cellStyle name="40% - Ênfase5 13 3 2 8" xfId="20726"/>
    <cellStyle name="40% - Ênfase5 13 3 3" xfId="20727"/>
    <cellStyle name="40% - Ênfase5 13 3 3 2" xfId="20728"/>
    <cellStyle name="40% - Ênfase5 13 3 3 2 2" xfId="20729"/>
    <cellStyle name="40% - Ênfase5 13 3 3 3" xfId="20730"/>
    <cellStyle name="40% - Ênfase5 13 3 3 4" xfId="20731"/>
    <cellStyle name="40% - Ênfase5 13 3 3 5" xfId="20732"/>
    <cellStyle name="40% - Ênfase5 13 3 3 6" xfId="20733"/>
    <cellStyle name="40% - Ênfase5 13 3 4" xfId="20734"/>
    <cellStyle name="40% - Ênfase5 13 3 4 2" xfId="20735"/>
    <cellStyle name="40% - Ênfase5 13 3 4 3" xfId="20736"/>
    <cellStyle name="40% - Ênfase5 13 3 4 4" xfId="20737"/>
    <cellStyle name="40% - Ênfase5 13 3 5" xfId="20738"/>
    <cellStyle name="40% - Ênfase5 13 3 6" xfId="20739"/>
    <cellStyle name="40% - Ênfase5 13 3 7" xfId="20740"/>
    <cellStyle name="40% - Ênfase5 13 3 8" xfId="20741"/>
    <cellStyle name="40% - Ênfase5 13 3 9" xfId="20742"/>
    <cellStyle name="40% - Ênfase5 13 4" xfId="20743"/>
    <cellStyle name="40% - Ênfase5 13 4 10" xfId="20744"/>
    <cellStyle name="40% - Ênfase5 13 4 2" xfId="20745"/>
    <cellStyle name="40% - Ênfase5 13 4 2 2" xfId="20746"/>
    <cellStyle name="40% - Ênfase5 13 4 2 2 2" xfId="20747"/>
    <cellStyle name="40% - Ênfase5 13 4 2 2 2 2" xfId="20748"/>
    <cellStyle name="40% - Ênfase5 13 4 2 2 3" xfId="20749"/>
    <cellStyle name="40% - Ênfase5 13 4 2 2 4" xfId="20750"/>
    <cellStyle name="40% - Ênfase5 13 4 2 2 5" xfId="20751"/>
    <cellStyle name="40% - Ênfase5 13 4 2 2 6" xfId="20752"/>
    <cellStyle name="40% - Ênfase5 13 4 2 3" xfId="20753"/>
    <cellStyle name="40% - Ênfase5 13 4 2 3 2" xfId="20754"/>
    <cellStyle name="40% - Ênfase5 13 4 2 3 3" xfId="20755"/>
    <cellStyle name="40% - Ênfase5 13 4 2 4" xfId="20756"/>
    <cellStyle name="40% - Ênfase5 13 4 2 5" xfId="20757"/>
    <cellStyle name="40% - Ênfase5 13 4 2 6" xfId="20758"/>
    <cellStyle name="40% - Ênfase5 13 4 2 7" xfId="20759"/>
    <cellStyle name="40% - Ênfase5 13 4 2 8" xfId="20760"/>
    <cellStyle name="40% - Ênfase5 13 4 3" xfId="20761"/>
    <cellStyle name="40% - Ênfase5 13 4 3 2" xfId="20762"/>
    <cellStyle name="40% - Ênfase5 13 4 3 2 2" xfId="20763"/>
    <cellStyle name="40% - Ênfase5 13 4 3 3" xfId="20764"/>
    <cellStyle name="40% - Ênfase5 13 4 3 4" xfId="20765"/>
    <cellStyle name="40% - Ênfase5 13 4 3 5" xfId="20766"/>
    <cellStyle name="40% - Ênfase5 13 4 3 6" xfId="20767"/>
    <cellStyle name="40% - Ênfase5 13 4 4" xfId="20768"/>
    <cellStyle name="40% - Ênfase5 13 4 4 2" xfId="20769"/>
    <cellStyle name="40% - Ênfase5 13 4 4 3" xfId="20770"/>
    <cellStyle name="40% - Ênfase5 13 4 4 4" xfId="20771"/>
    <cellStyle name="40% - Ênfase5 13 4 5" xfId="20772"/>
    <cellStyle name="40% - Ênfase5 13 4 6" xfId="20773"/>
    <cellStyle name="40% - Ênfase5 13 4 7" xfId="20774"/>
    <cellStyle name="40% - Ênfase5 13 4 8" xfId="20775"/>
    <cellStyle name="40% - Ênfase5 13 4 9" xfId="20776"/>
    <cellStyle name="40% - Ênfase5 13 5" xfId="20777"/>
    <cellStyle name="40% - Ênfase5 13 5 10" xfId="20778"/>
    <cellStyle name="40% - Ênfase5 13 5 2" xfId="20779"/>
    <cellStyle name="40% - Ênfase5 13 5 2 2" xfId="20780"/>
    <cellStyle name="40% - Ênfase5 13 5 2 2 2" xfId="20781"/>
    <cellStyle name="40% - Ênfase5 13 5 2 2 2 2" xfId="20782"/>
    <cellStyle name="40% - Ênfase5 13 5 2 2 3" xfId="20783"/>
    <cellStyle name="40% - Ênfase5 13 5 2 2 4" xfId="20784"/>
    <cellStyle name="40% - Ênfase5 13 5 2 2 5" xfId="20785"/>
    <cellStyle name="40% - Ênfase5 13 5 2 2 6" xfId="20786"/>
    <cellStyle name="40% - Ênfase5 13 5 2 3" xfId="20787"/>
    <cellStyle name="40% - Ênfase5 13 5 2 3 2" xfId="20788"/>
    <cellStyle name="40% - Ênfase5 13 5 2 3 3" xfId="20789"/>
    <cellStyle name="40% - Ênfase5 13 5 2 4" xfId="20790"/>
    <cellStyle name="40% - Ênfase5 13 5 2 5" xfId="20791"/>
    <cellStyle name="40% - Ênfase5 13 5 2 6" xfId="20792"/>
    <cellStyle name="40% - Ênfase5 13 5 2 7" xfId="20793"/>
    <cellStyle name="40% - Ênfase5 13 5 2 8" xfId="20794"/>
    <cellStyle name="40% - Ênfase5 13 5 3" xfId="20795"/>
    <cellStyle name="40% - Ênfase5 13 5 3 2" xfId="20796"/>
    <cellStyle name="40% - Ênfase5 13 5 3 2 2" xfId="20797"/>
    <cellStyle name="40% - Ênfase5 13 5 3 3" xfId="20798"/>
    <cellStyle name="40% - Ênfase5 13 5 3 4" xfId="20799"/>
    <cellStyle name="40% - Ênfase5 13 5 3 5" xfId="20800"/>
    <cellStyle name="40% - Ênfase5 13 5 3 6" xfId="20801"/>
    <cellStyle name="40% - Ênfase5 13 5 4" xfId="20802"/>
    <cellStyle name="40% - Ênfase5 13 5 4 2" xfId="20803"/>
    <cellStyle name="40% - Ênfase5 13 5 4 3" xfId="20804"/>
    <cellStyle name="40% - Ênfase5 13 5 4 4" xfId="20805"/>
    <cellStyle name="40% - Ênfase5 13 5 5" xfId="20806"/>
    <cellStyle name="40% - Ênfase5 13 5 6" xfId="20807"/>
    <cellStyle name="40% - Ênfase5 13 5 7" xfId="20808"/>
    <cellStyle name="40% - Ênfase5 13 5 8" xfId="20809"/>
    <cellStyle name="40% - Ênfase5 13 5 9" xfId="20810"/>
    <cellStyle name="40% - Ênfase5 13 6" xfId="20811"/>
    <cellStyle name="40% - Ênfase5 13 6 2" xfId="20812"/>
    <cellStyle name="40% - Ênfase5 13 6 2 2" xfId="20813"/>
    <cellStyle name="40% - Ênfase5 13 6 2 2 2" xfId="20814"/>
    <cellStyle name="40% - Ênfase5 13 6 2 3" xfId="20815"/>
    <cellStyle name="40% - Ênfase5 13 6 2 4" xfId="20816"/>
    <cellStyle name="40% - Ênfase5 13 6 2 5" xfId="20817"/>
    <cellStyle name="40% - Ênfase5 13 6 2 6" xfId="20818"/>
    <cellStyle name="40% - Ênfase5 13 6 3" xfId="20819"/>
    <cellStyle name="40% - Ênfase5 13 6 3 2" xfId="20820"/>
    <cellStyle name="40% - Ênfase5 13 6 3 3" xfId="20821"/>
    <cellStyle name="40% - Ênfase5 13 6 3 4" xfId="20822"/>
    <cellStyle name="40% - Ênfase5 13 6 4" xfId="20823"/>
    <cellStyle name="40% - Ênfase5 13 6 5" xfId="20824"/>
    <cellStyle name="40% - Ênfase5 13 6 6" xfId="20825"/>
    <cellStyle name="40% - Ênfase5 13 6 7" xfId="20826"/>
    <cellStyle name="40% - Ênfase5 13 6 8" xfId="20827"/>
    <cellStyle name="40% - Ênfase5 13 6 9" xfId="20828"/>
    <cellStyle name="40% - Ênfase5 13 7" xfId="20829"/>
    <cellStyle name="40% - Ênfase5 13 7 2" xfId="20830"/>
    <cellStyle name="40% - Ênfase5 13 7 2 2" xfId="20831"/>
    <cellStyle name="40% - Ênfase5 13 7 2 2 2" xfId="20832"/>
    <cellStyle name="40% - Ênfase5 13 7 2 3" xfId="20833"/>
    <cellStyle name="40% - Ênfase5 13 7 2 4" xfId="20834"/>
    <cellStyle name="40% - Ênfase5 13 7 2 5" xfId="20835"/>
    <cellStyle name="40% - Ênfase5 13 7 2 6" xfId="20836"/>
    <cellStyle name="40% - Ênfase5 13 7 3" xfId="20837"/>
    <cellStyle name="40% - Ênfase5 13 7 3 2" xfId="20838"/>
    <cellStyle name="40% - Ênfase5 13 7 3 3" xfId="20839"/>
    <cellStyle name="40% - Ênfase5 13 7 4" xfId="20840"/>
    <cellStyle name="40% - Ênfase5 13 7 5" xfId="20841"/>
    <cellStyle name="40% - Ênfase5 13 7 6" xfId="20842"/>
    <cellStyle name="40% - Ênfase5 13 7 7" xfId="20843"/>
    <cellStyle name="40% - Ênfase5 13 7 8" xfId="20844"/>
    <cellStyle name="40% - Ênfase5 13 8" xfId="20845"/>
    <cellStyle name="40% - Ênfase5 13 8 2" xfId="20846"/>
    <cellStyle name="40% - Ênfase5 13 8 2 2" xfId="20847"/>
    <cellStyle name="40% - Ênfase5 13 8 2 3" xfId="20848"/>
    <cellStyle name="40% - Ênfase5 13 8 3" xfId="20849"/>
    <cellStyle name="40% - Ênfase5 13 8 4" xfId="20850"/>
    <cellStyle name="40% - Ênfase5 13 8 5" xfId="20851"/>
    <cellStyle name="40% - Ênfase5 13 8 6" xfId="20852"/>
    <cellStyle name="40% - Ênfase5 13 8 7" xfId="20853"/>
    <cellStyle name="40% - Ênfase5 13 9" xfId="20854"/>
    <cellStyle name="40% - Ênfase5 13 9 2" xfId="20855"/>
    <cellStyle name="40% - Ênfase5 13 9 3" xfId="20856"/>
    <cellStyle name="40% - Ênfase5 13 9 4" xfId="20857"/>
    <cellStyle name="40% - Ênfase5 13 9 5" xfId="20858"/>
    <cellStyle name="40% - Ênfase5 13 9 6" xfId="20859"/>
    <cellStyle name="40% - Ênfase5 14" xfId="2274"/>
    <cellStyle name="40% - Ênfase5 14 2" xfId="335"/>
    <cellStyle name="40% - Ênfase5 15" xfId="20860"/>
    <cellStyle name="40% - Ênfase5 15 10" xfId="20861"/>
    <cellStyle name="40% - Ênfase5 15 11" xfId="20862"/>
    <cellStyle name="40% - Ênfase5 15 2" xfId="336"/>
    <cellStyle name="40% - Ênfase5 15 3" xfId="20863"/>
    <cellStyle name="40% - Ênfase5 15 3 2" xfId="20864"/>
    <cellStyle name="40% - Ênfase5 15 3 2 2" xfId="20865"/>
    <cellStyle name="40% - Ênfase5 15 3 2 2 2" xfId="20866"/>
    <cellStyle name="40% - Ênfase5 15 3 2 3" xfId="20867"/>
    <cellStyle name="40% - Ênfase5 15 3 2 4" xfId="20868"/>
    <cellStyle name="40% - Ênfase5 15 3 2 5" xfId="20869"/>
    <cellStyle name="40% - Ênfase5 15 3 2 6" xfId="20870"/>
    <cellStyle name="40% - Ênfase5 15 3 3" xfId="20871"/>
    <cellStyle name="40% - Ênfase5 15 3 3 2" xfId="20872"/>
    <cellStyle name="40% - Ênfase5 15 3 3 3" xfId="20873"/>
    <cellStyle name="40% - Ênfase5 15 3 4" xfId="20874"/>
    <cellStyle name="40% - Ênfase5 15 3 5" xfId="20875"/>
    <cellStyle name="40% - Ênfase5 15 3 6" xfId="20876"/>
    <cellStyle name="40% - Ênfase5 15 3 7" xfId="20877"/>
    <cellStyle name="40% - Ênfase5 15 3 8" xfId="20878"/>
    <cellStyle name="40% - Ênfase5 15 4" xfId="20879"/>
    <cellStyle name="40% - Ênfase5 15 4 2" xfId="20880"/>
    <cellStyle name="40% - Ênfase5 15 4 2 2" xfId="20881"/>
    <cellStyle name="40% - Ênfase5 15 4 3" xfId="20882"/>
    <cellStyle name="40% - Ênfase5 15 4 4" xfId="20883"/>
    <cellStyle name="40% - Ênfase5 15 4 5" xfId="20884"/>
    <cellStyle name="40% - Ênfase5 15 4 6" xfId="20885"/>
    <cellStyle name="40% - Ênfase5 15 5" xfId="20886"/>
    <cellStyle name="40% - Ênfase5 15 5 2" xfId="20887"/>
    <cellStyle name="40% - Ênfase5 15 5 3" xfId="20888"/>
    <cellStyle name="40% - Ênfase5 15 5 4" xfId="20889"/>
    <cellStyle name="40% - Ênfase5 15 6" xfId="20890"/>
    <cellStyle name="40% - Ênfase5 15 7" xfId="20891"/>
    <cellStyle name="40% - Ênfase5 15 8" xfId="20892"/>
    <cellStyle name="40% - Ênfase5 15 9" xfId="20893"/>
    <cellStyle name="40% - Ênfase5 16" xfId="20894"/>
    <cellStyle name="40% - Ênfase5 16 10" xfId="20895"/>
    <cellStyle name="40% - Ênfase5 16 11" xfId="20896"/>
    <cellStyle name="40% - Ênfase5 16 2" xfId="337"/>
    <cellStyle name="40% - Ênfase5 16 3" xfId="20897"/>
    <cellStyle name="40% - Ênfase5 16 3 2" xfId="20898"/>
    <cellStyle name="40% - Ênfase5 16 3 2 2" xfId="20899"/>
    <cellStyle name="40% - Ênfase5 16 3 2 2 2" xfId="20900"/>
    <cellStyle name="40% - Ênfase5 16 3 2 3" xfId="20901"/>
    <cellStyle name="40% - Ênfase5 16 3 2 4" xfId="20902"/>
    <cellStyle name="40% - Ênfase5 16 3 2 5" xfId="20903"/>
    <cellStyle name="40% - Ênfase5 16 3 2 6" xfId="20904"/>
    <cellStyle name="40% - Ênfase5 16 3 3" xfId="20905"/>
    <cellStyle name="40% - Ênfase5 16 3 3 2" xfId="20906"/>
    <cellStyle name="40% - Ênfase5 16 3 3 3" xfId="20907"/>
    <cellStyle name="40% - Ênfase5 16 3 4" xfId="20908"/>
    <cellStyle name="40% - Ênfase5 16 3 5" xfId="20909"/>
    <cellStyle name="40% - Ênfase5 16 3 6" xfId="20910"/>
    <cellStyle name="40% - Ênfase5 16 3 7" xfId="20911"/>
    <cellStyle name="40% - Ênfase5 16 3 8" xfId="20912"/>
    <cellStyle name="40% - Ênfase5 16 4" xfId="20913"/>
    <cellStyle name="40% - Ênfase5 16 4 2" xfId="20914"/>
    <cellStyle name="40% - Ênfase5 16 4 2 2" xfId="20915"/>
    <cellStyle name="40% - Ênfase5 16 4 3" xfId="20916"/>
    <cellStyle name="40% - Ênfase5 16 4 4" xfId="20917"/>
    <cellStyle name="40% - Ênfase5 16 4 5" xfId="20918"/>
    <cellStyle name="40% - Ênfase5 16 4 6" xfId="20919"/>
    <cellStyle name="40% - Ênfase5 16 5" xfId="20920"/>
    <cellStyle name="40% - Ênfase5 16 5 2" xfId="20921"/>
    <cellStyle name="40% - Ênfase5 16 5 3" xfId="20922"/>
    <cellStyle name="40% - Ênfase5 16 5 4" xfId="20923"/>
    <cellStyle name="40% - Ênfase5 16 6" xfId="20924"/>
    <cellStyle name="40% - Ênfase5 16 7" xfId="20925"/>
    <cellStyle name="40% - Ênfase5 16 8" xfId="20926"/>
    <cellStyle name="40% - Ênfase5 16 9" xfId="20927"/>
    <cellStyle name="40% - Ênfase5 17" xfId="20928"/>
    <cellStyle name="40% - Ênfase5 17 10" xfId="20929"/>
    <cellStyle name="40% - Ênfase5 17 2" xfId="338"/>
    <cellStyle name="40% - Ênfase5 17 3" xfId="20930"/>
    <cellStyle name="40% - Ênfase5 17 3 2" xfId="20931"/>
    <cellStyle name="40% - Ênfase5 17 3 2 2" xfId="20932"/>
    <cellStyle name="40% - Ênfase5 17 3 3" xfId="20933"/>
    <cellStyle name="40% - Ênfase5 17 3 4" xfId="20934"/>
    <cellStyle name="40% - Ênfase5 17 3 5" xfId="20935"/>
    <cellStyle name="40% - Ênfase5 17 3 6" xfId="20936"/>
    <cellStyle name="40% - Ênfase5 17 4" xfId="20937"/>
    <cellStyle name="40% - Ênfase5 17 4 2" xfId="20938"/>
    <cellStyle name="40% - Ênfase5 17 4 3" xfId="20939"/>
    <cellStyle name="40% - Ênfase5 17 4 4" xfId="20940"/>
    <cellStyle name="40% - Ênfase5 17 5" xfId="20941"/>
    <cellStyle name="40% - Ênfase5 17 6" xfId="20942"/>
    <cellStyle name="40% - Ênfase5 17 7" xfId="20943"/>
    <cellStyle name="40% - Ênfase5 17 8" xfId="20944"/>
    <cellStyle name="40% - Ênfase5 17 9" xfId="20945"/>
    <cellStyle name="40% - Ênfase5 18" xfId="20946"/>
    <cellStyle name="40% - Ênfase5 18 2" xfId="20947"/>
    <cellStyle name="40% - Ênfase5 18 2 2" xfId="20948"/>
    <cellStyle name="40% - Ênfase5 18 2 2 2" xfId="20949"/>
    <cellStyle name="40% - Ênfase5 18 2 3" xfId="20950"/>
    <cellStyle name="40% - Ênfase5 18 2 4" xfId="20951"/>
    <cellStyle name="40% - Ênfase5 18 2 5" xfId="20952"/>
    <cellStyle name="40% - Ênfase5 18 2 6" xfId="20953"/>
    <cellStyle name="40% - Ênfase5 18 3" xfId="20954"/>
    <cellStyle name="40% - Ênfase5 18 3 2" xfId="20955"/>
    <cellStyle name="40% - Ênfase5 18 3 3" xfId="20956"/>
    <cellStyle name="40% - Ênfase5 18 4" xfId="20957"/>
    <cellStyle name="40% - Ênfase5 18 5" xfId="20958"/>
    <cellStyle name="40% - Ênfase5 18 6" xfId="20959"/>
    <cellStyle name="40% - Ênfase5 18 7" xfId="20960"/>
    <cellStyle name="40% - Ênfase5 18 8" xfId="20961"/>
    <cellStyle name="40% - Ênfase5 19" xfId="20962"/>
    <cellStyle name="40% - Ênfase5 19 2" xfId="20963"/>
    <cellStyle name="40% - Ênfase5 19 2 2" xfId="20964"/>
    <cellStyle name="40% - Ênfase5 19 2 3" xfId="20965"/>
    <cellStyle name="40% - Ênfase5 19 3" xfId="20966"/>
    <cellStyle name="40% - Ênfase5 19 4" xfId="20967"/>
    <cellStyle name="40% - Ênfase5 19 5" xfId="20968"/>
    <cellStyle name="40% - Ênfase5 19 6" xfId="20969"/>
    <cellStyle name="40% - Ênfase5 19 7" xfId="20970"/>
    <cellStyle name="40% - Ênfase5 2" xfId="339"/>
    <cellStyle name="40% - Ênfase5 2 2" xfId="340"/>
    <cellStyle name="40% - Ênfase5 2 2 2" xfId="2983"/>
    <cellStyle name="40% - Ênfase5 2 2 2 10" xfId="20971"/>
    <cellStyle name="40% - Ênfase5 2 2 2 2" xfId="20972"/>
    <cellStyle name="40% - Ênfase5 2 2 2 2 2" xfId="20973"/>
    <cellStyle name="40% - Ênfase5 2 2 2 2 2 2" xfId="20974"/>
    <cellStyle name="40% - Ênfase5 2 2 2 2 2 2 2" xfId="20975"/>
    <cellStyle name="40% - Ênfase5 2 2 2 2 2 3" xfId="20976"/>
    <cellStyle name="40% - Ênfase5 2 2 2 2 2 4" xfId="20977"/>
    <cellStyle name="40% - Ênfase5 2 2 2 2 2 5" xfId="20978"/>
    <cellStyle name="40% - Ênfase5 2 2 2 2 2 6" xfId="20979"/>
    <cellStyle name="40% - Ênfase5 2 2 2 2 3" xfId="20980"/>
    <cellStyle name="40% - Ênfase5 2 2 2 2 3 2" xfId="20981"/>
    <cellStyle name="40% - Ênfase5 2 2 2 2 3 3" xfId="20982"/>
    <cellStyle name="40% - Ênfase5 2 2 2 2 4" xfId="20983"/>
    <cellStyle name="40% - Ênfase5 2 2 2 2 5" xfId="20984"/>
    <cellStyle name="40% - Ênfase5 2 2 2 2 6" xfId="20985"/>
    <cellStyle name="40% - Ênfase5 2 2 2 2 7" xfId="20986"/>
    <cellStyle name="40% - Ênfase5 2 2 2 2 8" xfId="20987"/>
    <cellStyle name="40% - Ênfase5 2 2 2 3" xfId="20988"/>
    <cellStyle name="40% - Ênfase5 2 2 2 3 2" xfId="20989"/>
    <cellStyle name="40% - Ênfase5 2 2 2 3 2 2" xfId="20990"/>
    <cellStyle name="40% - Ênfase5 2 2 2 3 3" xfId="20991"/>
    <cellStyle name="40% - Ênfase5 2 2 2 3 4" xfId="20992"/>
    <cellStyle name="40% - Ênfase5 2 2 2 3 5" xfId="20993"/>
    <cellStyle name="40% - Ênfase5 2 2 2 3 6" xfId="20994"/>
    <cellStyle name="40% - Ênfase5 2 2 2 4" xfId="20995"/>
    <cellStyle name="40% - Ênfase5 2 2 2 4 2" xfId="20996"/>
    <cellStyle name="40% - Ênfase5 2 2 2 4 3" xfId="20997"/>
    <cellStyle name="40% - Ênfase5 2 2 2 4 4" xfId="20998"/>
    <cellStyle name="40% - Ênfase5 2 2 2 5" xfId="20999"/>
    <cellStyle name="40% - Ênfase5 2 2 2 6" xfId="21000"/>
    <cellStyle name="40% - Ênfase5 2 2 2 7" xfId="21001"/>
    <cellStyle name="40% - Ênfase5 2 2 2 8" xfId="21002"/>
    <cellStyle name="40% - Ênfase5 2 2 2 9" xfId="21003"/>
    <cellStyle name="40% - Ênfase5 2 2 3" xfId="21004"/>
    <cellStyle name="40% - Ênfase5 2 2 4" xfId="21005"/>
    <cellStyle name="40% - Ênfase5 2 2 4 10" xfId="21006"/>
    <cellStyle name="40% - Ênfase5 2 2 4 2" xfId="21007"/>
    <cellStyle name="40% - Ênfase5 2 2 4 2 2" xfId="21008"/>
    <cellStyle name="40% - Ênfase5 2 2 4 2 2 2" xfId="21009"/>
    <cellStyle name="40% - Ênfase5 2 2 4 2 2 2 2" xfId="21010"/>
    <cellStyle name="40% - Ênfase5 2 2 4 2 2 3" xfId="21011"/>
    <cellStyle name="40% - Ênfase5 2 2 4 2 2 4" xfId="21012"/>
    <cellStyle name="40% - Ênfase5 2 2 4 2 2 5" xfId="21013"/>
    <cellStyle name="40% - Ênfase5 2 2 4 2 2 6" xfId="21014"/>
    <cellStyle name="40% - Ênfase5 2 2 4 2 3" xfId="21015"/>
    <cellStyle name="40% - Ênfase5 2 2 4 2 3 2" xfId="21016"/>
    <cellStyle name="40% - Ênfase5 2 2 4 2 3 3" xfId="21017"/>
    <cellStyle name="40% - Ênfase5 2 2 4 2 4" xfId="21018"/>
    <cellStyle name="40% - Ênfase5 2 2 4 2 5" xfId="21019"/>
    <cellStyle name="40% - Ênfase5 2 2 4 2 6" xfId="21020"/>
    <cellStyle name="40% - Ênfase5 2 2 4 2 7" xfId="21021"/>
    <cellStyle name="40% - Ênfase5 2 2 4 2 8" xfId="21022"/>
    <cellStyle name="40% - Ênfase5 2 2 4 3" xfId="21023"/>
    <cellStyle name="40% - Ênfase5 2 2 4 3 2" xfId="21024"/>
    <cellStyle name="40% - Ênfase5 2 2 4 3 2 2" xfId="21025"/>
    <cellStyle name="40% - Ênfase5 2 2 4 3 3" xfId="21026"/>
    <cellStyle name="40% - Ênfase5 2 2 4 3 4" xfId="21027"/>
    <cellStyle name="40% - Ênfase5 2 2 4 3 5" xfId="21028"/>
    <cellStyle name="40% - Ênfase5 2 2 4 3 6" xfId="21029"/>
    <cellStyle name="40% - Ênfase5 2 2 4 4" xfId="21030"/>
    <cellStyle name="40% - Ênfase5 2 2 4 4 2" xfId="21031"/>
    <cellStyle name="40% - Ênfase5 2 2 4 4 3" xfId="21032"/>
    <cellStyle name="40% - Ênfase5 2 2 4 4 4" xfId="21033"/>
    <cellStyle name="40% - Ênfase5 2 2 4 5" xfId="21034"/>
    <cellStyle name="40% - Ênfase5 2 2 4 6" xfId="21035"/>
    <cellStyle name="40% - Ênfase5 2 2 4 7" xfId="21036"/>
    <cellStyle name="40% - Ênfase5 2 2 4 8" xfId="21037"/>
    <cellStyle name="40% - Ênfase5 2 2 4 9" xfId="21038"/>
    <cellStyle name="40% - Ênfase5 2 2 5" xfId="21039"/>
    <cellStyle name="40% - Ênfase5 2 2 5 10" xfId="21040"/>
    <cellStyle name="40% - Ênfase5 2 2 5 2" xfId="21041"/>
    <cellStyle name="40% - Ênfase5 2 2 5 2 2" xfId="21042"/>
    <cellStyle name="40% - Ênfase5 2 2 5 2 2 2" xfId="21043"/>
    <cellStyle name="40% - Ênfase5 2 2 5 2 2 2 2" xfId="21044"/>
    <cellStyle name="40% - Ênfase5 2 2 5 2 2 3" xfId="21045"/>
    <cellStyle name="40% - Ênfase5 2 2 5 2 2 4" xfId="21046"/>
    <cellStyle name="40% - Ênfase5 2 2 5 2 2 5" xfId="21047"/>
    <cellStyle name="40% - Ênfase5 2 2 5 2 2 6" xfId="21048"/>
    <cellStyle name="40% - Ênfase5 2 2 5 2 3" xfId="21049"/>
    <cellStyle name="40% - Ênfase5 2 2 5 2 3 2" xfId="21050"/>
    <cellStyle name="40% - Ênfase5 2 2 5 2 3 3" xfId="21051"/>
    <cellStyle name="40% - Ênfase5 2 2 5 2 4" xfId="21052"/>
    <cellStyle name="40% - Ênfase5 2 2 5 2 5" xfId="21053"/>
    <cellStyle name="40% - Ênfase5 2 2 5 2 6" xfId="21054"/>
    <cellStyle name="40% - Ênfase5 2 2 5 2 7" xfId="21055"/>
    <cellStyle name="40% - Ênfase5 2 2 5 2 8" xfId="21056"/>
    <cellStyle name="40% - Ênfase5 2 2 5 3" xfId="21057"/>
    <cellStyle name="40% - Ênfase5 2 2 5 3 2" xfId="21058"/>
    <cellStyle name="40% - Ênfase5 2 2 5 3 2 2" xfId="21059"/>
    <cellStyle name="40% - Ênfase5 2 2 5 3 3" xfId="21060"/>
    <cellStyle name="40% - Ênfase5 2 2 5 3 4" xfId="21061"/>
    <cellStyle name="40% - Ênfase5 2 2 5 3 5" xfId="21062"/>
    <cellStyle name="40% - Ênfase5 2 2 5 3 6" xfId="21063"/>
    <cellStyle name="40% - Ênfase5 2 2 5 4" xfId="21064"/>
    <cellStyle name="40% - Ênfase5 2 2 5 4 2" xfId="21065"/>
    <cellStyle name="40% - Ênfase5 2 2 5 4 3" xfId="21066"/>
    <cellStyle name="40% - Ênfase5 2 2 5 4 4" xfId="21067"/>
    <cellStyle name="40% - Ênfase5 2 2 5 5" xfId="21068"/>
    <cellStyle name="40% - Ênfase5 2 2 5 6" xfId="21069"/>
    <cellStyle name="40% - Ênfase5 2 2 5 7" xfId="21070"/>
    <cellStyle name="40% - Ênfase5 2 2 5 8" xfId="21071"/>
    <cellStyle name="40% - Ênfase5 2 2 5 9" xfId="21072"/>
    <cellStyle name="40% - Ênfase5 2 2 6" xfId="21073"/>
    <cellStyle name="40% - Ênfase5 2 2 6 10" xfId="21074"/>
    <cellStyle name="40% - Ênfase5 2 2 6 2" xfId="21075"/>
    <cellStyle name="40% - Ênfase5 2 2 6 2 2" xfId="21076"/>
    <cellStyle name="40% - Ênfase5 2 2 6 2 2 2" xfId="21077"/>
    <cellStyle name="40% - Ênfase5 2 2 6 2 2 2 2" xfId="21078"/>
    <cellStyle name="40% - Ênfase5 2 2 6 2 2 3" xfId="21079"/>
    <cellStyle name="40% - Ênfase5 2 2 6 2 2 4" xfId="21080"/>
    <cellStyle name="40% - Ênfase5 2 2 6 2 2 5" xfId="21081"/>
    <cellStyle name="40% - Ênfase5 2 2 6 2 2 6" xfId="21082"/>
    <cellStyle name="40% - Ênfase5 2 2 6 2 3" xfId="21083"/>
    <cellStyle name="40% - Ênfase5 2 2 6 2 3 2" xfId="21084"/>
    <cellStyle name="40% - Ênfase5 2 2 6 2 3 3" xfId="21085"/>
    <cellStyle name="40% - Ênfase5 2 2 6 2 4" xfId="21086"/>
    <cellStyle name="40% - Ênfase5 2 2 6 2 5" xfId="21087"/>
    <cellStyle name="40% - Ênfase5 2 2 6 2 6" xfId="21088"/>
    <cellStyle name="40% - Ênfase5 2 2 6 2 7" xfId="21089"/>
    <cellStyle name="40% - Ênfase5 2 2 6 2 8" xfId="21090"/>
    <cellStyle name="40% - Ênfase5 2 2 6 3" xfId="21091"/>
    <cellStyle name="40% - Ênfase5 2 2 6 3 2" xfId="21092"/>
    <cellStyle name="40% - Ênfase5 2 2 6 3 2 2" xfId="21093"/>
    <cellStyle name="40% - Ênfase5 2 2 6 3 3" xfId="21094"/>
    <cellStyle name="40% - Ênfase5 2 2 6 3 4" xfId="21095"/>
    <cellStyle name="40% - Ênfase5 2 2 6 3 5" xfId="21096"/>
    <cellStyle name="40% - Ênfase5 2 2 6 3 6" xfId="21097"/>
    <cellStyle name="40% - Ênfase5 2 2 6 4" xfId="21098"/>
    <cellStyle name="40% - Ênfase5 2 2 6 4 2" xfId="21099"/>
    <cellStyle name="40% - Ênfase5 2 2 6 4 3" xfId="21100"/>
    <cellStyle name="40% - Ênfase5 2 2 6 4 4" xfId="21101"/>
    <cellStyle name="40% - Ênfase5 2 2 6 5" xfId="21102"/>
    <cellStyle name="40% - Ênfase5 2 2 6 6" xfId="21103"/>
    <cellStyle name="40% - Ênfase5 2 2 6 7" xfId="21104"/>
    <cellStyle name="40% - Ênfase5 2 2 6 8" xfId="21105"/>
    <cellStyle name="40% - Ênfase5 2 2 6 9" xfId="21106"/>
    <cellStyle name="40% - Ênfase5 2 3" xfId="21107"/>
    <cellStyle name="40% - Ênfase5 2 3 10" xfId="21108"/>
    <cellStyle name="40% - Ênfase5 2 3 11" xfId="21109"/>
    <cellStyle name="40% - Ênfase5 2 3 12" xfId="21110"/>
    <cellStyle name="40% - Ênfase5 2 3 2" xfId="21111"/>
    <cellStyle name="40% - Ênfase5 2 3 3" xfId="21112"/>
    <cellStyle name="40% - Ênfase5 2 3 3 2" xfId="21113"/>
    <cellStyle name="40% - Ênfase5 2 3 3 2 2" xfId="21114"/>
    <cellStyle name="40% - Ênfase5 2 3 3 2 2 2" xfId="21115"/>
    <cellStyle name="40% - Ênfase5 2 3 3 2 3" xfId="21116"/>
    <cellStyle name="40% - Ênfase5 2 3 3 2 4" xfId="21117"/>
    <cellStyle name="40% - Ênfase5 2 3 3 2 5" xfId="21118"/>
    <cellStyle name="40% - Ênfase5 2 3 3 2 6" xfId="21119"/>
    <cellStyle name="40% - Ênfase5 2 3 3 3" xfId="21120"/>
    <cellStyle name="40% - Ênfase5 2 3 3 3 2" xfId="21121"/>
    <cellStyle name="40% - Ênfase5 2 3 3 3 3" xfId="21122"/>
    <cellStyle name="40% - Ênfase5 2 3 3 3 4" xfId="21123"/>
    <cellStyle name="40% - Ênfase5 2 3 3 4" xfId="21124"/>
    <cellStyle name="40% - Ênfase5 2 3 3 5" xfId="21125"/>
    <cellStyle name="40% - Ênfase5 2 3 3 6" xfId="21126"/>
    <cellStyle name="40% - Ênfase5 2 3 3 7" xfId="21127"/>
    <cellStyle name="40% - Ênfase5 2 3 3 8" xfId="21128"/>
    <cellStyle name="40% - Ênfase5 2 3 3 9" xfId="21129"/>
    <cellStyle name="40% - Ênfase5 2 3 4" xfId="21130"/>
    <cellStyle name="40% - Ênfase5 2 3 4 2" xfId="21131"/>
    <cellStyle name="40% - Ênfase5 2 3 4 2 2" xfId="21132"/>
    <cellStyle name="40% - Ênfase5 2 3 4 2 2 2" xfId="21133"/>
    <cellStyle name="40% - Ênfase5 2 3 4 2 3" xfId="21134"/>
    <cellStyle name="40% - Ênfase5 2 3 4 2 4" xfId="21135"/>
    <cellStyle name="40% - Ênfase5 2 3 4 2 5" xfId="21136"/>
    <cellStyle name="40% - Ênfase5 2 3 4 2 6" xfId="21137"/>
    <cellStyle name="40% - Ênfase5 2 3 4 3" xfId="21138"/>
    <cellStyle name="40% - Ênfase5 2 3 4 3 2" xfId="21139"/>
    <cellStyle name="40% - Ênfase5 2 3 4 3 3" xfId="21140"/>
    <cellStyle name="40% - Ênfase5 2 3 4 4" xfId="21141"/>
    <cellStyle name="40% - Ênfase5 2 3 4 5" xfId="21142"/>
    <cellStyle name="40% - Ênfase5 2 3 4 6" xfId="21143"/>
    <cellStyle name="40% - Ênfase5 2 3 4 7" xfId="21144"/>
    <cellStyle name="40% - Ênfase5 2 3 4 8" xfId="21145"/>
    <cellStyle name="40% - Ênfase5 2 3 5" xfId="21146"/>
    <cellStyle name="40% - Ênfase5 2 3 5 2" xfId="21147"/>
    <cellStyle name="40% - Ênfase5 2 3 5 2 2" xfId="21148"/>
    <cellStyle name="40% - Ênfase5 2 3 5 3" xfId="21149"/>
    <cellStyle name="40% - Ênfase5 2 3 5 4" xfId="21150"/>
    <cellStyle name="40% - Ênfase5 2 3 5 5" xfId="21151"/>
    <cellStyle name="40% - Ênfase5 2 3 5 6" xfId="21152"/>
    <cellStyle name="40% - Ênfase5 2 3 6" xfId="21153"/>
    <cellStyle name="40% - Ênfase5 2 3 6 2" xfId="21154"/>
    <cellStyle name="40% - Ênfase5 2 3 6 3" xfId="21155"/>
    <cellStyle name="40% - Ênfase5 2 3 6 4" xfId="21156"/>
    <cellStyle name="40% - Ênfase5 2 3 7" xfId="21157"/>
    <cellStyle name="40% - Ênfase5 2 3 8" xfId="21158"/>
    <cellStyle name="40% - Ênfase5 2 3 9" xfId="21159"/>
    <cellStyle name="40% - Ênfase5 2 4" xfId="21160"/>
    <cellStyle name="40% - Ênfase5 2 4 10" xfId="21161"/>
    <cellStyle name="40% - Ênfase5 2 4 2" xfId="21162"/>
    <cellStyle name="40% - Ênfase5 2 4 2 2" xfId="21163"/>
    <cellStyle name="40% - Ênfase5 2 4 2 2 2" xfId="21164"/>
    <cellStyle name="40% - Ênfase5 2 4 2 2 2 2" xfId="21165"/>
    <cellStyle name="40% - Ênfase5 2 4 2 2 3" xfId="21166"/>
    <cellStyle name="40% - Ênfase5 2 4 2 2 4" xfId="21167"/>
    <cellStyle name="40% - Ênfase5 2 4 2 2 5" xfId="21168"/>
    <cellStyle name="40% - Ênfase5 2 4 2 2 6" xfId="21169"/>
    <cellStyle name="40% - Ênfase5 2 4 2 3" xfId="21170"/>
    <cellStyle name="40% - Ênfase5 2 4 2 3 2" xfId="21171"/>
    <cellStyle name="40% - Ênfase5 2 4 2 3 3" xfId="21172"/>
    <cellStyle name="40% - Ênfase5 2 4 2 4" xfId="21173"/>
    <cellStyle name="40% - Ênfase5 2 4 2 5" xfId="21174"/>
    <cellStyle name="40% - Ênfase5 2 4 2 6" xfId="21175"/>
    <cellStyle name="40% - Ênfase5 2 4 2 7" xfId="21176"/>
    <cellStyle name="40% - Ênfase5 2 4 2 8" xfId="21177"/>
    <cellStyle name="40% - Ênfase5 2 4 3" xfId="21178"/>
    <cellStyle name="40% - Ênfase5 2 4 3 2" xfId="21179"/>
    <cellStyle name="40% - Ênfase5 2 4 3 2 2" xfId="21180"/>
    <cellStyle name="40% - Ênfase5 2 4 3 3" xfId="21181"/>
    <cellStyle name="40% - Ênfase5 2 4 3 4" xfId="21182"/>
    <cellStyle name="40% - Ênfase5 2 4 3 5" xfId="21183"/>
    <cellStyle name="40% - Ênfase5 2 4 3 6" xfId="21184"/>
    <cellStyle name="40% - Ênfase5 2 4 4" xfId="21185"/>
    <cellStyle name="40% - Ênfase5 2 4 4 2" xfId="21186"/>
    <cellStyle name="40% - Ênfase5 2 4 4 3" xfId="21187"/>
    <cellStyle name="40% - Ênfase5 2 4 4 4" xfId="21188"/>
    <cellStyle name="40% - Ênfase5 2 4 5" xfId="21189"/>
    <cellStyle name="40% - Ênfase5 2 4 6" xfId="21190"/>
    <cellStyle name="40% - Ênfase5 2 4 7" xfId="21191"/>
    <cellStyle name="40% - Ênfase5 2 4 8" xfId="21192"/>
    <cellStyle name="40% - Ênfase5 2 4 9" xfId="21193"/>
    <cellStyle name="40% - Ênfase5 20" xfId="21194"/>
    <cellStyle name="40% - Ênfase5 20 2" xfId="21195"/>
    <cellStyle name="40% - Ênfase5 20 3" xfId="21196"/>
    <cellStyle name="40% - Ênfase5 20 4" xfId="21197"/>
    <cellStyle name="40% - Ênfase5 20 5" xfId="21198"/>
    <cellStyle name="40% - Ênfase5 20 6" xfId="21199"/>
    <cellStyle name="40% - Ênfase5 21" xfId="21200"/>
    <cellStyle name="40% - Ênfase5 22" xfId="21201"/>
    <cellStyle name="40% - Ênfase5 23" xfId="21202"/>
    <cellStyle name="40% - Ênfase5 24" xfId="21203"/>
    <cellStyle name="40% - Ênfase5 25" xfId="21204"/>
    <cellStyle name="40% - Ênfase5 26" xfId="21205"/>
    <cellStyle name="40% - Ênfase5 3" xfId="341"/>
    <cellStyle name="40% - Ênfase5 3 2" xfId="342"/>
    <cellStyle name="40% - Ênfase5 3 2 2" xfId="2984"/>
    <cellStyle name="40% - Ênfase5 3 2 2 10" xfId="21206"/>
    <cellStyle name="40% - Ênfase5 3 2 2 2" xfId="21207"/>
    <cellStyle name="40% - Ênfase5 3 2 2 2 2" xfId="21208"/>
    <cellStyle name="40% - Ênfase5 3 2 2 2 2 2" xfId="21209"/>
    <cellStyle name="40% - Ênfase5 3 2 2 2 2 2 2" xfId="21210"/>
    <cellStyle name="40% - Ênfase5 3 2 2 2 2 3" xfId="21211"/>
    <cellStyle name="40% - Ênfase5 3 2 2 2 2 4" xfId="21212"/>
    <cellStyle name="40% - Ênfase5 3 2 2 2 2 5" xfId="21213"/>
    <cellStyle name="40% - Ênfase5 3 2 2 2 2 6" xfId="21214"/>
    <cellStyle name="40% - Ênfase5 3 2 2 2 3" xfId="21215"/>
    <cellStyle name="40% - Ênfase5 3 2 2 2 3 2" xfId="21216"/>
    <cellStyle name="40% - Ênfase5 3 2 2 2 3 3" xfId="21217"/>
    <cellStyle name="40% - Ênfase5 3 2 2 2 4" xfId="21218"/>
    <cellStyle name="40% - Ênfase5 3 2 2 2 5" xfId="21219"/>
    <cellStyle name="40% - Ênfase5 3 2 2 2 6" xfId="21220"/>
    <cellStyle name="40% - Ênfase5 3 2 2 2 7" xfId="21221"/>
    <cellStyle name="40% - Ênfase5 3 2 2 2 8" xfId="21222"/>
    <cellStyle name="40% - Ênfase5 3 2 2 3" xfId="21223"/>
    <cellStyle name="40% - Ênfase5 3 2 2 3 2" xfId="21224"/>
    <cellStyle name="40% - Ênfase5 3 2 2 3 2 2" xfId="21225"/>
    <cellStyle name="40% - Ênfase5 3 2 2 3 3" xfId="21226"/>
    <cellStyle name="40% - Ênfase5 3 2 2 3 4" xfId="21227"/>
    <cellStyle name="40% - Ênfase5 3 2 2 3 5" xfId="21228"/>
    <cellStyle name="40% - Ênfase5 3 2 2 3 6" xfId="21229"/>
    <cellStyle name="40% - Ênfase5 3 2 2 4" xfId="21230"/>
    <cellStyle name="40% - Ênfase5 3 2 2 4 2" xfId="21231"/>
    <cellStyle name="40% - Ênfase5 3 2 2 4 3" xfId="21232"/>
    <cellStyle name="40% - Ênfase5 3 2 2 4 4" xfId="21233"/>
    <cellStyle name="40% - Ênfase5 3 2 2 5" xfId="21234"/>
    <cellStyle name="40% - Ênfase5 3 2 2 6" xfId="21235"/>
    <cellStyle name="40% - Ênfase5 3 2 2 7" xfId="21236"/>
    <cellStyle name="40% - Ênfase5 3 2 2 8" xfId="21237"/>
    <cellStyle name="40% - Ênfase5 3 2 2 9" xfId="21238"/>
    <cellStyle name="40% - Ênfase5 3 2 3" xfId="21239"/>
    <cellStyle name="40% - Ênfase5 3 2 4" xfId="21240"/>
    <cellStyle name="40% - Ênfase5 3 2 4 10" xfId="21241"/>
    <cellStyle name="40% - Ênfase5 3 2 4 2" xfId="21242"/>
    <cellStyle name="40% - Ênfase5 3 2 4 2 2" xfId="21243"/>
    <cellStyle name="40% - Ênfase5 3 2 4 2 2 2" xfId="21244"/>
    <cellStyle name="40% - Ênfase5 3 2 4 2 2 2 2" xfId="21245"/>
    <cellStyle name="40% - Ênfase5 3 2 4 2 2 3" xfId="21246"/>
    <cellStyle name="40% - Ênfase5 3 2 4 2 2 4" xfId="21247"/>
    <cellStyle name="40% - Ênfase5 3 2 4 2 2 5" xfId="21248"/>
    <cellStyle name="40% - Ênfase5 3 2 4 2 2 6" xfId="21249"/>
    <cellStyle name="40% - Ênfase5 3 2 4 2 3" xfId="21250"/>
    <cellStyle name="40% - Ênfase5 3 2 4 2 3 2" xfId="21251"/>
    <cellStyle name="40% - Ênfase5 3 2 4 2 3 3" xfId="21252"/>
    <cellStyle name="40% - Ênfase5 3 2 4 2 4" xfId="21253"/>
    <cellStyle name="40% - Ênfase5 3 2 4 2 5" xfId="21254"/>
    <cellStyle name="40% - Ênfase5 3 2 4 2 6" xfId="21255"/>
    <cellStyle name="40% - Ênfase5 3 2 4 2 7" xfId="21256"/>
    <cellStyle name="40% - Ênfase5 3 2 4 2 8" xfId="21257"/>
    <cellStyle name="40% - Ênfase5 3 2 4 3" xfId="21258"/>
    <cellStyle name="40% - Ênfase5 3 2 4 3 2" xfId="21259"/>
    <cellStyle name="40% - Ênfase5 3 2 4 3 2 2" xfId="21260"/>
    <cellStyle name="40% - Ênfase5 3 2 4 3 3" xfId="21261"/>
    <cellStyle name="40% - Ênfase5 3 2 4 3 4" xfId="21262"/>
    <cellStyle name="40% - Ênfase5 3 2 4 3 5" xfId="21263"/>
    <cellStyle name="40% - Ênfase5 3 2 4 3 6" xfId="21264"/>
    <cellStyle name="40% - Ênfase5 3 2 4 4" xfId="21265"/>
    <cellStyle name="40% - Ênfase5 3 2 4 4 2" xfId="21266"/>
    <cellStyle name="40% - Ênfase5 3 2 4 4 3" xfId="21267"/>
    <cellStyle name="40% - Ênfase5 3 2 4 4 4" xfId="21268"/>
    <cellStyle name="40% - Ênfase5 3 2 4 5" xfId="21269"/>
    <cellStyle name="40% - Ênfase5 3 2 4 6" xfId="21270"/>
    <cellStyle name="40% - Ênfase5 3 2 4 7" xfId="21271"/>
    <cellStyle name="40% - Ênfase5 3 2 4 8" xfId="21272"/>
    <cellStyle name="40% - Ênfase5 3 2 4 9" xfId="21273"/>
    <cellStyle name="40% - Ênfase5 3 2 5" xfId="21274"/>
    <cellStyle name="40% - Ênfase5 3 2 5 10" xfId="21275"/>
    <cellStyle name="40% - Ênfase5 3 2 5 2" xfId="21276"/>
    <cellStyle name="40% - Ênfase5 3 2 5 2 2" xfId="21277"/>
    <cellStyle name="40% - Ênfase5 3 2 5 2 2 2" xfId="21278"/>
    <cellStyle name="40% - Ênfase5 3 2 5 2 2 2 2" xfId="21279"/>
    <cellStyle name="40% - Ênfase5 3 2 5 2 2 3" xfId="21280"/>
    <cellStyle name="40% - Ênfase5 3 2 5 2 2 4" xfId="21281"/>
    <cellStyle name="40% - Ênfase5 3 2 5 2 2 5" xfId="21282"/>
    <cellStyle name="40% - Ênfase5 3 2 5 2 2 6" xfId="21283"/>
    <cellStyle name="40% - Ênfase5 3 2 5 2 3" xfId="21284"/>
    <cellStyle name="40% - Ênfase5 3 2 5 2 3 2" xfId="21285"/>
    <cellStyle name="40% - Ênfase5 3 2 5 2 3 3" xfId="21286"/>
    <cellStyle name="40% - Ênfase5 3 2 5 2 4" xfId="21287"/>
    <cellStyle name="40% - Ênfase5 3 2 5 2 5" xfId="21288"/>
    <cellStyle name="40% - Ênfase5 3 2 5 2 6" xfId="21289"/>
    <cellStyle name="40% - Ênfase5 3 2 5 2 7" xfId="21290"/>
    <cellStyle name="40% - Ênfase5 3 2 5 2 8" xfId="21291"/>
    <cellStyle name="40% - Ênfase5 3 2 5 3" xfId="21292"/>
    <cellStyle name="40% - Ênfase5 3 2 5 3 2" xfId="21293"/>
    <cellStyle name="40% - Ênfase5 3 2 5 3 2 2" xfId="21294"/>
    <cellStyle name="40% - Ênfase5 3 2 5 3 3" xfId="21295"/>
    <cellStyle name="40% - Ênfase5 3 2 5 3 4" xfId="21296"/>
    <cellStyle name="40% - Ênfase5 3 2 5 3 5" xfId="21297"/>
    <cellStyle name="40% - Ênfase5 3 2 5 3 6" xfId="21298"/>
    <cellStyle name="40% - Ênfase5 3 2 5 4" xfId="21299"/>
    <cellStyle name="40% - Ênfase5 3 2 5 4 2" xfId="21300"/>
    <cellStyle name="40% - Ênfase5 3 2 5 4 3" xfId="21301"/>
    <cellStyle name="40% - Ênfase5 3 2 5 4 4" xfId="21302"/>
    <cellStyle name="40% - Ênfase5 3 2 5 5" xfId="21303"/>
    <cellStyle name="40% - Ênfase5 3 2 5 6" xfId="21304"/>
    <cellStyle name="40% - Ênfase5 3 2 5 7" xfId="21305"/>
    <cellStyle name="40% - Ênfase5 3 2 5 8" xfId="21306"/>
    <cellStyle name="40% - Ênfase5 3 2 5 9" xfId="21307"/>
    <cellStyle name="40% - Ênfase5 3 2 6" xfId="21308"/>
    <cellStyle name="40% - Ênfase5 3 2 6 10" xfId="21309"/>
    <cellStyle name="40% - Ênfase5 3 2 6 2" xfId="21310"/>
    <cellStyle name="40% - Ênfase5 3 2 6 2 2" xfId="21311"/>
    <cellStyle name="40% - Ênfase5 3 2 6 2 2 2" xfId="21312"/>
    <cellStyle name="40% - Ênfase5 3 2 6 2 2 2 2" xfId="21313"/>
    <cellStyle name="40% - Ênfase5 3 2 6 2 2 3" xfId="21314"/>
    <cellStyle name="40% - Ênfase5 3 2 6 2 2 4" xfId="21315"/>
    <cellStyle name="40% - Ênfase5 3 2 6 2 2 5" xfId="21316"/>
    <cellStyle name="40% - Ênfase5 3 2 6 2 2 6" xfId="21317"/>
    <cellStyle name="40% - Ênfase5 3 2 6 2 3" xfId="21318"/>
    <cellStyle name="40% - Ênfase5 3 2 6 2 3 2" xfId="21319"/>
    <cellStyle name="40% - Ênfase5 3 2 6 2 3 3" xfId="21320"/>
    <cellStyle name="40% - Ênfase5 3 2 6 2 4" xfId="21321"/>
    <cellStyle name="40% - Ênfase5 3 2 6 2 5" xfId="21322"/>
    <cellStyle name="40% - Ênfase5 3 2 6 2 6" xfId="21323"/>
    <cellStyle name="40% - Ênfase5 3 2 6 2 7" xfId="21324"/>
    <cellStyle name="40% - Ênfase5 3 2 6 2 8" xfId="21325"/>
    <cellStyle name="40% - Ênfase5 3 2 6 3" xfId="21326"/>
    <cellStyle name="40% - Ênfase5 3 2 6 3 2" xfId="21327"/>
    <cellStyle name="40% - Ênfase5 3 2 6 3 2 2" xfId="21328"/>
    <cellStyle name="40% - Ênfase5 3 2 6 3 3" xfId="21329"/>
    <cellStyle name="40% - Ênfase5 3 2 6 3 4" xfId="21330"/>
    <cellStyle name="40% - Ênfase5 3 2 6 3 5" xfId="21331"/>
    <cellStyle name="40% - Ênfase5 3 2 6 3 6" xfId="21332"/>
    <cellStyle name="40% - Ênfase5 3 2 6 4" xfId="21333"/>
    <cellStyle name="40% - Ênfase5 3 2 6 4 2" xfId="21334"/>
    <cellStyle name="40% - Ênfase5 3 2 6 4 3" xfId="21335"/>
    <cellStyle name="40% - Ênfase5 3 2 6 4 4" xfId="21336"/>
    <cellStyle name="40% - Ênfase5 3 2 6 5" xfId="21337"/>
    <cellStyle name="40% - Ênfase5 3 2 6 6" xfId="21338"/>
    <cellStyle name="40% - Ênfase5 3 2 6 7" xfId="21339"/>
    <cellStyle name="40% - Ênfase5 3 2 6 8" xfId="21340"/>
    <cellStyle name="40% - Ênfase5 3 2 6 9" xfId="21341"/>
    <cellStyle name="40% - Ênfase5 3 3" xfId="21342"/>
    <cellStyle name="40% - Ênfase5 3 3 10" xfId="21343"/>
    <cellStyle name="40% - Ênfase5 3 3 11" xfId="21344"/>
    <cellStyle name="40% - Ênfase5 3 3 12" xfId="21345"/>
    <cellStyle name="40% - Ênfase5 3 3 2" xfId="21346"/>
    <cellStyle name="40% - Ênfase5 3 3 3" xfId="21347"/>
    <cellStyle name="40% - Ênfase5 3 3 3 2" xfId="21348"/>
    <cellStyle name="40% - Ênfase5 3 3 3 2 2" xfId="21349"/>
    <cellStyle name="40% - Ênfase5 3 3 3 2 2 2" xfId="21350"/>
    <cellStyle name="40% - Ênfase5 3 3 3 2 3" xfId="21351"/>
    <cellStyle name="40% - Ênfase5 3 3 3 2 4" xfId="21352"/>
    <cellStyle name="40% - Ênfase5 3 3 3 2 5" xfId="21353"/>
    <cellStyle name="40% - Ênfase5 3 3 3 2 6" xfId="21354"/>
    <cellStyle name="40% - Ênfase5 3 3 3 3" xfId="21355"/>
    <cellStyle name="40% - Ênfase5 3 3 3 3 2" xfId="21356"/>
    <cellStyle name="40% - Ênfase5 3 3 3 3 3" xfId="21357"/>
    <cellStyle name="40% - Ênfase5 3 3 3 3 4" xfId="21358"/>
    <cellStyle name="40% - Ênfase5 3 3 3 4" xfId="21359"/>
    <cellStyle name="40% - Ênfase5 3 3 3 5" xfId="21360"/>
    <cellStyle name="40% - Ênfase5 3 3 3 6" xfId="21361"/>
    <cellStyle name="40% - Ênfase5 3 3 3 7" xfId="21362"/>
    <cellStyle name="40% - Ênfase5 3 3 3 8" xfId="21363"/>
    <cellStyle name="40% - Ênfase5 3 3 3 9" xfId="21364"/>
    <cellStyle name="40% - Ênfase5 3 3 4" xfId="21365"/>
    <cellStyle name="40% - Ênfase5 3 3 4 2" xfId="21366"/>
    <cellStyle name="40% - Ênfase5 3 3 4 2 2" xfId="21367"/>
    <cellStyle name="40% - Ênfase5 3 3 4 2 2 2" xfId="21368"/>
    <cellStyle name="40% - Ênfase5 3 3 4 2 3" xfId="21369"/>
    <cellStyle name="40% - Ênfase5 3 3 4 2 4" xfId="21370"/>
    <cellStyle name="40% - Ênfase5 3 3 4 2 5" xfId="21371"/>
    <cellStyle name="40% - Ênfase5 3 3 4 2 6" xfId="21372"/>
    <cellStyle name="40% - Ênfase5 3 3 4 3" xfId="21373"/>
    <cellStyle name="40% - Ênfase5 3 3 4 3 2" xfId="21374"/>
    <cellStyle name="40% - Ênfase5 3 3 4 3 3" xfId="21375"/>
    <cellStyle name="40% - Ênfase5 3 3 4 4" xfId="21376"/>
    <cellStyle name="40% - Ênfase5 3 3 4 5" xfId="21377"/>
    <cellStyle name="40% - Ênfase5 3 3 4 6" xfId="21378"/>
    <cellStyle name="40% - Ênfase5 3 3 4 7" xfId="21379"/>
    <cellStyle name="40% - Ênfase5 3 3 4 8" xfId="21380"/>
    <cellStyle name="40% - Ênfase5 3 3 5" xfId="21381"/>
    <cellStyle name="40% - Ênfase5 3 3 5 2" xfId="21382"/>
    <cellStyle name="40% - Ênfase5 3 3 5 2 2" xfId="21383"/>
    <cellStyle name="40% - Ênfase5 3 3 5 3" xfId="21384"/>
    <cellStyle name="40% - Ênfase5 3 3 5 4" xfId="21385"/>
    <cellStyle name="40% - Ênfase5 3 3 5 5" xfId="21386"/>
    <cellStyle name="40% - Ênfase5 3 3 5 6" xfId="21387"/>
    <cellStyle name="40% - Ênfase5 3 3 6" xfId="21388"/>
    <cellStyle name="40% - Ênfase5 3 3 6 2" xfId="21389"/>
    <cellStyle name="40% - Ênfase5 3 3 6 3" xfId="21390"/>
    <cellStyle name="40% - Ênfase5 3 3 6 4" xfId="21391"/>
    <cellStyle name="40% - Ênfase5 3 3 7" xfId="21392"/>
    <cellStyle name="40% - Ênfase5 3 3 8" xfId="21393"/>
    <cellStyle name="40% - Ênfase5 3 3 9" xfId="21394"/>
    <cellStyle name="40% - Ênfase5 3 4" xfId="21395"/>
    <cellStyle name="40% - Ênfase5 3 4 10" xfId="21396"/>
    <cellStyle name="40% - Ênfase5 3 4 2" xfId="21397"/>
    <cellStyle name="40% - Ênfase5 3 4 2 2" xfId="21398"/>
    <cellStyle name="40% - Ênfase5 3 4 2 2 2" xfId="21399"/>
    <cellStyle name="40% - Ênfase5 3 4 2 2 2 2" xfId="21400"/>
    <cellStyle name="40% - Ênfase5 3 4 2 2 3" xfId="21401"/>
    <cellStyle name="40% - Ênfase5 3 4 2 2 4" xfId="21402"/>
    <cellStyle name="40% - Ênfase5 3 4 2 2 5" xfId="21403"/>
    <cellStyle name="40% - Ênfase5 3 4 2 2 6" xfId="21404"/>
    <cellStyle name="40% - Ênfase5 3 4 2 3" xfId="21405"/>
    <cellStyle name="40% - Ênfase5 3 4 2 3 2" xfId="21406"/>
    <cellStyle name="40% - Ênfase5 3 4 2 3 3" xfId="21407"/>
    <cellStyle name="40% - Ênfase5 3 4 2 4" xfId="21408"/>
    <cellStyle name="40% - Ênfase5 3 4 2 5" xfId="21409"/>
    <cellStyle name="40% - Ênfase5 3 4 2 6" xfId="21410"/>
    <cellStyle name="40% - Ênfase5 3 4 2 7" xfId="21411"/>
    <cellStyle name="40% - Ênfase5 3 4 2 8" xfId="21412"/>
    <cellStyle name="40% - Ênfase5 3 4 3" xfId="21413"/>
    <cellStyle name="40% - Ênfase5 3 4 3 2" xfId="21414"/>
    <cellStyle name="40% - Ênfase5 3 4 3 2 2" xfId="21415"/>
    <cellStyle name="40% - Ênfase5 3 4 3 3" xfId="21416"/>
    <cellStyle name="40% - Ênfase5 3 4 3 4" xfId="21417"/>
    <cellStyle name="40% - Ênfase5 3 4 3 5" xfId="21418"/>
    <cellStyle name="40% - Ênfase5 3 4 3 6" xfId="21419"/>
    <cellStyle name="40% - Ênfase5 3 4 4" xfId="21420"/>
    <cellStyle name="40% - Ênfase5 3 4 4 2" xfId="21421"/>
    <cellStyle name="40% - Ênfase5 3 4 4 3" xfId="21422"/>
    <cellStyle name="40% - Ênfase5 3 4 4 4" xfId="21423"/>
    <cellStyle name="40% - Ênfase5 3 4 5" xfId="21424"/>
    <cellStyle name="40% - Ênfase5 3 4 6" xfId="21425"/>
    <cellStyle name="40% - Ênfase5 3 4 7" xfId="21426"/>
    <cellStyle name="40% - Ênfase5 3 4 8" xfId="21427"/>
    <cellStyle name="40% - Ênfase5 3 4 9" xfId="21428"/>
    <cellStyle name="40% - Ênfase5 4" xfId="343"/>
    <cellStyle name="40% - Ênfase5 4 2" xfId="344"/>
    <cellStyle name="40% - Ênfase5 4 3" xfId="21429"/>
    <cellStyle name="40% - Ênfase5 4 3 10" xfId="21430"/>
    <cellStyle name="40% - Ênfase5 4 3 11" xfId="21431"/>
    <cellStyle name="40% - Ênfase5 4 3 12" xfId="21432"/>
    <cellStyle name="40% - Ênfase5 4 3 2" xfId="21433"/>
    <cellStyle name="40% - Ênfase5 4 3 3" xfId="21434"/>
    <cellStyle name="40% - Ênfase5 4 3 3 2" xfId="21435"/>
    <cellStyle name="40% - Ênfase5 4 3 3 2 2" xfId="21436"/>
    <cellStyle name="40% - Ênfase5 4 3 3 2 2 2" xfId="21437"/>
    <cellStyle name="40% - Ênfase5 4 3 3 2 3" xfId="21438"/>
    <cellStyle name="40% - Ênfase5 4 3 3 2 4" xfId="21439"/>
    <cellStyle name="40% - Ênfase5 4 3 3 2 5" xfId="21440"/>
    <cellStyle name="40% - Ênfase5 4 3 3 2 6" xfId="21441"/>
    <cellStyle name="40% - Ênfase5 4 3 3 3" xfId="21442"/>
    <cellStyle name="40% - Ênfase5 4 3 3 3 2" xfId="21443"/>
    <cellStyle name="40% - Ênfase5 4 3 3 3 3" xfId="21444"/>
    <cellStyle name="40% - Ênfase5 4 3 3 3 4" xfId="21445"/>
    <cellStyle name="40% - Ênfase5 4 3 3 4" xfId="21446"/>
    <cellStyle name="40% - Ênfase5 4 3 3 5" xfId="21447"/>
    <cellStyle name="40% - Ênfase5 4 3 3 6" xfId="21448"/>
    <cellStyle name="40% - Ênfase5 4 3 3 7" xfId="21449"/>
    <cellStyle name="40% - Ênfase5 4 3 3 8" xfId="21450"/>
    <cellStyle name="40% - Ênfase5 4 3 3 9" xfId="21451"/>
    <cellStyle name="40% - Ênfase5 4 3 4" xfId="21452"/>
    <cellStyle name="40% - Ênfase5 4 3 4 2" xfId="21453"/>
    <cellStyle name="40% - Ênfase5 4 3 4 2 2" xfId="21454"/>
    <cellStyle name="40% - Ênfase5 4 3 4 2 2 2" xfId="21455"/>
    <cellStyle name="40% - Ênfase5 4 3 4 2 3" xfId="21456"/>
    <cellStyle name="40% - Ênfase5 4 3 4 2 4" xfId="21457"/>
    <cellStyle name="40% - Ênfase5 4 3 4 2 5" xfId="21458"/>
    <cellStyle name="40% - Ênfase5 4 3 4 2 6" xfId="21459"/>
    <cellStyle name="40% - Ênfase5 4 3 4 3" xfId="21460"/>
    <cellStyle name="40% - Ênfase5 4 3 4 3 2" xfId="21461"/>
    <cellStyle name="40% - Ênfase5 4 3 4 3 3" xfId="21462"/>
    <cellStyle name="40% - Ênfase5 4 3 4 4" xfId="21463"/>
    <cellStyle name="40% - Ênfase5 4 3 4 5" xfId="21464"/>
    <cellStyle name="40% - Ênfase5 4 3 4 6" xfId="21465"/>
    <cellStyle name="40% - Ênfase5 4 3 4 7" xfId="21466"/>
    <cellStyle name="40% - Ênfase5 4 3 4 8" xfId="21467"/>
    <cellStyle name="40% - Ênfase5 4 3 5" xfId="21468"/>
    <cellStyle name="40% - Ênfase5 4 3 5 2" xfId="21469"/>
    <cellStyle name="40% - Ênfase5 4 3 5 2 2" xfId="21470"/>
    <cellStyle name="40% - Ênfase5 4 3 5 3" xfId="21471"/>
    <cellStyle name="40% - Ênfase5 4 3 5 4" xfId="21472"/>
    <cellStyle name="40% - Ênfase5 4 3 5 5" xfId="21473"/>
    <cellStyle name="40% - Ênfase5 4 3 5 6" xfId="21474"/>
    <cellStyle name="40% - Ênfase5 4 3 6" xfId="21475"/>
    <cellStyle name="40% - Ênfase5 4 3 6 2" xfId="21476"/>
    <cellStyle name="40% - Ênfase5 4 3 6 3" xfId="21477"/>
    <cellStyle name="40% - Ênfase5 4 3 6 4" xfId="21478"/>
    <cellStyle name="40% - Ênfase5 4 3 7" xfId="21479"/>
    <cellStyle name="40% - Ênfase5 4 3 8" xfId="21480"/>
    <cellStyle name="40% - Ênfase5 4 3 9" xfId="21481"/>
    <cellStyle name="40% - Ênfase5 4 4" xfId="21482"/>
    <cellStyle name="40% - Ênfase5 4 4 10" xfId="21483"/>
    <cellStyle name="40% - Ênfase5 4 4 2" xfId="21484"/>
    <cellStyle name="40% - Ênfase5 4 4 2 2" xfId="21485"/>
    <cellStyle name="40% - Ênfase5 4 4 2 2 2" xfId="21486"/>
    <cellStyle name="40% - Ênfase5 4 4 2 2 2 2" xfId="21487"/>
    <cellStyle name="40% - Ênfase5 4 4 2 2 3" xfId="21488"/>
    <cellStyle name="40% - Ênfase5 4 4 2 2 4" xfId="21489"/>
    <cellStyle name="40% - Ênfase5 4 4 2 2 5" xfId="21490"/>
    <cellStyle name="40% - Ênfase5 4 4 2 2 6" xfId="21491"/>
    <cellStyle name="40% - Ênfase5 4 4 2 3" xfId="21492"/>
    <cellStyle name="40% - Ênfase5 4 4 2 3 2" xfId="21493"/>
    <cellStyle name="40% - Ênfase5 4 4 2 3 3" xfId="21494"/>
    <cellStyle name="40% - Ênfase5 4 4 2 4" xfId="21495"/>
    <cellStyle name="40% - Ênfase5 4 4 2 5" xfId="21496"/>
    <cellStyle name="40% - Ênfase5 4 4 2 6" xfId="21497"/>
    <cellStyle name="40% - Ênfase5 4 4 2 7" xfId="21498"/>
    <cellStyle name="40% - Ênfase5 4 4 2 8" xfId="21499"/>
    <cellStyle name="40% - Ênfase5 4 4 3" xfId="21500"/>
    <cellStyle name="40% - Ênfase5 4 4 3 2" xfId="21501"/>
    <cellStyle name="40% - Ênfase5 4 4 3 2 2" xfId="21502"/>
    <cellStyle name="40% - Ênfase5 4 4 3 3" xfId="21503"/>
    <cellStyle name="40% - Ênfase5 4 4 3 4" xfId="21504"/>
    <cellStyle name="40% - Ênfase5 4 4 3 5" xfId="21505"/>
    <cellStyle name="40% - Ênfase5 4 4 3 6" xfId="21506"/>
    <cellStyle name="40% - Ênfase5 4 4 4" xfId="21507"/>
    <cellStyle name="40% - Ênfase5 4 4 4 2" xfId="21508"/>
    <cellStyle name="40% - Ênfase5 4 4 4 3" xfId="21509"/>
    <cellStyle name="40% - Ênfase5 4 4 4 4" xfId="21510"/>
    <cellStyle name="40% - Ênfase5 4 4 5" xfId="21511"/>
    <cellStyle name="40% - Ênfase5 4 4 6" xfId="21512"/>
    <cellStyle name="40% - Ênfase5 4 4 7" xfId="21513"/>
    <cellStyle name="40% - Ênfase5 4 4 8" xfId="21514"/>
    <cellStyle name="40% - Ênfase5 4 4 9" xfId="21515"/>
    <cellStyle name="40% - Ênfase5 5" xfId="345"/>
    <cellStyle name="40% - Ênfase5 5 2" xfId="346"/>
    <cellStyle name="40% - Ênfase5 5 3" xfId="21516"/>
    <cellStyle name="40% - Ênfase5 5 3 10" xfId="21517"/>
    <cellStyle name="40% - Ênfase5 5 3 11" xfId="21518"/>
    <cellStyle name="40% - Ênfase5 5 3 12" xfId="21519"/>
    <cellStyle name="40% - Ênfase5 5 3 2" xfId="21520"/>
    <cellStyle name="40% - Ênfase5 5 3 3" xfId="21521"/>
    <cellStyle name="40% - Ênfase5 5 3 3 2" xfId="21522"/>
    <cellStyle name="40% - Ênfase5 5 3 3 2 2" xfId="21523"/>
    <cellStyle name="40% - Ênfase5 5 3 3 2 2 2" xfId="21524"/>
    <cellStyle name="40% - Ênfase5 5 3 3 2 3" xfId="21525"/>
    <cellStyle name="40% - Ênfase5 5 3 3 2 4" xfId="21526"/>
    <cellStyle name="40% - Ênfase5 5 3 3 2 5" xfId="21527"/>
    <cellStyle name="40% - Ênfase5 5 3 3 2 6" xfId="21528"/>
    <cellStyle name="40% - Ênfase5 5 3 3 3" xfId="21529"/>
    <cellStyle name="40% - Ênfase5 5 3 3 3 2" xfId="21530"/>
    <cellStyle name="40% - Ênfase5 5 3 3 3 3" xfId="21531"/>
    <cellStyle name="40% - Ênfase5 5 3 3 3 4" xfId="21532"/>
    <cellStyle name="40% - Ênfase5 5 3 3 4" xfId="21533"/>
    <cellStyle name="40% - Ênfase5 5 3 3 5" xfId="21534"/>
    <cellStyle name="40% - Ênfase5 5 3 3 6" xfId="21535"/>
    <cellStyle name="40% - Ênfase5 5 3 3 7" xfId="21536"/>
    <cellStyle name="40% - Ênfase5 5 3 3 8" xfId="21537"/>
    <cellStyle name="40% - Ênfase5 5 3 3 9" xfId="21538"/>
    <cellStyle name="40% - Ênfase5 5 3 4" xfId="21539"/>
    <cellStyle name="40% - Ênfase5 5 3 4 2" xfId="21540"/>
    <cellStyle name="40% - Ênfase5 5 3 4 2 2" xfId="21541"/>
    <cellStyle name="40% - Ênfase5 5 3 4 2 2 2" xfId="21542"/>
    <cellStyle name="40% - Ênfase5 5 3 4 2 3" xfId="21543"/>
    <cellStyle name="40% - Ênfase5 5 3 4 2 4" xfId="21544"/>
    <cellStyle name="40% - Ênfase5 5 3 4 2 5" xfId="21545"/>
    <cellStyle name="40% - Ênfase5 5 3 4 2 6" xfId="21546"/>
    <cellStyle name="40% - Ênfase5 5 3 4 3" xfId="21547"/>
    <cellStyle name="40% - Ênfase5 5 3 4 3 2" xfId="21548"/>
    <cellStyle name="40% - Ênfase5 5 3 4 3 3" xfId="21549"/>
    <cellStyle name="40% - Ênfase5 5 3 4 4" xfId="21550"/>
    <cellStyle name="40% - Ênfase5 5 3 4 5" xfId="21551"/>
    <cellStyle name="40% - Ênfase5 5 3 4 6" xfId="21552"/>
    <cellStyle name="40% - Ênfase5 5 3 4 7" xfId="21553"/>
    <cellStyle name="40% - Ênfase5 5 3 4 8" xfId="21554"/>
    <cellStyle name="40% - Ênfase5 5 3 5" xfId="21555"/>
    <cellStyle name="40% - Ênfase5 5 3 5 2" xfId="21556"/>
    <cellStyle name="40% - Ênfase5 5 3 5 2 2" xfId="21557"/>
    <cellStyle name="40% - Ênfase5 5 3 5 3" xfId="21558"/>
    <cellStyle name="40% - Ênfase5 5 3 5 4" xfId="21559"/>
    <cellStyle name="40% - Ênfase5 5 3 5 5" xfId="21560"/>
    <cellStyle name="40% - Ênfase5 5 3 5 6" xfId="21561"/>
    <cellStyle name="40% - Ênfase5 5 3 6" xfId="21562"/>
    <cellStyle name="40% - Ênfase5 5 3 6 2" xfId="21563"/>
    <cellStyle name="40% - Ênfase5 5 3 6 3" xfId="21564"/>
    <cellStyle name="40% - Ênfase5 5 3 6 4" xfId="21565"/>
    <cellStyle name="40% - Ênfase5 5 3 7" xfId="21566"/>
    <cellStyle name="40% - Ênfase5 5 3 8" xfId="21567"/>
    <cellStyle name="40% - Ênfase5 5 3 9" xfId="21568"/>
    <cellStyle name="40% - Ênfase5 5 4" xfId="21569"/>
    <cellStyle name="40% - Ênfase5 5 4 10" xfId="21570"/>
    <cellStyle name="40% - Ênfase5 5 4 2" xfId="21571"/>
    <cellStyle name="40% - Ênfase5 5 4 2 2" xfId="21572"/>
    <cellStyle name="40% - Ênfase5 5 4 2 2 2" xfId="21573"/>
    <cellStyle name="40% - Ênfase5 5 4 2 2 2 2" xfId="21574"/>
    <cellStyle name="40% - Ênfase5 5 4 2 2 3" xfId="21575"/>
    <cellStyle name="40% - Ênfase5 5 4 2 2 4" xfId="21576"/>
    <cellStyle name="40% - Ênfase5 5 4 2 2 5" xfId="21577"/>
    <cellStyle name="40% - Ênfase5 5 4 2 2 6" xfId="21578"/>
    <cellStyle name="40% - Ênfase5 5 4 2 3" xfId="21579"/>
    <cellStyle name="40% - Ênfase5 5 4 2 3 2" xfId="21580"/>
    <cellStyle name="40% - Ênfase5 5 4 2 3 3" xfId="21581"/>
    <cellStyle name="40% - Ênfase5 5 4 2 4" xfId="21582"/>
    <cellStyle name="40% - Ênfase5 5 4 2 5" xfId="21583"/>
    <cellStyle name="40% - Ênfase5 5 4 2 6" xfId="21584"/>
    <cellStyle name="40% - Ênfase5 5 4 2 7" xfId="21585"/>
    <cellStyle name="40% - Ênfase5 5 4 2 8" xfId="21586"/>
    <cellStyle name="40% - Ênfase5 5 4 3" xfId="21587"/>
    <cellStyle name="40% - Ênfase5 5 4 3 2" xfId="21588"/>
    <cellStyle name="40% - Ênfase5 5 4 3 2 2" xfId="21589"/>
    <cellStyle name="40% - Ênfase5 5 4 3 3" xfId="21590"/>
    <cellStyle name="40% - Ênfase5 5 4 3 4" xfId="21591"/>
    <cellStyle name="40% - Ênfase5 5 4 3 5" xfId="21592"/>
    <cellStyle name="40% - Ênfase5 5 4 3 6" xfId="21593"/>
    <cellStyle name="40% - Ênfase5 5 4 4" xfId="21594"/>
    <cellStyle name="40% - Ênfase5 5 4 4 2" xfId="21595"/>
    <cellStyle name="40% - Ênfase5 5 4 4 3" xfId="21596"/>
    <cellStyle name="40% - Ênfase5 5 4 4 4" xfId="21597"/>
    <cellStyle name="40% - Ênfase5 5 4 5" xfId="21598"/>
    <cellStyle name="40% - Ênfase5 5 4 6" xfId="21599"/>
    <cellStyle name="40% - Ênfase5 5 4 7" xfId="21600"/>
    <cellStyle name="40% - Ênfase5 5 4 8" xfId="21601"/>
    <cellStyle name="40% - Ênfase5 5 4 9" xfId="21602"/>
    <cellStyle name="40% - Ênfase5 6" xfId="347"/>
    <cellStyle name="40% - Ênfase5 6 2" xfId="348"/>
    <cellStyle name="40% - Ênfase5 6 3" xfId="21603"/>
    <cellStyle name="40% - Ênfase5 6 3 10" xfId="21604"/>
    <cellStyle name="40% - Ênfase5 6 3 11" xfId="21605"/>
    <cellStyle name="40% - Ênfase5 6 3 12" xfId="21606"/>
    <cellStyle name="40% - Ênfase5 6 3 2" xfId="21607"/>
    <cellStyle name="40% - Ênfase5 6 3 3" xfId="21608"/>
    <cellStyle name="40% - Ênfase5 6 3 3 2" xfId="21609"/>
    <cellStyle name="40% - Ênfase5 6 3 3 2 2" xfId="21610"/>
    <cellStyle name="40% - Ênfase5 6 3 3 2 2 2" xfId="21611"/>
    <cellStyle name="40% - Ênfase5 6 3 3 2 3" xfId="21612"/>
    <cellStyle name="40% - Ênfase5 6 3 3 2 4" xfId="21613"/>
    <cellStyle name="40% - Ênfase5 6 3 3 2 5" xfId="21614"/>
    <cellStyle name="40% - Ênfase5 6 3 3 2 6" xfId="21615"/>
    <cellStyle name="40% - Ênfase5 6 3 3 3" xfId="21616"/>
    <cellStyle name="40% - Ênfase5 6 3 3 3 2" xfId="21617"/>
    <cellStyle name="40% - Ênfase5 6 3 3 3 3" xfId="21618"/>
    <cellStyle name="40% - Ênfase5 6 3 3 3 4" xfId="21619"/>
    <cellStyle name="40% - Ênfase5 6 3 3 4" xfId="21620"/>
    <cellStyle name="40% - Ênfase5 6 3 3 5" xfId="21621"/>
    <cellStyle name="40% - Ênfase5 6 3 3 6" xfId="21622"/>
    <cellStyle name="40% - Ênfase5 6 3 3 7" xfId="21623"/>
    <cellStyle name="40% - Ênfase5 6 3 3 8" xfId="21624"/>
    <cellStyle name="40% - Ênfase5 6 3 3 9" xfId="21625"/>
    <cellStyle name="40% - Ênfase5 6 3 4" xfId="21626"/>
    <cellStyle name="40% - Ênfase5 6 3 4 2" xfId="21627"/>
    <cellStyle name="40% - Ênfase5 6 3 4 2 2" xfId="21628"/>
    <cellStyle name="40% - Ênfase5 6 3 4 2 2 2" xfId="21629"/>
    <cellStyle name="40% - Ênfase5 6 3 4 2 3" xfId="21630"/>
    <cellStyle name="40% - Ênfase5 6 3 4 2 4" xfId="21631"/>
    <cellStyle name="40% - Ênfase5 6 3 4 2 5" xfId="21632"/>
    <cellStyle name="40% - Ênfase5 6 3 4 2 6" xfId="21633"/>
    <cellStyle name="40% - Ênfase5 6 3 4 3" xfId="21634"/>
    <cellStyle name="40% - Ênfase5 6 3 4 3 2" xfId="21635"/>
    <cellStyle name="40% - Ênfase5 6 3 4 3 3" xfId="21636"/>
    <cellStyle name="40% - Ênfase5 6 3 4 4" xfId="21637"/>
    <cellStyle name="40% - Ênfase5 6 3 4 5" xfId="21638"/>
    <cellStyle name="40% - Ênfase5 6 3 4 6" xfId="21639"/>
    <cellStyle name="40% - Ênfase5 6 3 4 7" xfId="21640"/>
    <cellStyle name="40% - Ênfase5 6 3 4 8" xfId="21641"/>
    <cellStyle name="40% - Ênfase5 6 3 5" xfId="21642"/>
    <cellStyle name="40% - Ênfase5 6 3 5 2" xfId="21643"/>
    <cellStyle name="40% - Ênfase5 6 3 5 2 2" xfId="21644"/>
    <cellStyle name="40% - Ênfase5 6 3 5 3" xfId="21645"/>
    <cellStyle name="40% - Ênfase5 6 3 5 4" xfId="21646"/>
    <cellStyle name="40% - Ênfase5 6 3 5 5" xfId="21647"/>
    <cellStyle name="40% - Ênfase5 6 3 5 6" xfId="21648"/>
    <cellStyle name="40% - Ênfase5 6 3 6" xfId="21649"/>
    <cellStyle name="40% - Ênfase5 6 3 6 2" xfId="21650"/>
    <cellStyle name="40% - Ênfase5 6 3 6 3" xfId="21651"/>
    <cellStyle name="40% - Ênfase5 6 3 6 4" xfId="21652"/>
    <cellStyle name="40% - Ênfase5 6 3 7" xfId="21653"/>
    <cellStyle name="40% - Ênfase5 6 3 8" xfId="21654"/>
    <cellStyle name="40% - Ênfase5 6 3 9" xfId="21655"/>
    <cellStyle name="40% - Ênfase5 6 4" xfId="21656"/>
    <cellStyle name="40% - Ênfase5 6 4 10" xfId="21657"/>
    <cellStyle name="40% - Ênfase5 6 4 2" xfId="21658"/>
    <cellStyle name="40% - Ênfase5 6 4 2 2" xfId="21659"/>
    <cellStyle name="40% - Ênfase5 6 4 2 2 2" xfId="21660"/>
    <cellStyle name="40% - Ênfase5 6 4 2 2 2 2" xfId="21661"/>
    <cellStyle name="40% - Ênfase5 6 4 2 2 3" xfId="21662"/>
    <cellStyle name="40% - Ênfase5 6 4 2 2 4" xfId="21663"/>
    <cellStyle name="40% - Ênfase5 6 4 2 2 5" xfId="21664"/>
    <cellStyle name="40% - Ênfase5 6 4 2 2 6" xfId="21665"/>
    <cellStyle name="40% - Ênfase5 6 4 2 3" xfId="21666"/>
    <cellStyle name="40% - Ênfase5 6 4 2 3 2" xfId="21667"/>
    <cellStyle name="40% - Ênfase5 6 4 2 3 3" xfId="21668"/>
    <cellStyle name="40% - Ênfase5 6 4 2 4" xfId="21669"/>
    <cellStyle name="40% - Ênfase5 6 4 2 5" xfId="21670"/>
    <cellStyle name="40% - Ênfase5 6 4 2 6" xfId="21671"/>
    <cellStyle name="40% - Ênfase5 6 4 2 7" xfId="21672"/>
    <cellStyle name="40% - Ênfase5 6 4 2 8" xfId="21673"/>
    <cellStyle name="40% - Ênfase5 6 4 3" xfId="21674"/>
    <cellStyle name="40% - Ênfase5 6 4 3 2" xfId="21675"/>
    <cellStyle name="40% - Ênfase5 6 4 3 2 2" xfId="21676"/>
    <cellStyle name="40% - Ênfase5 6 4 3 3" xfId="21677"/>
    <cellStyle name="40% - Ênfase5 6 4 3 4" xfId="21678"/>
    <cellStyle name="40% - Ênfase5 6 4 3 5" xfId="21679"/>
    <cellStyle name="40% - Ênfase5 6 4 3 6" xfId="21680"/>
    <cellStyle name="40% - Ênfase5 6 4 4" xfId="21681"/>
    <cellStyle name="40% - Ênfase5 6 4 4 2" xfId="21682"/>
    <cellStyle name="40% - Ênfase5 6 4 4 3" xfId="21683"/>
    <cellStyle name="40% - Ênfase5 6 4 4 4" xfId="21684"/>
    <cellStyle name="40% - Ênfase5 6 4 5" xfId="21685"/>
    <cellStyle name="40% - Ênfase5 6 4 6" xfId="21686"/>
    <cellStyle name="40% - Ênfase5 6 4 7" xfId="21687"/>
    <cellStyle name="40% - Ênfase5 6 4 8" xfId="21688"/>
    <cellStyle name="40% - Ênfase5 6 4 9" xfId="21689"/>
    <cellStyle name="40% - Ênfase5 7" xfId="349"/>
    <cellStyle name="40% - Ênfase5 7 2" xfId="350"/>
    <cellStyle name="40% - Ênfase5 7 3" xfId="21690"/>
    <cellStyle name="40% - Ênfase5 7 3 10" xfId="21691"/>
    <cellStyle name="40% - Ênfase5 7 3 11" xfId="21692"/>
    <cellStyle name="40% - Ênfase5 7 3 12" xfId="21693"/>
    <cellStyle name="40% - Ênfase5 7 3 2" xfId="21694"/>
    <cellStyle name="40% - Ênfase5 7 3 3" xfId="21695"/>
    <cellStyle name="40% - Ênfase5 7 3 3 2" xfId="21696"/>
    <cellStyle name="40% - Ênfase5 7 3 3 2 2" xfId="21697"/>
    <cellStyle name="40% - Ênfase5 7 3 3 2 2 2" xfId="21698"/>
    <cellStyle name="40% - Ênfase5 7 3 3 2 3" xfId="21699"/>
    <cellStyle name="40% - Ênfase5 7 3 3 2 4" xfId="21700"/>
    <cellStyle name="40% - Ênfase5 7 3 3 2 5" xfId="21701"/>
    <cellStyle name="40% - Ênfase5 7 3 3 2 6" xfId="21702"/>
    <cellStyle name="40% - Ênfase5 7 3 3 3" xfId="21703"/>
    <cellStyle name="40% - Ênfase5 7 3 3 3 2" xfId="21704"/>
    <cellStyle name="40% - Ênfase5 7 3 3 3 3" xfId="21705"/>
    <cellStyle name="40% - Ênfase5 7 3 3 3 4" xfId="21706"/>
    <cellStyle name="40% - Ênfase5 7 3 3 4" xfId="21707"/>
    <cellStyle name="40% - Ênfase5 7 3 3 5" xfId="21708"/>
    <cellStyle name="40% - Ênfase5 7 3 3 6" xfId="21709"/>
    <cellStyle name="40% - Ênfase5 7 3 3 7" xfId="21710"/>
    <cellStyle name="40% - Ênfase5 7 3 3 8" xfId="21711"/>
    <cellStyle name="40% - Ênfase5 7 3 3 9" xfId="21712"/>
    <cellStyle name="40% - Ênfase5 7 3 4" xfId="21713"/>
    <cellStyle name="40% - Ênfase5 7 3 4 2" xfId="21714"/>
    <cellStyle name="40% - Ênfase5 7 3 4 2 2" xfId="21715"/>
    <cellStyle name="40% - Ênfase5 7 3 4 2 2 2" xfId="21716"/>
    <cellStyle name="40% - Ênfase5 7 3 4 2 3" xfId="21717"/>
    <cellStyle name="40% - Ênfase5 7 3 4 2 4" xfId="21718"/>
    <cellStyle name="40% - Ênfase5 7 3 4 2 5" xfId="21719"/>
    <cellStyle name="40% - Ênfase5 7 3 4 2 6" xfId="21720"/>
    <cellStyle name="40% - Ênfase5 7 3 4 3" xfId="21721"/>
    <cellStyle name="40% - Ênfase5 7 3 4 3 2" xfId="21722"/>
    <cellStyle name="40% - Ênfase5 7 3 4 3 3" xfId="21723"/>
    <cellStyle name="40% - Ênfase5 7 3 4 4" xfId="21724"/>
    <cellStyle name="40% - Ênfase5 7 3 4 5" xfId="21725"/>
    <cellStyle name="40% - Ênfase5 7 3 4 6" xfId="21726"/>
    <cellStyle name="40% - Ênfase5 7 3 4 7" xfId="21727"/>
    <cellStyle name="40% - Ênfase5 7 3 4 8" xfId="21728"/>
    <cellStyle name="40% - Ênfase5 7 3 5" xfId="21729"/>
    <cellStyle name="40% - Ênfase5 7 3 5 2" xfId="21730"/>
    <cellStyle name="40% - Ênfase5 7 3 5 2 2" xfId="21731"/>
    <cellStyle name="40% - Ênfase5 7 3 5 3" xfId="21732"/>
    <cellStyle name="40% - Ênfase5 7 3 5 4" xfId="21733"/>
    <cellStyle name="40% - Ênfase5 7 3 5 5" xfId="21734"/>
    <cellStyle name="40% - Ênfase5 7 3 5 6" xfId="21735"/>
    <cellStyle name="40% - Ênfase5 7 3 6" xfId="21736"/>
    <cellStyle name="40% - Ênfase5 7 3 6 2" xfId="21737"/>
    <cellStyle name="40% - Ênfase5 7 3 6 3" xfId="21738"/>
    <cellStyle name="40% - Ênfase5 7 3 6 4" xfId="21739"/>
    <cellStyle name="40% - Ênfase5 7 3 7" xfId="21740"/>
    <cellStyle name="40% - Ênfase5 7 3 8" xfId="21741"/>
    <cellStyle name="40% - Ênfase5 7 3 9" xfId="21742"/>
    <cellStyle name="40% - Ênfase5 7 4" xfId="21743"/>
    <cellStyle name="40% - Ênfase5 7 4 10" xfId="21744"/>
    <cellStyle name="40% - Ênfase5 7 4 2" xfId="21745"/>
    <cellStyle name="40% - Ênfase5 7 4 2 2" xfId="21746"/>
    <cellStyle name="40% - Ênfase5 7 4 2 2 2" xfId="21747"/>
    <cellStyle name="40% - Ênfase5 7 4 2 2 2 2" xfId="21748"/>
    <cellStyle name="40% - Ênfase5 7 4 2 2 3" xfId="21749"/>
    <cellStyle name="40% - Ênfase5 7 4 2 2 4" xfId="21750"/>
    <cellStyle name="40% - Ênfase5 7 4 2 2 5" xfId="21751"/>
    <cellStyle name="40% - Ênfase5 7 4 2 2 6" xfId="21752"/>
    <cellStyle name="40% - Ênfase5 7 4 2 3" xfId="21753"/>
    <cellStyle name="40% - Ênfase5 7 4 2 3 2" xfId="21754"/>
    <cellStyle name="40% - Ênfase5 7 4 2 3 3" xfId="21755"/>
    <cellStyle name="40% - Ênfase5 7 4 2 4" xfId="21756"/>
    <cellStyle name="40% - Ênfase5 7 4 2 5" xfId="21757"/>
    <cellStyle name="40% - Ênfase5 7 4 2 6" xfId="21758"/>
    <cellStyle name="40% - Ênfase5 7 4 2 7" xfId="21759"/>
    <cellStyle name="40% - Ênfase5 7 4 2 8" xfId="21760"/>
    <cellStyle name="40% - Ênfase5 7 4 3" xfId="21761"/>
    <cellStyle name="40% - Ênfase5 7 4 3 2" xfId="21762"/>
    <cellStyle name="40% - Ênfase5 7 4 3 2 2" xfId="21763"/>
    <cellStyle name="40% - Ênfase5 7 4 3 3" xfId="21764"/>
    <cellStyle name="40% - Ênfase5 7 4 3 4" xfId="21765"/>
    <cellStyle name="40% - Ênfase5 7 4 3 5" xfId="21766"/>
    <cellStyle name="40% - Ênfase5 7 4 3 6" xfId="21767"/>
    <cellStyle name="40% - Ênfase5 7 4 4" xfId="21768"/>
    <cellStyle name="40% - Ênfase5 7 4 4 2" xfId="21769"/>
    <cellStyle name="40% - Ênfase5 7 4 4 3" xfId="21770"/>
    <cellStyle name="40% - Ênfase5 7 4 4 4" xfId="21771"/>
    <cellStyle name="40% - Ênfase5 7 4 5" xfId="21772"/>
    <cellStyle name="40% - Ênfase5 7 4 6" xfId="21773"/>
    <cellStyle name="40% - Ênfase5 7 4 7" xfId="21774"/>
    <cellStyle name="40% - Ênfase5 7 4 8" xfId="21775"/>
    <cellStyle name="40% - Ênfase5 7 4 9" xfId="21776"/>
    <cellStyle name="40% - Ênfase5 8" xfId="351"/>
    <cellStyle name="40% - Ênfase5 8 2" xfId="352"/>
    <cellStyle name="40% - Ênfase5 8 3" xfId="21777"/>
    <cellStyle name="40% - Ênfase5 8 3 10" xfId="21778"/>
    <cellStyle name="40% - Ênfase5 8 3 11" xfId="21779"/>
    <cellStyle name="40% - Ênfase5 8 3 12" xfId="21780"/>
    <cellStyle name="40% - Ênfase5 8 3 2" xfId="21781"/>
    <cellStyle name="40% - Ênfase5 8 3 3" xfId="21782"/>
    <cellStyle name="40% - Ênfase5 8 3 3 2" xfId="21783"/>
    <cellStyle name="40% - Ênfase5 8 3 3 2 2" xfId="21784"/>
    <cellStyle name="40% - Ênfase5 8 3 3 2 2 2" xfId="21785"/>
    <cellStyle name="40% - Ênfase5 8 3 3 2 3" xfId="21786"/>
    <cellStyle name="40% - Ênfase5 8 3 3 2 4" xfId="21787"/>
    <cellStyle name="40% - Ênfase5 8 3 3 2 5" xfId="21788"/>
    <cellStyle name="40% - Ênfase5 8 3 3 2 6" xfId="21789"/>
    <cellStyle name="40% - Ênfase5 8 3 3 3" xfId="21790"/>
    <cellStyle name="40% - Ênfase5 8 3 3 3 2" xfId="21791"/>
    <cellStyle name="40% - Ênfase5 8 3 3 3 3" xfId="21792"/>
    <cellStyle name="40% - Ênfase5 8 3 3 3 4" xfId="21793"/>
    <cellStyle name="40% - Ênfase5 8 3 3 4" xfId="21794"/>
    <cellStyle name="40% - Ênfase5 8 3 3 5" xfId="21795"/>
    <cellStyle name="40% - Ênfase5 8 3 3 6" xfId="21796"/>
    <cellStyle name="40% - Ênfase5 8 3 3 7" xfId="21797"/>
    <cellStyle name="40% - Ênfase5 8 3 3 8" xfId="21798"/>
    <cellStyle name="40% - Ênfase5 8 3 3 9" xfId="21799"/>
    <cellStyle name="40% - Ênfase5 8 3 4" xfId="21800"/>
    <cellStyle name="40% - Ênfase5 8 3 4 2" xfId="21801"/>
    <cellStyle name="40% - Ênfase5 8 3 4 2 2" xfId="21802"/>
    <cellStyle name="40% - Ênfase5 8 3 4 2 2 2" xfId="21803"/>
    <cellStyle name="40% - Ênfase5 8 3 4 2 3" xfId="21804"/>
    <cellStyle name="40% - Ênfase5 8 3 4 2 4" xfId="21805"/>
    <cellStyle name="40% - Ênfase5 8 3 4 2 5" xfId="21806"/>
    <cellStyle name="40% - Ênfase5 8 3 4 2 6" xfId="21807"/>
    <cellStyle name="40% - Ênfase5 8 3 4 3" xfId="21808"/>
    <cellStyle name="40% - Ênfase5 8 3 4 3 2" xfId="21809"/>
    <cellStyle name="40% - Ênfase5 8 3 4 3 3" xfId="21810"/>
    <cellStyle name="40% - Ênfase5 8 3 4 4" xfId="21811"/>
    <cellStyle name="40% - Ênfase5 8 3 4 5" xfId="21812"/>
    <cellStyle name="40% - Ênfase5 8 3 4 6" xfId="21813"/>
    <cellStyle name="40% - Ênfase5 8 3 4 7" xfId="21814"/>
    <cellStyle name="40% - Ênfase5 8 3 4 8" xfId="21815"/>
    <cellStyle name="40% - Ênfase5 8 3 5" xfId="21816"/>
    <cellStyle name="40% - Ênfase5 8 3 5 2" xfId="21817"/>
    <cellStyle name="40% - Ênfase5 8 3 5 2 2" xfId="21818"/>
    <cellStyle name="40% - Ênfase5 8 3 5 3" xfId="21819"/>
    <cellStyle name="40% - Ênfase5 8 3 5 4" xfId="21820"/>
    <cellStyle name="40% - Ênfase5 8 3 5 5" xfId="21821"/>
    <cellStyle name="40% - Ênfase5 8 3 5 6" xfId="21822"/>
    <cellStyle name="40% - Ênfase5 8 3 6" xfId="21823"/>
    <cellStyle name="40% - Ênfase5 8 3 6 2" xfId="21824"/>
    <cellStyle name="40% - Ênfase5 8 3 6 3" xfId="21825"/>
    <cellStyle name="40% - Ênfase5 8 3 6 4" xfId="21826"/>
    <cellStyle name="40% - Ênfase5 8 3 7" xfId="21827"/>
    <cellStyle name="40% - Ênfase5 8 3 8" xfId="21828"/>
    <cellStyle name="40% - Ênfase5 8 3 9" xfId="21829"/>
    <cellStyle name="40% - Ênfase5 8 4" xfId="21830"/>
    <cellStyle name="40% - Ênfase5 8 4 10" xfId="21831"/>
    <cellStyle name="40% - Ênfase5 8 4 2" xfId="21832"/>
    <cellStyle name="40% - Ênfase5 8 4 2 2" xfId="21833"/>
    <cellStyle name="40% - Ênfase5 8 4 2 2 2" xfId="21834"/>
    <cellStyle name="40% - Ênfase5 8 4 2 2 2 2" xfId="21835"/>
    <cellStyle name="40% - Ênfase5 8 4 2 2 3" xfId="21836"/>
    <cellStyle name="40% - Ênfase5 8 4 2 2 4" xfId="21837"/>
    <cellStyle name="40% - Ênfase5 8 4 2 2 5" xfId="21838"/>
    <cellStyle name="40% - Ênfase5 8 4 2 2 6" xfId="21839"/>
    <cellStyle name="40% - Ênfase5 8 4 2 3" xfId="21840"/>
    <cellStyle name="40% - Ênfase5 8 4 2 3 2" xfId="21841"/>
    <cellStyle name="40% - Ênfase5 8 4 2 3 3" xfId="21842"/>
    <cellStyle name="40% - Ênfase5 8 4 2 4" xfId="21843"/>
    <cellStyle name="40% - Ênfase5 8 4 2 5" xfId="21844"/>
    <cellStyle name="40% - Ênfase5 8 4 2 6" xfId="21845"/>
    <cellStyle name="40% - Ênfase5 8 4 2 7" xfId="21846"/>
    <cellStyle name="40% - Ênfase5 8 4 2 8" xfId="21847"/>
    <cellStyle name="40% - Ênfase5 8 4 3" xfId="21848"/>
    <cellStyle name="40% - Ênfase5 8 4 3 2" xfId="21849"/>
    <cellStyle name="40% - Ênfase5 8 4 3 2 2" xfId="21850"/>
    <cellStyle name="40% - Ênfase5 8 4 3 3" xfId="21851"/>
    <cellStyle name="40% - Ênfase5 8 4 3 4" xfId="21852"/>
    <cellStyle name="40% - Ênfase5 8 4 3 5" xfId="21853"/>
    <cellStyle name="40% - Ênfase5 8 4 3 6" xfId="21854"/>
    <cellStyle name="40% - Ênfase5 8 4 4" xfId="21855"/>
    <cellStyle name="40% - Ênfase5 8 4 4 2" xfId="21856"/>
    <cellStyle name="40% - Ênfase5 8 4 4 3" xfId="21857"/>
    <cellStyle name="40% - Ênfase5 8 4 4 4" xfId="21858"/>
    <cellStyle name="40% - Ênfase5 8 4 5" xfId="21859"/>
    <cellStyle name="40% - Ênfase5 8 4 6" xfId="21860"/>
    <cellStyle name="40% - Ênfase5 8 4 7" xfId="21861"/>
    <cellStyle name="40% - Ênfase5 8 4 8" xfId="21862"/>
    <cellStyle name="40% - Ênfase5 8 4 9" xfId="21863"/>
    <cellStyle name="40% - Ênfase5 9" xfId="353"/>
    <cellStyle name="40% - Ênfase5 9 2" xfId="354"/>
    <cellStyle name="40% - Ênfase5 9 3" xfId="21864"/>
    <cellStyle name="40% - Ênfase5 9 3 10" xfId="21865"/>
    <cellStyle name="40% - Ênfase5 9 3 11" xfId="21866"/>
    <cellStyle name="40% - Ênfase5 9 3 12" xfId="21867"/>
    <cellStyle name="40% - Ênfase5 9 3 2" xfId="21868"/>
    <cellStyle name="40% - Ênfase5 9 3 3" xfId="21869"/>
    <cellStyle name="40% - Ênfase5 9 3 3 2" xfId="21870"/>
    <cellStyle name="40% - Ênfase5 9 3 3 2 2" xfId="21871"/>
    <cellStyle name="40% - Ênfase5 9 3 3 2 2 2" xfId="21872"/>
    <cellStyle name="40% - Ênfase5 9 3 3 2 3" xfId="21873"/>
    <cellStyle name="40% - Ênfase5 9 3 3 2 4" xfId="21874"/>
    <cellStyle name="40% - Ênfase5 9 3 3 2 5" xfId="21875"/>
    <cellStyle name="40% - Ênfase5 9 3 3 2 6" xfId="21876"/>
    <cellStyle name="40% - Ênfase5 9 3 3 3" xfId="21877"/>
    <cellStyle name="40% - Ênfase5 9 3 3 3 2" xfId="21878"/>
    <cellStyle name="40% - Ênfase5 9 3 3 3 3" xfId="21879"/>
    <cellStyle name="40% - Ênfase5 9 3 3 3 4" xfId="21880"/>
    <cellStyle name="40% - Ênfase5 9 3 3 4" xfId="21881"/>
    <cellStyle name="40% - Ênfase5 9 3 3 5" xfId="21882"/>
    <cellStyle name="40% - Ênfase5 9 3 3 6" xfId="21883"/>
    <cellStyle name="40% - Ênfase5 9 3 3 7" xfId="21884"/>
    <cellStyle name="40% - Ênfase5 9 3 3 8" xfId="21885"/>
    <cellStyle name="40% - Ênfase5 9 3 3 9" xfId="21886"/>
    <cellStyle name="40% - Ênfase5 9 3 4" xfId="21887"/>
    <cellStyle name="40% - Ênfase5 9 3 4 2" xfId="21888"/>
    <cellStyle name="40% - Ênfase5 9 3 4 2 2" xfId="21889"/>
    <cellStyle name="40% - Ênfase5 9 3 4 2 2 2" xfId="21890"/>
    <cellStyle name="40% - Ênfase5 9 3 4 2 3" xfId="21891"/>
    <cellStyle name="40% - Ênfase5 9 3 4 2 4" xfId="21892"/>
    <cellStyle name="40% - Ênfase5 9 3 4 2 5" xfId="21893"/>
    <cellStyle name="40% - Ênfase5 9 3 4 2 6" xfId="21894"/>
    <cellStyle name="40% - Ênfase5 9 3 4 3" xfId="21895"/>
    <cellStyle name="40% - Ênfase5 9 3 4 3 2" xfId="21896"/>
    <cellStyle name="40% - Ênfase5 9 3 4 3 3" xfId="21897"/>
    <cellStyle name="40% - Ênfase5 9 3 4 4" xfId="21898"/>
    <cellStyle name="40% - Ênfase5 9 3 4 5" xfId="21899"/>
    <cellStyle name="40% - Ênfase5 9 3 4 6" xfId="21900"/>
    <cellStyle name="40% - Ênfase5 9 3 4 7" xfId="21901"/>
    <cellStyle name="40% - Ênfase5 9 3 4 8" xfId="21902"/>
    <cellStyle name="40% - Ênfase5 9 3 5" xfId="21903"/>
    <cellStyle name="40% - Ênfase5 9 3 5 2" xfId="21904"/>
    <cellStyle name="40% - Ênfase5 9 3 5 2 2" xfId="21905"/>
    <cellStyle name="40% - Ênfase5 9 3 5 3" xfId="21906"/>
    <cellStyle name="40% - Ênfase5 9 3 5 4" xfId="21907"/>
    <cellStyle name="40% - Ênfase5 9 3 5 5" xfId="21908"/>
    <cellStyle name="40% - Ênfase5 9 3 5 6" xfId="21909"/>
    <cellStyle name="40% - Ênfase5 9 3 6" xfId="21910"/>
    <cellStyle name="40% - Ênfase5 9 3 6 2" xfId="21911"/>
    <cellStyle name="40% - Ênfase5 9 3 6 3" xfId="21912"/>
    <cellStyle name="40% - Ênfase5 9 3 6 4" xfId="21913"/>
    <cellStyle name="40% - Ênfase5 9 3 7" xfId="21914"/>
    <cellStyle name="40% - Ênfase5 9 3 8" xfId="21915"/>
    <cellStyle name="40% - Ênfase5 9 3 9" xfId="21916"/>
    <cellStyle name="40% - Ênfase5 9 4" xfId="21917"/>
    <cellStyle name="40% - Ênfase5 9 4 10" xfId="21918"/>
    <cellStyle name="40% - Ênfase5 9 4 2" xfId="21919"/>
    <cellStyle name="40% - Ênfase5 9 4 2 2" xfId="21920"/>
    <cellStyle name="40% - Ênfase5 9 4 2 2 2" xfId="21921"/>
    <cellStyle name="40% - Ênfase5 9 4 2 2 2 2" xfId="21922"/>
    <cellStyle name="40% - Ênfase5 9 4 2 2 3" xfId="21923"/>
    <cellStyle name="40% - Ênfase5 9 4 2 2 4" xfId="21924"/>
    <cellStyle name="40% - Ênfase5 9 4 2 2 5" xfId="21925"/>
    <cellStyle name="40% - Ênfase5 9 4 2 2 6" xfId="21926"/>
    <cellStyle name="40% - Ênfase5 9 4 2 3" xfId="21927"/>
    <cellStyle name="40% - Ênfase5 9 4 2 3 2" xfId="21928"/>
    <cellStyle name="40% - Ênfase5 9 4 2 3 3" xfId="21929"/>
    <cellStyle name="40% - Ênfase5 9 4 2 4" xfId="21930"/>
    <cellStyle name="40% - Ênfase5 9 4 2 5" xfId="21931"/>
    <cellStyle name="40% - Ênfase5 9 4 2 6" xfId="21932"/>
    <cellStyle name="40% - Ênfase5 9 4 2 7" xfId="21933"/>
    <cellStyle name="40% - Ênfase5 9 4 2 8" xfId="21934"/>
    <cellStyle name="40% - Ênfase5 9 4 3" xfId="21935"/>
    <cellStyle name="40% - Ênfase5 9 4 3 2" xfId="21936"/>
    <cellStyle name="40% - Ênfase5 9 4 3 2 2" xfId="21937"/>
    <cellStyle name="40% - Ênfase5 9 4 3 3" xfId="21938"/>
    <cellStyle name="40% - Ênfase5 9 4 3 4" xfId="21939"/>
    <cellStyle name="40% - Ênfase5 9 4 3 5" xfId="21940"/>
    <cellStyle name="40% - Ênfase5 9 4 3 6" xfId="21941"/>
    <cellStyle name="40% - Ênfase5 9 4 4" xfId="21942"/>
    <cellStyle name="40% - Ênfase5 9 4 4 2" xfId="21943"/>
    <cellStyle name="40% - Ênfase5 9 4 4 3" xfId="21944"/>
    <cellStyle name="40% - Ênfase5 9 4 4 4" xfId="21945"/>
    <cellStyle name="40% - Ênfase5 9 4 5" xfId="21946"/>
    <cellStyle name="40% - Ênfase5 9 4 6" xfId="21947"/>
    <cellStyle name="40% - Ênfase5 9 4 7" xfId="21948"/>
    <cellStyle name="40% - Ênfase5 9 4 8" xfId="21949"/>
    <cellStyle name="40% - Ênfase5 9 4 9" xfId="21950"/>
    <cellStyle name="40% - Ênfase6" xfId="12" builtinId="51" customBuiltin="1"/>
    <cellStyle name="40% - Ênfase6 10" xfId="355"/>
    <cellStyle name="40% - Ênfase6 10 10" xfId="21951"/>
    <cellStyle name="40% - Ênfase6 10 11" xfId="21952"/>
    <cellStyle name="40% - Ênfase6 10 12" xfId="21953"/>
    <cellStyle name="40% - Ênfase6 10 13" xfId="21954"/>
    <cellStyle name="40% - Ênfase6 10 14" xfId="21955"/>
    <cellStyle name="40% - Ênfase6 10 15" xfId="21956"/>
    <cellStyle name="40% - Ênfase6 10 2" xfId="356"/>
    <cellStyle name="40% - Ênfase6 10 3" xfId="21957"/>
    <cellStyle name="40% - Ênfase6 10 3 10" xfId="21958"/>
    <cellStyle name="40% - Ênfase6 10 3 2" xfId="21959"/>
    <cellStyle name="40% - Ênfase6 10 3 2 2" xfId="21960"/>
    <cellStyle name="40% - Ênfase6 10 3 2 2 2" xfId="21961"/>
    <cellStyle name="40% - Ênfase6 10 3 2 2 2 2" xfId="21962"/>
    <cellStyle name="40% - Ênfase6 10 3 2 2 3" xfId="21963"/>
    <cellStyle name="40% - Ênfase6 10 3 2 2 4" xfId="21964"/>
    <cellStyle name="40% - Ênfase6 10 3 2 2 5" xfId="21965"/>
    <cellStyle name="40% - Ênfase6 10 3 2 2 6" xfId="21966"/>
    <cellStyle name="40% - Ênfase6 10 3 2 3" xfId="21967"/>
    <cellStyle name="40% - Ênfase6 10 3 2 3 2" xfId="21968"/>
    <cellStyle name="40% - Ênfase6 10 3 2 3 3" xfId="21969"/>
    <cellStyle name="40% - Ênfase6 10 3 2 4" xfId="21970"/>
    <cellStyle name="40% - Ênfase6 10 3 2 5" xfId="21971"/>
    <cellStyle name="40% - Ênfase6 10 3 2 6" xfId="21972"/>
    <cellStyle name="40% - Ênfase6 10 3 2 7" xfId="21973"/>
    <cellStyle name="40% - Ênfase6 10 3 2 8" xfId="21974"/>
    <cellStyle name="40% - Ênfase6 10 3 3" xfId="21975"/>
    <cellStyle name="40% - Ênfase6 10 3 3 2" xfId="21976"/>
    <cellStyle name="40% - Ênfase6 10 3 3 2 2" xfId="21977"/>
    <cellStyle name="40% - Ênfase6 10 3 3 3" xfId="21978"/>
    <cellStyle name="40% - Ênfase6 10 3 3 4" xfId="21979"/>
    <cellStyle name="40% - Ênfase6 10 3 3 5" xfId="21980"/>
    <cellStyle name="40% - Ênfase6 10 3 3 6" xfId="21981"/>
    <cellStyle name="40% - Ênfase6 10 3 4" xfId="21982"/>
    <cellStyle name="40% - Ênfase6 10 3 4 2" xfId="21983"/>
    <cellStyle name="40% - Ênfase6 10 3 4 3" xfId="21984"/>
    <cellStyle name="40% - Ênfase6 10 3 4 4" xfId="21985"/>
    <cellStyle name="40% - Ênfase6 10 3 5" xfId="21986"/>
    <cellStyle name="40% - Ênfase6 10 3 6" xfId="21987"/>
    <cellStyle name="40% - Ênfase6 10 3 7" xfId="21988"/>
    <cellStyle name="40% - Ênfase6 10 3 8" xfId="21989"/>
    <cellStyle name="40% - Ênfase6 10 3 9" xfId="21990"/>
    <cellStyle name="40% - Ênfase6 10 4" xfId="21991"/>
    <cellStyle name="40% - Ênfase6 10 4 10" xfId="21992"/>
    <cellStyle name="40% - Ênfase6 10 4 2" xfId="21993"/>
    <cellStyle name="40% - Ênfase6 10 4 2 2" xfId="21994"/>
    <cellStyle name="40% - Ênfase6 10 4 2 2 2" xfId="21995"/>
    <cellStyle name="40% - Ênfase6 10 4 2 2 2 2" xfId="21996"/>
    <cellStyle name="40% - Ênfase6 10 4 2 2 3" xfId="21997"/>
    <cellStyle name="40% - Ênfase6 10 4 2 2 4" xfId="21998"/>
    <cellStyle name="40% - Ênfase6 10 4 2 2 5" xfId="21999"/>
    <cellStyle name="40% - Ênfase6 10 4 2 2 6" xfId="22000"/>
    <cellStyle name="40% - Ênfase6 10 4 2 3" xfId="22001"/>
    <cellStyle name="40% - Ênfase6 10 4 2 3 2" xfId="22002"/>
    <cellStyle name="40% - Ênfase6 10 4 2 3 3" xfId="22003"/>
    <cellStyle name="40% - Ênfase6 10 4 2 4" xfId="22004"/>
    <cellStyle name="40% - Ênfase6 10 4 2 5" xfId="22005"/>
    <cellStyle name="40% - Ênfase6 10 4 2 6" xfId="22006"/>
    <cellStyle name="40% - Ênfase6 10 4 2 7" xfId="22007"/>
    <cellStyle name="40% - Ênfase6 10 4 2 8" xfId="22008"/>
    <cellStyle name="40% - Ênfase6 10 4 3" xfId="22009"/>
    <cellStyle name="40% - Ênfase6 10 4 3 2" xfId="22010"/>
    <cellStyle name="40% - Ênfase6 10 4 3 2 2" xfId="22011"/>
    <cellStyle name="40% - Ênfase6 10 4 3 3" xfId="22012"/>
    <cellStyle name="40% - Ênfase6 10 4 3 4" xfId="22013"/>
    <cellStyle name="40% - Ênfase6 10 4 3 5" xfId="22014"/>
    <cellStyle name="40% - Ênfase6 10 4 3 6" xfId="22015"/>
    <cellStyle name="40% - Ênfase6 10 4 4" xfId="22016"/>
    <cellStyle name="40% - Ênfase6 10 4 4 2" xfId="22017"/>
    <cellStyle name="40% - Ênfase6 10 4 4 3" xfId="22018"/>
    <cellStyle name="40% - Ênfase6 10 4 4 4" xfId="22019"/>
    <cellStyle name="40% - Ênfase6 10 4 5" xfId="22020"/>
    <cellStyle name="40% - Ênfase6 10 4 6" xfId="22021"/>
    <cellStyle name="40% - Ênfase6 10 4 7" xfId="22022"/>
    <cellStyle name="40% - Ênfase6 10 4 8" xfId="22023"/>
    <cellStyle name="40% - Ênfase6 10 4 9" xfId="22024"/>
    <cellStyle name="40% - Ênfase6 10 5" xfId="22025"/>
    <cellStyle name="40% - Ênfase6 10 5 10" xfId="22026"/>
    <cellStyle name="40% - Ênfase6 10 5 2" xfId="22027"/>
    <cellStyle name="40% - Ênfase6 10 5 2 2" xfId="22028"/>
    <cellStyle name="40% - Ênfase6 10 5 2 2 2" xfId="22029"/>
    <cellStyle name="40% - Ênfase6 10 5 2 2 2 2" xfId="22030"/>
    <cellStyle name="40% - Ênfase6 10 5 2 2 3" xfId="22031"/>
    <cellStyle name="40% - Ênfase6 10 5 2 2 4" xfId="22032"/>
    <cellStyle name="40% - Ênfase6 10 5 2 2 5" xfId="22033"/>
    <cellStyle name="40% - Ênfase6 10 5 2 2 6" xfId="22034"/>
    <cellStyle name="40% - Ênfase6 10 5 2 3" xfId="22035"/>
    <cellStyle name="40% - Ênfase6 10 5 2 3 2" xfId="22036"/>
    <cellStyle name="40% - Ênfase6 10 5 2 3 3" xfId="22037"/>
    <cellStyle name="40% - Ênfase6 10 5 2 4" xfId="22038"/>
    <cellStyle name="40% - Ênfase6 10 5 2 5" xfId="22039"/>
    <cellStyle name="40% - Ênfase6 10 5 2 6" xfId="22040"/>
    <cellStyle name="40% - Ênfase6 10 5 2 7" xfId="22041"/>
    <cellStyle name="40% - Ênfase6 10 5 2 8" xfId="22042"/>
    <cellStyle name="40% - Ênfase6 10 5 3" xfId="22043"/>
    <cellStyle name="40% - Ênfase6 10 5 3 2" xfId="22044"/>
    <cellStyle name="40% - Ênfase6 10 5 3 2 2" xfId="22045"/>
    <cellStyle name="40% - Ênfase6 10 5 3 3" xfId="22046"/>
    <cellStyle name="40% - Ênfase6 10 5 3 4" xfId="22047"/>
    <cellStyle name="40% - Ênfase6 10 5 3 5" xfId="22048"/>
    <cellStyle name="40% - Ênfase6 10 5 3 6" xfId="22049"/>
    <cellStyle name="40% - Ênfase6 10 5 4" xfId="22050"/>
    <cellStyle name="40% - Ênfase6 10 5 4 2" xfId="22051"/>
    <cellStyle name="40% - Ênfase6 10 5 4 3" xfId="22052"/>
    <cellStyle name="40% - Ênfase6 10 5 4 4" xfId="22053"/>
    <cellStyle name="40% - Ênfase6 10 5 5" xfId="22054"/>
    <cellStyle name="40% - Ênfase6 10 5 6" xfId="22055"/>
    <cellStyle name="40% - Ênfase6 10 5 7" xfId="22056"/>
    <cellStyle name="40% - Ênfase6 10 5 8" xfId="22057"/>
    <cellStyle name="40% - Ênfase6 10 5 9" xfId="22058"/>
    <cellStyle name="40% - Ênfase6 10 6" xfId="22059"/>
    <cellStyle name="40% - Ênfase6 10 6 2" xfId="22060"/>
    <cellStyle name="40% - Ênfase6 10 6 2 2" xfId="22061"/>
    <cellStyle name="40% - Ênfase6 10 6 2 2 2" xfId="22062"/>
    <cellStyle name="40% - Ênfase6 10 6 2 3" xfId="22063"/>
    <cellStyle name="40% - Ênfase6 10 6 2 4" xfId="22064"/>
    <cellStyle name="40% - Ênfase6 10 6 2 5" xfId="22065"/>
    <cellStyle name="40% - Ênfase6 10 6 2 6" xfId="22066"/>
    <cellStyle name="40% - Ênfase6 10 6 3" xfId="22067"/>
    <cellStyle name="40% - Ênfase6 10 6 3 2" xfId="22068"/>
    <cellStyle name="40% - Ênfase6 10 6 3 3" xfId="22069"/>
    <cellStyle name="40% - Ênfase6 10 6 3 4" xfId="22070"/>
    <cellStyle name="40% - Ênfase6 10 6 4" xfId="22071"/>
    <cellStyle name="40% - Ênfase6 10 6 5" xfId="22072"/>
    <cellStyle name="40% - Ênfase6 10 6 6" xfId="22073"/>
    <cellStyle name="40% - Ênfase6 10 6 7" xfId="22074"/>
    <cellStyle name="40% - Ênfase6 10 6 8" xfId="22075"/>
    <cellStyle name="40% - Ênfase6 10 6 9" xfId="22076"/>
    <cellStyle name="40% - Ênfase6 10 7" xfId="22077"/>
    <cellStyle name="40% - Ênfase6 10 7 2" xfId="22078"/>
    <cellStyle name="40% - Ênfase6 10 7 2 2" xfId="22079"/>
    <cellStyle name="40% - Ênfase6 10 7 2 2 2" xfId="22080"/>
    <cellStyle name="40% - Ênfase6 10 7 2 3" xfId="22081"/>
    <cellStyle name="40% - Ênfase6 10 7 2 4" xfId="22082"/>
    <cellStyle name="40% - Ênfase6 10 7 2 5" xfId="22083"/>
    <cellStyle name="40% - Ênfase6 10 7 2 6" xfId="22084"/>
    <cellStyle name="40% - Ênfase6 10 7 3" xfId="22085"/>
    <cellStyle name="40% - Ênfase6 10 7 3 2" xfId="22086"/>
    <cellStyle name="40% - Ênfase6 10 7 3 3" xfId="22087"/>
    <cellStyle name="40% - Ênfase6 10 7 4" xfId="22088"/>
    <cellStyle name="40% - Ênfase6 10 7 5" xfId="22089"/>
    <cellStyle name="40% - Ênfase6 10 7 6" xfId="22090"/>
    <cellStyle name="40% - Ênfase6 10 7 7" xfId="22091"/>
    <cellStyle name="40% - Ênfase6 10 7 8" xfId="22092"/>
    <cellStyle name="40% - Ênfase6 10 8" xfId="22093"/>
    <cellStyle name="40% - Ênfase6 10 8 2" xfId="22094"/>
    <cellStyle name="40% - Ênfase6 10 8 2 2" xfId="22095"/>
    <cellStyle name="40% - Ênfase6 10 8 2 3" xfId="22096"/>
    <cellStyle name="40% - Ênfase6 10 8 3" xfId="22097"/>
    <cellStyle name="40% - Ênfase6 10 8 4" xfId="22098"/>
    <cellStyle name="40% - Ênfase6 10 8 5" xfId="22099"/>
    <cellStyle name="40% - Ênfase6 10 8 6" xfId="22100"/>
    <cellStyle name="40% - Ênfase6 10 8 7" xfId="22101"/>
    <cellStyle name="40% - Ênfase6 10 9" xfId="22102"/>
    <cellStyle name="40% - Ênfase6 10 9 2" xfId="22103"/>
    <cellStyle name="40% - Ênfase6 10 9 3" xfId="22104"/>
    <cellStyle name="40% - Ênfase6 10 9 4" xfId="22105"/>
    <cellStyle name="40% - Ênfase6 10 9 5" xfId="22106"/>
    <cellStyle name="40% - Ênfase6 10 9 6" xfId="22107"/>
    <cellStyle name="40% - Ênfase6 11" xfId="357"/>
    <cellStyle name="40% - Ênfase6 11 10" xfId="22108"/>
    <cellStyle name="40% - Ênfase6 11 11" xfId="22109"/>
    <cellStyle name="40% - Ênfase6 11 12" xfId="22110"/>
    <cellStyle name="40% - Ênfase6 11 13" xfId="22111"/>
    <cellStyle name="40% - Ênfase6 11 14" xfId="22112"/>
    <cellStyle name="40% - Ênfase6 11 15" xfId="22113"/>
    <cellStyle name="40% - Ênfase6 11 2" xfId="358"/>
    <cellStyle name="40% - Ênfase6 11 3" xfId="22114"/>
    <cellStyle name="40% - Ênfase6 11 3 10" xfId="22115"/>
    <cellStyle name="40% - Ênfase6 11 3 2" xfId="22116"/>
    <cellStyle name="40% - Ênfase6 11 3 2 2" xfId="22117"/>
    <cellStyle name="40% - Ênfase6 11 3 2 2 2" xfId="22118"/>
    <cellStyle name="40% - Ênfase6 11 3 2 2 2 2" xfId="22119"/>
    <cellStyle name="40% - Ênfase6 11 3 2 2 3" xfId="22120"/>
    <cellStyle name="40% - Ênfase6 11 3 2 2 4" xfId="22121"/>
    <cellStyle name="40% - Ênfase6 11 3 2 2 5" xfId="22122"/>
    <cellStyle name="40% - Ênfase6 11 3 2 2 6" xfId="22123"/>
    <cellStyle name="40% - Ênfase6 11 3 2 3" xfId="22124"/>
    <cellStyle name="40% - Ênfase6 11 3 2 3 2" xfId="22125"/>
    <cellStyle name="40% - Ênfase6 11 3 2 3 3" xfId="22126"/>
    <cellStyle name="40% - Ênfase6 11 3 2 4" xfId="22127"/>
    <cellStyle name="40% - Ênfase6 11 3 2 5" xfId="22128"/>
    <cellStyle name="40% - Ênfase6 11 3 2 6" xfId="22129"/>
    <cellStyle name="40% - Ênfase6 11 3 2 7" xfId="22130"/>
    <cellStyle name="40% - Ênfase6 11 3 2 8" xfId="22131"/>
    <cellStyle name="40% - Ênfase6 11 3 3" xfId="22132"/>
    <cellStyle name="40% - Ênfase6 11 3 3 2" xfId="22133"/>
    <cellStyle name="40% - Ênfase6 11 3 3 2 2" xfId="22134"/>
    <cellStyle name="40% - Ênfase6 11 3 3 3" xfId="22135"/>
    <cellStyle name="40% - Ênfase6 11 3 3 4" xfId="22136"/>
    <cellStyle name="40% - Ênfase6 11 3 3 5" xfId="22137"/>
    <cellStyle name="40% - Ênfase6 11 3 3 6" xfId="22138"/>
    <cellStyle name="40% - Ênfase6 11 3 4" xfId="22139"/>
    <cellStyle name="40% - Ênfase6 11 3 4 2" xfId="22140"/>
    <cellStyle name="40% - Ênfase6 11 3 4 3" xfId="22141"/>
    <cellStyle name="40% - Ênfase6 11 3 4 4" xfId="22142"/>
    <cellStyle name="40% - Ênfase6 11 3 5" xfId="22143"/>
    <cellStyle name="40% - Ênfase6 11 3 6" xfId="22144"/>
    <cellStyle name="40% - Ênfase6 11 3 7" xfId="22145"/>
    <cellStyle name="40% - Ênfase6 11 3 8" xfId="22146"/>
    <cellStyle name="40% - Ênfase6 11 3 9" xfId="22147"/>
    <cellStyle name="40% - Ênfase6 11 4" xfId="22148"/>
    <cellStyle name="40% - Ênfase6 11 4 10" xfId="22149"/>
    <cellStyle name="40% - Ênfase6 11 4 2" xfId="22150"/>
    <cellStyle name="40% - Ênfase6 11 4 2 2" xfId="22151"/>
    <cellStyle name="40% - Ênfase6 11 4 2 2 2" xfId="22152"/>
    <cellStyle name="40% - Ênfase6 11 4 2 2 2 2" xfId="22153"/>
    <cellStyle name="40% - Ênfase6 11 4 2 2 3" xfId="22154"/>
    <cellStyle name="40% - Ênfase6 11 4 2 2 4" xfId="22155"/>
    <cellStyle name="40% - Ênfase6 11 4 2 2 5" xfId="22156"/>
    <cellStyle name="40% - Ênfase6 11 4 2 2 6" xfId="22157"/>
    <cellStyle name="40% - Ênfase6 11 4 2 3" xfId="22158"/>
    <cellStyle name="40% - Ênfase6 11 4 2 3 2" xfId="22159"/>
    <cellStyle name="40% - Ênfase6 11 4 2 3 3" xfId="22160"/>
    <cellStyle name="40% - Ênfase6 11 4 2 4" xfId="22161"/>
    <cellStyle name="40% - Ênfase6 11 4 2 5" xfId="22162"/>
    <cellStyle name="40% - Ênfase6 11 4 2 6" xfId="22163"/>
    <cellStyle name="40% - Ênfase6 11 4 2 7" xfId="22164"/>
    <cellStyle name="40% - Ênfase6 11 4 2 8" xfId="22165"/>
    <cellStyle name="40% - Ênfase6 11 4 3" xfId="22166"/>
    <cellStyle name="40% - Ênfase6 11 4 3 2" xfId="22167"/>
    <cellStyle name="40% - Ênfase6 11 4 3 2 2" xfId="22168"/>
    <cellStyle name="40% - Ênfase6 11 4 3 3" xfId="22169"/>
    <cellStyle name="40% - Ênfase6 11 4 3 4" xfId="22170"/>
    <cellStyle name="40% - Ênfase6 11 4 3 5" xfId="22171"/>
    <cellStyle name="40% - Ênfase6 11 4 3 6" xfId="22172"/>
    <cellStyle name="40% - Ênfase6 11 4 4" xfId="22173"/>
    <cellStyle name="40% - Ênfase6 11 4 4 2" xfId="22174"/>
    <cellStyle name="40% - Ênfase6 11 4 4 3" xfId="22175"/>
    <cellStyle name="40% - Ênfase6 11 4 4 4" xfId="22176"/>
    <cellStyle name="40% - Ênfase6 11 4 5" xfId="22177"/>
    <cellStyle name="40% - Ênfase6 11 4 6" xfId="22178"/>
    <cellStyle name="40% - Ênfase6 11 4 7" xfId="22179"/>
    <cellStyle name="40% - Ênfase6 11 4 8" xfId="22180"/>
    <cellStyle name="40% - Ênfase6 11 4 9" xfId="22181"/>
    <cellStyle name="40% - Ênfase6 11 5" xfId="22182"/>
    <cellStyle name="40% - Ênfase6 11 5 10" xfId="22183"/>
    <cellStyle name="40% - Ênfase6 11 5 2" xfId="22184"/>
    <cellStyle name="40% - Ênfase6 11 5 2 2" xfId="22185"/>
    <cellStyle name="40% - Ênfase6 11 5 2 2 2" xfId="22186"/>
    <cellStyle name="40% - Ênfase6 11 5 2 2 2 2" xfId="22187"/>
    <cellStyle name="40% - Ênfase6 11 5 2 2 3" xfId="22188"/>
    <cellStyle name="40% - Ênfase6 11 5 2 2 4" xfId="22189"/>
    <cellStyle name="40% - Ênfase6 11 5 2 2 5" xfId="22190"/>
    <cellStyle name="40% - Ênfase6 11 5 2 2 6" xfId="22191"/>
    <cellStyle name="40% - Ênfase6 11 5 2 3" xfId="22192"/>
    <cellStyle name="40% - Ênfase6 11 5 2 3 2" xfId="22193"/>
    <cellStyle name="40% - Ênfase6 11 5 2 3 3" xfId="22194"/>
    <cellStyle name="40% - Ênfase6 11 5 2 4" xfId="22195"/>
    <cellStyle name="40% - Ênfase6 11 5 2 5" xfId="22196"/>
    <cellStyle name="40% - Ênfase6 11 5 2 6" xfId="22197"/>
    <cellStyle name="40% - Ênfase6 11 5 2 7" xfId="22198"/>
    <cellStyle name="40% - Ênfase6 11 5 2 8" xfId="22199"/>
    <cellStyle name="40% - Ênfase6 11 5 3" xfId="22200"/>
    <cellStyle name="40% - Ênfase6 11 5 3 2" xfId="22201"/>
    <cellStyle name="40% - Ênfase6 11 5 3 2 2" xfId="22202"/>
    <cellStyle name="40% - Ênfase6 11 5 3 3" xfId="22203"/>
    <cellStyle name="40% - Ênfase6 11 5 3 4" xfId="22204"/>
    <cellStyle name="40% - Ênfase6 11 5 3 5" xfId="22205"/>
    <cellStyle name="40% - Ênfase6 11 5 3 6" xfId="22206"/>
    <cellStyle name="40% - Ênfase6 11 5 4" xfId="22207"/>
    <cellStyle name="40% - Ênfase6 11 5 4 2" xfId="22208"/>
    <cellStyle name="40% - Ênfase6 11 5 4 3" xfId="22209"/>
    <cellStyle name="40% - Ênfase6 11 5 4 4" xfId="22210"/>
    <cellStyle name="40% - Ênfase6 11 5 5" xfId="22211"/>
    <cellStyle name="40% - Ênfase6 11 5 6" xfId="22212"/>
    <cellStyle name="40% - Ênfase6 11 5 7" xfId="22213"/>
    <cellStyle name="40% - Ênfase6 11 5 8" xfId="22214"/>
    <cellStyle name="40% - Ênfase6 11 5 9" xfId="22215"/>
    <cellStyle name="40% - Ênfase6 11 6" xfId="22216"/>
    <cellStyle name="40% - Ênfase6 11 6 2" xfId="22217"/>
    <cellStyle name="40% - Ênfase6 11 6 2 2" xfId="22218"/>
    <cellStyle name="40% - Ênfase6 11 6 2 2 2" xfId="22219"/>
    <cellStyle name="40% - Ênfase6 11 6 2 3" xfId="22220"/>
    <cellStyle name="40% - Ênfase6 11 6 2 4" xfId="22221"/>
    <cellStyle name="40% - Ênfase6 11 6 2 5" xfId="22222"/>
    <cellStyle name="40% - Ênfase6 11 6 2 6" xfId="22223"/>
    <cellStyle name="40% - Ênfase6 11 6 3" xfId="22224"/>
    <cellStyle name="40% - Ênfase6 11 6 3 2" xfId="22225"/>
    <cellStyle name="40% - Ênfase6 11 6 3 3" xfId="22226"/>
    <cellStyle name="40% - Ênfase6 11 6 3 4" xfId="22227"/>
    <cellStyle name="40% - Ênfase6 11 6 4" xfId="22228"/>
    <cellStyle name="40% - Ênfase6 11 6 5" xfId="22229"/>
    <cellStyle name="40% - Ênfase6 11 6 6" xfId="22230"/>
    <cellStyle name="40% - Ênfase6 11 6 7" xfId="22231"/>
    <cellStyle name="40% - Ênfase6 11 6 8" xfId="22232"/>
    <cellStyle name="40% - Ênfase6 11 6 9" xfId="22233"/>
    <cellStyle name="40% - Ênfase6 11 7" xfId="22234"/>
    <cellStyle name="40% - Ênfase6 11 7 2" xfId="22235"/>
    <cellStyle name="40% - Ênfase6 11 7 2 2" xfId="22236"/>
    <cellStyle name="40% - Ênfase6 11 7 2 2 2" xfId="22237"/>
    <cellStyle name="40% - Ênfase6 11 7 2 3" xfId="22238"/>
    <cellStyle name="40% - Ênfase6 11 7 2 4" xfId="22239"/>
    <cellStyle name="40% - Ênfase6 11 7 2 5" xfId="22240"/>
    <cellStyle name="40% - Ênfase6 11 7 2 6" xfId="22241"/>
    <cellStyle name="40% - Ênfase6 11 7 3" xfId="22242"/>
    <cellStyle name="40% - Ênfase6 11 7 3 2" xfId="22243"/>
    <cellStyle name="40% - Ênfase6 11 7 3 3" xfId="22244"/>
    <cellStyle name="40% - Ênfase6 11 7 4" xfId="22245"/>
    <cellStyle name="40% - Ênfase6 11 7 5" xfId="22246"/>
    <cellStyle name="40% - Ênfase6 11 7 6" xfId="22247"/>
    <cellStyle name="40% - Ênfase6 11 7 7" xfId="22248"/>
    <cellStyle name="40% - Ênfase6 11 7 8" xfId="22249"/>
    <cellStyle name="40% - Ênfase6 11 8" xfId="22250"/>
    <cellStyle name="40% - Ênfase6 11 8 2" xfId="22251"/>
    <cellStyle name="40% - Ênfase6 11 8 2 2" xfId="22252"/>
    <cellStyle name="40% - Ênfase6 11 8 2 3" xfId="22253"/>
    <cellStyle name="40% - Ênfase6 11 8 3" xfId="22254"/>
    <cellStyle name="40% - Ênfase6 11 8 4" xfId="22255"/>
    <cellStyle name="40% - Ênfase6 11 8 5" xfId="22256"/>
    <cellStyle name="40% - Ênfase6 11 8 6" xfId="22257"/>
    <cellStyle name="40% - Ênfase6 11 8 7" xfId="22258"/>
    <cellStyle name="40% - Ênfase6 11 9" xfId="22259"/>
    <cellStyle name="40% - Ênfase6 11 9 2" xfId="22260"/>
    <cellStyle name="40% - Ênfase6 11 9 3" xfId="22261"/>
    <cellStyle name="40% - Ênfase6 11 9 4" xfId="22262"/>
    <cellStyle name="40% - Ênfase6 11 9 5" xfId="22263"/>
    <cellStyle name="40% - Ênfase6 11 9 6" xfId="22264"/>
    <cellStyle name="40% - Ênfase6 12" xfId="359"/>
    <cellStyle name="40% - Ênfase6 12 10" xfId="22265"/>
    <cellStyle name="40% - Ênfase6 12 11" xfId="22266"/>
    <cellStyle name="40% - Ênfase6 12 12" xfId="22267"/>
    <cellStyle name="40% - Ênfase6 12 13" xfId="22268"/>
    <cellStyle name="40% - Ênfase6 12 14" xfId="22269"/>
    <cellStyle name="40% - Ênfase6 12 15" xfId="22270"/>
    <cellStyle name="40% - Ênfase6 12 2" xfId="360"/>
    <cellStyle name="40% - Ênfase6 12 3" xfId="22271"/>
    <cellStyle name="40% - Ênfase6 12 3 10" xfId="22272"/>
    <cellStyle name="40% - Ênfase6 12 3 2" xfId="22273"/>
    <cellStyle name="40% - Ênfase6 12 3 2 2" xfId="22274"/>
    <cellStyle name="40% - Ênfase6 12 3 2 2 2" xfId="22275"/>
    <cellStyle name="40% - Ênfase6 12 3 2 2 2 2" xfId="22276"/>
    <cellStyle name="40% - Ênfase6 12 3 2 2 3" xfId="22277"/>
    <cellStyle name="40% - Ênfase6 12 3 2 2 4" xfId="22278"/>
    <cellStyle name="40% - Ênfase6 12 3 2 2 5" xfId="22279"/>
    <cellStyle name="40% - Ênfase6 12 3 2 2 6" xfId="22280"/>
    <cellStyle name="40% - Ênfase6 12 3 2 3" xfId="22281"/>
    <cellStyle name="40% - Ênfase6 12 3 2 3 2" xfId="22282"/>
    <cellStyle name="40% - Ênfase6 12 3 2 3 3" xfId="22283"/>
    <cellStyle name="40% - Ênfase6 12 3 2 4" xfId="22284"/>
    <cellStyle name="40% - Ênfase6 12 3 2 5" xfId="22285"/>
    <cellStyle name="40% - Ênfase6 12 3 2 6" xfId="22286"/>
    <cellStyle name="40% - Ênfase6 12 3 2 7" xfId="22287"/>
    <cellStyle name="40% - Ênfase6 12 3 2 8" xfId="22288"/>
    <cellStyle name="40% - Ênfase6 12 3 3" xfId="22289"/>
    <cellStyle name="40% - Ênfase6 12 3 3 2" xfId="22290"/>
    <cellStyle name="40% - Ênfase6 12 3 3 2 2" xfId="22291"/>
    <cellStyle name="40% - Ênfase6 12 3 3 3" xfId="22292"/>
    <cellStyle name="40% - Ênfase6 12 3 3 4" xfId="22293"/>
    <cellStyle name="40% - Ênfase6 12 3 3 5" xfId="22294"/>
    <cellStyle name="40% - Ênfase6 12 3 3 6" xfId="22295"/>
    <cellStyle name="40% - Ênfase6 12 3 4" xfId="22296"/>
    <cellStyle name="40% - Ênfase6 12 3 4 2" xfId="22297"/>
    <cellStyle name="40% - Ênfase6 12 3 4 3" xfId="22298"/>
    <cellStyle name="40% - Ênfase6 12 3 4 4" xfId="22299"/>
    <cellStyle name="40% - Ênfase6 12 3 5" xfId="22300"/>
    <cellStyle name="40% - Ênfase6 12 3 6" xfId="22301"/>
    <cellStyle name="40% - Ênfase6 12 3 7" xfId="22302"/>
    <cellStyle name="40% - Ênfase6 12 3 8" xfId="22303"/>
    <cellStyle name="40% - Ênfase6 12 3 9" xfId="22304"/>
    <cellStyle name="40% - Ênfase6 12 4" xfId="22305"/>
    <cellStyle name="40% - Ênfase6 12 4 10" xfId="22306"/>
    <cellStyle name="40% - Ênfase6 12 4 2" xfId="22307"/>
    <cellStyle name="40% - Ênfase6 12 4 2 2" xfId="22308"/>
    <cellStyle name="40% - Ênfase6 12 4 2 2 2" xfId="22309"/>
    <cellStyle name="40% - Ênfase6 12 4 2 2 2 2" xfId="22310"/>
    <cellStyle name="40% - Ênfase6 12 4 2 2 3" xfId="22311"/>
    <cellStyle name="40% - Ênfase6 12 4 2 2 4" xfId="22312"/>
    <cellStyle name="40% - Ênfase6 12 4 2 2 5" xfId="22313"/>
    <cellStyle name="40% - Ênfase6 12 4 2 2 6" xfId="22314"/>
    <cellStyle name="40% - Ênfase6 12 4 2 3" xfId="22315"/>
    <cellStyle name="40% - Ênfase6 12 4 2 3 2" xfId="22316"/>
    <cellStyle name="40% - Ênfase6 12 4 2 3 3" xfId="22317"/>
    <cellStyle name="40% - Ênfase6 12 4 2 4" xfId="22318"/>
    <cellStyle name="40% - Ênfase6 12 4 2 5" xfId="22319"/>
    <cellStyle name="40% - Ênfase6 12 4 2 6" xfId="22320"/>
    <cellStyle name="40% - Ênfase6 12 4 2 7" xfId="22321"/>
    <cellStyle name="40% - Ênfase6 12 4 2 8" xfId="22322"/>
    <cellStyle name="40% - Ênfase6 12 4 3" xfId="22323"/>
    <cellStyle name="40% - Ênfase6 12 4 3 2" xfId="22324"/>
    <cellStyle name="40% - Ênfase6 12 4 3 2 2" xfId="22325"/>
    <cellStyle name="40% - Ênfase6 12 4 3 3" xfId="22326"/>
    <cellStyle name="40% - Ênfase6 12 4 3 4" xfId="22327"/>
    <cellStyle name="40% - Ênfase6 12 4 3 5" xfId="22328"/>
    <cellStyle name="40% - Ênfase6 12 4 3 6" xfId="22329"/>
    <cellStyle name="40% - Ênfase6 12 4 4" xfId="22330"/>
    <cellStyle name="40% - Ênfase6 12 4 4 2" xfId="22331"/>
    <cellStyle name="40% - Ênfase6 12 4 4 3" xfId="22332"/>
    <cellStyle name="40% - Ênfase6 12 4 4 4" xfId="22333"/>
    <cellStyle name="40% - Ênfase6 12 4 5" xfId="22334"/>
    <cellStyle name="40% - Ênfase6 12 4 6" xfId="22335"/>
    <cellStyle name="40% - Ênfase6 12 4 7" xfId="22336"/>
    <cellStyle name="40% - Ênfase6 12 4 8" xfId="22337"/>
    <cellStyle name="40% - Ênfase6 12 4 9" xfId="22338"/>
    <cellStyle name="40% - Ênfase6 12 5" xfId="22339"/>
    <cellStyle name="40% - Ênfase6 12 5 10" xfId="22340"/>
    <cellStyle name="40% - Ênfase6 12 5 2" xfId="22341"/>
    <cellStyle name="40% - Ênfase6 12 5 2 2" xfId="22342"/>
    <cellStyle name="40% - Ênfase6 12 5 2 2 2" xfId="22343"/>
    <cellStyle name="40% - Ênfase6 12 5 2 2 2 2" xfId="22344"/>
    <cellStyle name="40% - Ênfase6 12 5 2 2 3" xfId="22345"/>
    <cellStyle name="40% - Ênfase6 12 5 2 2 4" xfId="22346"/>
    <cellStyle name="40% - Ênfase6 12 5 2 2 5" xfId="22347"/>
    <cellStyle name="40% - Ênfase6 12 5 2 2 6" xfId="22348"/>
    <cellStyle name="40% - Ênfase6 12 5 2 3" xfId="22349"/>
    <cellStyle name="40% - Ênfase6 12 5 2 3 2" xfId="22350"/>
    <cellStyle name="40% - Ênfase6 12 5 2 3 3" xfId="22351"/>
    <cellStyle name="40% - Ênfase6 12 5 2 4" xfId="22352"/>
    <cellStyle name="40% - Ênfase6 12 5 2 5" xfId="22353"/>
    <cellStyle name="40% - Ênfase6 12 5 2 6" xfId="22354"/>
    <cellStyle name="40% - Ênfase6 12 5 2 7" xfId="22355"/>
    <cellStyle name="40% - Ênfase6 12 5 2 8" xfId="22356"/>
    <cellStyle name="40% - Ênfase6 12 5 3" xfId="22357"/>
    <cellStyle name="40% - Ênfase6 12 5 3 2" xfId="22358"/>
    <cellStyle name="40% - Ênfase6 12 5 3 2 2" xfId="22359"/>
    <cellStyle name="40% - Ênfase6 12 5 3 3" xfId="22360"/>
    <cellStyle name="40% - Ênfase6 12 5 3 4" xfId="22361"/>
    <cellStyle name="40% - Ênfase6 12 5 3 5" xfId="22362"/>
    <cellStyle name="40% - Ênfase6 12 5 3 6" xfId="22363"/>
    <cellStyle name="40% - Ênfase6 12 5 4" xfId="22364"/>
    <cellStyle name="40% - Ênfase6 12 5 4 2" xfId="22365"/>
    <cellStyle name="40% - Ênfase6 12 5 4 3" xfId="22366"/>
    <cellStyle name="40% - Ênfase6 12 5 4 4" xfId="22367"/>
    <cellStyle name="40% - Ênfase6 12 5 5" xfId="22368"/>
    <cellStyle name="40% - Ênfase6 12 5 6" xfId="22369"/>
    <cellStyle name="40% - Ênfase6 12 5 7" xfId="22370"/>
    <cellStyle name="40% - Ênfase6 12 5 8" xfId="22371"/>
    <cellStyle name="40% - Ênfase6 12 5 9" xfId="22372"/>
    <cellStyle name="40% - Ênfase6 12 6" xfId="22373"/>
    <cellStyle name="40% - Ênfase6 12 6 2" xfId="22374"/>
    <cellStyle name="40% - Ênfase6 12 6 2 2" xfId="22375"/>
    <cellStyle name="40% - Ênfase6 12 6 2 2 2" xfId="22376"/>
    <cellStyle name="40% - Ênfase6 12 6 2 3" xfId="22377"/>
    <cellStyle name="40% - Ênfase6 12 6 2 4" xfId="22378"/>
    <cellStyle name="40% - Ênfase6 12 6 2 5" xfId="22379"/>
    <cellStyle name="40% - Ênfase6 12 6 2 6" xfId="22380"/>
    <cellStyle name="40% - Ênfase6 12 6 3" xfId="22381"/>
    <cellStyle name="40% - Ênfase6 12 6 3 2" xfId="22382"/>
    <cellStyle name="40% - Ênfase6 12 6 3 3" xfId="22383"/>
    <cellStyle name="40% - Ênfase6 12 6 3 4" xfId="22384"/>
    <cellStyle name="40% - Ênfase6 12 6 4" xfId="22385"/>
    <cellStyle name="40% - Ênfase6 12 6 5" xfId="22386"/>
    <cellStyle name="40% - Ênfase6 12 6 6" xfId="22387"/>
    <cellStyle name="40% - Ênfase6 12 6 7" xfId="22388"/>
    <cellStyle name="40% - Ênfase6 12 6 8" xfId="22389"/>
    <cellStyle name="40% - Ênfase6 12 6 9" xfId="22390"/>
    <cellStyle name="40% - Ênfase6 12 7" xfId="22391"/>
    <cellStyle name="40% - Ênfase6 12 7 2" xfId="22392"/>
    <cellStyle name="40% - Ênfase6 12 7 2 2" xfId="22393"/>
    <cellStyle name="40% - Ênfase6 12 7 2 2 2" xfId="22394"/>
    <cellStyle name="40% - Ênfase6 12 7 2 3" xfId="22395"/>
    <cellStyle name="40% - Ênfase6 12 7 2 4" xfId="22396"/>
    <cellStyle name="40% - Ênfase6 12 7 2 5" xfId="22397"/>
    <cellStyle name="40% - Ênfase6 12 7 2 6" xfId="22398"/>
    <cellStyle name="40% - Ênfase6 12 7 3" xfId="22399"/>
    <cellStyle name="40% - Ênfase6 12 7 3 2" xfId="22400"/>
    <cellStyle name="40% - Ênfase6 12 7 3 3" xfId="22401"/>
    <cellStyle name="40% - Ênfase6 12 7 4" xfId="22402"/>
    <cellStyle name="40% - Ênfase6 12 7 5" xfId="22403"/>
    <cellStyle name="40% - Ênfase6 12 7 6" xfId="22404"/>
    <cellStyle name="40% - Ênfase6 12 7 7" xfId="22405"/>
    <cellStyle name="40% - Ênfase6 12 7 8" xfId="22406"/>
    <cellStyle name="40% - Ênfase6 12 8" xfId="22407"/>
    <cellStyle name="40% - Ênfase6 12 8 2" xfId="22408"/>
    <cellStyle name="40% - Ênfase6 12 8 2 2" xfId="22409"/>
    <cellStyle name="40% - Ênfase6 12 8 2 3" xfId="22410"/>
    <cellStyle name="40% - Ênfase6 12 8 3" xfId="22411"/>
    <cellStyle name="40% - Ênfase6 12 8 4" xfId="22412"/>
    <cellStyle name="40% - Ênfase6 12 8 5" xfId="22413"/>
    <cellStyle name="40% - Ênfase6 12 8 6" xfId="22414"/>
    <cellStyle name="40% - Ênfase6 12 8 7" xfId="22415"/>
    <cellStyle name="40% - Ênfase6 12 9" xfId="22416"/>
    <cellStyle name="40% - Ênfase6 12 9 2" xfId="22417"/>
    <cellStyle name="40% - Ênfase6 12 9 3" xfId="22418"/>
    <cellStyle name="40% - Ênfase6 12 9 4" xfId="22419"/>
    <cellStyle name="40% - Ênfase6 12 9 5" xfId="22420"/>
    <cellStyle name="40% - Ênfase6 12 9 6" xfId="22421"/>
    <cellStyle name="40% - Ênfase6 13" xfId="361"/>
    <cellStyle name="40% - Ênfase6 13 10" xfId="22422"/>
    <cellStyle name="40% - Ênfase6 13 11" xfId="22423"/>
    <cellStyle name="40% - Ênfase6 13 12" xfId="22424"/>
    <cellStyle name="40% - Ênfase6 13 13" xfId="22425"/>
    <cellStyle name="40% - Ênfase6 13 14" xfId="22426"/>
    <cellStyle name="40% - Ênfase6 13 15" xfId="22427"/>
    <cellStyle name="40% - Ênfase6 13 2" xfId="362"/>
    <cellStyle name="40% - Ênfase6 13 3" xfId="22428"/>
    <cellStyle name="40% - Ênfase6 13 3 10" xfId="22429"/>
    <cellStyle name="40% - Ênfase6 13 3 2" xfId="22430"/>
    <cellStyle name="40% - Ênfase6 13 3 2 2" xfId="22431"/>
    <cellStyle name="40% - Ênfase6 13 3 2 2 2" xfId="22432"/>
    <cellStyle name="40% - Ênfase6 13 3 2 2 2 2" xfId="22433"/>
    <cellStyle name="40% - Ênfase6 13 3 2 2 3" xfId="22434"/>
    <cellStyle name="40% - Ênfase6 13 3 2 2 4" xfId="22435"/>
    <cellStyle name="40% - Ênfase6 13 3 2 2 5" xfId="22436"/>
    <cellStyle name="40% - Ênfase6 13 3 2 2 6" xfId="22437"/>
    <cellStyle name="40% - Ênfase6 13 3 2 3" xfId="22438"/>
    <cellStyle name="40% - Ênfase6 13 3 2 3 2" xfId="22439"/>
    <cellStyle name="40% - Ênfase6 13 3 2 3 3" xfId="22440"/>
    <cellStyle name="40% - Ênfase6 13 3 2 4" xfId="22441"/>
    <cellStyle name="40% - Ênfase6 13 3 2 5" xfId="22442"/>
    <cellStyle name="40% - Ênfase6 13 3 2 6" xfId="22443"/>
    <cellStyle name="40% - Ênfase6 13 3 2 7" xfId="22444"/>
    <cellStyle name="40% - Ênfase6 13 3 2 8" xfId="22445"/>
    <cellStyle name="40% - Ênfase6 13 3 3" xfId="22446"/>
    <cellStyle name="40% - Ênfase6 13 3 3 2" xfId="22447"/>
    <cellStyle name="40% - Ênfase6 13 3 3 2 2" xfId="22448"/>
    <cellStyle name="40% - Ênfase6 13 3 3 3" xfId="22449"/>
    <cellStyle name="40% - Ênfase6 13 3 3 4" xfId="22450"/>
    <cellStyle name="40% - Ênfase6 13 3 3 5" xfId="22451"/>
    <cellStyle name="40% - Ênfase6 13 3 3 6" xfId="22452"/>
    <cellStyle name="40% - Ênfase6 13 3 4" xfId="22453"/>
    <cellStyle name="40% - Ênfase6 13 3 4 2" xfId="22454"/>
    <cellStyle name="40% - Ênfase6 13 3 4 3" xfId="22455"/>
    <cellStyle name="40% - Ênfase6 13 3 4 4" xfId="22456"/>
    <cellStyle name="40% - Ênfase6 13 3 5" xfId="22457"/>
    <cellStyle name="40% - Ênfase6 13 3 6" xfId="22458"/>
    <cellStyle name="40% - Ênfase6 13 3 7" xfId="22459"/>
    <cellStyle name="40% - Ênfase6 13 3 8" xfId="22460"/>
    <cellStyle name="40% - Ênfase6 13 3 9" xfId="22461"/>
    <cellStyle name="40% - Ênfase6 13 4" xfId="22462"/>
    <cellStyle name="40% - Ênfase6 13 4 10" xfId="22463"/>
    <cellStyle name="40% - Ênfase6 13 4 2" xfId="22464"/>
    <cellStyle name="40% - Ênfase6 13 4 2 2" xfId="22465"/>
    <cellStyle name="40% - Ênfase6 13 4 2 2 2" xfId="22466"/>
    <cellStyle name="40% - Ênfase6 13 4 2 2 2 2" xfId="22467"/>
    <cellStyle name="40% - Ênfase6 13 4 2 2 3" xfId="22468"/>
    <cellStyle name="40% - Ênfase6 13 4 2 2 4" xfId="22469"/>
    <cellStyle name="40% - Ênfase6 13 4 2 2 5" xfId="22470"/>
    <cellStyle name="40% - Ênfase6 13 4 2 2 6" xfId="22471"/>
    <cellStyle name="40% - Ênfase6 13 4 2 3" xfId="22472"/>
    <cellStyle name="40% - Ênfase6 13 4 2 3 2" xfId="22473"/>
    <cellStyle name="40% - Ênfase6 13 4 2 3 3" xfId="22474"/>
    <cellStyle name="40% - Ênfase6 13 4 2 4" xfId="22475"/>
    <cellStyle name="40% - Ênfase6 13 4 2 5" xfId="22476"/>
    <cellStyle name="40% - Ênfase6 13 4 2 6" xfId="22477"/>
    <cellStyle name="40% - Ênfase6 13 4 2 7" xfId="22478"/>
    <cellStyle name="40% - Ênfase6 13 4 2 8" xfId="22479"/>
    <cellStyle name="40% - Ênfase6 13 4 3" xfId="22480"/>
    <cellStyle name="40% - Ênfase6 13 4 3 2" xfId="22481"/>
    <cellStyle name="40% - Ênfase6 13 4 3 2 2" xfId="22482"/>
    <cellStyle name="40% - Ênfase6 13 4 3 3" xfId="22483"/>
    <cellStyle name="40% - Ênfase6 13 4 3 4" xfId="22484"/>
    <cellStyle name="40% - Ênfase6 13 4 3 5" xfId="22485"/>
    <cellStyle name="40% - Ênfase6 13 4 3 6" xfId="22486"/>
    <cellStyle name="40% - Ênfase6 13 4 4" xfId="22487"/>
    <cellStyle name="40% - Ênfase6 13 4 4 2" xfId="22488"/>
    <cellStyle name="40% - Ênfase6 13 4 4 3" xfId="22489"/>
    <cellStyle name="40% - Ênfase6 13 4 4 4" xfId="22490"/>
    <cellStyle name="40% - Ênfase6 13 4 5" xfId="22491"/>
    <cellStyle name="40% - Ênfase6 13 4 6" xfId="22492"/>
    <cellStyle name="40% - Ênfase6 13 4 7" xfId="22493"/>
    <cellStyle name="40% - Ênfase6 13 4 8" xfId="22494"/>
    <cellStyle name="40% - Ênfase6 13 4 9" xfId="22495"/>
    <cellStyle name="40% - Ênfase6 13 5" xfId="22496"/>
    <cellStyle name="40% - Ênfase6 13 5 10" xfId="22497"/>
    <cellStyle name="40% - Ênfase6 13 5 2" xfId="22498"/>
    <cellStyle name="40% - Ênfase6 13 5 2 2" xfId="22499"/>
    <cellStyle name="40% - Ênfase6 13 5 2 2 2" xfId="22500"/>
    <cellStyle name="40% - Ênfase6 13 5 2 2 2 2" xfId="22501"/>
    <cellStyle name="40% - Ênfase6 13 5 2 2 3" xfId="22502"/>
    <cellStyle name="40% - Ênfase6 13 5 2 2 4" xfId="22503"/>
    <cellStyle name="40% - Ênfase6 13 5 2 2 5" xfId="22504"/>
    <cellStyle name="40% - Ênfase6 13 5 2 2 6" xfId="22505"/>
    <cellStyle name="40% - Ênfase6 13 5 2 3" xfId="22506"/>
    <cellStyle name="40% - Ênfase6 13 5 2 3 2" xfId="22507"/>
    <cellStyle name="40% - Ênfase6 13 5 2 3 3" xfId="22508"/>
    <cellStyle name="40% - Ênfase6 13 5 2 4" xfId="22509"/>
    <cellStyle name="40% - Ênfase6 13 5 2 5" xfId="22510"/>
    <cellStyle name="40% - Ênfase6 13 5 2 6" xfId="22511"/>
    <cellStyle name="40% - Ênfase6 13 5 2 7" xfId="22512"/>
    <cellStyle name="40% - Ênfase6 13 5 2 8" xfId="22513"/>
    <cellStyle name="40% - Ênfase6 13 5 3" xfId="22514"/>
    <cellStyle name="40% - Ênfase6 13 5 3 2" xfId="22515"/>
    <cellStyle name="40% - Ênfase6 13 5 3 2 2" xfId="22516"/>
    <cellStyle name="40% - Ênfase6 13 5 3 3" xfId="22517"/>
    <cellStyle name="40% - Ênfase6 13 5 3 4" xfId="22518"/>
    <cellStyle name="40% - Ênfase6 13 5 3 5" xfId="22519"/>
    <cellStyle name="40% - Ênfase6 13 5 3 6" xfId="22520"/>
    <cellStyle name="40% - Ênfase6 13 5 4" xfId="22521"/>
    <cellStyle name="40% - Ênfase6 13 5 4 2" xfId="22522"/>
    <cellStyle name="40% - Ênfase6 13 5 4 3" xfId="22523"/>
    <cellStyle name="40% - Ênfase6 13 5 4 4" xfId="22524"/>
    <cellStyle name="40% - Ênfase6 13 5 5" xfId="22525"/>
    <cellStyle name="40% - Ênfase6 13 5 6" xfId="22526"/>
    <cellStyle name="40% - Ênfase6 13 5 7" xfId="22527"/>
    <cellStyle name="40% - Ênfase6 13 5 8" xfId="22528"/>
    <cellStyle name="40% - Ênfase6 13 5 9" xfId="22529"/>
    <cellStyle name="40% - Ênfase6 13 6" xfId="22530"/>
    <cellStyle name="40% - Ênfase6 13 6 2" xfId="22531"/>
    <cellStyle name="40% - Ênfase6 13 6 2 2" xfId="22532"/>
    <cellStyle name="40% - Ênfase6 13 6 2 2 2" xfId="22533"/>
    <cellStyle name="40% - Ênfase6 13 6 2 3" xfId="22534"/>
    <cellStyle name="40% - Ênfase6 13 6 2 4" xfId="22535"/>
    <cellStyle name="40% - Ênfase6 13 6 2 5" xfId="22536"/>
    <cellStyle name="40% - Ênfase6 13 6 2 6" xfId="22537"/>
    <cellStyle name="40% - Ênfase6 13 6 3" xfId="22538"/>
    <cellStyle name="40% - Ênfase6 13 6 3 2" xfId="22539"/>
    <cellStyle name="40% - Ênfase6 13 6 3 3" xfId="22540"/>
    <cellStyle name="40% - Ênfase6 13 6 3 4" xfId="22541"/>
    <cellStyle name="40% - Ênfase6 13 6 4" xfId="22542"/>
    <cellStyle name="40% - Ênfase6 13 6 5" xfId="22543"/>
    <cellStyle name="40% - Ênfase6 13 6 6" xfId="22544"/>
    <cellStyle name="40% - Ênfase6 13 6 7" xfId="22545"/>
    <cellStyle name="40% - Ênfase6 13 6 8" xfId="22546"/>
    <cellStyle name="40% - Ênfase6 13 6 9" xfId="22547"/>
    <cellStyle name="40% - Ênfase6 13 7" xfId="22548"/>
    <cellStyle name="40% - Ênfase6 13 7 2" xfId="22549"/>
    <cellStyle name="40% - Ênfase6 13 7 2 2" xfId="22550"/>
    <cellStyle name="40% - Ênfase6 13 7 2 2 2" xfId="22551"/>
    <cellStyle name="40% - Ênfase6 13 7 2 3" xfId="22552"/>
    <cellStyle name="40% - Ênfase6 13 7 2 4" xfId="22553"/>
    <cellStyle name="40% - Ênfase6 13 7 2 5" xfId="22554"/>
    <cellStyle name="40% - Ênfase6 13 7 2 6" xfId="22555"/>
    <cellStyle name="40% - Ênfase6 13 7 3" xfId="22556"/>
    <cellStyle name="40% - Ênfase6 13 7 3 2" xfId="22557"/>
    <cellStyle name="40% - Ênfase6 13 7 3 3" xfId="22558"/>
    <cellStyle name="40% - Ênfase6 13 7 4" xfId="22559"/>
    <cellStyle name="40% - Ênfase6 13 7 5" xfId="22560"/>
    <cellStyle name="40% - Ênfase6 13 7 6" xfId="22561"/>
    <cellStyle name="40% - Ênfase6 13 7 7" xfId="22562"/>
    <cellStyle name="40% - Ênfase6 13 7 8" xfId="22563"/>
    <cellStyle name="40% - Ênfase6 13 8" xfId="22564"/>
    <cellStyle name="40% - Ênfase6 13 8 2" xfId="22565"/>
    <cellStyle name="40% - Ênfase6 13 8 2 2" xfId="22566"/>
    <cellStyle name="40% - Ênfase6 13 8 2 3" xfId="22567"/>
    <cellStyle name="40% - Ênfase6 13 8 3" xfId="22568"/>
    <cellStyle name="40% - Ênfase6 13 8 4" xfId="22569"/>
    <cellStyle name="40% - Ênfase6 13 8 5" xfId="22570"/>
    <cellStyle name="40% - Ênfase6 13 8 6" xfId="22571"/>
    <cellStyle name="40% - Ênfase6 13 8 7" xfId="22572"/>
    <cellStyle name="40% - Ênfase6 13 9" xfId="22573"/>
    <cellStyle name="40% - Ênfase6 13 9 2" xfId="22574"/>
    <cellStyle name="40% - Ênfase6 13 9 3" xfId="22575"/>
    <cellStyle name="40% - Ênfase6 13 9 4" xfId="22576"/>
    <cellStyle name="40% - Ênfase6 13 9 5" xfId="22577"/>
    <cellStyle name="40% - Ênfase6 13 9 6" xfId="22578"/>
    <cellStyle name="40% - Ênfase6 14" xfId="2275"/>
    <cellStyle name="40% - Ênfase6 14 2" xfId="363"/>
    <cellStyle name="40% - Ênfase6 15" xfId="22579"/>
    <cellStyle name="40% - Ênfase6 15 10" xfId="22580"/>
    <cellStyle name="40% - Ênfase6 15 11" xfId="22581"/>
    <cellStyle name="40% - Ênfase6 15 2" xfId="364"/>
    <cellStyle name="40% - Ênfase6 15 3" xfId="22582"/>
    <cellStyle name="40% - Ênfase6 15 3 2" xfId="22583"/>
    <cellStyle name="40% - Ênfase6 15 3 2 2" xfId="22584"/>
    <cellStyle name="40% - Ênfase6 15 3 2 2 2" xfId="22585"/>
    <cellStyle name="40% - Ênfase6 15 3 2 3" xfId="22586"/>
    <cellStyle name="40% - Ênfase6 15 3 2 4" xfId="22587"/>
    <cellStyle name="40% - Ênfase6 15 3 2 5" xfId="22588"/>
    <cellStyle name="40% - Ênfase6 15 3 2 6" xfId="22589"/>
    <cellStyle name="40% - Ênfase6 15 3 3" xfId="22590"/>
    <cellStyle name="40% - Ênfase6 15 3 3 2" xfId="22591"/>
    <cellStyle name="40% - Ênfase6 15 3 3 3" xfId="22592"/>
    <cellStyle name="40% - Ênfase6 15 3 4" xfId="22593"/>
    <cellStyle name="40% - Ênfase6 15 3 5" xfId="22594"/>
    <cellStyle name="40% - Ênfase6 15 3 6" xfId="22595"/>
    <cellStyle name="40% - Ênfase6 15 3 7" xfId="22596"/>
    <cellStyle name="40% - Ênfase6 15 3 8" xfId="22597"/>
    <cellStyle name="40% - Ênfase6 15 4" xfId="22598"/>
    <cellStyle name="40% - Ênfase6 15 4 2" xfId="22599"/>
    <cellStyle name="40% - Ênfase6 15 4 2 2" xfId="22600"/>
    <cellStyle name="40% - Ênfase6 15 4 3" xfId="22601"/>
    <cellStyle name="40% - Ênfase6 15 4 4" xfId="22602"/>
    <cellStyle name="40% - Ênfase6 15 4 5" xfId="22603"/>
    <cellStyle name="40% - Ênfase6 15 4 6" xfId="22604"/>
    <cellStyle name="40% - Ênfase6 15 5" xfId="22605"/>
    <cellStyle name="40% - Ênfase6 15 5 2" xfId="22606"/>
    <cellStyle name="40% - Ênfase6 15 5 3" xfId="22607"/>
    <cellStyle name="40% - Ênfase6 15 5 4" xfId="22608"/>
    <cellStyle name="40% - Ênfase6 15 6" xfId="22609"/>
    <cellStyle name="40% - Ênfase6 15 7" xfId="22610"/>
    <cellStyle name="40% - Ênfase6 15 8" xfId="22611"/>
    <cellStyle name="40% - Ênfase6 15 9" xfId="22612"/>
    <cellStyle name="40% - Ênfase6 16" xfId="22613"/>
    <cellStyle name="40% - Ênfase6 16 10" xfId="22614"/>
    <cellStyle name="40% - Ênfase6 16 11" xfId="22615"/>
    <cellStyle name="40% - Ênfase6 16 2" xfId="365"/>
    <cellStyle name="40% - Ênfase6 16 3" xfId="22616"/>
    <cellStyle name="40% - Ênfase6 16 3 2" xfId="22617"/>
    <cellStyle name="40% - Ênfase6 16 3 2 2" xfId="22618"/>
    <cellStyle name="40% - Ênfase6 16 3 2 2 2" xfId="22619"/>
    <cellStyle name="40% - Ênfase6 16 3 2 3" xfId="22620"/>
    <cellStyle name="40% - Ênfase6 16 3 2 4" xfId="22621"/>
    <cellStyle name="40% - Ênfase6 16 3 2 5" xfId="22622"/>
    <cellStyle name="40% - Ênfase6 16 3 2 6" xfId="22623"/>
    <cellStyle name="40% - Ênfase6 16 3 3" xfId="22624"/>
    <cellStyle name="40% - Ênfase6 16 3 3 2" xfId="22625"/>
    <cellStyle name="40% - Ênfase6 16 3 3 3" xfId="22626"/>
    <cellStyle name="40% - Ênfase6 16 3 4" xfId="22627"/>
    <cellStyle name="40% - Ênfase6 16 3 5" xfId="22628"/>
    <cellStyle name="40% - Ênfase6 16 3 6" xfId="22629"/>
    <cellStyle name="40% - Ênfase6 16 3 7" xfId="22630"/>
    <cellStyle name="40% - Ênfase6 16 3 8" xfId="22631"/>
    <cellStyle name="40% - Ênfase6 16 4" xfId="22632"/>
    <cellStyle name="40% - Ênfase6 16 4 2" xfId="22633"/>
    <cellStyle name="40% - Ênfase6 16 4 2 2" xfId="22634"/>
    <cellStyle name="40% - Ênfase6 16 4 3" xfId="22635"/>
    <cellStyle name="40% - Ênfase6 16 4 4" xfId="22636"/>
    <cellStyle name="40% - Ênfase6 16 4 5" xfId="22637"/>
    <cellStyle name="40% - Ênfase6 16 4 6" xfId="22638"/>
    <cellStyle name="40% - Ênfase6 16 5" xfId="22639"/>
    <cellStyle name="40% - Ênfase6 16 5 2" xfId="22640"/>
    <cellStyle name="40% - Ênfase6 16 5 3" xfId="22641"/>
    <cellStyle name="40% - Ênfase6 16 5 4" xfId="22642"/>
    <cellStyle name="40% - Ênfase6 16 6" xfId="22643"/>
    <cellStyle name="40% - Ênfase6 16 7" xfId="22644"/>
    <cellStyle name="40% - Ênfase6 16 8" xfId="22645"/>
    <cellStyle name="40% - Ênfase6 16 9" xfId="22646"/>
    <cellStyle name="40% - Ênfase6 17" xfId="22647"/>
    <cellStyle name="40% - Ênfase6 17 10" xfId="22648"/>
    <cellStyle name="40% - Ênfase6 17 2" xfId="366"/>
    <cellStyle name="40% - Ênfase6 17 3" xfId="22649"/>
    <cellStyle name="40% - Ênfase6 17 3 2" xfId="22650"/>
    <cellStyle name="40% - Ênfase6 17 3 2 2" xfId="22651"/>
    <cellStyle name="40% - Ênfase6 17 3 3" xfId="22652"/>
    <cellStyle name="40% - Ênfase6 17 3 4" xfId="22653"/>
    <cellStyle name="40% - Ênfase6 17 3 5" xfId="22654"/>
    <cellStyle name="40% - Ênfase6 17 3 6" xfId="22655"/>
    <cellStyle name="40% - Ênfase6 17 4" xfId="22656"/>
    <cellStyle name="40% - Ênfase6 17 4 2" xfId="22657"/>
    <cellStyle name="40% - Ênfase6 17 4 3" xfId="22658"/>
    <cellStyle name="40% - Ênfase6 17 4 4" xfId="22659"/>
    <cellStyle name="40% - Ênfase6 17 5" xfId="22660"/>
    <cellStyle name="40% - Ênfase6 17 6" xfId="22661"/>
    <cellStyle name="40% - Ênfase6 17 7" xfId="22662"/>
    <cellStyle name="40% - Ênfase6 17 8" xfId="22663"/>
    <cellStyle name="40% - Ênfase6 17 9" xfId="22664"/>
    <cellStyle name="40% - Ênfase6 18" xfId="22665"/>
    <cellStyle name="40% - Ênfase6 18 2" xfId="22666"/>
    <cellStyle name="40% - Ênfase6 18 2 2" xfId="22667"/>
    <cellStyle name="40% - Ênfase6 18 2 2 2" xfId="22668"/>
    <cellStyle name="40% - Ênfase6 18 2 3" xfId="22669"/>
    <cellStyle name="40% - Ênfase6 18 2 4" xfId="22670"/>
    <cellStyle name="40% - Ênfase6 18 2 5" xfId="22671"/>
    <cellStyle name="40% - Ênfase6 18 2 6" xfId="22672"/>
    <cellStyle name="40% - Ênfase6 18 3" xfId="22673"/>
    <cellStyle name="40% - Ênfase6 18 3 2" xfId="22674"/>
    <cellStyle name="40% - Ênfase6 18 3 3" xfId="22675"/>
    <cellStyle name="40% - Ênfase6 18 4" xfId="22676"/>
    <cellStyle name="40% - Ênfase6 18 5" xfId="22677"/>
    <cellStyle name="40% - Ênfase6 18 6" xfId="22678"/>
    <cellStyle name="40% - Ênfase6 18 7" xfId="22679"/>
    <cellStyle name="40% - Ênfase6 18 8" xfId="22680"/>
    <cellStyle name="40% - Ênfase6 19" xfId="22681"/>
    <cellStyle name="40% - Ênfase6 19 2" xfId="22682"/>
    <cellStyle name="40% - Ênfase6 19 2 2" xfId="22683"/>
    <cellStyle name="40% - Ênfase6 19 2 3" xfId="22684"/>
    <cellStyle name="40% - Ênfase6 19 3" xfId="22685"/>
    <cellStyle name="40% - Ênfase6 19 4" xfId="22686"/>
    <cellStyle name="40% - Ênfase6 19 5" xfId="22687"/>
    <cellStyle name="40% - Ênfase6 19 6" xfId="22688"/>
    <cellStyle name="40% - Ênfase6 19 7" xfId="22689"/>
    <cellStyle name="40% - Ênfase6 2" xfId="367"/>
    <cellStyle name="40% - Ênfase6 2 2" xfId="368"/>
    <cellStyle name="40% - Ênfase6 2 2 2" xfId="2985"/>
    <cellStyle name="40% - Ênfase6 2 2 2 10" xfId="22690"/>
    <cellStyle name="40% - Ênfase6 2 2 2 2" xfId="22691"/>
    <cellStyle name="40% - Ênfase6 2 2 2 2 2" xfId="22692"/>
    <cellStyle name="40% - Ênfase6 2 2 2 2 2 2" xfId="22693"/>
    <cellStyle name="40% - Ênfase6 2 2 2 2 2 2 2" xfId="22694"/>
    <cellStyle name="40% - Ênfase6 2 2 2 2 2 3" xfId="22695"/>
    <cellStyle name="40% - Ênfase6 2 2 2 2 2 4" xfId="22696"/>
    <cellStyle name="40% - Ênfase6 2 2 2 2 2 5" xfId="22697"/>
    <cellStyle name="40% - Ênfase6 2 2 2 2 2 6" xfId="22698"/>
    <cellStyle name="40% - Ênfase6 2 2 2 2 3" xfId="22699"/>
    <cellStyle name="40% - Ênfase6 2 2 2 2 3 2" xfId="22700"/>
    <cellStyle name="40% - Ênfase6 2 2 2 2 3 3" xfId="22701"/>
    <cellStyle name="40% - Ênfase6 2 2 2 2 4" xfId="22702"/>
    <cellStyle name="40% - Ênfase6 2 2 2 2 5" xfId="22703"/>
    <cellStyle name="40% - Ênfase6 2 2 2 2 6" xfId="22704"/>
    <cellStyle name="40% - Ênfase6 2 2 2 2 7" xfId="22705"/>
    <cellStyle name="40% - Ênfase6 2 2 2 2 8" xfId="22706"/>
    <cellStyle name="40% - Ênfase6 2 2 2 3" xfId="22707"/>
    <cellStyle name="40% - Ênfase6 2 2 2 3 2" xfId="22708"/>
    <cellStyle name="40% - Ênfase6 2 2 2 3 2 2" xfId="22709"/>
    <cellStyle name="40% - Ênfase6 2 2 2 3 3" xfId="22710"/>
    <cellStyle name="40% - Ênfase6 2 2 2 3 4" xfId="22711"/>
    <cellStyle name="40% - Ênfase6 2 2 2 3 5" xfId="22712"/>
    <cellStyle name="40% - Ênfase6 2 2 2 3 6" xfId="22713"/>
    <cellStyle name="40% - Ênfase6 2 2 2 4" xfId="22714"/>
    <cellStyle name="40% - Ênfase6 2 2 2 4 2" xfId="22715"/>
    <cellStyle name="40% - Ênfase6 2 2 2 4 3" xfId="22716"/>
    <cellStyle name="40% - Ênfase6 2 2 2 4 4" xfId="22717"/>
    <cellStyle name="40% - Ênfase6 2 2 2 5" xfId="22718"/>
    <cellStyle name="40% - Ênfase6 2 2 2 6" xfId="22719"/>
    <cellStyle name="40% - Ênfase6 2 2 2 7" xfId="22720"/>
    <cellStyle name="40% - Ênfase6 2 2 2 8" xfId="22721"/>
    <cellStyle name="40% - Ênfase6 2 2 2 9" xfId="22722"/>
    <cellStyle name="40% - Ênfase6 2 2 3" xfId="22723"/>
    <cellStyle name="40% - Ênfase6 2 2 4" xfId="22724"/>
    <cellStyle name="40% - Ênfase6 2 2 4 10" xfId="22725"/>
    <cellStyle name="40% - Ênfase6 2 2 4 2" xfId="22726"/>
    <cellStyle name="40% - Ênfase6 2 2 4 2 2" xfId="22727"/>
    <cellStyle name="40% - Ênfase6 2 2 4 2 2 2" xfId="22728"/>
    <cellStyle name="40% - Ênfase6 2 2 4 2 2 2 2" xfId="22729"/>
    <cellStyle name="40% - Ênfase6 2 2 4 2 2 3" xfId="22730"/>
    <cellStyle name="40% - Ênfase6 2 2 4 2 2 4" xfId="22731"/>
    <cellStyle name="40% - Ênfase6 2 2 4 2 2 5" xfId="22732"/>
    <cellStyle name="40% - Ênfase6 2 2 4 2 2 6" xfId="22733"/>
    <cellStyle name="40% - Ênfase6 2 2 4 2 3" xfId="22734"/>
    <cellStyle name="40% - Ênfase6 2 2 4 2 3 2" xfId="22735"/>
    <cellStyle name="40% - Ênfase6 2 2 4 2 3 3" xfId="22736"/>
    <cellStyle name="40% - Ênfase6 2 2 4 2 4" xfId="22737"/>
    <cellStyle name="40% - Ênfase6 2 2 4 2 5" xfId="22738"/>
    <cellStyle name="40% - Ênfase6 2 2 4 2 6" xfId="22739"/>
    <cellStyle name="40% - Ênfase6 2 2 4 2 7" xfId="22740"/>
    <cellStyle name="40% - Ênfase6 2 2 4 2 8" xfId="22741"/>
    <cellStyle name="40% - Ênfase6 2 2 4 3" xfId="22742"/>
    <cellStyle name="40% - Ênfase6 2 2 4 3 2" xfId="22743"/>
    <cellStyle name="40% - Ênfase6 2 2 4 3 2 2" xfId="22744"/>
    <cellStyle name="40% - Ênfase6 2 2 4 3 3" xfId="22745"/>
    <cellStyle name="40% - Ênfase6 2 2 4 3 4" xfId="22746"/>
    <cellStyle name="40% - Ênfase6 2 2 4 3 5" xfId="22747"/>
    <cellStyle name="40% - Ênfase6 2 2 4 3 6" xfId="22748"/>
    <cellStyle name="40% - Ênfase6 2 2 4 4" xfId="22749"/>
    <cellStyle name="40% - Ênfase6 2 2 4 4 2" xfId="22750"/>
    <cellStyle name="40% - Ênfase6 2 2 4 4 3" xfId="22751"/>
    <cellStyle name="40% - Ênfase6 2 2 4 4 4" xfId="22752"/>
    <cellStyle name="40% - Ênfase6 2 2 4 5" xfId="22753"/>
    <cellStyle name="40% - Ênfase6 2 2 4 6" xfId="22754"/>
    <cellStyle name="40% - Ênfase6 2 2 4 7" xfId="22755"/>
    <cellStyle name="40% - Ênfase6 2 2 4 8" xfId="22756"/>
    <cellStyle name="40% - Ênfase6 2 2 4 9" xfId="22757"/>
    <cellStyle name="40% - Ênfase6 2 2 5" xfId="22758"/>
    <cellStyle name="40% - Ênfase6 2 2 5 10" xfId="22759"/>
    <cellStyle name="40% - Ênfase6 2 2 5 2" xfId="22760"/>
    <cellStyle name="40% - Ênfase6 2 2 5 2 2" xfId="22761"/>
    <cellStyle name="40% - Ênfase6 2 2 5 2 2 2" xfId="22762"/>
    <cellStyle name="40% - Ênfase6 2 2 5 2 2 2 2" xfId="22763"/>
    <cellStyle name="40% - Ênfase6 2 2 5 2 2 3" xfId="22764"/>
    <cellStyle name="40% - Ênfase6 2 2 5 2 2 4" xfId="22765"/>
    <cellStyle name="40% - Ênfase6 2 2 5 2 2 5" xfId="22766"/>
    <cellStyle name="40% - Ênfase6 2 2 5 2 2 6" xfId="22767"/>
    <cellStyle name="40% - Ênfase6 2 2 5 2 3" xfId="22768"/>
    <cellStyle name="40% - Ênfase6 2 2 5 2 3 2" xfId="22769"/>
    <cellStyle name="40% - Ênfase6 2 2 5 2 3 3" xfId="22770"/>
    <cellStyle name="40% - Ênfase6 2 2 5 2 4" xfId="22771"/>
    <cellStyle name="40% - Ênfase6 2 2 5 2 5" xfId="22772"/>
    <cellStyle name="40% - Ênfase6 2 2 5 2 6" xfId="22773"/>
    <cellStyle name="40% - Ênfase6 2 2 5 2 7" xfId="22774"/>
    <cellStyle name="40% - Ênfase6 2 2 5 2 8" xfId="22775"/>
    <cellStyle name="40% - Ênfase6 2 2 5 3" xfId="22776"/>
    <cellStyle name="40% - Ênfase6 2 2 5 3 2" xfId="22777"/>
    <cellStyle name="40% - Ênfase6 2 2 5 3 2 2" xfId="22778"/>
    <cellStyle name="40% - Ênfase6 2 2 5 3 3" xfId="22779"/>
    <cellStyle name="40% - Ênfase6 2 2 5 3 4" xfId="22780"/>
    <cellStyle name="40% - Ênfase6 2 2 5 3 5" xfId="22781"/>
    <cellStyle name="40% - Ênfase6 2 2 5 3 6" xfId="22782"/>
    <cellStyle name="40% - Ênfase6 2 2 5 4" xfId="22783"/>
    <cellStyle name="40% - Ênfase6 2 2 5 4 2" xfId="22784"/>
    <cellStyle name="40% - Ênfase6 2 2 5 4 3" xfId="22785"/>
    <cellStyle name="40% - Ênfase6 2 2 5 4 4" xfId="22786"/>
    <cellStyle name="40% - Ênfase6 2 2 5 5" xfId="22787"/>
    <cellStyle name="40% - Ênfase6 2 2 5 6" xfId="22788"/>
    <cellStyle name="40% - Ênfase6 2 2 5 7" xfId="22789"/>
    <cellStyle name="40% - Ênfase6 2 2 5 8" xfId="22790"/>
    <cellStyle name="40% - Ênfase6 2 2 5 9" xfId="22791"/>
    <cellStyle name="40% - Ênfase6 2 2 6" xfId="22792"/>
    <cellStyle name="40% - Ênfase6 2 2 6 10" xfId="22793"/>
    <cellStyle name="40% - Ênfase6 2 2 6 2" xfId="22794"/>
    <cellStyle name="40% - Ênfase6 2 2 6 2 2" xfId="22795"/>
    <cellStyle name="40% - Ênfase6 2 2 6 2 2 2" xfId="22796"/>
    <cellStyle name="40% - Ênfase6 2 2 6 2 2 2 2" xfId="22797"/>
    <cellStyle name="40% - Ênfase6 2 2 6 2 2 3" xfId="22798"/>
    <cellStyle name="40% - Ênfase6 2 2 6 2 2 4" xfId="22799"/>
    <cellStyle name="40% - Ênfase6 2 2 6 2 2 5" xfId="22800"/>
    <cellStyle name="40% - Ênfase6 2 2 6 2 2 6" xfId="22801"/>
    <cellStyle name="40% - Ênfase6 2 2 6 2 3" xfId="22802"/>
    <cellStyle name="40% - Ênfase6 2 2 6 2 3 2" xfId="22803"/>
    <cellStyle name="40% - Ênfase6 2 2 6 2 3 3" xfId="22804"/>
    <cellStyle name="40% - Ênfase6 2 2 6 2 4" xfId="22805"/>
    <cellStyle name="40% - Ênfase6 2 2 6 2 5" xfId="22806"/>
    <cellStyle name="40% - Ênfase6 2 2 6 2 6" xfId="22807"/>
    <cellStyle name="40% - Ênfase6 2 2 6 2 7" xfId="22808"/>
    <cellStyle name="40% - Ênfase6 2 2 6 2 8" xfId="22809"/>
    <cellStyle name="40% - Ênfase6 2 2 6 3" xfId="22810"/>
    <cellStyle name="40% - Ênfase6 2 2 6 3 2" xfId="22811"/>
    <cellStyle name="40% - Ênfase6 2 2 6 3 2 2" xfId="22812"/>
    <cellStyle name="40% - Ênfase6 2 2 6 3 3" xfId="22813"/>
    <cellStyle name="40% - Ênfase6 2 2 6 3 4" xfId="22814"/>
    <cellStyle name="40% - Ênfase6 2 2 6 3 5" xfId="22815"/>
    <cellStyle name="40% - Ênfase6 2 2 6 3 6" xfId="22816"/>
    <cellStyle name="40% - Ênfase6 2 2 6 4" xfId="22817"/>
    <cellStyle name="40% - Ênfase6 2 2 6 4 2" xfId="22818"/>
    <cellStyle name="40% - Ênfase6 2 2 6 4 3" xfId="22819"/>
    <cellStyle name="40% - Ênfase6 2 2 6 4 4" xfId="22820"/>
    <cellStyle name="40% - Ênfase6 2 2 6 5" xfId="22821"/>
    <cellStyle name="40% - Ênfase6 2 2 6 6" xfId="22822"/>
    <cellStyle name="40% - Ênfase6 2 2 6 7" xfId="22823"/>
    <cellStyle name="40% - Ênfase6 2 2 6 8" xfId="22824"/>
    <cellStyle name="40% - Ênfase6 2 2 6 9" xfId="22825"/>
    <cellStyle name="40% - Ênfase6 2 3" xfId="22826"/>
    <cellStyle name="40% - Ênfase6 2 3 10" xfId="22827"/>
    <cellStyle name="40% - Ênfase6 2 3 11" xfId="22828"/>
    <cellStyle name="40% - Ênfase6 2 3 12" xfId="22829"/>
    <cellStyle name="40% - Ênfase6 2 3 2" xfId="22830"/>
    <cellStyle name="40% - Ênfase6 2 3 3" xfId="22831"/>
    <cellStyle name="40% - Ênfase6 2 3 3 2" xfId="22832"/>
    <cellStyle name="40% - Ênfase6 2 3 3 2 2" xfId="22833"/>
    <cellStyle name="40% - Ênfase6 2 3 3 2 2 2" xfId="22834"/>
    <cellStyle name="40% - Ênfase6 2 3 3 2 3" xfId="22835"/>
    <cellStyle name="40% - Ênfase6 2 3 3 2 4" xfId="22836"/>
    <cellStyle name="40% - Ênfase6 2 3 3 2 5" xfId="22837"/>
    <cellStyle name="40% - Ênfase6 2 3 3 2 6" xfId="22838"/>
    <cellStyle name="40% - Ênfase6 2 3 3 3" xfId="22839"/>
    <cellStyle name="40% - Ênfase6 2 3 3 3 2" xfId="22840"/>
    <cellStyle name="40% - Ênfase6 2 3 3 3 3" xfId="22841"/>
    <cellStyle name="40% - Ênfase6 2 3 3 3 4" xfId="22842"/>
    <cellStyle name="40% - Ênfase6 2 3 3 4" xfId="22843"/>
    <cellStyle name="40% - Ênfase6 2 3 3 5" xfId="22844"/>
    <cellStyle name="40% - Ênfase6 2 3 3 6" xfId="22845"/>
    <cellStyle name="40% - Ênfase6 2 3 3 7" xfId="22846"/>
    <cellStyle name="40% - Ênfase6 2 3 3 8" xfId="22847"/>
    <cellStyle name="40% - Ênfase6 2 3 3 9" xfId="22848"/>
    <cellStyle name="40% - Ênfase6 2 3 4" xfId="22849"/>
    <cellStyle name="40% - Ênfase6 2 3 4 2" xfId="22850"/>
    <cellStyle name="40% - Ênfase6 2 3 4 2 2" xfId="22851"/>
    <cellStyle name="40% - Ênfase6 2 3 4 2 2 2" xfId="22852"/>
    <cellStyle name="40% - Ênfase6 2 3 4 2 3" xfId="22853"/>
    <cellStyle name="40% - Ênfase6 2 3 4 2 4" xfId="22854"/>
    <cellStyle name="40% - Ênfase6 2 3 4 2 5" xfId="22855"/>
    <cellStyle name="40% - Ênfase6 2 3 4 2 6" xfId="22856"/>
    <cellStyle name="40% - Ênfase6 2 3 4 3" xfId="22857"/>
    <cellStyle name="40% - Ênfase6 2 3 4 3 2" xfId="22858"/>
    <cellStyle name="40% - Ênfase6 2 3 4 3 3" xfId="22859"/>
    <cellStyle name="40% - Ênfase6 2 3 4 4" xfId="22860"/>
    <cellStyle name="40% - Ênfase6 2 3 4 5" xfId="22861"/>
    <cellStyle name="40% - Ênfase6 2 3 4 6" xfId="22862"/>
    <cellStyle name="40% - Ênfase6 2 3 4 7" xfId="22863"/>
    <cellStyle name="40% - Ênfase6 2 3 4 8" xfId="22864"/>
    <cellStyle name="40% - Ênfase6 2 3 5" xfId="22865"/>
    <cellStyle name="40% - Ênfase6 2 3 5 2" xfId="22866"/>
    <cellStyle name="40% - Ênfase6 2 3 5 2 2" xfId="22867"/>
    <cellStyle name="40% - Ênfase6 2 3 5 3" xfId="22868"/>
    <cellStyle name="40% - Ênfase6 2 3 5 4" xfId="22869"/>
    <cellStyle name="40% - Ênfase6 2 3 5 5" xfId="22870"/>
    <cellStyle name="40% - Ênfase6 2 3 5 6" xfId="22871"/>
    <cellStyle name="40% - Ênfase6 2 3 6" xfId="22872"/>
    <cellStyle name="40% - Ênfase6 2 3 6 2" xfId="22873"/>
    <cellStyle name="40% - Ênfase6 2 3 6 3" xfId="22874"/>
    <cellStyle name="40% - Ênfase6 2 3 6 4" xfId="22875"/>
    <cellStyle name="40% - Ênfase6 2 3 7" xfId="22876"/>
    <cellStyle name="40% - Ênfase6 2 3 8" xfId="22877"/>
    <cellStyle name="40% - Ênfase6 2 3 9" xfId="22878"/>
    <cellStyle name="40% - Ênfase6 2 4" xfId="22879"/>
    <cellStyle name="40% - Ênfase6 2 4 10" xfId="22880"/>
    <cellStyle name="40% - Ênfase6 2 4 2" xfId="22881"/>
    <cellStyle name="40% - Ênfase6 2 4 2 2" xfId="22882"/>
    <cellStyle name="40% - Ênfase6 2 4 2 2 2" xfId="22883"/>
    <cellStyle name="40% - Ênfase6 2 4 2 2 2 2" xfId="22884"/>
    <cellStyle name="40% - Ênfase6 2 4 2 2 3" xfId="22885"/>
    <cellStyle name="40% - Ênfase6 2 4 2 2 4" xfId="22886"/>
    <cellStyle name="40% - Ênfase6 2 4 2 2 5" xfId="22887"/>
    <cellStyle name="40% - Ênfase6 2 4 2 2 6" xfId="22888"/>
    <cellStyle name="40% - Ênfase6 2 4 2 3" xfId="22889"/>
    <cellStyle name="40% - Ênfase6 2 4 2 3 2" xfId="22890"/>
    <cellStyle name="40% - Ênfase6 2 4 2 3 3" xfId="22891"/>
    <cellStyle name="40% - Ênfase6 2 4 2 4" xfId="22892"/>
    <cellStyle name="40% - Ênfase6 2 4 2 5" xfId="22893"/>
    <cellStyle name="40% - Ênfase6 2 4 2 6" xfId="22894"/>
    <cellStyle name="40% - Ênfase6 2 4 2 7" xfId="22895"/>
    <cellStyle name="40% - Ênfase6 2 4 2 8" xfId="22896"/>
    <cellStyle name="40% - Ênfase6 2 4 3" xfId="22897"/>
    <cellStyle name="40% - Ênfase6 2 4 3 2" xfId="22898"/>
    <cellStyle name="40% - Ênfase6 2 4 3 2 2" xfId="22899"/>
    <cellStyle name="40% - Ênfase6 2 4 3 3" xfId="22900"/>
    <cellStyle name="40% - Ênfase6 2 4 3 4" xfId="22901"/>
    <cellStyle name="40% - Ênfase6 2 4 3 5" xfId="22902"/>
    <cellStyle name="40% - Ênfase6 2 4 3 6" xfId="22903"/>
    <cellStyle name="40% - Ênfase6 2 4 4" xfId="22904"/>
    <cellStyle name="40% - Ênfase6 2 4 4 2" xfId="22905"/>
    <cellStyle name="40% - Ênfase6 2 4 4 3" xfId="22906"/>
    <cellStyle name="40% - Ênfase6 2 4 4 4" xfId="22907"/>
    <cellStyle name="40% - Ênfase6 2 4 5" xfId="22908"/>
    <cellStyle name="40% - Ênfase6 2 4 6" xfId="22909"/>
    <cellStyle name="40% - Ênfase6 2 4 7" xfId="22910"/>
    <cellStyle name="40% - Ênfase6 2 4 8" xfId="22911"/>
    <cellStyle name="40% - Ênfase6 2 4 9" xfId="22912"/>
    <cellStyle name="40% - Ênfase6 20" xfId="22913"/>
    <cellStyle name="40% - Ênfase6 20 2" xfId="22914"/>
    <cellStyle name="40% - Ênfase6 20 3" xfId="22915"/>
    <cellStyle name="40% - Ênfase6 20 4" xfId="22916"/>
    <cellStyle name="40% - Ênfase6 20 5" xfId="22917"/>
    <cellStyle name="40% - Ênfase6 20 6" xfId="22918"/>
    <cellStyle name="40% - Ênfase6 21" xfId="22919"/>
    <cellStyle name="40% - Ênfase6 22" xfId="22920"/>
    <cellStyle name="40% - Ênfase6 23" xfId="22921"/>
    <cellStyle name="40% - Ênfase6 24" xfId="22922"/>
    <cellStyle name="40% - Ênfase6 25" xfId="22923"/>
    <cellStyle name="40% - Ênfase6 26" xfId="22924"/>
    <cellStyle name="40% - Ênfase6 3" xfId="369"/>
    <cellStyle name="40% - Ênfase6 3 2" xfId="370"/>
    <cellStyle name="40% - Ênfase6 3 2 2" xfId="2986"/>
    <cellStyle name="40% - Ênfase6 3 2 2 10" xfId="22925"/>
    <cellStyle name="40% - Ênfase6 3 2 2 2" xfId="22926"/>
    <cellStyle name="40% - Ênfase6 3 2 2 2 2" xfId="22927"/>
    <cellStyle name="40% - Ênfase6 3 2 2 2 2 2" xfId="22928"/>
    <cellStyle name="40% - Ênfase6 3 2 2 2 2 2 2" xfId="22929"/>
    <cellStyle name="40% - Ênfase6 3 2 2 2 2 3" xfId="22930"/>
    <cellStyle name="40% - Ênfase6 3 2 2 2 2 4" xfId="22931"/>
    <cellStyle name="40% - Ênfase6 3 2 2 2 2 5" xfId="22932"/>
    <cellStyle name="40% - Ênfase6 3 2 2 2 2 6" xfId="22933"/>
    <cellStyle name="40% - Ênfase6 3 2 2 2 3" xfId="22934"/>
    <cellStyle name="40% - Ênfase6 3 2 2 2 3 2" xfId="22935"/>
    <cellStyle name="40% - Ênfase6 3 2 2 2 3 3" xfId="22936"/>
    <cellStyle name="40% - Ênfase6 3 2 2 2 4" xfId="22937"/>
    <cellStyle name="40% - Ênfase6 3 2 2 2 5" xfId="22938"/>
    <cellStyle name="40% - Ênfase6 3 2 2 2 6" xfId="22939"/>
    <cellStyle name="40% - Ênfase6 3 2 2 2 7" xfId="22940"/>
    <cellStyle name="40% - Ênfase6 3 2 2 2 8" xfId="22941"/>
    <cellStyle name="40% - Ênfase6 3 2 2 3" xfId="22942"/>
    <cellStyle name="40% - Ênfase6 3 2 2 3 2" xfId="22943"/>
    <cellStyle name="40% - Ênfase6 3 2 2 3 2 2" xfId="22944"/>
    <cellStyle name="40% - Ênfase6 3 2 2 3 3" xfId="22945"/>
    <cellStyle name="40% - Ênfase6 3 2 2 3 4" xfId="22946"/>
    <cellStyle name="40% - Ênfase6 3 2 2 3 5" xfId="22947"/>
    <cellStyle name="40% - Ênfase6 3 2 2 3 6" xfId="22948"/>
    <cellStyle name="40% - Ênfase6 3 2 2 4" xfId="22949"/>
    <cellStyle name="40% - Ênfase6 3 2 2 4 2" xfId="22950"/>
    <cellStyle name="40% - Ênfase6 3 2 2 4 3" xfId="22951"/>
    <cellStyle name="40% - Ênfase6 3 2 2 4 4" xfId="22952"/>
    <cellStyle name="40% - Ênfase6 3 2 2 5" xfId="22953"/>
    <cellStyle name="40% - Ênfase6 3 2 2 6" xfId="22954"/>
    <cellStyle name="40% - Ênfase6 3 2 2 7" xfId="22955"/>
    <cellStyle name="40% - Ênfase6 3 2 2 8" xfId="22956"/>
    <cellStyle name="40% - Ênfase6 3 2 2 9" xfId="22957"/>
    <cellStyle name="40% - Ênfase6 3 2 3" xfId="22958"/>
    <cellStyle name="40% - Ênfase6 3 2 4" xfId="22959"/>
    <cellStyle name="40% - Ênfase6 3 2 4 10" xfId="22960"/>
    <cellStyle name="40% - Ênfase6 3 2 4 2" xfId="22961"/>
    <cellStyle name="40% - Ênfase6 3 2 4 2 2" xfId="22962"/>
    <cellStyle name="40% - Ênfase6 3 2 4 2 2 2" xfId="22963"/>
    <cellStyle name="40% - Ênfase6 3 2 4 2 2 2 2" xfId="22964"/>
    <cellStyle name="40% - Ênfase6 3 2 4 2 2 3" xfId="22965"/>
    <cellStyle name="40% - Ênfase6 3 2 4 2 2 4" xfId="22966"/>
    <cellStyle name="40% - Ênfase6 3 2 4 2 2 5" xfId="22967"/>
    <cellStyle name="40% - Ênfase6 3 2 4 2 2 6" xfId="22968"/>
    <cellStyle name="40% - Ênfase6 3 2 4 2 3" xfId="22969"/>
    <cellStyle name="40% - Ênfase6 3 2 4 2 3 2" xfId="22970"/>
    <cellStyle name="40% - Ênfase6 3 2 4 2 3 3" xfId="22971"/>
    <cellStyle name="40% - Ênfase6 3 2 4 2 4" xfId="22972"/>
    <cellStyle name="40% - Ênfase6 3 2 4 2 5" xfId="22973"/>
    <cellStyle name="40% - Ênfase6 3 2 4 2 6" xfId="22974"/>
    <cellStyle name="40% - Ênfase6 3 2 4 2 7" xfId="22975"/>
    <cellStyle name="40% - Ênfase6 3 2 4 2 8" xfId="22976"/>
    <cellStyle name="40% - Ênfase6 3 2 4 3" xfId="22977"/>
    <cellStyle name="40% - Ênfase6 3 2 4 3 2" xfId="22978"/>
    <cellStyle name="40% - Ênfase6 3 2 4 3 2 2" xfId="22979"/>
    <cellStyle name="40% - Ênfase6 3 2 4 3 3" xfId="22980"/>
    <cellStyle name="40% - Ênfase6 3 2 4 3 4" xfId="22981"/>
    <cellStyle name="40% - Ênfase6 3 2 4 3 5" xfId="22982"/>
    <cellStyle name="40% - Ênfase6 3 2 4 3 6" xfId="22983"/>
    <cellStyle name="40% - Ênfase6 3 2 4 4" xfId="22984"/>
    <cellStyle name="40% - Ênfase6 3 2 4 4 2" xfId="22985"/>
    <cellStyle name="40% - Ênfase6 3 2 4 4 3" xfId="22986"/>
    <cellStyle name="40% - Ênfase6 3 2 4 4 4" xfId="22987"/>
    <cellStyle name="40% - Ênfase6 3 2 4 5" xfId="22988"/>
    <cellStyle name="40% - Ênfase6 3 2 4 6" xfId="22989"/>
    <cellStyle name="40% - Ênfase6 3 2 4 7" xfId="22990"/>
    <cellStyle name="40% - Ênfase6 3 2 4 8" xfId="22991"/>
    <cellStyle name="40% - Ênfase6 3 2 4 9" xfId="22992"/>
    <cellStyle name="40% - Ênfase6 3 2 5" xfId="22993"/>
    <cellStyle name="40% - Ênfase6 3 2 5 10" xfId="22994"/>
    <cellStyle name="40% - Ênfase6 3 2 5 2" xfId="22995"/>
    <cellStyle name="40% - Ênfase6 3 2 5 2 2" xfId="22996"/>
    <cellStyle name="40% - Ênfase6 3 2 5 2 2 2" xfId="22997"/>
    <cellStyle name="40% - Ênfase6 3 2 5 2 2 2 2" xfId="22998"/>
    <cellStyle name="40% - Ênfase6 3 2 5 2 2 3" xfId="22999"/>
    <cellStyle name="40% - Ênfase6 3 2 5 2 2 4" xfId="23000"/>
    <cellStyle name="40% - Ênfase6 3 2 5 2 2 5" xfId="23001"/>
    <cellStyle name="40% - Ênfase6 3 2 5 2 2 6" xfId="23002"/>
    <cellStyle name="40% - Ênfase6 3 2 5 2 3" xfId="23003"/>
    <cellStyle name="40% - Ênfase6 3 2 5 2 3 2" xfId="23004"/>
    <cellStyle name="40% - Ênfase6 3 2 5 2 3 3" xfId="23005"/>
    <cellStyle name="40% - Ênfase6 3 2 5 2 4" xfId="23006"/>
    <cellStyle name="40% - Ênfase6 3 2 5 2 5" xfId="23007"/>
    <cellStyle name="40% - Ênfase6 3 2 5 2 6" xfId="23008"/>
    <cellStyle name="40% - Ênfase6 3 2 5 2 7" xfId="23009"/>
    <cellStyle name="40% - Ênfase6 3 2 5 2 8" xfId="23010"/>
    <cellStyle name="40% - Ênfase6 3 2 5 3" xfId="23011"/>
    <cellStyle name="40% - Ênfase6 3 2 5 3 2" xfId="23012"/>
    <cellStyle name="40% - Ênfase6 3 2 5 3 2 2" xfId="23013"/>
    <cellStyle name="40% - Ênfase6 3 2 5 3 3" xfId="23014"/>
    <cellStyle name="40% - Ênfase6 3 2 5 3 4" xfId="23015"/>
    <cellStyle name="40% - Ênfase6 3 2 5 3 5" xfId="23016"/>
    <cellStyle name="40% - Ênfase6 3 2 5 3 6" xfId="23017"/>
    <cellStyle name="40% - Ênfase6 3 2 5 4" xfId="23018"/>
    <cellStyle name="40% - Ênfase6 3 2 5 4 2" xfId="23019"/>
    <cellStyle name="40% - Ênfase6 3 2 5 4 3" xfId="23020"/>
    <cellStyle name="40% - Ênfase6 3 2 5 4 4" xfId="23021"/>
    <cellStyle name="40% - Ênfase6 3 2 5 5" xfId="23022"/>
    <cellStyle name="40% - Ênfase6 3 2 5 6" xfId="23023"/>
    <cellStyle name="40% - Ênfase6 3 2 5 7" xfId="23024"/>
    <cellStyle name="40% - Ênfase6 3 2 5 8" xfId="23025"/>
    <cellStyle name="40% - Ênfase6 3 2 5 9" xfId="23026"/>
    <cellStyle name="40% - Ênfase6 3 2 6" xfId="23027"/>
    <cellStyle name="40% - Ênfase6 3 2 6 10" xfId="23028"/>
    <cellStyle name="40% - Ênfase6 3 2 6 2" xfId="23029"/>
    <cellStyle name="40% - Ênfase6 3 2 6 2 2" xfId="23030"/>
    <cellStyle name="40% - Ênfase6 3 2 6 2 2 2" xfId="23031"/>
    <cellStyle name="40% - Ênfase6 3 2 6 2 2 2 2" xfId="23032"/>
    <cellStyle name="40% - Ênfase6 3 2 6 2 2 3" xfId="23033"/>
    <cellStyle name="40% - Ênfase6 3 2 6 2 2 4" xfId="23034"/>
    <cellStyle name="40% - Ênfase6 3 2 6 2 2 5" xfId="23035"/>
    <cellStyle name="40% - Ênfase6 3 2 6 2 2 6" xfId="23036"/>
    <cellStyle name="40% - Ênfase6 3 2 6 2 3" xfId="23037"/>
    <cellStyle name="40% - Ênfase6 3 2 6 2 3 2" xfId="23038"/>
    <cellStyle name="40% - Ênfase6 3 2 6 2 3 3" xfId="23039"/>
    <cellStyle name="40% - Ênfase6 3 2 6 2 4" xfId="23040"/>
    <cellStyle name="40% - Ênfase6 3 2 6 2 5" xfId="23041"/>
    <cellStyle name="40% - Ênfase6 3 2 6 2 6" xfId="23042"/>
    <cellStyle name="40% - Ênfase6 3 2 6 2 7" xfId="23043"/>
    <cellStyle name="40% - Ênfase6 3 2 6 2 8" xfId="23044"/>
    <cellStyle name="40% - Ênfase6 3 2 6 3" xfId="23045"/>
    <cellStyle name="40% - Ênfase6 3 2 6 3 2" xfId="23046"/>
    <cellStyle name="40% - Ênfase6 3 2 6 3 2 2" xfId="23047"/>
    <cellStyle name="40% - Ênfase6 3 2 6 3 3" xfId="23048"/>
    <cellStyle name="40% - Ênfase6 3 2 6 3 4" xfId="23049"/>
    <cellStyle name="40% - Ênfase6 3 2 6 3 5" xfId="23050"/>
    <cellStyle name="40% - Ênfase6 3 2 6 3 6" xfId="23051"/>
    <cellStyle name="40% - Ênfase6 3 2 6 4" xfId="23052"/>
    <cellStyle name="40% - Ênfase6 3 2 6 4 2" xfId="23053"/>
    <cellStyle name="40% - Ênfase6 3 2 6 4 3" xfId="23054"/>
    <cellStyle name="40% - Ênfase6 3 2 6 4 4" xfId="23055"/>
    <cellStyle name="40% - Ênfase6 3 2 6 5" xfId="23056"/>
    <cellStyle name="40% - Ênfase6 3 2 6 6" xfId="23057"/>
    <cellStyle name="40% - Ênfase6 3 2 6 7" xfId="23058"/>
    <cellStyle name="40% - Ênfase6 3 2 6 8" xfId="23059"/>
    <cellStyle name="40% - Ênfase6 3 2 6 9" xfId="23060"/>
    <cellStyle name="40% - Ênfase6 3 3" xfId="23061"/>
    <cellStyle name="40% - Ênfase6 3 3 10" xfId="23062"/>
    <cellStyle name="40% - Ênfase6 3 3 11" xfId="23063"/>
    <cellStyle name="40% - Ênfase6 3 3 12" xfId="23064"/>
    <cellStyle name="40% - Ênfase6 3 3 2" xfId="23065"/>
    <cellStyle name="40% - Ênfase6 3 3 3" xfId="23066"/>
    <cellStyle name="40% - Ênfase6 3 3 3 2" xfId="23067"/>
    <cellStyle name="40% - Ênfase6 3 3 3 2 2" xfId="23068"/>
    <cellStyle name="40% - Ênfase6 3 3 3 2 2 2" xfId="23069"/>
    <cellStyle name="40% - Ênfase6 3 3 3 2 3" xfId="23070"/>
    <cellStyle name="40% - Ênfase6 3 3 3 2 4" xfId="23071"/>
    <cellStyle name="40% - Ênfase6 3 3 3 2 5" xfId="23072"/>
    <cellStyle name="40% - Ênfase6 3 3 3 2 6" xfId="23073"/>
    <cellStyle name="40% - Ênfase6 3 3 3 3" xfId="23074"/>
    <cellStyle name="40% - Ênfase6 3 3 3 3 2" xfId="23075"/>
    <cellStyle name="40% - Ênfase6 3 3 3 3 3" xfId="23076"/>
    <cellStyle name="40% - Ênfase6 3 3 3 3 4" xfId="23077"/>
    <cellStyle name="40% - Ênfase6 3 3 3 4" xfId="23078"/>
    <cellStyle name="40% - Ênfase6 3 3 3 5" xfId="23079"/>
    <cellStyle name="40% - Ênfase6 3 3 3 6" xfId="23080"/>
    <cellStyle name="40% - Ênfase6 3 3 3 7" xfId="23081"/>
    <cellStyle name="40% - Ênfase6 3 3 3 8" xfId="23082"/>
    <cellStyle name="40% - Ênfase6 3 3 3 9" xfId="23083"/>
    <cellStyle name="40% - Ênfase6 3 3 4" xfId="23084"/>
    <cellStyle name="40% - Ênfase6 3 3 4 2" xfId="23085"/>
    <cellStyle name="40% - Ênfase6 3 3 4 2 2" xfId="23086"/>
    <cellStyle name="40% - Ênfase6 3 3 4 2 2 2" xfId="23087"/>
    <cellStyle name="40% - Ênfase6 3 3 4 2 3" xfId="23088"/>
    <cellStyle name="40% - Ênfase6 3 3 4 2 4" xfId="23089"/>
    <cellStyle name="40% - Ênfase6 3 3 4 2 5" xfId="23090"/>
    <cellStyle name="40% - Ênfase6 3 3 4 2 6" xfId="23091"/>
    <cellStyle name="40% - Ênfase6 3 3 4 3" xfId="23092"/>
    <cellStyle name="40% - Ênfase6 3 3 4 3 2" xfId="23093"/>
    <cellStyle name="40% - Ênfase6 3 3 4 3 3" xfId="23094"/>
    <cellStyle name="40% - Ênfase6 3 3 4 4" xfId="23095"/>
    <cellStyle name="40% - Ênfase6 3 3 4 5" xfId="23096"/>
    <cellStyle name="40% - Ênfase6 3 3 4 6" xfId="23097"/>
    <cellStyle name="40% - Ênfase6 3 3 4 7" xfId="23098"/>
    <cellStyle name="40% - Ênfase6 3 3 4 8" xfId="23099"/>
    <cellStyle name="40% - Ênfase6 3 3 5" xfId="23100"/>
    <cellStyle name="40% - Ênfase6 3 3 5 2" xfId="23101"/>
    <cellStyle name="40% - Ênfase6 3 3 5 2 2" xfId="23102"/>
    <cellStyle name="40% - Ênfase6 3 3 5 3" xfId="23103"/>
    <cellStyle name="40% - Ênfase6 3 3 5 4" xfId="23104"/>
    <cellStyle name="40% - Ênfase6 3 3 5 5" xfId="23105"/>
    <cellStyle name="40% - Ênfase6 3 3 5 6" xfId="23106"/>
    <cellStyle name="40% - Ênfase6 3 3 6" xfId="23107"/>
    <cellStyle name="40% - Ênfase6 3 3 6 2" xfId="23108"/>
    <cellStyle name="40% - Ênfase6 3 3 6 3" xfId="23109"/>
    <cellStyle name="40% - Ênfase6 3 3 6 4" xfId="23110"/>
    <cellStyle name="40% - Ênfase6 3 3 7" xfId="23111"/>
    <cellStyle name="40% - Ênfase6 3 3 8" xfId="23112"/>
    <cellStyle name="40% - Ênfase6 3 3 9" xfId="23113"/>
    <cellStyle name="40% - Ênfase6 3 4" xfId="23114"/>
    <cellStyle name="40% - Ênfase6 3 4 10" xfId="23115"/>
    <cellStyle name="40% - Ênfase6 3 4 2" xfId="23116"/>
    <cellStyle name="40% - Ênfase6 3 4 2 2" xfId="23117"/>
    <cellStyle name="40% - Ênfase6 3 4 2 2 2" xfId="23118"/>
    <cellStyle name="40% - Ênfase6 3 4 2 2 2 2" xfId="23119"/>
    <cellStyle name="40% - Ênfase6 3 4 2 2 3" xfId="23120"/>
    <cellStyle name="40% - Ênfase6 3 4 2 2 4" xfId="23121"/>
    <cellStyle name="40% - Ênfase6 3 4 2 2 5" xfId="23122"/>
    <cellStyle name="40% - Ênfase6 3 4 2 2 6" xfId="23123"/>
    <cellStyle name="40% - Ênfase6 3 4 2 3" xfId="23124"/>
    <cellStyle name="40% - Ênfase6 3 4 2 3 2" xfId="23125"/>
    <cellStyle name="40% - Ênfase6 3 4 2 3 3" xfId="23126"/>
    <cellStyle name="40% - Ênfase6 3 4 2 4" xfId="23127"/>
    <cellStyle name="40% - Ênfase6 3 4 2 5" xfId="23128"/>
    <cellStyle name="40% - Ênfase6 3 4 2 6" xfId="23129"/>
    <cellStyle name="40% - Ênfase6 3 4 2 7" xfId="23130"/>
    <cellStyle name="40% - Ênfase6 3 4 2 8" xfId="23131"/>
    <cellStyle name="40% - Ênfase6 3 4 3" xfId="23132"/>
    <cellStyle name="40% - Ênfase6 3 4 3 2" xfId="23133"/>
    <cellStyle name="40% - Ênfase6 3 4 3 2 2" xfId="23134"/>
    <cellStyle name="40% - Ênfase6 3 4 3 3" xfId="23135"/>
    <cellStyle name="40% - Ênfase6 3 4 3 4" xfId="23136"/>
    <cellStyle name="40% - Ênfase6 3 4 3 5" xfId="23137"/>
    <cellStyle name="40% - Ênfase6 3 4 3 6" xfId="23138"/>
    <cellStyle name="40% - Ênfase6 3 4 4" xfId="23139"/>
    <cellStyle name="40% - Ênfase6 3 4 4 2" xfId="23140"/>
    <cellStyle name="40% - Ênfase6 3 4 4 3" xfId="23141"/>
    <cellStyle name="40% - Ênfase6 3 4 4 4" xfId="23142"/>
    <cellStyle name="40% - Ênfase6 3 4 5" xfId="23143"/>
    <cellStyle name="40% - Ênfase6 3 4 6" xfId="23144"/>
    <cellStyle name="40% - Ênfase6 3 4 7" xfId="23145"/>
    <cellStyle name="40% - Ênfase6 3 4 8" xfId="23146"/>
    <cellStyle name="40% - Ênfase6 3 4 9" xfId="23147"/>
    <cellStyle name="40% - Ênfase6 4" xfId="371"/>
    <cellStyle name="40% - Ênfase6 4 2" xfId="372"/>
    <cellStyle name="40% - Ênfase6 4 3" xfId="23148"/>
    <cellStyle name="40% - Ênfase6 4 3 10" xfId="23149"/>
    <cellStyle name="40% - Ênfase6 4 3 11" xfId="23150"/>
    <cellStyle name="40% - Ênfase6 4 3 12" xfId="23151"/>
    <cellStyle name="40% - Ênfase6 4 3 2" xfId="23152"/>
    <cellStyle name="40% - Ênfase6 4 3 3" xfId="23153"/>
    <cellStyle name="40% - Ênfase6 4 3 3 2" xfId="23154"/>
    <cellStyle name="40% - Ênfase6 4 3 3 2 2" xfId="23155"/>
    <cellStyle name="40% - Ênfase6 4 3 3 2 2 2" xfId="23156"/>
    <cellStyle name="40% - Ênfase6 4 3 3 2 3" xfId="23157"/>
    <cellStyle name="40% - Ênfase6 4 3 3 2 4" xfId="23158"/>
    <cellStyle name="40% - Ênfase6 4 3 3 2 5" xfId="23159"/>
    <cellStyle name="40% - Ênfase6 4 3 3 2 6" xfId="23160"/>
    <cellStyle name="40% - Ênfase6 4 3 3 3" xfId="23161"/>
    <cellStyle name="40% - Ênfase6 4 3 3 3 2" xfId="23162"/>
    <cellStyle name="40% - Ênfase6 4 3 3 3 3" xfId="23163"/>
    <cellStyle name="40% - Ênfase6 4 3 3 3 4" xfId="23164"/>
    <cellStyle name="40% - Ênfase6 4 3 3 4" xfId="23165"/>
    <cellStyle name="40% - Ênfase6 4 3 3 5" xfId="23166"/>
    <cellStyle name="40% - Ênfase6 4 3 3 6" xfId="23167"/>
    <cellStyle name="40% - Ênfase6 4 3 3 7" xfId="23168"/>
    <cellStyle name="40% - Ênfase6 4 3 3 8" xfId="23169"/>
    <cellStyle name="40% - Ênfase6 4 3 3 9" xfId="23170"/>
    <cellStyle name="40% - Ênfase6 4 3 4" xfId="23171"/>
    <cellStyle name="40% - Ênfase6 4 3 4 2" xfId="23172"/>
    <cellStyle name="40% - Ênfase6 4 3 4 2 2" xfId="23173"/>
    <cellStyle name="40% - Ênfase6 4 3 4 2 2 2" xfId="23174"/>
    <cellStyle name="40% - Ênfase6 4 3 4 2 3" xfId="23175"/>
    <cellStyle name="40% - Ênfase6 4 3 4 2 4" xfId="23176"/>
    <cellStyle name="40% - Ênfase6 4 3 4 2 5" xfId="23177"/>
    <cellStyle name="40% - Ênfase6 4 3 4 2 6" xfId="23178"/>
    <cellStyle name="40% - Ênfase6 4 3 4 3" xfId="23179"/>
    <cellStyle name="40% - Ênfase6 4 3 4 3 2" xfId="23180"/>
    <cellStyle name="40% - Ênfase6 4 3 4 3 3" xfId="23181"/>
    <cellStyle name="40% - Ênfase6 4 3 4 4" xfId="23182"/>
    <cellStyle name="40% - Ênfase6 4 3 4 5" xfId="23183"/>
    <cellStyle name="40% - Ênfase6 4 3 4 6" xfId="23184"/>
    <cellStyle name="40% - Ênfase6 4 3 4 7" xfId="23185"/>
    <cellStyle name="40% - Ênfase6 4 3 4 8" xfId="23186"/>
    <cellStyle name="40% - Ênfase6 4 3 5" xfId="23187"/>
    <cellStyle name="40% - Ênfase6 4 3 5 2" xfId="23188"/>
    <cellStyle name="40% - Ênfase6 4 3 5 2 2" xfId="23189"/>
    <cellStyle name="40% - Ênfase6 4 3 5 3" xfId="23190"/>
    <cellStyle name="40% - Ênfase6 4 3 5 4" xfId="23191"/>
    <cellStyle name="40% - Ênfase6 4 3 5 5" xfId="23192"/>
    <cellStyle name="40% - Ênfase6 4 3 5 6" xfId="23193"/>
    <cellStyle name="40% - Ênfase6 4 3 6" xfId="23194"/>
    <cellStyle name="40% - Ênfase6 4 3 6 2" xfId="23195"/>
    <cellStyle name="40% - Ênfase6 4 3 6 3" xfId="23196"/>
    <cellStyle name="40% - Ênfase6 4 3 6 4" xfId="23197"/>
    <cellStyle name="40% - Ênfase6 4 3 7" xfId="23198"/>
    <cellStyle name="40% - Ênfase6 4 3 8" xfId="23199"/>
    <cellStyle name="40% - Ênfase6 4 3 9" xfId="23200"/>
    <cellStyle name="40% - Ênfase6 4 4" xfId="23201"/>
    <cellStyle name="40% - Ênfase6 4 4 10" xfId="23202"/>
    <cellStyle name="40% - Ênfase6 4 4 2" xfId="23203"/>
    <cellStyle name="40% - Ênfase6 4 4 2 2" xfId="23204"/>
    <cellStyle name="40% - Ênfase6 4 4 2 2 2" xfId="23205"/>
    <cellStyle name="40% - Ênfase6 4 4 2 2 2 2" xfId="23206"/>
    <cellStyle name="40% - Ênfase6 4 4 2 2 3" xfId="23207"/>
    <cellStyle name="40% - Ênfase6 4 4 2 2 4" xfId="23208"/>
    <cellStyle name="40% - Ênfase6 4 4 2 2 5" xfId="23209"/>
    <cellStyle name="40% - Ênfase6 4 4 2 2 6" xfId="23210"/>
    <cellStyle name="40% - Ênfase6 4 4 2 3" xfId="23211"/>
    <cellStyle name="40% - Ênfase6 4 4 2 3 2" xfId="23212"/>
    <cellStyle name="40% - Ênfase6 4 4 2 3 3" xfId="23213"/>
    <cellStyle name="40% - Ênfase6 4 4 2 4" xfId="23214"/>
    <cellStyle name="40% - Ênfase6 4 4 2 5" xfId="23215"/>
    <cellStyle name="40% - Ênfase6 4 4 2 6" xfId="23216"/>
    <cellStyle name="40% - Ênfase6 4 4 2 7" xfId="23217"/>
    <cellStyle name="40% - Ênfase6 4 4 2 8" xfId="23218"/>
    <cellStyle name="40% - Ênfase6 4 4 3" xfId="23219"/>
    <cellStyle name="40% - Ênfase6 4 4 3 2" xfId="23220"/>
    <cellStyle name="40% - Ênfase6 4 4 3 2 2" xfId="23221"/>
    <cellStyle name="40% - Ênfase6 4 4 3 3" xfId="23222"/>
    <cellStyle name="40% - Ênfase6 4 4 3 4" xfId="23223"/>
    <cellStyle name="40% - Ênfase6 4 4 3 5" xfId="23224"/>
    <cellStyle name="40% - Ênfase6 4 4 3 6" xfId="23225"/>
    <cellStyle name="40% - Ênfase6 4 4 4" xfId="23226"/>
    <cellStyle name="40% - Ênfase6 4 4 4 2" xfId="23227"/>
    <cellStyle name="40% - Ênfase6 4 4 4 3" xfId="23228"/>
    <cellStyle name="40% - Ênfase6 4 4 4 4" xfId="23229"/>
    <cellStyle name="40% - Ênfase6 4 4 5" xfId="23230"/>
    <cellStyle name="40% - Ênfase6 4 4 6" xfId="23231"/>
    <cellStyle name="40% - Ênfase6 4 4 7" xfId="23232"/>
    <cellStyle name="40% - Ênfase6 4 4 8" xfId="23233"/>
    <cellStyle name="40% - Ênfase6 4 4 9" xfId="23234"/>
    <cellStyle name="40% - Ênfase6 5" xfId="373"/>
    <cellStyle name="40% - Ênfase6 5 2" xfId="374"/>
    <cellStyle name="40% - Ênfase6 5 3" xfId="23235"/>
    <cellStyle name="40% - Ênfase6 5 3 10" xfId="23236"/>
    <cellStyle name="40% - Ênfase6 5 3 11" xfId="23237"/>
    <cellStyle name="40% - Ênfase6 5 3 12" xfId="23238"/>
    <cellStyle name="40% - Ênfase6 5 3 2" xfId="23239"/>
    <cellStyle name="40% - Ênfase6 5 3 3" xfId="23240"/>
    <cellStyle name="40% - Ênfase6 5 3 3 2" xfId="23241"/>
    <cellStyle name="40% - Ênfase6 5 3 3 2 2" xfId="23242"/>
    <cellStyle name="40% - Ênfase6 5 3 3 2 2 2" xfId="23243"/>
    <cellStyle name="40% - Ênfase6 5 3 3 2 3" xfId="23244"/>
    <cellStyle name="40% - Ênfase6 5 3 3 2 4" xfId="23245"/>
    <cellStyle name="40% - Ênfase6 5 3 3 2 5" xfId="23246"/>
    <cellStyle name="40% - Ênfase6 5 3 3 2 6" xfId="23247"/>
    <cellStyle name="40% - Ênfase6 5 3 3 3" xfId="23248"/>
    <cellStyle name="40% - Ênfase6 5 3 3 3 2" xfId="23249"/>
    <cellStyle name="40% - Ênfase6 5 3 3 3 3" xfId="23250"/>
    <cellStyle name="40% - Ênfase6 5 3 3 3 4" xfId="23251"/>
    <cellStyle name="40% - Ênfase6 5 3 3 4" xfId="23252"/>
    <cellStyle name="40% - Ênfase6 5 3 3 5" xfId="23253"/>
    <cellStyle name="40% - Ênfase6 5 3 3 6" xfId="23254"/>
    <cellStyle name="40% - Ênfase6 5 3 3 7" xfId="23255"/>
    <cellStyle name="40% - Ênfase6 5 3 3 8" xfId="23256"/>
    <cellStyle name="40% - Ênfase6 5 3 3 9" xfId="23257"/>
    <cellStyle name="40% - Ênfase6 5 3 4" xfId="23258"/>
    <cellStyle name="40% - Ênfase6 5 3 4 2" xfId="23259"/>
    <cellStyle name="40% - Ênfase6 5 3 4 2 2" xfId="23260"/>
    <cellStyle name="40% - Ênfase6 5 3 4 2 2 2" xfId="23261"/>
    <cellStyle name="40% - Ênfase6 5 3 4 2 3" xfId="23262"/>
    <cellStyle name="40% - Ênfase6 5 3 4 2 4" xfId="23263"/>
    <cellStyle name="40% - Ênfase6 5 3 4 2 5" xfId="23264"/>
    <cellStyle name="40% - Ênfase6 5 3 4 2 6" xfId="23265"/>
    <cellStyle name="40% - Ênfase6 5 3 4 3" xfId="23266"/>
    <cellStyle name="40% - Ênfase6 5 3 4 3 2" xfId="23267"/>
    <cellStyle name="40% - Ênfase6 5 3 4 3 3" xfId="23268"/>
    <cellStyle name="40% - Ênfase6 5 3 4 4" xfId="23269"/>
    <cellStyle name="40% - Ênfase6 5 3 4 5" xfId="23270"/>
    <cellStyle name="40% - Ênfase6 5 3 4 6" xfId="23271"/>
    <cellStyle name="40% - Ênfase6 5 3 4 7" xfId="23272"/>
    <cellStyle name="40% - Ênfase6 5 3 4 8" xfId="23273"/>
    <cellStyle name="40% - Ênfase6 5 3 5" xfId="23274"/>
    <cellStyle name="40% - Ênfase6 5 3 5 2" xfId="23275"/>
    <cellStyle name="40% - Ênfase6 5 3 5 2 2" xfId="23276"/>
    <cellStyle name="40% - Ênfase6 5 3 5 3" xfId="23277"/>
    <cellStyle name="40% - Ênfase6 5 3 5 4" xfId="23278"/>
    <cellStyle name="40% - Ênfase6 5 3 5 5" xfId="23279"/>
    <cellStyle name="40% - Ênfase6 5 3 5 6" xfId="23280"/>
    <cellStyle name="40% - Ênfase6 5 3 6" xfId="23281"/>
    <cellStyle name="40% - Ênfase6 5 3 6 2" xfId="23282"/>
    <cellStyle name="40% - Ênfase6 5 3 6 3" xfId="23283"/>
    <cellStyle name="40% - Ênfase6 5 3 6 4" xfId="23284"/>
    <cellStyle name="40% - Ênfase6 5 3 7" xfId="23285"/>
    <cellStyle name="40% - Ênfase6 5 3 8" xfId="23286"/>
    <cellStyle name="40% - Ênfase6 5 3 9" xfId="23287"/>
    <cellStyle name="40% - Ênfase6 5 4" xfId="23288"/>
    <cellStyle name="40% - Ênfase6 5 4 10" xfId="23289"/>
    <cellStyle name="40% - Ênfase6 5 4 2" xfId="23290"/>
    <cellStyle name="40% - Ênfase6 5 4 2 2" xfId="23291"/>
    <cellStyle name="40% - Ênfase6 5 4 2 2 2" xfId="23292"/>
    <cellStyle name="40% - Ênfase6 5 4 2 2 2 2" xfId="23293"/>
    <cellStyle name="40% - Ênfase6 5 4 2 2 3" xfId="23294"/>
    <cellStyle name="40% - Ênfase6 5 4 2 2 4" xfId="23295"/>
    <cellStyle name="40% - Ênfase6 5 4 2 2 5" xfId="23296"/>
    <cellStyle name="40% - Ênfase6 5 4 2 2 6" xfId="23297"/>
    <cellStyle name="40% - Ênfase6 5 4 2 3" xfId="23298"/>
    <cellStyle name="40% - Ênfase6 5 4 2 3 2" xfId="23299"/>
    <cellStyle name="40% - Ênfase6 5 4 2 3 3" xfId="23300"/>
    <cellStyle name="40% - Ênfase6 5 4 2 4" xfId="23301"/>
    <cellStyle name="40% - Ênfase6 5 4 2 5" xfId="23302"/>
    <cellStyle name="40% - Ênfase6 5 4 2 6" xfId="23303"/>
    <cellStyle name="40% - Ênfase6 5 4 2 7" xfId="23304"/>
    <cellStyle name="40% - Ênfase6 5 4 2 8" xfId="23305"/>
    <cellStyle name="40% - Ênfase6 5 4 3" xfId="23306"/>
    <cellStyle name="40% - Ênfase6 5 4 3 2" xfId="23307"/>
    <cellStyle name="40% - Ênfase6 5 4 3 2 2" xfId="23308"/>
    <cellStyle name="40% - Ênfase6 5 4 3 3" xfId="23309"/>
    <cellStyle name="40% - Ênfase6 5 4 3 4" xfId="23310"/>
    <cellStyle name="40% - Ênfase6 5 4 3 5" xfId="23311"/>
    <cellStyle name="40% - Ênfase6 5 4 3 6" xfId="23312"/>
    <cellStyle name="40% - Ênfase6 5 4 4" xfId="23313"/>
    <cellStyle name="40% - Ênfase6 5 4 4 2" xfId="23314"/>
    <cellStyle name="40% - Ênfase6 5 4 4 3" xfId="23315"/>
    <cellStyle name="40% - Ênfase6 5 4 4 4" xfId="23316"/>
    <cellStyle name="40% - Ênfase6 5 4 5" xfId="23317"/>
    <cellStyle name="40% - Ênfase6 5 4 6" xfId="23318"/>
    <cellStyle name="40% - Ênfase6 5 4 7" xfId="23319"/>
    <cellStyle name="40% - Ênfase6 5 4 8" xfId="23320"/>
    <cellStyle name="40% - Ênfase6 5 4 9" xfId="23321"/>
    <cellStyle name="40% - Ênfase6 6" xfId="375"/>
    <cellStyle name="40% - Ênfase6 6 2" xfId="376"/>
    <cellStyle name="40% - Ênfase6 6 3" xfId="23322"/>
    <cellStyle name="40% - Ênfase6 6 3 10" xfId="23323"/>
    <cellStyle name="40% - Ênfase6 6 3 11" xfId="23324"/>
    <cellStyle name="40% - Ênfase6 6 3 12" xfId="23325"/>
    <cellStyle name="40% - Ênfase6 6 3 2" xfId="23326"/>
    <cellStyle name="40% - Ênfase6 6 3 3" xfId="23327"/>
    <cellStyle name="40% - Ênfase6 6 3 3 2" xfId="23328"/>
    <cellStyle name="40% - Ênfase6 6 3 3 2 2" xfId="23329"/>
    <cellStyle name="40% - Ênfase6 6 3 3 2 2 2" xfId="23330"/>
    <cellStyle name="40% - Ênfase6 6 3 3 2 3" xfId="23331"/>
    <cellStyle name="40% - Ênfase6 6 3 3 2 4" xfId="23332"/>
    <cellStyle name="40% - Ênfase6 6 3 3 2 5" xfId="23333"/>
    <cellStyle name="40% - Ênfase6 6 3 3 2 6" xfId="23334"/>
    <cellStyle name="40% - Ênfase6 6 3 3 3" xfId="23335"/>
    <cellStyle name="40% - Ênfase6 6 3 3 3 2" xfId="23336"/>
    <cellStyle name="40% - Ênfase6 6 3 3 3 3" xfId="23337"/>
    <cellStyle name="40% - Ênfase6 6 3 3 3 4" xfId="23338"/>
    <cellStyle name="40% - Ênfase6 6 3 3 4" xfId="23339"/>
    <cellStyle name="40% - Ênfase6 6 3 3 5" xfId="23340"/>
    <cellStyle name="40% - Ênfase6 6 3 3 6" xfId="23341"/>
    <cellStyle name="40% - Ênfase6 6 3 3 7" xfId="23342"/>
    <cellStyle name="40% - Ênfase6 6 3 3 8" xfId="23343"/>
    <cellStyle name="40% - Ênfase6 6 3 3 9" xfId="23344"/>
    <cellStyle name="40% - Ênfase6 6 3 4" xfId="23345"/>
    <cellStyle name="40% - Ênfase6 6 3 4 2" xfId="23346"/>
    <cellStyle name="40% - Ênfase6 6 3 4 2 2" xfId="23347"/>
    <cellStyle name="40% - Ênfase6 6 3 4 2 2 2" xfId="23348"/>
    <cellStyle name="40% - Ênfase6 6 3 4 2 3" xfId="23349"/>
    <cellStyle name="40% - Ênfase6 6 3 4 2 4" xfId="23350"/>
    <cellStyle name="40% - Ênfase6 6 3 4 2 5" xfId="23351"/>
    <cellStyle name="40% - Ênfase6 6 3 4 2 6" xfId="23352"/>
    <cellStyle name="40% - Ênfase6 6 3 4 3" xfId="23353"/>
    <cellStyle name="40% - Ênfase6 6 3 4 3 2" xfId="23354"/>
    <cellStyle name="40% - Ênfase6 6 3 4 3 3" xfId="23355"/>
    <cellStyle name="40% - Ênfase6 6 3 4 4" xfId="23356"/>
    <cellStyle name="40% - Ênfase6 6 3 4 5" xfId="23357"/>
    <cellStyle name="40% - Ênfase6 6 3 4 6" xfId="23358"/>
    <cellStyle name="40% - Ênfase6 6 3 4 7" xfId="23359"/>
    <cellStyle name="40% - Ênfase6 6 3 4 8" xfId="23360"/>
    <cellStyle name="40% - Ênfase6 6 3 5" xfId="23361"/>
    <cellStyle name="40% - Ênfase6 6 3 5 2" xfId="23362"/>
    <cellStyle name="40% - Ênfase6 6 3 5 2 2" xfId="23363"/>
    <cellStyle name="40% - Ênfase6 6 3 5 3" xfId="23364"/>
    <cellStyle name="40% - Ênfase6 6 3 5 4" xfId="23365"/>
    <cellStyle name="40% - Ênfase6 6 3 5 5" xfId="23366"/>
    <cellStyle name="40% - Ênfase6 6 3 5 6" xfId="23367"/>
    <cellStyle name="40% - Ênfase6 6 3 6" xfId="23368"/>
    <cellStyle name="40% - Ênfase6 6 3 6 2" xfId="23369"/>
    <cellStyle name="40% - Ênfase6 6 3 6 3" xfId="23370"/>
    <cellStyle name="40% - Ênfase6 6 3 6 4" xfId="23371"/>
    <cellStyle name="40% - Ênfase6 6 3 7" xfId="23372"/>
    <cellStyle name="40% - Ênfase6 6 3 8" xfId="23373"/>
    <cellStyle name="40% - Ênfase6 6 3 9" xfId="23374"/>
    <cellStyle name="40% - Ênfase6 6 4" xfId="23375"/>
    <cellStyle name="40% - Ênfase6 6 4 10" xfId="23376"/>
    <cellStyle name="40% - Ênfase6 6 4 2" xfId="23377"/>
    <cellStyle name="40% - Ênfase6 6 4 2 2" xfId="23378"/>
    <cellStyle name="40% - Ênfase6 6 4 2 2 2" xfId="23379"/>
    <cellStyle name="40% - Ênfase6 6 4 2 2 2 2" xfId="23380"/>
    <cellStyle name="40% - Ênfase6 6 4 2 2 3" xfId="23381"/>
    <cellStyle name="40% - Ênfase6 6 4 2 2 4" xfId="23382"/>
    <cellStyle name="40% - Ênfase6 6 4 2 2 5" xfId="23383"/>
    <cellStyle name="40% - Ênfase6 6 4 2 2 6" xfId="23384"/>
    <cellStyle name="40% - Ênfase6 6 4 2 3" xfId="23385"/>
    <cellStyle name="40% - Ênfase6 6 4 2 3 2" xfId="23386"/>
    <cellStyle name="40% - Ênfase6 6 4 2 3 3" xfId="23387"/>
    <cellStyle name="40% - Ênfase6 6 4 2 4" xfId="23388"/>
    <cellStyle name="40% - Ênfase6 6 4 2 5" xfId="23389"/>
    <cellStyle name="40% - Ênfase6 6 4 2 6" xfId="23390"/>
    <cellStyle name="40% - Ênfase6 6 4 2 7" xfId="23391"/>
    <cellStyle name="40% - Ênfase6 6 4 2 8" xfId="23392"/>
    <cellStyle name="40% - Ênfase6 6 4 3" xfId="23393"/>
    <cellStyle name="40% - Ênfase6 6 4 3 2" xfId="23394"/>
    <cellStyle name="40% - Ênfase6 6 4 3 2 2" xfId="23395"/>
    <cellStyle name="40% - Ênfase6 6 4 3 3" xfId="23396"/>
    <cellStyle name="40% - Ênfase6 6 4 3 4" xfId="23397"/>
    <cellStyle name="40% - Ênfase6 6 4 3 5" xfId="23398"/>
    <cellStyle name="40% - Ênfase6 6 4 3 6" xfId="23399"/>
    <cellStyle name="40% - Ênfase6 6 4 4" xfId="23400"/>
    <cellStyle name="40% - Ênfase6 6 4 4 2" xfId="23401"/>
    <cellStyle name="40% - Ênfase6 6 4 4 3" xfId="23402"/>
    <cellStyle name="40% - Ênfase6 6 4 4 4" xfId="23403"/>
    <cellStyle name="40% - Ênfase6 6 4 5" xfId="23404"/>
    <cellStyle name="40% - Ênfase6 6 4 6" xfId="23405"/>
    <cellStyle name="40% - Ênfase6 6 4 7" xfId="23406"/>
    <cellStyle name="40% - Ênfase6 6 4 8" xfId="23407"/>
    <cellStyle name="40% - Ênfase6 6 4 9" xfId="23408"/>
    <cellStyle name="40% - Ênfase6 7" xfId="377"/>
    <cellStyle name="40% - Ênfase6 7 2" xfId="378"/>
    <cellStyle name="40% - Ênfase6 7 3" xfId="23409"/>
    <cellStyle name="40% - Ênfase6 7 3 10" xfId="23410"/>
    <cellStyle name="40% - Ênfase6 7 3 11" xfId="23411"/>
    <cellStyle name="40% - Ênfase6 7 3 12" xfId="23412"/>
    <cellStyle name="40% - Ênfase6 7 3 2" xfId="23413"/>
    <cellStyle name="40% - Ênfase6 7 3 3" xfId="23414"/>
    <cellStyle name="40% - Ênfase6 7 3 3 2" xfId="23415"/>
    <cellStyle name="40% - Ênfase6 7 3 3 2 2" xfId="23416"/>
    <cellStyle name="40% - Ênfase6 7 3 3 2 2 2" xfId="23417"/>
    <cellStyle name="40% - Ênfase6 7 3 3 2 3" xfId="23418"/>
    <cellStyle name="40% - Ênfase6 7 3 3 2 4" xfId="23419"/>
    <cellStyle name="40% - Ênfase6 7 3 3 2 5" xfId="23420"/>
    <cellStyle name="40% - Ênfase6 7 3 3 2 6" xfId="23421"/>
    <cellStyle name="40% - Ênfase6 7 3 3 3" xfId="23422"/>
    <cellStyle name="40% - Ênfase6 7 3 3 3 2" xfId="23423"/>
    <cellStyle name="40% - Ênfase6 7 3 3 3 3" xfId="23424"/>
    <cellStyle name="40% - Ênfase6 7 3 3 3 4" xfId="23425"/>
    <cellStyle name="40% - Ênfase6 7 3 3 4" xfId="23426"/>
    <cellStyle name="40% - Ênfase6 7 3 3 5" xfId="23427"/>
    <cellStyle name="40% - Ênfase6 7 3 3 6" xfId="23428"/>
    <cellStyle name="40% - Ênfase6 7 3 3 7" xfId="23429"/>
    <cellStyle name="40% - Ênfase6 7 3 3 8" xfId="23430"/>
    <cellStyle name="40% - Ênfase6 7 3 3 9" xfId="23431"/>
    <cellStyle name="40% - Ênfase6 7 3 4" xfId="23432"/>
    <cellStyle name="40% - Ênfase6 7 3 4 2" xfId="23433"/>
    <cellStyle name="40% - Ênfase6 7 3 4 2 2" xfId="23434"/>
    <cellStyle name="40% - Ênfase6 7 3 4 2 2 2" xfId="23435"/>
    <cellStyle name="40% - Ênfase6 7 3 4 2 3" xfId="23436"/>
    <cellStyle name="40% - Ênfase6 7 3 4 2 4" xfId="23437"/>
    <cellStyle name="40% - Ênfase6 7 3 4 2 5" xfId="23438"/>
    <cellStyle name="40% - Ênfase6 7 3 4 2 6" xfId="23439"/>
    <cellStyle name="40% - Ênfase6 7 3 4 3" xfId="23440"/>
    <cellStyle name="40% - Ênfase6 7 3 4 3 2" xfId="23441"/>
    <cellStyle name="40% - Ênfase6 7 3 4 3 3" xfId="23442"/>
    <cellStyle name="40% - Ênfase6 7 3 4 4" xfId="23443"/>
    <cellStyle name="40% - Ênfase6 7 3 4 5" xfId="23444"/>
    <cellStyle name="40% - Ênfase6 7 3 4 6" xfId="23445"/>
    <cellStyle name="40% - Ênfase6 7 3 4 7" xfId="23446"/>
    <cellStyle name="40% - Ênfase6 7 3 4 8" xfId="23447"/>
    <cellStyle name="40% - Ênfase6 7 3 5" xfId="23448"/>
    <cellStyle name="40% - Ênfase6 7 3 5 2" xfId="23449"/>
    <cellStyle name="40% - Ênfase6 7 3 5 2 2" xfId="23450"/>
    <cellStyle name="40% - Ênfase6 7 3 5 3" xfId="23451"/>
    <cellStyle name="40% - Ênfase6 7 3 5 4" xfId="23452"/>
    <cellStyle name="40% - Ênfase6 7 3 5 5" xfId="23453"/>
    <cellStyle name="40% - Ênfase6 7 3 5 6" xfId="23454"/>
    <cellStyle name="40% - Ênfase6 7 3 6" xfId="23455"/>
    <cellStyle name="40% - Ênfase6 7 3 6 2" xfId="23456"/>
    <cellStyle name="40% - Ênfase6 7 3 6 3" xfId="23457"/>
    <cellStyle name="40% - Ênfase6 7 3 6 4" xfId="23458"/>
    <cellStyle name="40% - Ênfase6 7 3 7" xfId="23459"/>
    <cellStyle name="40% - Ênfase6 7 3 8" xfId="23460"/>
    <cellStyle name="40% - Ênfase6 7 3 9" xfId="23461"/>
    <cellStyle name="40% - Ênfase6 7 4" xfId="23462"/>
    <cellStyle name="40% - Ênfase6 7 4 10" xfId="23463"/>
    <cellStyle name="40% - Ênfase6 7 4 2" xfId="23464"/>
    <cellStyle name="40% - Ênfase6 7 4 2 2" xfId="23465"/>
    <cellStyle name="40% - Ênfase6 7 4 2 2 2" xfId="23466"/>
    <cellStyle name="40% - Ênfase6 7 4 2 2 2 2" xfId="23467"/>
    <cellStyle name="40% - Ênfase6 7 4 2 2 3" xfId="23468"/>
    <cellStyle name="40% - Ênfase6 7 4 2 2 4" xfId="23469"/>
    <cellStyle name="40% - Ênfase6 7 4 2 2 5" xfId="23470"/>
    <cellStyle name="40% - Ênfase6 7 4 2 2 6" xfId="23471"/>
    <cellStyle name="40% - Ênfase6 7 4 2 3" xfId="23472"/>
    <cellStyle name="40% - Ênfase6 7 4 2 3 2" xfId="23473"/>
    <cellStyle name="40% - Ênfase6 7 4 2 3 3" xfId="23474"/>
    <cellStyle name="40% - Ênfase6 7 4 2 4" xfId="23475"/>
    <cellStyle name="40% - Ênfase6 7 4 2 5" xfId="23476"/>
    <cellStyle name="40% - Ênfase6 7 4 2 6" xfId="23477"/>
    <cellStyle name="40% - Ênfase6 7 4 2 7" xfId="23478"/>
    <cellStyle name="40% - Ênfase6 7 4 2 8" xfId="23479"/>
    <cellStyle name="40% - Ênfase6 7 4 3" xfId="23480"/>
    <cellStyle name="40% - Ênfase6 7 4 3 2" xfId="23481"/>
    <cellStyle name="40% - Ênfase6 7 4 3 2 2" xfId="23482"/>
    <cellStyle name="40% - Ênfase6 7 4 3 3" xfId="23483"/>
    <cellStyle name="40% - Ênfase6 7 4 3 4" xfId="23484"/>
    <cellStyle name="40% - Ênfase6 7 4 3 5" xfId="23485"/>
    <cellStyle name="40% - Ênfase6 7 4 3 6" xfId="23486"/>
    <cellStyle name="40% - Ênfase6 7 4 4" xfId="23487"/>
    <cellStyle name="40% - Ênfase6 7 4 4 2" xfId="23488"/>
    <cellStyle name="40% - Ênfase6 7 4 4 3" xfId="23489"/>
    <cellStyle name="40% - Ênfase6 7 4 4 4" xfId="23490"/>
    <cellStyle name="40% - Ênfase6 7 4 5" xfId="23491"/>
    <cellStyle name="40% - Ênfase6 7 4 6" xfId="23492"/>
    <cellStyle name="40% - Ênfase6 7 4 7" xfId="23493"/>
    <cellStyle name="40% - Ênfase6 7 4 8" xfId="23494"/>
    <cellStyle name="40% - Ênfase6 7 4 9" xfId="23495"/>
    <cellStyle name="40% - Ênfase6 8" xfId="379"/>
    <cellStyle name="40% - Ênfase6 8 2" xfId="380"/>
    <cellStyle name="40% - Ênfase6 8 3" xfId="23496"/>
    <cellStyle name="40% - Ênfase6 8 3 10" xfId="23497"/>
    <cellStyle name="40% - Ênfase6 8 3 11" xfId="23498"/>
    <cellStyle name="40% - Ênfase6 8 3 12" xfId="23499"/>
    <cellStyle name="40% - Ênfase6 8 3 2" xfId="23500"/>
    <cellStyle name="40% - Ênfase6 8 3 3" xfId="23501"/>
    <cellStyle name="40% - Ênfase6 8 3 3 2" xfId="23502"/>
    <cellStyle name="40% - Ênfase6 8 3 3 2 2" xfId="23503"/>
    <cellStyle name="40% - Ênfase6 8 3 3 2 2 2" xfId="23504"/>
    <cellStyle name="40% - Ênfase6 8 3 3 2 3" xfId="23505"/>
    <cellStyle name="40% - Ênfase6 8 3 3 2 4" xfId="23506"/>
    <cellStyle name="40% - Ênfase6 8 3 3 2 5" xfId="23507"/>
    <cellStyle name="40% - Ênfase6 8 3 3 2 6" xfId="23508"/>
    <cellStyle name="40% - Ênfase6 8 3 3 3" xfId="23509"/>
    <cellStyle name="40% - Ênfase6 8 3 3 3 2" xfId="23510"/>
    <cellStyle name="40% - Ênfase6 8 3 3 3 3" xfId="23511"/>
    <cellStyle name="40% - Ênfase6 8 3 3 3 4" xfId="23512"/>
    <cellStyle name="40% - Ênfase6 8 3 3 4" xfId="23513"/>
    <cellStyle name="40% - Ênfase6 8 3 3 5" xfId="23514"/>
    <cellStyle name="40% - Ênfase6 8 3 3 6" xfId="23515"/>
    <cellStyle name="40% - Ênfase6 8 3 3 7" xfId="23516"/>
    <cellStyle name="40% - Ênfase6 8 3 3 8" xfId="23517"/>
    <cellStyle name="40% - Ênfase6 8 3 3 9" xfId="23518"/>
    <cellStyle name="40% - Ênfase6 8 3 4" xfId="23519"/>
    <cellStyle name="40% - Ênfase6 8 3 4 2" xfId="23520"/>
    <cellStyle name="40% - Ênfase6 8 3 4 2 2" xfId="23521"/>
    <cellStyle name="40% - Ênfase6 8 3 4 2 2 2" xfId="23522"/>
    <cellStyle name="40% - Ênfase6 8 3 4 2 3" xfId="23523"/>
    <cellStyle name="40% - Ênfase6 8 3 4 2 4" xfId="23524"/>
    <cellStyle name="40% - Ênfase6 8 3 4 2 5" xfId="23525"/>
    <cellStyle name="40% - Ênfase6 8 3 4 2 6" xfId="23526"/>
    <cellStyle name="40% - Ênfase6 8 3 4 3" xfId="23527"/>
    <cellStyle name="40% - Ênfase6 8 3 4 3 2" xfId="23528"/>
    <cellStyle name="40% - Ênfase6 8 3 4 3 3" xfId="23529"/>
    <cellStyle name="40% - Ênfase6 8 3 4 4" xfId="23530"/>
    <cellStyle name="40% - Ênfase6 8 3 4 5" xfId="23531"/>
    <cellStyle name="40% - Ênfase6 8 3 4 6" xfId="23532"/>
    <cellStyle name="40% - Ênfase6 8 3 4 7" xfId="23533"/>
    <cellStyle name="40% - Ênfase6 8 3 4 8" xfId="23534"/>
    <cellStyle name="40% - Ênfase6 8 3 5" xfId="23535"/>
    <cellStyle name="40% - Ênfase6 8 3 5 2" xfId="23536"/>
    <cellStyle name="40% - Ênfase6 8 3 5 2 2" xfId="23537"/>
    <cellStyle name="40% - Ênfase6 8 3 5 3" xfId="23538"/>
    <cellStyle name="40% - Ênfase6 8 3 5 4" xfId="23539"/>
    <cellStyle name="40% - Ênfase6 8 3 5 5" xfId="23540"/>
    <cellStyle name="40% - Ênfase6 8 3 5 6" xfId="23541"/>
    <cellStyle name="40% - Ênfase6 8 3 6" xfId="23542"/>
    <cellStyle name="40% - Ênfase6 8 3 6 2" xfId="23543"/>
    <cellStyle name="40% - Ênfase6 8 3 6 3" xfId="23544"/>
    <cellStyle name="40% - Ênfase6 8 3 6 4" xfId="23545"/>
    <cellStyle name="40% - Ênfase6 8 3 7" xfId="23546"/>
    <cellStyle name="40% - Ênfase6 8 3 8" xfId="23547"/>
    <cellStyle name="40% - Ênfase6 8 3 9" xfId="23548"/>
    <cellStyle name="40% - Ênfase6 8 4" xfId="23549"/>
    <cellStyle name="40% - Ênfase6 8 4 10" xfId="23550"/>
    <cellStyle name="40% - Ênfase6 8 4 2" xfId="23551"/>
    <cellStyle name="40% - Ênfase6 8 4 2 2" xfId="23552"/>
    <cellStyle name="40% - Ênfase6 8 4 2 2 2" xfId="23553"/>
    <cellStyle name="40% - Ênfase6 8 4 2 2 2 2" xfId="23554"/>
    <cellStyle name="40% - Ênfase6 8 4 2 2 3" xfId="23555"/>
    <cellStyle name="40% - Ênfase6 8 4 2 2 4" xfId="23556"/>
    <cellStyle name="40% - Ênfase6 8 4 2 2 5" xfId="23557"/>
    <cellStyle name="40% - Ênfase6 8 4 2 2 6" xfId="23558"/>
    <cellStyle name="40% - Ênfase6 8 4 2 3" xfId="23559"/>
    <cellStyle name="40% - Ênfase6 8 4 2 3 2" xfId="23560"/>
    <cellStyle name="40% - Ênfase6 8 4 2 3 3" xfId="23561"/>
    <cellStyle name="40% - Ênfase6 8 4 2 4" xfId="23562"/>
    <cellStyle name="40% - Ênfase6 8 4 2 5" xfId="23563"/>
    <cellStyle name="40% - Ênfase6 8 4 2 6" xfId="23564"/>
    <cellStyle name="40% - Ênfase6 8 4 2 7" xfId="23565"/>
    <cellStyle name="40% - Ênfase6 8 4 2 8" xfId="23566"/>
    <cellStyle name="40% - Ênfase6 8 4 3" xfId="23567"/>
    <cellStyle name="40% - Ênfase6 8 4 3 2" xfId="23568"/>
    <cellStyle name="40% - Ênfase6 8 4 3 2 2" xfId="23569"/>
    <cellStyle name="40% - Ênfase6 8 4 3 3" xfId="23570"/>
    <cellStyle name="40% - Ênfase6 8 4 3 4" xfId="23571"/>
    <cellStyle name="40% - Ênfase6 8 4 3 5" xfId="23572"/>
    <cellStyle name="40% - Ênfase6 8 4 3 6" xfId="23573"/>
    <cellStyle name="40% - Ênfase6 8 4 4" xfId="23574"/>
    <cellStyle name="40% - Ênfase6 8 4 4 2" xfId="23575"/>
    <cellStyle name="40% - Ênfase6 8 4 4 3" xfId="23576"/>
    <cellStyle name="40% - Ênfase6 8 4 4 4" xfId="23577"/>
    <cellStyle name="40% - Ênfase6 8 4 5" xfId="23578"/>
    <cellStyle name="40% - Ênfase6 8 4 6" xfId="23579"/>
    <cellStyle name="40% - Ênfase6 8 4 7" xfId="23580"/>
    <cellStyle name="40% - Ênfase6 8 4 8" xfId="23581"/>
    <cellStyle name="40% - Ênfase6 8 4 9" xfId="23582"/>
    <cellStyle name="40% - Ênfase6 9" xfId="381"/>
    <cellStyle name="40% - Ênfase6 9 2" xfId="382"/>
    <cellStyle name="40% - Ênfase6 9 3" xfId="23583"/>
    <cellStyle name="40% - Ênfase6 9 3 10" xfId="23584"/>
    <cellStyle name="40% - Ênfase6 9 3 11" xfId="23585"/>
    <cellStyle name="40% - Ênfase6 9 3 12" xfId="23586"/>
    <cellStyle name="40% - Ênfase6 9 3 2" xfId="23587"/>
    <cellStyle name="40% - Ênfase6 9 3 3" xfId="23588"/>
    <cellStyle name="40% - Ênfase6 9 3 3 2" xfId="23589"/>
    <cellStyle name="40% - Ênfase6 9 3 3 2 2" xfId="23590"/>
    <cellStyle name="40% - Ênfase6 9 3 3 2 2 2" xfId="23591"/>
    <cellStyle name="40% - Ênfase6 9 3 3 2 3" xfId="23592"/>
    <cellStyle name="40% - Ênfase6 9 3 3 2 4" xfId="23593"/>
    <cellStyle name="40% - Ênfase6 9 3 3 2 5" xfId="23594"/>
    <cellStyle name="40% - Ênfase6 9 3 3 2 6" xfId="23595"/>
    <cellStyle name="40% - Ênfase6 9 3 3 3" xfId="23596"/>
    <cellStyle name="40% - Ênfase6 9 3 3 3 2" xfId="23597"/>
    <cellStyle name="40% - Ênfase6 9 3 3 3 3" xfId="23598"/>
    <cellStyle name="40% - Ênfase6 9 3 3 3 4" xfId="23599"/>
    <cellStyle name="40% - Ênfase6 9 3 3 4" xfId="23600"/>
    <cellStyle name="40% - Ênfase6 9 3 3 5" xfId="23601"/>
    <cellStyle name="40% - Ênfase6 9 3 3 6" xfId="23602"/>
    <cellStyle name="40% - Ênfase6 9 3 3 7" xfId="23603"/>
    <cellStyle name="40% - Ênfase6 9 3 3 8" xfId="23604"/>
    <cellStyle name="40% - Ênfase6 9 3 3 9" xfId="23605"/>
    <cellStyle name="40% - Ênfase6 9 3 4" xfId="23606"/>
    <cellStyle name="40% - Ênfase6 9 3 4 2" xfId="23607"/>
    <cellStyle name="40% - Ênfase6 9 3 4 2 2" xfId="23608"/>
    <cellStyle name="40% - Ênfase6 9 3 4 2 2 2" xfId="23609"/>
    <cellStyle name="40% - Ênfase6 9 3 4 2 3" xfId="23610"/>
    <cellStyle name="40% - Ênfase6 9 3 4 2 4" xfId="23611"/>
    <cellStyle name="40% - Ênfase6 9 3 4 2 5" xfId="23612"/>
    <cellStyle name="40% - Ênfase6 9 3 4 2 6" xfId="23613"/>
    <cellStyle name="40% - Ênfase6 9 3 4 3" xfId="23614"/>
    <cellStyle name="40% - Ênfase6 9 3 4 3 2" xfId="23615"/>
    <cellStyle name="40% - Ênfase6 9 3 4 3 3" xfId="23616"/>
    <cellStyle name="40% - Ênfase6 9 3 4 4" xfId="23617"/>
    <cellStyle name="40% - Ênfase6 9 3 4 5" xfId="23618"/>
    <cellStyle name="40% - Ênfase6 9 3 4 6" xfId="23619"/>
    <cellStyle name="40% - Ênfase6 9 3 4 7" xfId="23620"/>
    <cellStyle name="40% - Ênfase6 9 3 4 8" xfId="23621"/>
    <cellStyle name="40% - Ênfase6 9 3 5" xfId="23622"/>
    <cellStyle name="40% - Ênfase6 9 3 5 2" xfId="23623"/>
    <cellStyle name="40% - Ênfase6 9 3 5 2 2" xfId="23624"/>
    <cellStyle name="40% - Ênfase6 9 3 5 3" xfId="23625"/>
    <cellStyle name="40% - Ênfase6 9 3 5 4" xfId="23626"/>
    <cellStyle name="40% - Ênfase6 9 3 5 5" xfId="23627"/>
    <cellStyle name="40% - Ênfase6 9 3 5 6" xfId="23628"/>
    <cellStyle name="40% - Ênfase6 9 3 6" xfId="23629"/>
    <cellStyle name="40% - Ênfase6 9 3 6 2" xfId="23630"/>
    <cellStyle name="40% - Ênfase6 9 3 6 3" xfId="23631"/>
    <cellStyle name="40% - Ênfase6 9 3 6 4" xfId="23632"/>
    <cellStyle name="40% - Ênfase6 9 3 7" xfId="23633"/>
    <cellStyle name="40% - Ênfase6 9 3 8" xfId="23634"/>
    <cellStyle name="40% - Ênfase6 9 3 9" xfId="23635"/>
    <cellStyle name="40% - Ênfase6 9 4" xfId="23636"/>
    <cellStyle name="40% - Ênfase6 9 4 10" xfId="23637"/>
    <cellStyle name="40% - Ênfase6 9 4 2" xfId="23638"/>
    <cellStyle name="40% - Ênfase6 9 4 2 2" xfId="23639"/>
    <cellStyle name="40% - Ênfase6 9 4 2 2 2" xfId="23640"/>
    <cellStyle name="40% - Ênfase6 9 4 2 2 2 2" xfId="23641"/>
    <cellStyle name="40% - Ênfase6 9 4 2 2 3" xfId="23642"/>
    <cellStyle name="40% - Ênfase6 9 4 2 2 4" xfId="23643"/>
    <cellStyle name="40% - Ênfase6 9 4 2 2 5" xfId="23644"/>
    <cellStyle name="40% - Ênfase6 9 4 2 2 6" xfId="23645"/>
    <cellStyle name="40% - Ênfase6 9 4 2 3" xfId="23646"/>
    <cellStyle name="40% - Ênfase6 9 4 2 3 2" xfId="23647"/>
    <cellStyle name="40% - Ênfase6 9 4 2 3 3" xfId="23648"/>
    <cellStyle name="40% - Ênfase6 9 4 2 4" xfId="23649"/>
    <cellStyle name="40% - Ênfase6 9 4 2 5" xfId="23650"/>
    <cellStyle name="40% - Ênfase6 9 4 2 6" xfId="23651"/>
    <cellStyle name="40% - Ênfase6 9 4 2 7" xfId="23652"/>
    <cellStyle name="40% - Ênfase6 9 4 2 8" xfId="23653"/>
    <cellStyle name="40% - Ênfase6 9 4 3" xfId="23654"/>
    <cellStyle name="40% - Ênfase6 9 4 3 2" xfId="23655"/>
    <cellStyle name="40% - Ênfase6 9 4 3 2 2" xfId="23656"/>
    <cellStyle name="40% - Ênfase6 9 4 3 3" xfId="23657"/>
    <cellStyle name="40% - Ênfase6 9 4 3 4" xfId="23658"/>
    <cellStyle name="40% - Ênfase6 9 4 3 5" xfId="23659"/>
    <cellStyle name="40% - Ênfase6 9 4 3 6" xfId="23660"/>
    <cellStyle name="40% - Ênfase6 9 4 4" xfId="23661"/>
    <cellStyle name="40% - Ênfase6 9 4 4 2" xfId="23662"/>
    <cellStyle name="40% - Ênfase6 9 4 4 3" xfId="23663"/>
    <cellStyle name="40% - Ênfase6 9 4 4 4" xfId="23664"/>
    <cellStyle name="40% - Ênfase6 9 4 5" xfId="23665"/>
    <cellStyle name="40% - Ênfase6 9 4 6" xfId="23666"/>
    <cellStyle name="40% - Ênfase6 9 4 7" xfId="23667"/>
    <cellStyle name="40% - Ênfase6 9 4 8" xfId="23668"/>
    <cellStyle name="40% - Ênfase6 9 4 9" xfId="23669"/>
    <cellStyle name="60% - Accent1" xfId="2276"/>
    <cellStyle name="60% - Accent2" xfId="2277"/>
    <cellStyle name="60% - Accent3" xfId="2278"/>
    <cellStyle name="60% - Accent4" xfId="2279"/>
    <cellStyle name="60% - Accent5" xfId="2280"/>
    <cellStyle name="60% - Accent6" xfId="2281"/>
    <cellStyle name="60% - Ênfase1" xfId="13" builtinId="32" customBuiltin="1"/>
    <cellStyle name="60% - Ênfase1 10 2" xfId="383"/>
    <cellStyle name="60% - Ênfase1 11 2" xfId="384"/>
    <cellStyle name="60% - Ênfase1 12 2" xfId="385"/>
    <cellStyle name="60% - Ênfase1 13 2" xfId="386"/>
    <cellStyle name="60% - Ênfase1 14 2" xfId="387"/>
    <cellStyle name="60% - Ênfase1 15 2" xfId="388"/>
    <cellStyle name="60% - Ênfase1 16 2" xfId="389"/>
    <cellStyle name="60% - Ênfase1 17 2" xfId="390"/>
    <cellStyle name="60% - Ênfase1 2" xfId="391"/>
    <cellStyle name="60% - Ênfase1 2 2" xfId="392"/>
    <cellStyle name="60% - Ênfase1 2 2 2" xfId="2987"/>
    <cellStyle name="60% - Ênfase1 2 2 3" xfId="23670"/>
    <cellStyle name="60% - Ênfase1 2 3" xfId="44355"/>
    <cellStyle name="60% - Ênfase1 3" xfId="393"/>
    <cellStyle name="60% - Ênfase1 3 2" xfId="394"/>
    <cellStyle name="60% - Ênfase1 3 2 2" xfId="2988"/>
    <cellStyle name="60% - Ênfase1 3 2 3" xfId="23671"/>
    <cellStyle name="60% - Ênfase1 4" xfId="395"/>
    <cellStyle name="60% - Ênfase1 4 2" xfId="396"/>
    <cellStyle name="60% - Ênfase1 5" xfId="397"/>
    <cellStyle name="60% - Ênfase1 5 2" xfId="398"/>
    <cellStyle name="60% - Ênfase1 6" xfId="2282"/>
    <cellStyle name="60% - Ênfase1 6 2" xfId="399"/>
    <cellStyle name="60% - Ênfase1 7 2" xfId="400"/>
    <cellStyle name="60% - Ênfase1 8 2" xfId="401"/>
    <cellStyle name="60% - Ênfase1 9 2" xfId="402"/>
    <cellStyle name="60% - Ênfase2" xfId="14" builtinId="36" customBuiltin="1"/>
    <cellStyle name="60% - Ênfase2 10 2" xfId="403"/>
    <cellStyle name="60% - Ênfase2 11 2" xfId="404"/>
    <cellStyle name="60% - Ênfase2 12 2" xfId="405"/>
    <cellStyle name="60% - Ênfase2 13 2" xfId="406"/>
    <cellStyle name="60% - Ênfase2 14 2" xfId="407"/>
    <cellStyle name="60% - Ênfase2 15 2" xfId="408"/>
    <cellStyle name="60% - Ênfase2 16 2" xfId="409"/>
    <cellStyle name="60% - Ênfase2 17 2" xfId="410"/>
    <cellStyle name="60% - Ênfase2 2" xfId="411"/>
    <cellStyle name="60% - Ênfase2 2 2" xfId="412"/>
    <cellStyle name="60% - Ênfase2 2 2 2" xfId="2989"/>
    <cellStyle name="60% - Ênfase2 2 2 3" xfId="23672"/>
    <cellStyle name="60% - Ênfase2 2 3" xfId="44356"/>
    <cellStyle name="60% - Ênfase2 3" xfId="413"/>
    <cellStyle name="60% - Ênfase2 3 2" xfId="414"/>
    <cellStyle name="60% - Ênfase2 3 2 2" xfId="2990"/>
    <cellStyle name="60% - Ênfase2 3 2 3" xfId="23673"/>
    <cellStyle name="60% - Ênfase2 4" xfId="415"/>
    <cellStyle name="60% - Ênfase2 4 2" xfId="416"/>
    <cellStyle name="60% - Ênfase2 5" xfId="417"/>
    <cellStyle name="60% - Ênfase2 5 2" xfId="418"/>
    <cellStyle name="60% - Ênfase2 6" xfId="2283"/>
    <cellStyle name="60% - Ênfase2 6 2" xfId="419"/>
    <cellStyle name="60% - Ênfase2 7 2" xfId="420"/>
    <cellStyle name="60% - Ênfase2 8 2" xfId="421"/>
    <cellStyle name="60% - Ênfase2 9 2" xfId="422"/>
    <cellStyle name="60% - Ênfase3" xfId="15" builtinId="40" customBuiltin="1"/>
    <cellStyle name="60% - Ênfase3 10 2" xfId="423"/>
    <cellStyle name="60% - Ênfase3 11 2" xfId="424"/>
    <cellStyle name="60% - Ênfase3 12 2" xfId="425"/>
    <cellStyle name="60% - Ênfase3 13 2" xfId="426"/>
    <cellStyle name="60% - Ênfase3 14 2" xfId="427"/>
    <cellStyle name="60% - Ênfase3 15 2" xfId="428"/>
    <cellStyle name="60% - Ênfase3 16 2" xfId="429"/>
    <cellStyle name="60% - Ênfase3 17 2" xfId="430"/>
    <cellStyle name="60% - Ênfase3 2" xfId="431"/>
    <cellStyle name="60% - Ênfase3 2 2" xfId="432"/>
    <cellStyle name="60% - Ênfase3 2 2 2" xfId="2991"/>
    <cellStyle name="60% - Ênfase3 2 2 3" xfId="23674"/>
    <cellStyle name="60% - Ênfase3 2 3" xfId="44357"/>
    <cellStyle name="60% - Ênfase3 3" xfId="433"/>
    <cellStyle name="60% - Ênfase3 3 2" xfId="434"/>
    <cellStyle name="60% - Ênfase3 3 2 2" xfId="2992"/>
    <cellStyle name="60% - Ênfase3 3 2 3" xfId="23675"/>
    <cellStyle name="60% - Ênfase3 4" xfId="435"/>
    <cellStyle name="60% - Ênfase3 4 2" xfId="436"/>
    <cellStyle name="60% - Ênfase3 5" xfId="437"/>
    <cellStyle name="60% - Ênfase3 5 2" xfId="438"/>
    <cellStyle name="60% - Ênfase3 6" xfId="2284"/>
    <cellStyle name="60% - Ênfase3 6 2" xfId="439"/>
    <cellStyle name="60% - Ênfase3 7 2" xfId="440"/>
    <cellStyle name="60% - Ênfase3 8 2" xfId="441"/>
    <cellStyle name="60% - Ênfase3 9 2" xfId="442"/>
    <cellStyle name="60% - Ênfase4" xfId="16" builtinId="44" customBuiltin="1"/>
    <cellStyle name="60% - Ênfase4 10 2" xfId="443"/>
    <cellStyle name="60% - Ênfase4 11 2" xfId="444"/>
    <cellStyle name="60% - Ênfase4 12 2" xfId="445"/>
    <cellStyle name="60% - Ênfase4 13 2" xfId="446"/>
    <cellStyle name="60% - Ênfase4 14 2" xfId="447"/>
    <cellStyle name="60% - Ênfase4 15 2" xfId="448"/>
    <cellStyle name="60% - Ênfase4 16 2" xfId="449"/>
    <cellStyle name="60% - Ênfase4 17 2" xfId="450"/>
    <cellStyle name="60% - Ênfase4 2" xfId="451"/>
    <cellStyle name="60% - Ênfase4 2 2" xfId="452"/>
    <cellStyle name="60% - Ênfase4 2 2 2" xfId="2993"/>
    <cellStyle name="60% - Ênfase4 2 2 3" xfId="23676"/>
    <cellStyle name="60% - Ênfase4 2 3" xfId="44358"/>
    <cellStyle name="60% - Ênfase4 3" xfId="453"/>
    <cellStyle name="60% - Ênfase4 3 2" xfId="454"/>
    <cellStyle name="60% - Ênfase4 3 2 2" xfId="2994"/>
    <cellStyle name="60% - Ênfase4 3 2 3" xfId="23677"/>
    <cellStyle name="60% - Ênfase4 4" xfId="455"/>
    <cellStyle name="60% - Ênfase4 4 2" xfId="456"/>
    <cellStyle name="60% - Ênfase4 5" xfId="457"/>
    <cellStyle name="60% - Ênfase4 5 2" xfId="458"/>
    <cellStyle name="60% - Ênfase4 6" xfId="2285"/>
    <cellStyle name="60% - Ênfase4 6 2" xfId="459"/>
    <cellStyle name="60% - Ênfase4 7 2" xfId="460"/>
    <cellStyle name="60% - Ênfase4 8 2" xfId="461"/>
    <cellStyle name="60% - Ênfase4 9 2" xfId="462"/>
    <cellStyle name="60% - Ênfase5" xfId="17" builtinId="48" customBuiltin="1"/>
    <cellStyle name="60% - Ênfase5 10 2" xfId="463"/>
    <cellStyle name="60% - Ênfase5 11 2" xfId="464"/>
    <cellStyle name="60% - Ênfase5 12 2" xfId="465"/>
    <cellStyle name="60% - Ênfase5 13 2" xfId="466"/>
    <cellStyle name="60% - Ênfase5 14 2" xfId="467"/>
    <cellStyle name="60% - Ênfase5 15 2" xfId="468"/>
    <cellStyle name="60% - Ênfase5 16 2" xfId="469"/>
    <cellStyle name="60% - Ênfase5 17 2" xfId="470"/>
    <cellStyle name="60% - Ênfase5 2" xfId="471"/>
    <cellStyle name="60% - Ênfase5 2 2" xfId="472"/>
    <cellStyle name="60% - Ênfase5 2 2 2" xfId="2995"/>
    <cellStyle name="60% - Ênfase5 2 2 3" xfId="23678"/>
    <cellStyle name="60% - Ênfase5 2 3" xfId="44359"/>
    <cellStyle name="60% - Ênfase5 3" xfId="473"/>
    <cellStyle name="60% - Ênfase5 3 2" xfId="474"/>
    <cellStyle name="60% - Ênfase5 3 2 2" xfId="2996"/>
    <cellStyle name="60% - Ênfase5 3 2 3" xfId="23679"/>
    <cellStyle name="60% - Ênfase5 4" xfId="475"/>
    <cellStyle name="60% - Ênfase5 4 2" xfId="476"/>
    <cellStyle name="60% - Ênfase5 5" xfId="477"/>
    <cellStyle name="60% - Ênfase5 5 2" xfId="478"/>
    <cellStyle name="60% - Ênfase5 6" xfId="2286"/>
    <cellStyle name="60% - Ênfase5 6 2" xfId="479"/>
    <cellStyle name="60% - Ênfase5 7 2" xfId="480"/>
    <cellStyle name="60% - Ênfase5 8 2" xfId="481"/>
    <cellStyle name="60% - Ênfase5 9 2" xfId="482"/>
    <cellStyle name="60% - Ênfase6" xfId="18" builtinId="52" customBuiltin="1"/>
    <cellStyle name="60% - Ênfase6 10 2" xfId="483"/>
    <cellStyle name="60% - Ênfase6 11 2" xfId="484"/>
    <cellStyle name="60% - Ênfase6 12 2" xfId="485"/>
    <cellStyle name="60% - Ênfase6 13 2" xfId="486"/>
    <cellStyle name="60% - Ênfase6 14 2" xfId="487"/>
    <cellStyle name="60% - Ênfase6 15 2" xfId="488"/>
    <cellStyle name="60% - Ênfase6 16 2" xfId="489"/>
    <cellStyle name="60% - Ênfase6 17 2" xfId="490"/>
    <cellStyle name="60% - Ênfase6 2" xfId="491"/>
    <cellStyle name="60% - Ênfase6 2 2" xfId="492"/>
    <cellStyle name="60% - Ênfase6 2 2 2" xfId="2997"/>
    <cellStyle name="60% - Ênfase6 2 2 3" xfId="23680"/>
    <cellStyle name="60% - Ênfase6 2 3" xfId="44360"/>
    <cellStyle name="60% - Ênfase6 3" xfId="493"/>
    <cellStyle name="60% - Ênfase6 3 2" xfId="494"/>
    <cellStyle name="60% - Ênfase6 3 2 2" xfId="2998"/>
    <cellStyle name="60% - Ênfase6 3 2 3" xfId="23681"/>
    <cellStyle name="60% - Ênfase6 37" xfId="44361"/>
    <cellStyle name="60% - Ênfase6 4" xfId="495"/>
    <cellStyle name="60% - Ênfase6 4 2" xfId="496"/>
    <cellStyle name="60% - Ênfase6 5" xfId="497"/>
    <cellStyle name="60% - Ênfase6 5 2" xfId="498"/>
    <cellStyle name="60% - Ênfase6 6" xfId="2287"/>
    <cellStyle name="60% - Ênfase6 6 2" xfId="499"/>
    <cellStyle name="60% - Ênfase6 7 2" xfId="500"/>
    <cellStyle name="60% - Ênfase6 8 2" xfId="501"/>
    <cellStyle name="60% - Ênfase6 9 2" xfId="502"/>
    <cellStyle name="Accent1" xfId="2288"/>
    <cellStyle name="Accent1 - 20%" xfId="2289"/>
    <cellStyle name="Accent1 - 40%" xfId="2290"/>
    <cellStyle name="Accent1 - 60%" xfId="2291"/>
    <cellStyle name="Accent2" xfId="2292"/>
    <cellStyle name="Accent2 - 20%" xfId="2293"/>
    <cellStyle name="Accent2 - 40%" xfId="2294"/>
    <cellStyle name="Accent2 - 60%" xfId="2295"/>
    <cellStyle name="Accent3" xfId="2296"/>
    <cellStyle name="Accent3 - 20%" xfId="2297"/>
    <cellStyle name="Accent3 - 40%" xfId="2298"/>
    <cellStyle name="Accent3 - 60%" xfId="2299"/>
    <cellStyle name="Accent4" xfId="2300"/>
    <cellStyle name="Accent4 - 20%" xfId="2301"/>
    <cellStyle name="Accent4 - 40%" xfId="2302"/>
    <cellStyle name="Accent4 - 60%" xfId="2303"/>
    <cellStyle name="Accent5" xfId="2304"/>
    <cellStyle name="Accent5 - 20%" xfId="2305"/>
    <cellStyle name="Accent5 - 40%" xfId="2306"/>
    <cellStyle name="Accent5 - 60%" xfId="2307"/>
    <cellStyle name="Accent6" xfId="2308"/>
    <cellStyle name="Accent6 - 20%" xfId="2309"/>
    <cellStyle name="Accent6 - 40%" xfId="2310"/>
    <cellStyle name="Accent6 - 60%" xfId="2311"/>
    <cellStyle name="Bad" xfId="2312"/>
    <cellStyle name="Bom" xfId="19" builtinId="26" customBuiltin="1"/>
    <cellStyle name="Bom 10 2" xfId="503"/>
    <cellStyle name="Bom 11 2" xfId="504"/>
    <cellStyle name="Bom 12 2" xfId="505"/>
    <cellStyle name="Bom 13 2" xfId="506"/>
    <cellStyle name="Bom 14 2" xfId="507"/>
    <cellStyle name="Bom 15 2" xfId="508"/>
    <cellStyle name="Bom 16 2" xfId="509"/>
    <cellStyle name="Bom 17 2" xfId="510"/>
    <cellStyle name="Bom 2" xfId="511"/>
    <cellStyle name="Bom 2 2" xfId="512"/>
    <cellStyle name="Bom 2 2 2" xfId="2999"/>
    <cellStyle name="Bom 2 2 3" xfId="23682"/>
    <cellStyle name="Bom 2 3" xfId="44362"/>
    <cellStyle name="Bom 3" xfId="513"/>
    <cellStyle name="Bom 3 2" xfId="514"/>
    <cellStyle name="Bom 3 2 2" xfId="3000"/>
    <cellStyle name="Bom 3 2 3" xfId="23683"/>
    <cellStyle name="Bom 4" xfId="515"/>
    <cellStyle name="Bom 4 2" xfId="516"/>
    <cellStyle name="Bom 5" xfId="517"/>
    <cellStyle name="Bom 5 2" xfId="518"/>
    <cellStyle name="Bom 6" xfId="2313"/>
    <cellStyle name="Bom 6 2" xfId="519"/>
    <cellStyle name="Bom 7 2" xfId="520"/>
    <cellStyle name="Bom 8 2" xfId="521"/>
    <cellStyle name="Bom 9 2" xfId="522"/>
    <cellStyle name="Cabeçalho 1" xfId="523"/>
    <cellStyle name="Cabeçalho 1 10" xfId="23684"/>
    <cellStyle name="Cabeçalho 1 10 2" xfId="23685"/>
    <cellStyle name="Cabeçalho 1 100" xfId="23686"/>
    <cellStyle name="Cabeçalho 1 100 2" xfId="23687"/>
    <cellStyle name="Cabeçalho 1 101" xfId="23688"/>
    <cellStyle name="Cabeçalho 1 101 2" xfId="23689"/>
    <cellStyle name="Cabeçalho 1 102" xfId="23690"/>
    <cellStyle name="Cabeçalho 1 102 2" xfId="23691"/>
    <cellStyle name="Cabeçalho 1 103" xfId="23692"/>
    <cellStyle name="Cabeçalho 1 103 2" xfId="23693"/>
    <cellStyle name="Cabeçalho 1 104" xfId="23694"/>
    <cellStyle name="Cabeçalho 1 104 2" xfId="23695"/>
    <cellStyle name="Cabeçalho 1 105" xfId="23696"/>
    <cellStyle name="Cabeçalho 1 105 2" xfId="23697"/>
    <cellStyle name="Cabeçalho 1 106" xfId="23698"/>
    <cellStyle name="Cabeçalho 1 106 2" xfId="23699"/>
    <cellStyle name="Cabeçalho 1 107" xfId="23700"/>
    <cellStyle name="Cabeçalho 1 107 2" xfId="23701"/>
    <cellStyle name="Cabeçalho 1 108" xfId="23702"/>
    <cellStyle name="Cabeçalho 1 108 2" xfId="23703"/>
    <cellStyle name="Cabeçalho 1 109" xfId="23704"/>
    <cellStyle name="Cabeçalho 1 109 2" xfId="23705"/>
    <cellStyle name="Cabeçalho 1 11" xfId="23706"/>
    <cellStyle name="Cabeçalho 1 11 2" xfId="23707"/>
    <cellStyle name="Cabeçalho 1 110" xfId="23708"/>
    <cellStyle name="Cabeçalho 1 110 2" xfId="23709"/>
    <cellStyle name="Cabeçalho 1 111" xfId="23710"/>
    <cellStyle name="Cabeçalho 1 111 2" xfId="23711"/>
    <cellStyle name="Cabeçalho 1 112" xfId="23712"/>
    <cellStyle name="Cabeçalho 1 112 2" xfId="23713"/>
    <cellStyle name="Cabeçalho 1 113" xfId="23714"/>
    <cellStyle name="Cabeçalho 1 113 2" xfId="23715"/>
    <cellStyle name="Cabeçalho 1 114" xfId="23716"/>
    <cellStyle name="Cabeçalho 1 114 2" xfId="23717"/>
    <cellStyle name="Cabeçalho 1 115" xfId="23718"/>
    <cellStyle name="Cabeçalho 1 115 2" xfId="23719"/>
    <cellStyle name="Cabeçalho 1 116" xfId="23720"/>
    <cellStyle name="Cabeçalho 1 116 2" xfId="23721"/>
    <cellStyle name="Cabeçalho 1 117" xfId="23722"/>
    <cellStyle name="Cabeçalho 1 117 2" xfId="23723"/>
    <cellStyle name="Cabeçalho 1 118" xfId="23724"/>
    <cellStyle name="Cabeçalho 1 118 2" xfId="23725"/>
    <cellStyle name="Cabeçalho 1 119" xfId="23726"/>
    <cellStyle name="Cabeçalho 1 119 2" xfId="23727"/>
    <cellStyle name="Cabeçalho 1 12" xfId="23728"/>
    <cellStyle name="Cabeçalho 1 12 2" xfId="23729"/>
    <cellStyle name="Cabeçalho 1 120" xfId="23730"/>
    <cellStyle name="Cabeçalho 1 120 2" xfId="23731"/>
    <cellStyle name="Cabeçalho 1 121" xfId="23732"/>
    <cellStyle name="Cabeçalho 1 121 2" xfId="23733"/>
    <cellStyle name="Cabeçalho 1 122" xfId="23734"/>
    <cellStyle name="Cabeçalho 1 122 2" xfId="23735"/>
    <cellStyle name="Cabeçalho 1 123" xfId="23736"/>
    <cellStyle name="Cabeçalho 1 123 2" xfId="23737"/>
    <cellStyle name="Cabeçalho 1 124" xfId="23738"/>
    <cellStyle name="Cabeçalho 1 124 2" xfId="23739"/>
    <cellStyle name="Cabeçalho 1 125" xfId="23740"/>
    <cellStyle name="Cabeçalho 1 125 2" xfId="23741"/>
    <cellStyle name="Cabeçalho 1 126" xfId="23742"/>
    <cellStyle name="Cabeçalho 1 126 2" xfId="23743"/>
    <cellStyle name="Cabeçalho 1 127" xfId="23744"/>
    <cellStyle name="Cabeçalho 1 127 2" xfId="23745"/>
    <cellStyle name="Cabeçalho 1 128" xfId="23746"/>
    <cellStyle name="Cabeçalho 1 128 2" xfId="23747"/>
    <cellStyle name="Cabeçalho 1 129" xfId="23748"/>
    <cellStyle name="Cabeçalho 1 129 2" xfId="23749"/>
    <cellStyle name="Cabeçalho 1 13" xfId="23750"/>
    <cellStyle name="Cabeçalho 1 13 2" xfId="23751"/>
    <cellStyle name="Cabeçalho 1 130" xfId="23752"/>
    <cellStyle name="Cabeçalho 1 130 2" xfId="23753"/>
    <cellStyle name="Cabeçalho 1 131" xfId="23754"/>
    <cellStyle name="Cabeçalho 1 131 2" xfId="23755"/>
    <cellStyle name="Cabeçalho 1 132" xfId="23756"/>
    <cellStyle name="Cabeçalho 1 132 2" xfId="23757"/>
    <cellStyle name="Cabeçalho 1 133" xfId="23758"/>
    <cellStyle name="Cabeçalho 1 133 2" xfId="23759"/>
    <cellStyle name="Cabeçalho 1 134" xfId="23760"/>
    <cellStyle name="Cabeçalho 1 134 2" xfId="23761"/>
    <cellStyle name="Cabeçalho 1 135" xfId="23762"/>
    <cellStyle name="Cabeçalho 1 135 2" xfId="23763"/>
    <cellStyle name="Cabeçalho 1 136" xfId="23764"/>
    <cellStyle name="Cabeçalho 1 136 2" xfId="23765"/>
    <cellStyle name="Cabeçalho 1 137" xfId="23766"/>
    <cellStyle name="Cabeçalho 1 137 2" xfId="23767"/>
    <cellStyle name="Cabeçalho 1 138" xfId="23768"/>
    <cellStyle name="Cabeçalho 1 138 2" xfId="23769"/>
    <cellStyle name="Cabeçalho 1 139" xfId="23770"/>
    <cellStyle name="Cabeçalho 1 139 2" xfId="23771"/>
    <cellStyle name="Cabeçalho 1 14" xfId="23772"/>
    <cellStyle name="Cabeçalho 1 14 2" xfId="23773"/>
    <cellStyle name="Cabeçalho 1 140" xfId="23774"/>
    <cellStyle name="Cabeçalho 1 140 2" xfId="23775"/>
    <cellStyle name="Cabeçalho 1 141" xfId="23776"/>
    <cellStyle name="Cabeçalho 1 141 2" xfId="23777"/>
    <cellStyle name="Cabeçalho 1 142" xfId="23778"/>
    <cellStyle name="Cabeçalho 1 142 2" xfId="23779"/>
    <cellStyle name="Cabeçalho 1 143" xfId="23780"/>
    <cellStyle name="Cabeçalho 1 143 2" xfId="23781"/>
    <cellStyle name="Cabeçalho 1 15" xfId="23782"/>
    <cellStyle name="Cabeçalho 1 15 2" xfId="23783"/>
    <cellStyle name="Cabeçalho 1 16" xfId="23784"/>
    <cellStyle name="Cabeçalho 1 16 2" xfId="23785"/>
    <cellStyle name="Cabeçalho 1 17" xfId="23786"/>
    <cellStyle name="Cabeçalho 1 17 2" xfId="23787"/>
    <cellStyle name="Cabeçalho 1 18" xfId="23788"/>
    <cellStyle name="Cabeçalho 1 18 2" xfId="23789"/>
    <cellStyle name="Cabeçalho 1 19" xfId="23790"/>
    <cellStyle name="Cabeçalho 1 19 2" xfId="23791"/>
    <cellStyle name="Cabeçalho 1 2" xfId="23792"/>
    <cellStyle name="Cabeçalho 1 2 2" xfId="23793"/>
    <cellStyle name="Cabeçalho 1 20" xfId="23794"/>
    <cellStyle name="Cabeçalho 1 20 2" xfId="23795"/>
    <cellStyle name="Cabeçalho 1 21" xfId="23796"/>
    <cellStyle name="Cabeçalho 1 21 2" xfId="23797"/>
    <cellStyle name="Cabeçalho 1 22" xfId="23798"/>
    <cellStyle name="Cabeçalho 1 22 2" xfId="23799"/>
    <cellStyle name="Cabeçalho 1 23" xfId="23800"/>
    <cellStyle name="Cabeçalho 1 23 2" xfId="23801"/>
    <cellStyle name="Cabeçalho 1 24" xfId="23802"/>
    <cellStyle name="Cabeçalho 1 24 2" xfId="23803"/>
    <cellStyle name="Cabeçalho 1 25" xfId="23804"/>
    <cellStyle name="Cabeçalho 1 25 2" xfId="23805"/>
    <cellStyle name="Cabeçalho 1 26" xfId="23806"/>
    <cellStyle name="Cabeçalho 1 26 2" xfId="23807"/>
    <cellStyle name="Cabeçalho 1 27" xfId="23808"/>
    <cellStyle name="Cabeçalho 1 27 2" xfId="23809"/>
    <cellStyle name="Cabeçalho 1 28" xfId="23810"/>
    <cellStyle name="Cabeçalho 1 28 2" xfId="23811"/>
    <cellStyle name="Cabeçalho 1 29" xfId="23812"/>
    <cellStyle name="Cabeçalho 1 29 2" xfId="23813"/>
    <cellStyle name="Cabeçalho 1 3" xfId="23814"/>
    <cellStyle name="Cabeçalho 1 3 2" xfId="23815"/>
    <cellStyle name="Cabeçalho 1 30" xfId="23816"/>
    <cellStyle name="Cabeçalho 1 30 2" xfId="23817"/>
    <cellStyle name="Cabeçalho 1 31" xfId="23818"/>
    <cellStyle name="Cabeçalho 1 31 2" xfId="23819"/>
    <cellStyle name="Cabeçalho 1 32" xfId="23820"/>
    <cellStyle name="Cabeçalho 1 32 2" xfId="23821"/>
    <cellStyle name="Cabeçalho 1 33" xfId="23822"/>
    <cellStyle name="Cabeçalho 1 33 2" xfId="23823"/>
    <cellStyle name="Cabeçalho 1 34" xfId="23824"/>
    <cellStyle name="Cabeçalho 1 34 2" xfId="23825"/>
    <cellStyle name="Cabeçalho 1 35" xfId="23826"/>
    <cellStyle name="Cabeçalho 1 35 2" xfId="23827"/>
    <cellStyle name="Cabeçalho 1 36" xfId="23828"/>
    <cellStyle name="Cabeçalho 1 36 2" xfId="23829"/>
    <cellStyle name="Cabeçalho 1 37" xfId="23830"/>
    <cellStyle name="Cabeçalho 1 37 2" xfId="23831"/>
    <cellStyle name="Cabeçalho 1 38" xfId="23832"/>
    <cellStyle name="Cabeçalho 1 38 2" xfId="23833"/>
    <cellStyle name="Cabeçalho 1 39" xfId="23834"/>
    <cellStyle name="Cabeçalho 1 39 2" xfId="23835"/>
    <cellStyle name="Cabeçalho 1 4" xfId="23836"/>
    <cellStyle name="Cabeçalho 1 4 2" xfId="23837"/>
    <cellStyle name="Cabeçalho 1 40" xfId="23838"/>
    <cellStyle name="Cabeçalho 1 40 2" xfId="23839"/>
    <cellStyle name="Cabeçalho 1 41" xfId="23840"/>
    <cellStyle name="Cabeçalho 1 41 2" xfId="23841"/>
    <cellStyle name="Cabeçalho 1 42" xfId="23842"/>
    <cellStyle name="Cabeçalho 1 42 2" xfId="23843"/>
    <cellStyle name="Cabeçalho 1 43" xfId="23844"/>
    <cellStyle name="Cabeçalho 1 43 2" xfId="23845"/>
    <cellStyle name="Cabeçalho 1 44" xfId="23846"/>
    <cellStyle name="Cabeçalho 1 44 2" xfId="23847"/>
    <cellStyle name="Cabeçalho 1 45" xfId="23848"/>
    <cellStyle name="Cabeçalho 1 45 2" xfId="23849"/>
    <cellStyle name="Cabeçalho 1 46" xfId="23850"/>
    <cellStyle name="Cabeçalho 1 46 2" xfId="23851"/>
    <cellStyle name="Cabeçalho 1 47" xfId="23852"/>
    <cellStyle name="Cabeçalho 1 47 2" xfId="23853"/>
    <cellStyle name="Cabeçalho 1 48" xfId="23854"/>
    <cellStyle name="Cabeçalho 1 48 2" xfId="23855"/>
    <cellStyle name="Cabeçalho 1 49" xfId="23856"/>
    <cellStyle name="Cabeçalho 1 49 2" xfId="23857"/>
    <cellStyle name="Cabeçalho 1 5" xfId="23858"/>
    <cellStyle name="Cabeçalho 1 5 2" xfId="23859"/>
    <cellStyle name="Cabeçalho 1 50" xfId="23860"/>
    <cellStyle name="Cabeçalho 1 50 2" xfId="23861"/>
    <cellStyle name="Cabeçalho 1 51" xfId="23862"/>
    <cellStyle name="Cabeçalho 1 51 2" xfId="23863"/>
    <cellStyle name="Cabeçalho 1 52" xfId="23864"/>
    <cellStyle name="Cabeçalho 1 52 2" xfId="23865"/>
    <cellStyle name="Cabeçalho 1 53" xfId="23866"/>
    <cellStyle name="Cabeçalho 1 53 2" xfId="23867"/>
    <cellStyle name="Cabeçalho 1 54" xfId="23868"/>
    <cellStyle name="Cabeçalho 1 54 2" xfId="23869"/>
    <cellStyle name="Cabeçalho 1 55" xfId="23870"/>
    <cellStyle name="Cabeçalho 1 55 2" xfId="23871"/>
    <cellStyle name="Cabeçalho 1 56" xfId="23872"/>
    <cellStyle name="Cabeçalho 1 56 2" xfId="23873"/>
    <cellStyle name="Cabeçalho 1 57" xfId="23874"/>
    <cellStyle name="Cabeçalho 1 57 2" xfId="23875"/>
    <cellStyle name="Cabeçalho 1 58" xfId="23876"/>
    <cellStyle name="Cabeçalho 1 58 2" xfId="23877"/>
    <cellStyle name="Cabeçalho 1 59" xfId="23878"/>
    <cellStyle name="Cabeçalho 1 59 2" xfId="23879"/>
    <cellStyle name="Cabeçalho 1 6" xfId="23880"/>
    <cellStyle name="Cabeçalho 1 6 2" xfId="23881"/>
    <cellStyle name="Cabeçalho 1 60" xfId="23882"/>
    <cellStyle name="Cabeçalho 1 60 2" xfId="23883"/>
    <cellStyle name="Cabeçalho 1 61" xfId="23884"/>
    <cellStyle name="Cabeçalho 1 61 2" xfId="23885"/>
    <cellStyle name="Cabeçalho 1 62" xfId="23886"/>
    <cellStyle name="Cabeçalho 1 62 2" xfId="23887"/>
    <cellStyle name="Cabeçalho 1 63" xfId="23888"/>
    <cellStyle name="Cabeçalho 1 63 2" xfId="23889"/>
    <cellStyle name="Cabeçalho 1 64" xfId="23890"/>
    <cellStyle name="Cabeçalho 1 64 2" xfId="23891"/>
    <cellStyle name="Cabeçalho 1 65" xfId="23892"/>
    <cellStyle name="Cabeçalho 1 65 2" xfId="23893"/>
    <cellStyle name="Cabeçalho 1 66" xfId="23894"/>
    <cellStyle name="Cabeçalho 1 66 2" xfId="23895"/>
    <cellStyle name="Cabeçalho 1 67" xfId="23896"/>
    <cellStyle name="Cabeçalho 1 67 2" xfId="23897"/>
    <cellStyle name="Cabeçalho 1 68" xfId="23898"/>
    <cellStyle name="Cabeçalho 1 68 2" xfId="23899"/>
    <cellStyle name="Cabeçalho 1 69" xfId="23900"/>
    <cellStyle name="Cabeçalho 1 69 2" xfId="23901"/>
    <cellStyle name="Cabeçalho 1 7" xfId="23902"/>
    <cellStyle name="Cabeçalho 1 7 2" xfId="23903"/>
    <cellStyle name="Cabeçalho 1 70" xfId="23904"/>
    <cellStyle name="Cabeçalho 1 70 2" xfId="23905"/>
    <cellStyle name="Cabeçalho 1 71" xfId="23906"/>
    <cellStyle name="Cabeçalho 1 71 2" xfId="23907"/>
    <cellStyle name="Cabeçalho 1 72" xfId="23908"/>
    <cellStyle name="Cabeçalho 1 72 2" xfId="23909"/>
    <cellStyle name="Cabeçalho 1 73" xfId="23910"/>
    <cellStyle name="Cabeçalho 1 73 2" xfId="23911"/>
    <cellStyle name="Cabeçalho 1 74" xfId="23912"/>
    <cellStyle name="Cabeçalho 1 74 2" xfId="23913"/>
    <cellStyle name="Cabeçalho 1 75" xfId="23914"/>
    <cellStyle name="Cabeçalho 1 75 2" xfId="23915"/>
    <cellStyle name="Cabeçalho 1 76" xfId="23916"/>
    <cellStyle name="Cabeçalho 1 76 2" xfId="23917"/>
    <cellStyle name="Cabeçalho 1 77" xfId="23918"/>
    <cellStyle name="Cabeçalho 1 77 2" xfId="23919"/>
    <cellStyle name="Cabeçalho 1 78" xfId="23920"/>
    <cellStyle name="Cabeçalho 1 78 2" xfId="23921"/>
    <cellStyle name="Cabeçalho 1 79" xfId="23922"/>
    <cellStyle name="Cabeçalho 1 79 2" xfId="23923"/>
    <cellStyle name="Cabeçalho 1 8" xfId="23924"/>
    <cellStyle name="Cabeçalho 1 8 2" xfId="23925"/>
    <cellStyle name="Cabeçalho 1 80" xfId="23926"/>
    <cellStyle name="Cabeçalho 1 80 2" xfId="23927"/>
    <cellStyle name="Cabeçalho 1 81" xfId="23928"/>
    <cellStyle name="Cabeçalho 1 81 2" xfId="23929"/>
    <cellStyle name="Cabeçalho 1 82" xfId="23930"/>
    <cellStyle name="Cabeçalho 1 82 2" xfId="23931"/>
    <cellStyle name="Cabeçalho 1 83" xfId="23932"/>
    <cellStyle name="Cabeçalho 1 83 2" xfId="23933"/>
    <cellStyle name="Cabeçalho 1 84" xfId="23934"/>
    <cellStyle name="Cabeçalho 1 84 2" xfId="23935"/>
    <cellStyle name="Cabeçalho 1 85" xfId="23936"/>
    <cellStyle name="Cabeçalho 1 85 2" xfId="23937"/>
    <cellStyle name="Cabeçalho 1 86" xfId="23938"/>
    <cellStyle name="Cabeçalho 1 86 2" xfId="23939"/>
    <cellStyle name="Cabeçalho 1 87" xfId="23940"/>
    <cellStyle name="Cabeçalho 1 87 2" xfId="23941"/>
    <cellStyle name="Cabeçalho 1 88" xfId="23942"/>
    <cellStyle name="Cabeçalho 1 88 2" xfId="23943"/>
    <cellStyle name="Cabeçalho 1 89" xfId="23944"/>
    <cellStyle name="Cabeçalho 1 89 2" xfId="23945"/>
    <cellStyle name="Cabeçalho 1 9" xfId="23946"/>
    <cellStyle name="Cabeçalho 1 9 2" xfId="23947"/>
    <cellStyle name="Cabeçalho 1 90" xfId="23948"/>
    <cellStyle name="Cabeçalho 1 90 2" xfId="23949"/>
    <cellStyle name="Cabeçalho 1 91" xfId="23950"/>
    <cellStyle name="Cabeçalho 1 91 2" xfId="23951"/>
    <cellStyle name="Cabeçalho 1 92" xfId="23952"/>
    <cellStyle name="Cabeçalho 1 92 2" xfId="23953"/>
    <cellStyle name="Cabeçalho 1 93" xfId="23954"/>
    <cellStyle name="Cabeçalho 1 93 2" xfId="23955"/>
    <cellStyle name="Cabeçalho 1 94" xfId="23956"/>
    <cellStyle name="Cabeçalho 1 94 2" xfId="23957"/>
    <cellStyle name="Cabeçalho 1 95" xfId="23958"/>
    <cellStyle name="Cabeçalho 1 95 2" xfId="23959"/>
    <cellStyle name="Cabeçalho 1 96" xfId="23960"/>
    <cellStyle name="Cabeçalho 1 96 2" xfId="23961"/>
    <cellStyle name="Cabeçalho 1 97" xfId="23962"/>
    <cellStyle name="Cabeçalho 1 97 2" xfId="23963"/>
    <cellStyle name="Cabeçalho 1 98" xfId="23964"/>
    <cellStyle name="Cabeçalho 1 98 2" xfId="23965"/>
    <cellStyle name="Cabeçalho 1 99" xfId="23966"/>
    <cellStyle name="Cabeçalho 1 99 2" xfId="23967"/>
    <cellStyle name="Cabeçalho 2" xfId="524"/>
    <cellStyle name="Cabeçalho 2 10" xfId="23968"/>
    <cellStyle name="Cabeçalho 2 10 2" xfId="23969"/>
    <cellStyle name="Cabeçalho 2 100" xfId="23970"/>
    <cellStyle name="Cabeçalho 2 100 2" xfId="23971"/>
    <cellStyle name="Cabeçalho 2 101" xfId="23972"/>
    <cellStyle name="Cabeçalho 2 101 2" xfId="23973"/>
    <cellStyle name="Cabeçalho 2 102" xfId="23974"/>
    <cellStyle name="Cabeçalho 2 102 2" xfId="23975"/>
    <cellStyle name="Cabeçalho 2 103" xfId="23976"/>
    <cellStyle name="Cabeçalho 2 103 2" xfId="23977"/>
    <cellStyle name="Cabeçalho 2 104" xfId="23978"/>
    <cellStyle name="Cabeçalho 2 104 2" xfId="23979"/>
    <cellStyle name="Cabeçalho 2 105" xfId="23980"/>
    <cellStyle name="Cabeçalho 2 105 2" xfId="23981"/>
    <cellStyle name="Cabeçalho 2 106" xfId="23982"/>
    <cellStyle name="Cabeçalho 2 106 2" xfId="23983"/>
    <cellStyle name="Cabeçalho 2 107" xfId="23984"/>
    <cellStyle name="Cabeçalho 2 107 2" xfId="23985"/>
    <cellStyle name="Cabeçalho 2 108" xfId="23986"/>
    <cellStyle name="Cabeçalho 2 108 2" xfId="23987"/>
    <cellStyle name="Cabeçalho 2 109" xfId="23988"/>
    <cellStyle name="Cabeçalho 2 109 2" xfId="23989"/>
    <cellStyle name="Cabeçalho 2 11" xfId="23990"/>
    <cellStyle name="Cabeçalho 2 11 2" xfId="23991"/>
    <cellStyle name="Cabeçalho 2 110" xfId="23992"/>
    <cellStyle name="Cabeçalho 2 110 2" xfId="23993"/>
    <cellStyle name="Cabeçalho 2 111" xfId="23994"/>
    <cellStyle name="Cabeçalho 2 111 2" xfId="23995"/>
    <cellStyle name="Cabeçalho 2 112" xfId="23996"/>
    <cellStyle name="Cabeçalho 2 112 2" xfId="23997"/>
    <cellStyle name="Cabeçalho 2 113" xfId="23998"/>
    <cellStyle name="Cabeçalho 2 113 2" xfId="23999"/>
    <cellStyle name="Cabeçalho 2 114" xfId="24000"/>
    <cellStyle name="Cabeçalho 2 114 2" xfId="24001"/>
    <cellStyle name="Cabeçalho 2 115" xfId="24002"/>
    <cellStyle name="Cabeçalho 2 115 2" xfId="24003"/>
    <cellStyle name="Cabeçalho 2 116" xfId="24004"/>
    <cellStyle name="Cabeçalho 2 116 2" xfId="24005"/>
    <cellStyle name="Cabeçalho 2 117" xfId="24006"/>
    <cellStyle name="Cabeçalho 2 117 2" xfId="24007"/>
    <cellStyle name="Cabeçalho 2 118" xfId="24008"/>
    <cellStyle name="Cabeçalho 2 118 2" xfId="24009"/>
    <cellStyle name="Cabeçalho 2 119" xfId="24010"/>
    <cellStyle name="Cabeçalho 2 119 2" xfId="24011"/>
    <cellStyle name="Cabeçalho 2 12" xfId="24012"/>
    <cellStyle name="Cabeçalho 2 12 2" xfId="24013"/>
    <cellStyle name="Cabeçalho 2 120" xfId="24014"/>
    <cellStyle name="Cabeçalho 2 120 2" xfId="24015"/>
    <cellStyle name="Cabeçalho 2 121" xfId="24016"/>
    <cellStyle name="Cabeçalho 2 121 2" xfId="24017"/>
    <cellStyle name="Cabeçalho 2 122" xfId="24018"/>
    <cellStyle name="Cabeçalho 2 122 2" xfId="24019"/>
    <cellStyle name="Cabeçalho 2 123" xfId="24020"/>
    <cellStyle name="Cabeçalho 2 123 2" xfId="24021"/>
    <cellStyle name="Cabeçalho 2 124" xfId="24022"/>
    <cellStyle name="Cabeçalho 2 124 2" xfId="24023"/>
    <cellStyle name="Cabeçalho 2 125" xfId="24024"/>
    <cellStyle name="Cabeçalho 2 125 2" xfId="24025"/>
    <cellStyle name="Cabeçalho 2 126" xfId="24026"/>
    <cellStyle name="Cabeçalho 2 126 2" xfId="24027"/>
    <cellStyle name="Cabeçalho 2 127" xfId="24028"/>
    <cellStyle name="Cabeçalho 2 127 2" xfId="24029"/>
    <cellStyle name="Cabeçalho 2 128" xfId="24030"/>
    <cellStyle name="Cabeçalho 2 128 2" xfId="24031"/>
    <cellStyle name="Cabeçalho 2 129" xfId="24032"/>
    <cellStyle name="Cabeçalho 2 129 2" xfId="24033"/>
    <cellStyle name="Cabeçalho 2 13" xfId="24034"/>
    <cellStyle name="Cabeçalho 2 13 2" xfId="24035"/>
    <cellStyle name="Cabeçalho 2 130" xfId="24036"/>
    <cellStyle name="Cabeçalho 2 130 2" xfId="24037"/>
    <cellStyle name="Cabeçalho 2 131" xfId="24038"/>
    <cellStyle name="Cabeçalho 2 131 2" xfId="24039"/>
    <cellStyle name="Cabeçalho 2 132" xfId="24040"/>
    <cellStyle name="Cabeçalho 2 132 2" xfId="24041"/>
    <cellStyle name="Cabeçalho 2 133" xfId="24042"/>
    <cellStyle name="Cabeçalho 2 133 2" xfId="24043"/>
    <cellStyle name="Cabeçalho 2 134" xfId="24044"/>
    <cellStyle name="Cabeçalho 2 134 2" xfId="24045"/>
    <cellStyle name="Cabeçalho 2 135" xfId="24046"/>
    <cellStyle name="Cabeçalho 2 135 2" xfId="24047"/>
    <cellStyle name="Cabeçalho 2 136" xfId="24048"/>
    <cellStyle name="Cabeçalho 2 136 2" xfId="24049"/>
    <cellStyle name="Cabeçalho 2 137" xfId="24050"/>
    <cellStyle name="Cabeçalho 2 137 2" xfId="24051"/>
    <cellStyle name="Cabeçalho 2 138" xfId="24052"/>
    <cellStyle name="Cabeçalho 2 138 2" xfId="24053"/>
    <cellStyle name="Cabeçalho 2 139" xfId="24054"/>
    <cellStyle name="Cabeçalho 2 139 2" xfId="24055"/>
    <cellStyle name="Cabeçalho 2 14" xfId="24056"/>
    <cellStyle name="Cabeçalho 2 14 2" xfId="24057"/>
    <cellStyle name="Cabeçalho 2 140" xfId="24058"/>
    <cellStyle name="Cabeçalho 2 140 2" xfId="24059"/>
    <cellStyle name="Cabeçalho 2 141" xfId="24060"/>
    <cellStyle name="Cabeçalho 2 141 2" xfId="24061"/>
    <cellStyle name="Cabeçalho 2 142" xfId="24062"/>
    <cellStyle name="Cabeçalho 2 142 2" xfId="24063"/>
    <cellStyle name="Cabeçalho 2 143" xfId="24064"/>
    <cellStyle name="Cabeçalho 2 143 2" xfId="24065"/>
    <cellStyle name="Cabeçalho 2 15" xfId="24066"/>
    <cellStyle name="Cabeçalho 2 15 2" xfId="24067"/>
    <cellStyle name="Cabeçalho 2 16" xfId="24068"/>
    <cellStyle name="Cabeçalho 2 16 2" xfId="24069"/>
    <cellStyle name="Cabeçalho 2 17" xfId="24070"/>
    <cellStyle name="Cabeçalho 2 17 2" xfId="24071"/>
    <cellStyle name="Cabeçalho 2 18" xfId="24072"/>
    <cellStyle name="Cabeçalho 2 18 2" xfId="24073"/>
    <cellStyle name="Cabeçalho 2 19" xfId="24074"/>
    <cellStyle name="Cabeçalho 2 19 2" xfId="24075"/>
    <cellStyle name="Cabeçalho 2 2" xfId="24076"/>
    <cellStyle name="Cabeçalho 2 2 2" xfId="24077"/>
    <cellStyle name="Cabeçalho 2 20" xfId="24078"/>
    <cellStyle name="Cabeçalho 2 20 2" xfId="24079"/>
    <cellStyle name="Cabeçalho 2 21" xfId="24080"/>
    <cellStyle name="Cabeçalho 2 21 2" xfId="24081"/>
    <cellStyle name="Cabeçalho 2 22" xfId="24082"/>
    <cellStyle name="Cabeçalho 2 22 2" xfId="24083"/>
    <cellStyle name="Cabeçalho 2 23" xfId="24084"/>
    <cellStyle name="Cabeçalho 2 23 2" xfId="24085"/>
    <cellStyle name="Cabeçalho 2 24" xfId="24086"/>
    <cellStyle name="Cabeçalho 2 24 2" xfId="24087"/>
    <cellStyle name="Cabeçalho 2 25" xfId="24088"/>
    <cellStyle name="Cabeçalho 2 25 2" xfId="24089"/>
    <cellStyle name="Cabeçalho 2 26" xfId="24090"/>
    <cellStyle name="Cabeçalho 2 26 2" xfId="24091"/>
    <cellStyle name="Cabeçalho 2 27" xfId="24092"/>
    <cellStyle name="Cabeçalho 2 27 2" xfId="24093"/>
    <cellStyle name="Cabeçalho 2 28" xfId="24094"/>
    <cellStyle name="Cabeçalho 2 28 2" xfId="24095"/>
    <cellStyle name="Cabeçalho 2 29" xfId="24096"/>
    <cellStyle name="Cabeçalho 2 29 2" xfId="24097"/>
    <cellStyle name="Cabeçalho 2 3" xfId="24098"/>
    <cellStyle name="Cabeçalho 2 3 2" xfId="24099"/>
    <cellStyle name="Cabeçalho 2 30" xfId="24100"/>
    <cellStyle name="Cabeçalho 2 30 2" xfId="24101"/>
    <cellStyle name="Cabeçalho 2 31" xfId="24102"/>
    <cellStyle name="Cabeçalho 2 31 2" xfId="24103"/>
    <cellStyle name="Cabeçalho 2 32" xfId="24104"/>
    <cellStyle name="Cabeçalho 2 32 2" xfId="24105"/>
    <cellStyle name="Cabeçalho 2 33" xfId="24106"/>
    <cellStyle name="Cabeçalho 2 33 2" xfId="24107"/>
    <cellStyle name="Cabeçalho 2 34" xfId="24108"/>
    <cellStyle name="Cabeçalho 2 34 2" xfId="24109"/>
    <cellStyle name="Cabeçalho 2 35" xfId="24110"/>
    <cellStyle name="Cabeçalho 2 35 2" xfId="24111"/>
    <cellStyle name="Cabeçalho 2 36" xfId="24112"/>
    <cellStyle name="Cabeçalho 2 36 2" xfId="24113"/>
    <cellStyle name="Cabeçalho 2 37" xfId="24114"/>
    <cellStyle name="Cabeçalho 2 37 2" xfId="24115"/>
    <cellStyle name="Cabeçalho 2 38" xfId="24116"/>
    <cellStyle name="Cabeçalho 2 38 2" xfId="24117"/>
    <cellStyle name="Cabeçalho 2 39" xfId="24118"/>
    <cellStyle name="Cabeçalho 2 39 2" xfId="24119"/>
    <cellStyle name="Cabeçalho 2 4" xfId="24120"/>
    <cellStyle name="Cabeçalho 2 4 2" xfId="24121"/>
    <cellStyle name="Cabeçalho 2 40" xfId="24122"/>
    <cellStyle name="Cabeçalho 2 40 2" xfId="24123"/>
    <cellStyle name="Cabeçalho 2 41" xfId="24124"/>
    <cellStyle name="Cabeçalho 2 41 2" xfId="24125"/>
    <cellStyle name="Cabeçalho 2 42" xfId="24126"/>
    <cellStyle name="Cabeçalho 2 42 2" xfId="24127"/>
    <cellStyle name="Cabeçalho 2 43" xfId="24128"/>
    <cellStyle name="Cabeçalho 2 43 2" xfId="24129"/>
    <cellStyle name="Cabeçalho 2 44" xfId="24130"/>
    <cellStyle name="Cabeçalho 2 44 2" xfId="24131"/>
    <cellStyle name="Cabeçalho 2 45" xfId="24132"/>
    <cellStyle name="Cabeçalho 2 45 2" xfId="24133"/>
    <cellStyle name="Cabeçalho 2 46" xfId="24134"/>
    <cellStyle name="Cabeçalho 2 46 2" xfId="24135"/>
    <cellStyle name="Cabeçalho 2 47" xfId="24136"/>
    <cellStyle name="Cabeçalho 2 47 2" xfId="24137"/>
    <cellStyle name="Cabeçalho 2 48" xfId="24138"/>
    <cellStyle name="Cabeçalho 2 48 2" xfId="24139"/>
    <cellStyle name="Cabeçalho 2 49" xfId="24140"/>
    <cellStyle name="Cabeçalho 2 49 2" xfId="24141"/>
    <cellStyle name="Cabeçalho 2 5" xfId="24142"/>
    <cellStyle name="Cabeçalho 2 5 2" xfId="24143"/>
    <cellStyle name="Cabeçalho 2 50" xfId="24144"/>
    <cellStyle name="Cabeçalho 2 50 2" xfId="24145"/>
    <cellStyle name="Cabeçalho 2 51" xfId="24146"/>
    <cellStyle name="Cabeçalho 2 51 2" xfId="24147"/>
    <cellStyle name="Cabeçalho 2 52" xfId="24148"/>
    <cellStyle name="Cabeçalho 2 52 2" xfId="24149"/>
    <cellStyle name="Cabeçalho 2 53" xfId="24150"/>
    <cellStyle name="Cabeçalho 2 53 2" xfId="24151"/>
    <cellStyle name="Cabeçalho 2 54" xfId="24152"/>
    <cellStyle name="Cabeçalho 2 54 2" xfId="24153"/>
    <cellStyle name="Cabeçalho 2 55" xfId="24154"/>
    <cellStyle name="Cabeçalho 2 55 2" xfId="24155"/>
    <cellStyle name="Cabeçalho 2 56" xfId="24156"/>
    <cellStyle name="Cabeçalho 2 56 2" xfId="24157"/>
    <cellStyle name="Cabeçalho 2 57" xfId="24158"/>
    <cellStyle name="Cabeçalho 2 57 2" xfId="24159"/>
    <cellStyle name="Cabeçalho 2 58" xfId="24160"/>
    <cellStyle name="Cabeçalho 2 58 2" xfId="24161"/>
    <cellStyle name="Cabeçalho 2 59" xfId="24162"/>
    <cellStyle name="Cabeçalho 2 59 2" xfId="24163"/>
    <cellStyle name="Cabeçalho 2 6" xfId="24164"/>
    <cellStyle name="Cabeçalho 2 6 2" xfId="24165"/>
    <cellStyle name="Cabeçalho 2 60" xfId="24166"/>
    <cellStyle name="Cabeçalho 2 60 2" xfId="24167"/>
    <cellStyle name="Cabeçalho 2 61" xfId="24168"/>
    <cellStyle name="Cabeçalho 2 61 2" xfId="24169"/>
    <cellStyle name="Cabeçalho 2 62" xfId="24170"/>
    <cellStyle name="Cabeçalho 2 62 2" xfId="24171"/>
    <cellStyle name="Cabeçalho 2 63" xfId="24172"/>
    <cellStyle name="Cabeçalho 2 63 2" xfId="24173"/>
    <cellStyle name="Cabeçalho 2 64" xfId="24174"/>
    <cellStyle name="Cabeçalho 2 64 2" xfId="24175"/>
    <cellStyle name="Cabeçalho 2 65" xfId="24176"/>
    <cellStyle name="Cabeçalho 2 65 2" xfId="24177"/>
    <cellStyle name="Cabeçalho 2 66" xfId="24178"/>
    <cellStyle name="Cabeçalho 2 66 2" xfId="24179"/>
    <cellStyle name="Cabeçalho 2 67" xfId="24180"/>
    <cellStyle name="Cabeçalho 2 67 2" xfId="24181"/>
    <cellStyle name="Cabeçalho 2 68" xfId="24182"/>
    <cellStyle name="Cabeçalho 2 68 2" xfId="24183"/>
    <cellStyle name="Cabeçalho 2 69" xfId="24184"/>
    <cellStyle name="Cabeçalho 2 69 2" xfId="24185"/>
    <cellStyle name="Cabeçalho 2 7" xfId="24186"/>
    <cellStyle name="Cabeçalho 2 7 2" xfId="24187"/>
    <cellStyle name="Cabeçalho 2 70" xfId="24188"/>
    <cellStyle name="Cabeçalho 2 70 2" xfId="24189"/>
    <cellStyle name="Cabeçalho 2 71" xfId="24190"/>
    <cellStyle name="Cabeçalho 2 71 2" xfId="24191"/>
    <cellStyle name="Cabeçalho 2 72" xfId="24192"/>
    <cellStyle name="Cabeçalho 2 72 2" xfId="24193"/>
    <cellStyle name="Cabeçalho 2 73" xfId="24194"/>
    <cellStyle name="Cabeçalho 2 73 2" xfId="24195"/>
    <cellStyle name="Cabeçalho 2 74" xfId="24196"/>
    <cellStyle name="Cabeçalho 2 74 2" xfId="24197"/>
    <cellStyle name="Cabeçalho 2 75" xfId="24198"/>
    <cellStyle name="Cabeçalho 2 75 2" xfId="24199"/>
    <cellStyle name="Cabeçalho 2 76" xfId="24200"/>
    <cellStyle name="Cabeçalho 2 76 2" xfId="24201"/>
    <cellStyle name="Cabeçalho 2 77" xfId="24202"/>
    <cellStyle name="Cabeçalho 2 77 2" xfId="24203"/>
    <cellStyle name="Cabeçalho 2 78" xfId="24204"/>
    <cellStyle name="Cabeçalho 2 78 2" xfId="24205"/>
    <cellStyle name="Cabeçalho 2 79" xfId="24206"/>
    <cellStyle name="Cabeçalho 2 79 2" xfId="24207"/>
    <cellStyle name="Cabeçalho 2 8" xfId="24208"/>
    <cellStyle name="Cabeçalho 2 8 2" xfId="24209"/>
    <cellStyle name="Cabeçalho 2 80" xfId="24210"/>
    <cellStyle name="Cabeçalho 2 80 2" xfId="24211"/>
    <cellStyle name="Cabeçalho 2 81" xfId="24212"/>
    <cellStyle name="Cabeçalho 2 81 2" xfId="24213"/>
    <cellStyle name="Cabeçalho 2 82" xfId="24214"/>
    <cellStyle name="Cabeçalho 2 82 2" xfId="24215"/>
    <cellStyle name="Cabeçalho 2 83" xfId="24216"/>
    <cellStyle name="Cabeçalho 2 83 2" xfId="24217"/>
    <cellStyle name="Cabeçalho 2 84" xfId="24218"/>
    <cellStyle name="Cabeçalho 2 84 2" xfId="24219"/>
    <cellStyle name="Cabeçalho 2 85" xfId="24220"/>
    <cellStyle name="Cabeçalho 2 85 2" xfId="24221"/>
    <cellStyle name="Cabeçalho 2 86" xfId="24222"/>
    <cellStyle name="Cabeçalho 2 86 2" xfId="24223"/>
    <cellStyle name="Cabeçalho 2 87" xfId="24224"/>
    <cellStyle name="Cabeçalho 2 87 2" xfId="24225"/>
    <cellStyle name="Cabeçalho 2 88" xfId="24226"/>
    <cellStyle name="Cabeçalho 2 88 2" xfId="24227"/>
    <cellStyle name="Cabeçalho 2 89" xfId="24228"/>
    <cellStyle name="Cabeçalho 2 89 2" xfId="24229"/>
    <cellStyle name="Cabeçalho 2 9" xfId="24230"/>
    <cellStyle name="Cabeçalho 2 9 2" xfId="24231"/>
    <cellStyle name="Cabeçalho 2 90" xfId="24232"/>
    <cellStyle name="Cabeçalho 2 90 2" xfId="24233"/>
    <cellStyle name="Cabeçalho 2 91" xfId="24234"/>
    <cellStyle name="Cabeçalho 2 91 2" xfId="24235"/>
    <cellStyle name="Cabeçalho 2 92" xfId="24236"/>
    <cellStyle name="Cabeçalho 2 92 2" xfId="24237"/>
    <cellStyle name="Cabeçalho 2 93" xfId="24238"/>
    <cellStyle name="Cabeçalho 2 93 2" xfId="24239"/>
    <cellStyle name="Cabeçalho 2 94" xfId="24240"/>
    <cellStyle name="Cabeçalho 2 94 2" xfId="24241"/>
    <cellStyle name="Cabeçalho 2 95" xfId="24242"/>
    <cellStyle name="Cabeçalho 2 95 2" xfId="24243"/>
    <cellStyle name="Cabeçalho 2 96" xfId="24244"/>
    <cellStyle name="Cabeçalho 2 96 2" xfId="24245"/>
    <cellStyle name="Cabeçalho 2 97" xfId="24246"/>
    <cellStyle name="Cabeçalho 2 97 2" xfId="24247"/>
    <cellStyle name="Cabeçalho 2 98" xfId="24248"/>
    <cellStyle name="Cabeçalho 2 98 2" xfId="24249"/>
    <cellStyle name="Cabeçalho 2 99" xfId="24250"/>
    <cellStyle name="Cabeçalho 2 99 2" xfId="24251"/>
    <cellStyle name="Calculation" xfId="2314"/>
    <cellStyle name="Calculation 2" xfId="24252"/>
    <cellStyle name="Calculation 2 2" xfId="24253"/>
    <cellStyle name="Calculation 2 2 10" xfId="24254"/>
    <cellStyle name="Calculation 2 2 2" xfId="24255"/>
    <cellStyle name="Calculation 2 2 2 2" xfId="24256"/>
    <cellStyle name="Calculation 2 2 2 2 2" xfId="24257"/>
    <cellStyle name="Calculation 2 2 2 3" xfId="24258"/>
    <cellStyle name="Calculation 2 2 2 3 2" xfId="24259"/>
    <cellStyle name="Calculation 2 2 2 4" xfId="24260"/>
    <cellStyle name="Calculation 2 2 2 4 2" xfId="24261"/>
    <cellStyle name="Calculation 2 2 2 5" xfId="24262"/>
    <cellStyle name="Calculation 2 2 2 6" xfId="24263"/>
    <cellStyle name="Calculation 2 2 2 7" xfId="24264"/>
    <cellStyle name="Calculation 2 2 3" xfId="24265"/>
    <cellStyle name="Calculation 2 2 3 2" xfId="24266"/>
    <cellStyle name="Calculation 2 2 4" xfId="24267"/>
    <cellStyle name="Calculation 2 2 4 2" xfId="24268"/>
    <cellStyle name="Calculation 2 2 5" xfId="24269"/>
    <cellStyle name="Calculation 2 2 5 2" xfId="24270"/>
    <cellStyle name="Calculation 2 2 6" xfId="24271"/>
    <cellStyle name="Calculation 2 2 7" xfId="24272"/>
    <cellStyle name="Calculation 2 2 8" xfId="24273"/>
    <cellStyle name="Calculation 2 2 9" xfId="24274"/>
    <cellStyle name="Calculation 2 3" xfId="24275"/>
    <cellStyle name="Calculation 2 3 2" xfId="24276"/>
    <cellStyle name="Calculation 2 3 2 2" xfId="24277"/>
    <cellStyle name="Calculation 2 3 3" xfId="24278"/>
    <cellStyle name="Calculation 2 3 3 2" xfId="24279"/>
    <cellStyle name="Calculation 2 3 4" xfId="24280"/>
    <cellStyle name="Calculation 2 3 4 2" xfId="24281"/>
    <cellStyle name="Calculation 2 3 5" xfId="24282"/>
    <cellStyle name="Calculation 2 3 6" xfId="24283"/>
    <cellStyle name="Calculation 2 3 7" xfId="24284"/>
    <cellStyle name="Calculation 2 4" xfId="24285"/>
    <cellStyle name="Calculation 3" xfId="24286"/>
    <cellStyle name="Calculation 3 10" xfId="24287"/>
    <cellStyle name="Calculation 3 11" xfId="24288"/>
    <cellStyle name="Calculation 3 2" xfId="24289"/>
    <cellStyle name="Calculation 3 2 2" xfId="24290"/>
    <cellStyle name="Calculation 3 2 2 2" xfId="24291"/>
    <cellStyle name="Calculation 3 2 3" xfId="24292"/>
    <cellStyle name="Calculation 3 2 3 2" xfId="24293"/>
    <cellStyle name="Calculation 3 2 4" xfId="24294"/>
    <cellStyle name="Calculation 3 2 4 2" xfId="24295"/>
    <cellStyle name="Calculation 3 2 5" xfId="24296"/>
    <cellStyle name="Calculation 3 2 6" xfId="24297"/>
    <cellStyle name="Calculation 3 2 7" xfId="24298"/>
    <cellStyle name="Calculation 3 3" xfId="24299"/>
    <cellStyle name="Calculation 3 3 2" xfId="24300"/>
    <cellStyle name="Calculation 3 3 3" xfId="24301"/>
    <cellStyle name="Calculation 3 3 4" xfId="24302"/>
    <cellStyle name="Calculation 3 4" xfId="24303"/>
    <cellStyle name="Calculation 3 4 2" xfId="24304"/>
    <cellStyle name="Calculation 3 5" xfId="24305"/>
    <cellStyle name="Calculation 3 5 2" xfId="24306"/>
    <cellStyle name="Calculation 3 6" xfId="24307"/>
    <cellStyle name="Calculation 3 7" xfId="24308"/>
    <cellStyle name="Calculation 3 8" xfId="24309"/>
    <cellStyle name="Calculation 3 9" xfId="24310"/>
    <cellStyle name="Calculation 4" xfId="24311"/>
    <cellStyle name="Calculation 4 10" xfId="24312"/>
    <cellStyle name="Calculation 4 2" xfId="24313"/>
    <cellStyle name="Calculation 4 2 2" xfId="24314"/>
    <cellStyle name="Calculation 4 2 2 2" xfId="24315"/>
    <cellStyle name="Calculation 4 2 3" xfId="24316"/>
    <cellStyle name="Calculation 4 2 3 2" xfId="24317"/>
    <cellStyle name="Calculation 4 2 4" xfId="24318"/>
    <cellStyle name="Calculation 4 2 4 2" xfId="24319"/>
    <cellStyle name="Calculation 4 2 5" xfId="24320"/>
    <cellStyle name="Calculation 4 2 6" xfId="24321"/>
    <cellStyle name="Calculation 4 2 7" xfId="24322"/>
    <cellStyle name="Calculation 4 3" xfId="24323"/>
    <cellStyle name="Calculation 4 3 2" xfId="24324"/>
    <cellStyle name="Calculation 4 4" xfId="24325"/>
    <cellStyle name="Calculation 4 4 2" xfId="24326"/>
    <cellStyle name="Calculation 4 5" xfId="24327"/>
    <cellStyle name="Calculation 4 5 2" xfId="24328"/>
    <cellStyle name="Calculation 4 6" xfId="24329"/>
    <cellStyle name="Calculation 4 7" xfId="24330"/>
    <cellStyle name="Calculation 4 8" xfId="24331"/>
    <cellStyle name="Calculation 4 9" xfId="24332"/>
    <cellStyle name="Calculation 5" xfId="24333"/>
    <cellStyle name="Cálculo" xfId="20" builtinId="22" customBuiltin="1"/>
    <cellStyle name="Cálculo 10 2" xfId="525"/>
    <cellStyle name="Cálculo 10 2 2" xfId="24334"/>
    <cellStyle name="Cálculo 10 2 2 2" xfId="24335"/>
    <cellStyle name="Cálculo 10 2 2 2 10" xfId="24336"/>
    <cellStyle name="Cálculo 10 2 2 2 2" xfId="24337"/>
    <cellStyle name="Cálculo 10 2 2 2 2 2" xfId="24338"/>
    <cellStyle name="Cálculo 10 2 2 2 2 2 2" xfId="24339"/>
    <cellStyle name="Cálculo 10 2 2 2 2 3" xfId="24340"/>
    <cellStyle name="Cálculo 10 2 2 2 2 3 2" xfId="24341"/>
    <cellStyle name="Cálculo 10 2 2 2 2 4" xfId="24342"/>
    <cellStyle name="Cálculo 10 2 2 2 2 4 2" xfId="24343"/>
    <cellStyle name="Cálculo 10 2 2 2 2 5" xfId="24344"/>
    <cellStyle name="Cálculo 10 2 2 2 2 6" xfId="24345"/>
    <cellStyle name="Cálculo 10 2 2 2 2 7" xfId="24346"/>
    <cellStyle name="Cálculo 10 2 2 2 3" xfId="24347"/>
    <cellStyle name="Cálculo 10 2 2 2 3 2" xfId="24348"/>
    <cellStyle name="Cálculo 10 2 2 2 4" xfId="24349"/>
    <cellStyle name="Cálculo 10 2 2 2 4 2" xfId="24350"/>
    <cellStyle name="Cálculo 10 2 2 2 5" xfId="24351"/>
    <cellStyle name="Cálculo 10 2 2 2 5 2" xfId="24352"/>
    <cellStyle name="Cálculo 10 2 2 2 6" xfId="24353"/>
    <cellStyle name="Cálculo 10 2 2 2 7" xfId="24354"/>
    <cellStyle name="Cálculo 10 2 2 2 8" xfId="24355"/>
    <cellStyle name="Cálculo 10 2 2 2 9" xfId="24356"/>
    <cellStyle name="Cálculo 10 2 2 3" xfId="24357"/>
    <cellStyle name="Cálculo 10 2 2 3 2" xfId="24358"/>
    <cellStyle name="Cálculo 10 2 2 3 2 2" xfId="24359"/>
    <cellStyle name="Cálculo 10 2 2 3 3" xfId="24360"/>
    <cellStyle name="Cálculo 10 2 2 3 3 2" xfId="24361"/>
    <cellStyle name="Cálculo 10 2 2 3 4" xfId="24362"/>
    <cellStyle name="Cálculo 10 2 2 3 4 2" xfId="24363"/>
    <cellStyle name="Cálculo 10 2 2 3 5" xfId="24364"/>
    <cellStyle name="Cálculo 10 2 2 3 6" xfId="24365"/>
    <cellStyle name="Cálculo 10 2 2 3 7" xfId="24366"/>
    <cellStyle name="Cálculo 10 2 2 4" xfId="24367"/>
    <cellStyle name="Cálculo 10 2 3" xfId="24368"/>
    <cellStyle name="Cálculo 10 2 3 2" xfId="24369"/>
    <cellStyle name="Cálculo 10 2 3 2 10" xfId="24370"/>
    <cellStyle name="Cálculo 10 2 3 2 2" xfId="24371"/>
    <cellStyle name="Cálculo 10 2 3 2 2 2" xfId="24372"/>
    <cellStyle name="Cálculo 10 2 3 2 2 2 2" xfId="24373"/>
    <cellStyle name="Cálculo 10 2 3 2 2 3" xfId="24374"/>
    <cellStyle name="Cálculo 10 2 3 2 2 3 2" xfId="24375"/>
    <cellStyle name="Cálculo 10 2 3 2 2 4" xfId="24376"/>
    <cellStyle name="Cálculo 10 2 3 2 2 4 2" xfId="24377"/>
    <cellStyle name="Cálculo 10 2 3 2 2 5" xfId="24378"/>
    <cellStyle name="Cálculo 10 2 3 2 2 6" xfId="24379"/>
    <cellStyle name="Cálculo 10 2 3 2 2 7" xfId="24380"/>
    <cellStyle name="Cálculo 10 2 3 2 3" xfId="24381"/>
    <cellStyle name="Cálculo 10 2 3 2 3 2" xfId="24382"/>
    <cellStyle name="Cálculo 10 2 3 2 4" xfId="24383"/>
    <cellStyle name="Cálculo 10 2 3 2 4 2" xfId="24384"/>
    <cellStyle name="Cálculo 10 2 3 2 5" xfId="24385"/>
    <cellStyle name="Cálculo 10 2 3 2 5 2" xfId="24386"/>
    <cellStyle name="Cálculo 10 2 3 2 6" xfId="24387"/>
    <cellStyle name="Cálculo 10 2 3 2 7" xfId="24388"/>
    <cellStyle name="Cálculo 10 2 3 2 8" xfId="24389"/>
    <cellStyle name="Cálculo 10 2 3 2 9" xfId="24390"/>
    <cellStyle name="Cálculo 10 2 3 3" xfId="24391"/>
    <cellStyle name="Cálculo 10 2 3 3 2" xfId="24392"/>
    <cellStyle name="Cálculo 10 2 3 3 2 2" xfId="24393"/>
    <cellStyle name="Cálculo 10 2 3 3 3" xfId="24394"/>
    <cellStyle name="Cálculo 10 2 3 3 3 2" xfId="24395"/>
    <cellStyle name="Cálculo 10 2 3 3 4" xfId="24396"/>
    <cellStyle name="Cálculo 10 2 3 3 4 2" xfId="24397"/>
    <cellStyle name="Cálculo 10 2 3 3 5" xfId="24398"/>
    <cellStyle name="Cálculo 10 2 3 3 6" xfId="24399"/>
    <cellStyle name="Cálculo 10 2 3 3 7" xfId="24400"/>
    <cellStyle name="Cálculo 10 2 3 4" xfId="24401"/>
    <cellStyle name="Cálculo 10 2 4" xfId="24402"/>
    <cellStyle name="Cálculo 10 2 4 10" xfId="24403"/>
    <cellStyle name="Cálculo 10 2 4 11" xfId="24404"/>
    <cellStyle name="Cálculo 10 2 4 2" xfId="24405"/>
    <cellStyle name="Cálculo 10 2 4 2 2" xfId="24406"/>
    <cellStyle name="Cálculo 10 2 4 2 2 2" xfId="24407"/>
    <cellStyle name="Cálculo 10 2 4 2 3" xfId="24408"/>
    <cellStyle name="Cálculo 10 2 4 2 3 2" xfId="24409"/>
    <cellStyle name="Cálculo 10 2 4 2 4" xfId="24410"/>
    <cellStyle name="Cálculo 10 2 4 2 4 2" xfId="24411"/>
    <cellStyle name="Cálculo 10 2 4 2 5" xfId="24412"/>
    <cellStyle name="Cálculo 10 2 4 2 6" xfId="24413"/>
    <cellStyle name="Cálculo 10 2 4 2 7" xfId="24414"/>
    <cellStyle name="Cálculo 10 2 4 3" xfId="24415"/>
    <cellStyle name="Cálculo 10 2 4 3 2" xfId="24416"/>
    <cellStyle name="Cálculo 10 2 4 3 3" xfId="24417"/>
    <cellStyle name="Cálculo 10 2 4 3 4" xfId="24418"/>
    <cellStyle name="Cálculo 10 2 4 4" xfId="24419"/>
    <cellStyle name="Cálculo 10 2 4 4 2" xfId="24420"/>
    <cellStyle name="Cálculo 10 2 4 5" xfId="24421"/>
    <cellStyle name="Cálculo 10 2 4 5 2" xfId="24422"/>
    <cellStyle name="Cálculo 10 2 4 6" xfId="24423"/>
    <cellStyle name="Cálculo 10 2 4 7" xfId="24424"/>
    <cellStyle name="Cálculo 10 2 4 8" xfId="24425"/>
    <cellStyle name="Cálculo 10 2 4 9" xfId="24426"/>
    <cellStyle name="Cálculo 10 2 5" xfId="24427"/>
    <cellStyle name="Cálculo 10 2 5 10" xfId="24428"/>
    <cellStyle name="Cálculo 10 2 5 2" xfId="24429"/>
    <cellStyle name="Cálculo 10 2 5 2 2" xfId="24430"/>
    <cellStyle name="Cálculo 10 2 5 2 2 2" xfId="24431"/>
    <cellStyle name="Cálculo 10 2 5 2 3" xfId="24432"/>
    <cellStyle name="Cálculo 10 2 5 2 3 2" xfId="24433"/>
    <cellStyle name="Cálculo 10 2 5 2 4" xfId="24434"/>
    <cellStyle name="Cálculo 10 2 5 2 4 2" xfId="24435"/>
    <cellStyle name="Cálculo 10 2 5 2 5" xfId="24436"/>
    <cellStyle name="Cálculo 10 2 5 2 6" xfId="24437"/>
    <cellStyle name="Cálculo 10 2 5 2 7" xfId="24438"/>
    <cellStyle name="Cálculo 10 2 5 3" xfId="24439"/>
    <cellStyle name="Cálculo 10 2 5 3 2" xfId="24440"/>
    <cellStyle name="Cálculo 10 2 5 4" xfId="24441"/>
    <cellStyle name="Cálculo 10 2 5 4 2" xfId="24442"/>
    <cellStyle name="Cálculo 10 2 5 5" xfId="24443"/>
    <cellStyle name="Cálculo 10 2 5 5 2" xfId="24444"/>
    <cellStyle name="Cálculo 10 2 5 6" xfId="24445"/>
    <cellStyle name="Cálculo 10 2 5 7" xfId="24446"/>
    <cellStyle name="Cálculo 10 2 5 8" xfId="24447"/>
    <cellStyle name="Cálculo 10 2 5 9" xfId="24448"/>
    <cellStyle name="Cálculo 10 2 6" xfId="24449"/>
    <cellStyle name="Cálculo 11 2" xfId="526"/>
    <cellStyle name="Cálculo 11 2 2" xfId="24450"/>
    <cellStyle name="Cálculo 11 2 2 2" xfId="24451"/>
    <cellStyle name="Cálculo 11 2 2 2 10" xfId="24452"/>
    <cellStyle name="Cálculo 11 2 2 2 2" xfId="24453"/>
    <cellStyle name="Cálculo 11 2 2 2 2 2" xfId="24454"/>
    <cellStyle name="Cálculo 11 2 2 2 2 2 2" xfId="24455"/>
    <cellStyle name="Cálculo 11 2 2 2 2 3" xfId="24456"/>
    <cellStyle name="Cálculo 11 2 2 2 2 3 2" xfId="24457"/>
    <cellStyle name="Cálculo 11 2 2 2 2 4" xfId="24458"/>
    <cellStyle name="Cálculo 11 2 2 2 2 4 2" xfId="24459"/>
    <cellStyle name="Cálculo 11 2 2 2 2 5" xfId="24460"/>
    <cellStyle name="Cálculo 11 2 2 2 2 6" xfId="24461"/>
    <cellStyle name="Cálculo 11 2 2 2 2 7" xfId="24462"/>
    <cellStyle name="Cálculo 11 2 2 2 3" xfId="24463"/>
    <cellStyle name="Cálculo 11 2 2 2 3 2" xfId="24464"/>
    <cellStyle name="Cálculo 11 2 2 2 4" xfId="24465"/>
    <cellStyle name="Cálculo 11 2 2 2 4 2" xfId="24466"/>
    <cellStyle name="Cálculo 11 2 2 2 5" xfId="24467"/>
    <cellStyle name="Cálculo 11 2 2 2 5 2" xfId="24468"/>
    <cellStyle name="Cálculo 11 2 2 2 6" xfId="24469"/>
    <cellStyle name="Cálculo 11 2 2 2 7" xfId="24470"/>
    <cellStyle name="Cálculo 11 2 2 2 8" xfId="24471"/>
    <cellStyle name="Cálculo 11 2 2 2 9" xfId="24472"/>
    <cellStyle name="Cálculo 11 2 2 3" xfId="24473"/>
    <cellStyle name="Cálculo 11 2 2 3 2" xfId="24474"/>
    <cellStyle name="Cálculo 11 2 2 3 2 2" xfId="24475"/>
    <cellStyle name="Cálculo 11 2 2 3 3" xfId="24476"/>
    <cellStyle name="Cálculo 11 2 2 3 3 2" xfId="24477"/>
    <cellStyle name="Cálculo 11 2 2 3 4" xfId="24478"/>
    <cellStyle name="Cálculo 11 2 2 3 4 2" xfId="24479"/>
    <cellStyle name="Cálculo 11 2 2 3 5" xfId="24480"/>
    <cellStyle name="Cálculo 11 2 2 3 6" xfId="24481"/>
    <cellStyle name="Cálculo 11 2 2 3 7" xfId="24482"/>
    <cellStyle name="Cálculo 11 2 2 4" xfId="24483"/>
    <cellStyle name="Cálculo 11 2 3" xfId="24484"/>
    <cellStyle name="Cálculo 11 2 3 2" xfId="24485"/>
    <cellStyle name="Cálculo 11 2 3 2 10" xfId="24486"/>
    <cellStyle name="Cálculo 11 2 3 2 2" xfId="24487"/>
    <cellStyle name="Cálculo 11 2 3 2 2 2" xfId="24488"/>
    <cellStyle name="Cálculo 11 2 3 2 2 2 2" xfId="24489"/>
    <cellStyle name="Cálculo 11 2 3 2 2 3" xfId="24490"/>
    <cellStyle name="Cálculo 11 2 3 2 2 3 2" xfId="24491"/>
    <cellStyle name="Cálculo 11 2 3 2 2 4" xfId="24492"/>
    <cellStyle name="Cálculo 11 2 3 2 2 4 2" xfId="24493"/>
    <cellStyle name="Cálculo 11 2 3 2 2 5" xfId="24494"/>
    <cellStyle name="Cálculo 11 2 3 2 2 6" xfId="24495"/>
    <cellStyle name="Cálculo 11 2 3 2 2 7" xfId="24496"/>
    <cellStyle name="Cálculo 11 2 3 2 3" xfId="24497"/>
    <cellStyle name="Cálculo 11 2 3 2 3 2" xfId="24498"/>
    <cellStyle name="Cálculo 11 2 3 2 4" xfId="24499"/>
    <cellStyle name="Cálculo 11 2 3 2 4 2" xfId="24500"/>
    <cellStyle name="Cálculo 11 2 3 2 5" xfId="24501"/>
    <cellStyle name="Cálculo 11 2 3 2 5 2" xfId="24502"/>
    <cellStyle name="Cálculo 11 2 3 2 6" xfId="24503"/>
    <cellStyle name="Cálculo 11 2 3 2 7" xfId="24504"/>
    <cellStyle name="Cálculo 11 2 3 2 8" xfId="24505"/>
    <cellStyle name="Cálculo 11 2 3 2 9" xfId="24506"/>
    <cellStyle name="Cálculo 11 2 3 3" xfId="24507"/>
    <cellStyle name="Cálculo 11 2 3 3 2" xfId="24508"/>
    <cellStyle name="Cálculo 11 2 3 3 2 2" xfId="24509"/>
    <cellStyle name="Cálculo 11 2 3 3 3" xfId="24510"/>
    <cellStyle name="Cálculo 11 2 3 3 3 2" xfId="24511"/>
    <cellStyle name="Cálculo 11 2 3 3 4" xfId="24512"/>
    <cellStyle name="Cálculo 11 2 3 3 4 2" xfId="24513"/>
    <cellStyle name="Cálculo 11 2 3 3 5" xfId="24514"/>
    <cellStyle name="Cálculo 11 2 3 3 6" xfId="24515"/>
    <cellStyle name="Cálculo 11 2 3 3 7" xfId="24516"/>
    <cellStyle name="Cálculo 11 2 3 4" xfId="24517"/>
    <cellStyle name="Cálculo 11 2 4" xfId="24518"/>
    <cellStyle name="Cálculo 11 2 4 10" xfId="24519"/>
    <cellStyle name="Cálculo 11 2 4 11" xfId="24520"/>
    <cellStyle name="Cálculo 11 2 4 2" xfId="24521"/>
    <cellStyle name="Cálculo 11 2 4 2 2" xfId="24522"/>
    <cellStyle name="Cálculo 11 2 4 2 2 2" xfId="24523"/>
    <cellStyle name="Cálculo 11 2 4 2 3" xfId="24524"/>
    <cellStyle name="Cálculo 11 2 4 2 3 2" xfId="24525"/>
    <cellStyle name="Cálculo 11 2 4 2 4" xfId="24526"/>
    <cellStyle name="Cálculo 11 2 4 2 4 2" xfId="24527"/>
    <cellStyle name="Cálculo 11 2 4 2 5" xfId="24528"/>
    <cellStyle name="Cálculo 11 2 4 2 6" xfId="24529"/>
    <cellStyle name="Cálculo 11 2 4 2 7" xfId="24530"/>
    <cellStyle name="Cálculo 11 2 4 3" xfId="24531"/>
    <cellStyle name="Cálculo 11 2 4 3 2" xfId="24532"/>
    <cellStyle name="Cálculo 11 2 4 3 3" xfId="24533"/>
    <cellStyle name="Cálculo 11 2 4 3 4" xfId="24534"/>
    <cellStyle name="Cálculo 11 2 4 4" xfId="24535"/>
    <cellStyle name="Cálculo 11 2 4 4 2" xfId="24536"/>
    <cellStyle name="Cálculo 11 2 4 5" xfId="24537"/>
    <cellStyle name="Cálculo 11 2 4 5 2" xfId="24538"/>
    <cellStyle name="Cálculo 11 2 4 6" xfId="24539"/>
    <cellStyle name="Cálculo 11 2 4 7" xfId="24540"/>
    <cellStyle name="Cálculo 11 2 4 8" xfId="24541"/>
    <cellStyle name="Cálculo 11 2 4 9" xfId="24542"/>
    <cellStyle name="Cálculo 11 2 5" xfId="24543"/>
    <cellStyle name="Cálculo 11 2 5 10" xfId="24544"/>
    <cellStyle name="Cálculo 11 2 5 2" xfId="24545"/>
    <cellStyle name="Cálculo 11 2 5 2 2" xfId="24546"/>
    <cellStyle name="Cálculo 11 2 5 2 2 2" xfId="24547"/>
    <cellStyle name="Cálculo 11 2 5 2 3" xfId="24548"/>
    <cellStyle name="Cálculo 11 2 5 2 3 2" xfId="24549"/>
    <cellStyle name="Cálculo 11 2 5 2 4" xfId="24550"/>
    <cellStyle name="Cálculo 11 2 5 2 4 2" xfId="24551"/>
    <cellStyle name="Cálculo 11 2 5 2 5" xfId="24552"/>
    <cellStyle name="Cálculo 11 2 5 2 6" xfId="24553"/>
    <cellStyle name="Cálculo 11 2 5 2 7" xfId="24554"/>
    <cellStyle name="Cálculo 11 2 5 3" xfId="24555"/>
    <cellStyle name="Cálculo 11 2 5 3 2" xfId="24556"/>
    <cellStyle name="Cálculo 11 2 5 4" xfId="24557"/>
    <cellStyle name="Cálculo 11 2 5 4 2" xfId="24558"/>
    <cellStyle name="Cálculo 11 2 5 5" xfId="24559"/>
    <cellStyle name="Cálculo 11 2 5 5 2" xfId="24560"/>
    <cellStyle name="Cálculo 11 2 5 6" xfId="24561"/>
    <cellStyle name="Cálculo 11 2 5 7" xfId="24562"/>
    <cellStyle name="Cálculo 11 2 5 8" xfId="24563"/>
    <cellStyle name="Cálculo 11 2 5 9" xfId="24564"/>
    <cellStyle name="Cálculo 11 2 6" xfId="24565"/>
    <cellStyle name="Cálculo 12 2" xfId="527"/>
    <cellStyle name="Cálculo 12 2 2" xfId="24566"/>
    <cellStyle name="Cálculo 12 2 2 2" xfId="24567"/>
    <cellStyle name="Cálculo 12 2 2 2 10" xfId="24568"/>
    <cellStyle name="Cálculo 12 2 2 2 2" xfId="24569"/>
    <cellStyle name="Cálculo 12 2 2 2 2 2" xfId="24570"/>
    <cellStyle name="Cálculo 12 2 2 2 2 2 2" xfId="24571"/>
    <cellStyle name="Cálculo 12 2 2 2 2 3" xfId="24572"/>
    <cellStyle name="Cálculo 12 2 2 2 2 3 2" xfId="24573"/>
    <cellStyle name="Cálculo 12 2 2 2 2 4" xfId="24574"/>
    <cellStyle name="Cálculo 12 2 2 2 2 4 2" xfId="24575"/>
    <cellStyle name="Cálculo 12 2 2 2 2 5" xfId="24576"/>
    <cellStyle name="Cálculo 12 2 2 2 2 6" xfId="24577"/>
    <cellStyle name="Cálculo 12 2 2 2 2 7" xfId="24578"/>
    <cellStyle name="Cálculo 12 2 2 2 3" xfId="24579"/>
    <cellStyle name="Cálculo 12 2 2 2 3 2" xfId="24580"/>
    <cellStyle name="Cálculo 12 2 2 2 4" xfId="24581"/>
    <cellStyle name="Cálculo 12 2 2 2 4 2" xfId="24582"/>
    <cellStyle name="Cálculo 12 2 2 2 5" xfId="24583"/>
    <cellStyle name="Cálculo 12 2 2 2 5 2" xfId="24584"/>
    <cellStyle name="Cálculo 12 2 2 2 6" xfId="24585"/>
    <cellStyle name="Cálculo 12 2 2 2 7" xfId="24586"/>
    <cellStyle name="Cálculo 12 2 2 2 8" xfId="24587"/>
    <cellStyle name="Cálculo 12 2 2 2 9" xfId="24588"/>
    <cellStyle name="Cálculo 12 2 2 3" xfId="24589"/>
    <cellStyle name="Cálculo 12 2 2 3 2" xfId="24590"/>
    <cellStyle name="Cálculo 12 2 2 3 2 2" xfId="24591"/>
    <cellStyle name="Cálculo 12 2 2 3 3" xfId="24592"/>
    <cellStyle name="Cálculo 12 2 2 3 3 2" xfId="24593"/>
    <cellStyle name="Cálculo 12 2 2 3 4" xfId="24594"/>
    <cellStyle name="Cálculo 12 2 2 3 4 2" xfId="24595"/>
    <cellStyle name="Cálculo 12 2 2 3 5" xfId="24596"/>
    <cellStyle name="Cálculo 12 2 2 3 6" xfId="24597"/>
    <cellStyle name="Cálculo 12 2 2 3 7" xfId="24598"/>
    <cellStyle name="Cálculo 12 2 2 4" xfId="24599"/>
    <cellStyle name="Cálculo 12 2 3" xfId="24600"/>
    <cellStyle name="Cálculo 12 2 3 2" xfId="24601"/>
    <cellStyle name="Cálculo 12 2 3 2 10" xfId="24602"/>
    <cellStyle name="Cálculo 12 2 3 2 2" xfId="24603"/>
    <cellStyle name="Cálculo 12 2 3 2 2 2" xfId="24604"/>
    <cellStyle name="Cálculo 12 2 3 2 2 2 2" xfId="24605"/>
    <cellStyle name="Cálculo 12 2 3 2 2 3" xfId="24606"/>
    <cellStyle name="Cálculo 12 2 3 2 2 3 2" xfId="24607"/>
    <cellStyle name="Cálculo 12 2 3 2 2 4" xfId="24608"/>
    <cellStyle name="Cálculo 12 2 3 2 2 4 2" xfId="24609"/>
    <cellStyle name="Cálculo 12 2 3 2 2 5" xfId="24610"/>
    <cellStyle name="Cálculo 12 2 3 2 2 6" xfId="24611"/>
    <cellStyle name="Cálculo 12 2 3 2 2 7" xfId="24612"/>
    <cellStyle name="Cálculo 12 2 3 2 3" xfId="24613"/>
    <cellStyle name="Cálculo 12 2 3 2 3 2" xfId="24614"/>
    <cellStyle name="Cálculo 12 2 3 2 4" xfId="24615"/>
    <cellStyle name="Cálculo 12 2 3 2 4 2" xfId="24616"/>
    <cellStyle name="Cálculo 12 2 3 2 5" xfId="24617"/>
    <cellStyle name="Cálculo 12 2 3 2 5 2" xfId="24618"/>
    <cellStyle name="Cálculo 12 2 3 2 6" xfId="24619"/>
    <cellStyle name="Cálculo 12 2 3 2 7" xfId="24620"/>
    <cellStyle name="Cálculo 12 2 3 2 8" xfId="24621"/>
    <cellStyle name="Cálculo 12 2 3 2 9" xfId="24622"/>
    <cellStyle name="Cálculo 12 2 3 3" xfId="24623"/>
    <cellStyle name="Cálculo 12 2 3 3 2" xfId="24624"/>
    <cellStyle name="Cálculo 12 2 3 3 2 2" xfId="24625"/>
    <cellStyle name="Cálculo 12 2 3 3 3" xfId="24626"/>
    <cellStyle name="Cálculo 12 2 3 3 3 2" xfId="24627"/>
    <cellStyle name="Cálculo 12 2 3 3 4" xfId="24628"/>
    <cellStyle name="Cálculo 12 2 3 3 4 2" xfId="24629"/>
    <cellStyle name="Cálculo 12 2 3 3 5" xfId="24630"/>
    <cellStyle name="Cálculo 12 2 3 3 6" xfId="24631"/>
    <cellStyle name="Cálculo 12 2 3 3 7" xfId="24632"/>
    <cellStyle name="Cálculo 12 2 3 4" xfId="24633"/>
    <cellStyle name="Cálculo 12 2 4" xfId="24634"/>
    <cellStyle name="Cálculo 12 2 4 10" xfId="24635"/>
    <cellStyle name="Cálculo 12 2 4 11" xfId="24636"/>
    <cellStyle name="Cálculo 12 2 4 2" xfId="24637"/>
    <cellStyle name="Cálculo 12 2 4 2 2" xfId="24638"/>
    <cellStyle name="Cálculo 12 2 4 2 2 2" xfId="24639"/>
    <cellStyle name="Cálculo 12 2 4 2 3" xfId="24640"/>
    <cellStyle name="Cálculo 12 2 4 2 3 2" xfId="24641"/>
    <cellStyle name="Cálculo 12 2 4 2 4" xfId="24642"/>
    <cellStyle name="Cálculo 12 2 4 2 4 2" xfId="24643"/>
    <cellStyle name="Cálculo 12 2 4 2 5" xfId="24644"/>
    <cellStyle name="Cálculo 12 2 4 2 6" xfId="24645"/>
    <cellStyle name="Cálculo 12 2 4 2 7" xfId="24646"/>
    <cellStyle name="Cálculo 12 2 4 3" xfId="24647"/>
    <cellStyle name="Cálculo 12 2 4 3 2" xfId="24648"/>
    <cellStyle name="Cálculo 12 2 4 3 3" xfId="24649"/>
    <cellStyle name="Cálculo 12 2 4 3 4" xfId="24650"/>
    <cellStyle name="Cálculo 12 2 4 4" xfId="24651"/>
    <cellStyle name="Cálculo 12 2 4 4 2" xfId="24652"/>
    <cellStyle name="Cálculo 12 2 4 5" xfId="24653"/>
    <cellStyle name="Cálculo 12 2 4 5 2" xfId="24654"/>
    <cellStyle name="Cálculo 12 2 4 6" xfId="24655"/>
    <cellStyle name="Cálculo 12 2 4 7" xfId="24656"/>
    <cellStyle name="Cálculo 12 2 4 8" xfId="24657"/>
    <cellStyle name="Cálculo 12 2 4 9" xfId="24658"/>
    <cellStyle name="Cálculo 12 2 5" xfId="24659"/>
    <cellStyle name="Cálculo 12 2 5 10" xfId="24660"/>
    <cellStyle name="Cálculo 12 2 5 2" xfId="24661"/>
    <cellStyle name="Cálculo 12 2 5 2 2" xfId="24662"/>
    <cellStyle name="Cálculo 12 2 5 2 2 2" xfId="24663"/>
    <cellStyle name="Cálculo 12 2 5 2 3" xfId="24664"/>
    <cellStyle name="Cálculo 12 2 5 2 3 2" xfId="24665"/>
    <cellStyle name="Cálculo 12 2 5 2 4" xfId="24666"/>
    <cellStyle name="Cálculo 12 2 5 2 4 2" xfId="24667"/>
    <cellStyle name="Cálculo 12 2 5 2 5" xfId="24668"/>
    <cellStyle name="Cálculo 12 2 5 2 6" xfId="24669"/>
    <cellStyle name="Cálculo 12 2 5 2 7" xfId="24670"/>
    <cellStyle name="Cálculo 12 2 5 3" xfId="24671"/>
    <cellStyle name="Cálculo 12 2 5 3 2" xfId="24672"/>
    <cellStyle name="Cálculo 12 2 5 4" xfId="24673"/>
    <cellStyle name="Cálculo 12 2 5 4 2" xfId="24674"/>
    <cellStyle name="Cálculo 12 2 5 5" xfId="24675"/>
    <cellStyle name="Cálculo 12 2 5 5 2" xfId="24676"/>
    <cellStyle name="Cálculo 12 2 5 6" xfId="24677"/>
    <cellStyle name="Cálculo 12 2 5 7" xfId="24678"/>
    <cellStyle name="Cálculo 12 2 5 8" xfId="24679"/>
    <cellStyle name="Cálculo 12 2 5 9" xfId="24680"/>
    <cellStyle name="Cálculo 12 2 6" xfId="24681"/>
    <cellStyle name="Cálculo 13 2" xfId="528"/>
    <cellStyle name="Cálculo 13 2 2" xfId="24682"/>
    <cellStyle name="Cálculo 13 2 2 2" xfId="24683"/>
    <cellStyle name="Cálculo 13 2 2 2 10" xfId="24684"/>
    <cellStyle name="Cálculo 13 2 2 2 2" xfId="24685"/>
    <cellStyle name="Cálculo 13 2 2 2 2 2" xfId="24686"/>
    <cellStyle name="Cálculo 13 2 2 2 2 2 2" xfId="24687"/>
    <cellStyle name="Cálculo 13 2 2 2 2 3" xfId="24688"/>
    <cellStyle name="Cálculo 13 2 2 2 2 3 2" xfId="24689"/>
    <cellStyle name="Cálculo 13 2 2 2 2 4" xfId="24690"/>
    <cellStyle name="Cálculo 13 2 2 2 2 4 2" xfId="24691"/>
    <cellStyle name="Cálculo 13 2 2 2 2 5" xfId="24692"/>
    <cellStyle name="Cálculo 13 2 2 2 2 6" xfId="24693"/>
    <cellStyle name="Cálculo 13 2 2 2 2 7" xfId="24694"/>
    <cellStyle name="Cálculo 13 2 2 2 3" xfId="24695"/>
    <cellStyle name="Cálculo 13 2 2 2 3 2" xfId="24696"/>
    <cellStyle name="Cálculo 13 2 2 2 4" xfId="24697"/>
    <cellStyle name="Cálculo 13 2 2 2 4 2" xfId="24698"/>
    <cellStyle name="Cálculo 13 2 2 2 5" xfId="24699"/>
    <cellStyle name="Cálculo 13 2 2 2 5 2" xfId="24700"/>
    <cellStyle name="Cálculo 13 2 2 2 6" xfId="24701"/>
    <cellStyle name="Cálculo 13 2 2 2 7" xfId="24702"/>
    <cellStyle name="Cálculo 13 2 2 2 8" xfId="24703"/>
    <cellStyle name="Cálculo 13 2 2 2 9" xfId="24704"/>
    <cellStyle name="Cálculo 13 2 2 3" xfId="24705"/>
    <cellStyle name="Cálculo 13 2 2 3 2" xfId="24706"/>
    <cellStyle name="Cálculo 13 2 2 3 2 2" xfId="24707"/>
    <cellStyle name="Cálculo 13 2 2 3 3" xfId="24708"/>
    <cellStyle name="Cálculo 13 2 2 3 3 2" xfId="24709"/>
    <cellStyle name="Cálculo 13 2 2 3 4" xfId="24710"/>
    <cellStyle name="Cálculo 13 2 2 3 4 2" xfId="24711"/>
    <cellStyle name="Cálculo 13 2 2 3 5" xfId="24712"/>
    <cellStyle name="Cálculo 13 2 2 3 6" xfId="24713"/>
    <cellStyle name="Cálculo 13 2 2 3 7" xfId="24714"/>
    <cellStyle name="Cálculo 13 2 2 4" xfId="24715"/>
    <cellStyle name="Cálculo 13 2 3" xfId="24716"/>
    <cellStyle name="Cálculo 13 2 3 2" xfId="24717"/>
    <cellStyle name="Cálculo 13 2 3 2 10" xfId="24718"/>
    <cellStyle name="Cálculo 13 2 3 2 2" xfId="24719"/>
    <cellStyle name="Cálculo 13 2 3 2 2 2" xfId="24720"/>
    <cellStyle name="Cálculo 13 2 3 2 2 2 2" xfId="24721"/>
    <cellStyle name="Cálculo 13 2 3 2 2 3" xfId="24722"/>
    <cellStyle name="Cálculo 13 2 3 2 2 3 2" xfId="24723"/>
    <cellStyle name="Cálculo 13 2 3 2 2 4" xfId="24724"/>
    <cellStyle name="Cálculo 13 2 3 2 2 4 2" xfId="24725"/>
    <cellStyle name="Cálculo 13 2 3 2 2 5" xfId="24726"/>
    <cellStyle name="Cálculo 13 2 3 2 2 6" xfId="24727"/>
    <cellStyle name="Cálculo 13 2 3 2 2 7" xfId="24728"/>
    <cellStyle name="Cálculo 13 2 3 2 3" xfId="24729"/>
    <cellStyle name="Cálculo 13 2 3 2 3 2" xfId="24730"/>
    <cellStyle name="Cálculo 13 2 3 2 4" xfId="24731"/>
    <cellStyle name="Cálculo 13 2 3 2 4 2" xfId="24732"/>
    <cellStyle name="Cálculo 13 2 3 2 5" xfId="24733"/>
    <cellStyle name="Cálculo 13 2 3 2 5 2" xfId="24734"/>
    <cellStyle name="Cálculo 13 2 3 2 6" xfId="24735"/>
    <cellStyle name="Cálculo 13 2 3 2 7" xfId="24736"/>
    <cellStyle name="Cálculo 13 2 3 2 8" xfId="24737"/>
    <cellStyle name="Cálculo 13 2 3 2 9" xfId="24738"/>
    <cellStyle name="Cálculo 13 2 3 3" xfId="24739"/>
    <cellStyle name="Cálculo 13 2 3 3 2" xfId="24740"/>
    <cellStyle name="Cálculo 13 2 3 3 2 2" xfId="24741"/>
    <cellStyle name="Cálculo 13 2 3 3 3" xfId="24742"/>
    <cellStyle name="Cálculo 13 2 3 3 3 2" xfId="24743"/>
    <cellStyle name="Cálculo 13 2 3 3 4" xfId="24744"/>
    <cellStyle name="Cálculo 13 2 3 3 4 2" xfId="24745"/>
    <cellStyle name="Cálculo 13 2 3 3 5" xfId="24746"/>
    <cellStyle name="Cálculo 13 2 3 3 6" xfId="24747"/>
    <cellStyle name="Cálculo 13 2 3 3 7" xfId="24748"/>
    <cellStyle name="Cálculo 13 2 3 4" xfId="24749"/>
    <cellStyle name="Cálculo 13 2 4" xfId="24750"/>
    <cellStyle name="Cálculo 13 2 4 10" xfId="24751"/>
    <cellStyle name="Cálculo 13 2 4 11" xfId="24752"/>
    <cellStyle name="Cálculo 13 2 4 2" xfId="24753"/>
    <cellStyle name="Cálculo 13 2 4 2 2" xfId="24754"/>
    <cellStyle name="Cálculo 13 2 4 2 2 2" xfId="24755"/>
    <cellStyle name="Cálculo 13 2 4 2 3" xfId="24756"/>
    <cellStyle name="Cálculo 13 2 4 2 3 2" xfId="24757"/>
    <cellStyle name="Cálculo 13 2 4 2 4" xfId="24758"/>
    <cellStyle name="Cálculo 13 2 4 2 4 2" xfId="24759"/>
    <cellStyle name="Cálculo 13 2 4 2 5" xfId="24760"/>
    <cellStyle name="Cálculo 13 2 4 2 6" xfId="24761"/>
    <cellStyle name="Cálculo 13 2 4 2 7" xfId="24762"/>
    <cellStyle name="Cálculo 13 2 4 3" xfId="24763"/>
    <cellStyle name="Cálculo 13 2 4 3 2" xfId="24764"/>
    <cellStyle name="Cálculo 13 2 4 3 3" xfId="24765"/>
    <cellStyle name="Cálculo 13 2 4 3 4" xfId="24766"/>
    <cellStyle name="Cálculo 13 2 4 4" xfId="24767"/>
    <cellStyle name="Cálculo 13 2 4 4 2" xfId="24768"/>
    <cellStyle name="Cálculo 13 2 4 5" xfId="24769"/>
    <cellStyle name="Cálculo 13 2 4 5 2" xfId="24770"/>
    <cellStyle name="Cálculo 13 2 4 6" xfId="24771"/>
    <cellStyle name="Cálculo 13 2 4 7" xfId="24772"/>
    <cellStyle name="Cálculo 13 2 4 8" xfId="24773"/>
    <cellStyle name="Cálculo 13 2 4 9" xfId="24774"/>
    <cellStyle name="Cálculo 13 2 5" xfId="24775"/>
    <cellStyle name="Cálculo 13 2 5 10" xfId="24776"/>
    <cellStyle name="Cálculo 13 2 5 2" xfId="24777"/>
    <cellStyle name="Cálculo 13 2 5 2 2" xfId="24778"/>
    <cellStyle name="Cálculo 13 2 5 2 2 2" xfId="24779"/>
    <cellStyle name="Cálculo 13 2 5 2 3" xfId="24780"/>
    <cellStyle name="Cálculo 13 2 5 2 3 2" xfId="24781"/>
    <cellStyle name="Cálculo 13 2 5 2 4" xfId="24782"/>
    <cellStyle name="Cálculo 13 2 5 2 4 2" xfId="24783"/>
    <cellStyle name="Cálculo 13 2 5 2 5" xfId="24784"/>
    <cellStyle name="Cálculo 13 2 5 2 6" xfId="24785"/>
    <cellStyle name="Cálculo 13 2 5 2 7" xfId="24786"/>
    <cellStyle name="Cálculo 13 2 5 3" xfId="24787"/>
    <cellStyle name="Cálculo 13 2 5 3 2" xfId="24788"/>
    <cellStyle name="Cálculo 13 2 5 4" xfId="24789"/>
    <cellStyle name="Cálculo 13 2 5 4 2" xfId="24790"/>
    <cellStyle name="Cálculo 13 2 5 5" xfId="24791"/>
    <cellStyle name="Cálculo 13 2 5 5 2" xfId="24792"/>
    <cellStyle name="Cálculo 13 2 5 6" xfId="24793"/>
    <cellStyle name="Cálculo 13 2 5 7" xfId="24794"/>
    <cellStyle name="Cálculo 13 2 5 8" xfId="24795"/>
    <cellStyle name="Cálculo 13 2 5 9" xfId="24796"/>
    <cellStyle name="Cálculo 13 2 6" xfId="24797"/>
    <cellStyle name="Cálculo 14 2" xfId="529"/>
    <cellStyle name="Cálculo 14 2 2" xfId="24798"/>
    <cellStyle name="Cálculo 14 2 2 2" xfId="24799"/>
    <cellStyle name="Cálculo 14 2 2 2 10" xfId="24800"/>
    <cellStyle name="Cálculo 14 2 2 2 2" xfId="24801"/>
    <cellStyle name="Cálculo 14 2 2 2 2 2" xfId="24802"/>
    <cellStyle name="Cálculo 14 2 2 2 2 2 2" xfId="24803"/>
    <cellStyle name="Cálculo 14 2 2 2 2 3" xfId="24804"/>
    <cellStyle name="Cálculo 14 2 2 2 2 3 2" xfId="24805"/>
    <cellStyle name="Cálculo 14 2 2 2 2 4" xfId="24806"/>
    <cellStyle name="Cálculo 14 2 2 2 2 4 2" xfId="24807"/>
    <cellStyle name="Cálculo 14 2 2 2 2 5" xfId="24808"/>
    <cellStyle name="Cálculo 14 2 2 2 2 6" xfId="24809"/>
    <cellStyle name="Cálculo 14 2 2 2 2 7" xfId="24810"/>
    <cellStyle name="Cálculo 14 2 2 2 3" xfId="24811"/>
    <cellStyle name="Cálculo 14 2 2 2 3 2" xfId="24812"/>
    <cellStyle name="Cálculo 14 2 2 2 4" xfId="24813"/>
    <cellStyle name="Cálculo 14 2 2 2 4 2" xfId="24814"/>
    <cellStyle name="Cálculo 14 2 2 2 5" xfId="24815"/>
    <cellStyle name="Cálculo 14 2 2 2 5 2" xfId="24816"/>
    <cellStyle name="Cálculo 14 2 2 2 6" xfId="24817"/>
    <cellStyle name="Cálculo 14 2 2 2 7" xfId="24818"/>
    <cellStyle name="Cálculo 14 2 2 2 8" xfId="24819"/>
    <cellStyle name="Cálculo 14 2 2 2 9" xfId="24820"/>
    <cellStyle name="Cálculo 14 2 2 3" xfId="24821"/>
    <cellStyle name="Cálculo 14 2 2 3 2" xfId="24822"/>
    <cellStyle name="Cálculo 14 2 2 3 2 2" xfId="24823"/>
    <cellStyle name="Cálculo 14 2 2 3 3" xfId="24824"/>
    <cellStyle name="Cálculo 14 2 2 3 3 2" xfId="24825"/>
    <cellStyle name="Cálculo 14 2 2 3 4" xfId="24826"/>
    <cellStyle name="Cálculo 14 2 2 3 4 2" xfId="24827"/>
    <cellStyle name="Cálculo 14 2 2 3 5" xfId="24828"/>
    <cellStyle name="Cálculo 14 2 2 3 6" xfId="24829"/>
    <cellStyle name="Cálculo 14 2 2 3 7" xfId="24830"/>
    <cellStyle name="Cálculo 14 2 2 4" xfId="24831"/>
    <cellStyle name="Cálculo 14 2 3" xfId="24832"/>
    <cellStyle name="Cálculo 14 2 3 2" xfId="24833"/>
    <cellStyle name="Cálculo 14 2 3 2 10" xfId="24834"/>
    <cellStyle name="Cálculo 14 2 3 2 2" xfId="24835"/>
    <cellStyle name="Cálculo 14 2 3 2 2 2" xfId="24836"/>
    <cellStyle name="Cálculo 14 2 3 2 2 2 2" xfId="24837"/>
    <cellStyle name="Cálculo 14 2 3 2 2 3" xfId="24838"/>
    <cellStyle name="Cálculo 14 2 3 2 2 3 2" xfId="24839"/>
    <cellStyle name="Cálculo 14 2 3 2 2 4" xfId="24840"/>
    <cellStyle name="Cálculo 14 2 3 2 2 4 2" xfId="24841"/>
    <cellStyle name="Cálculo 14 2 3 2 2 5" xfId="24842"/>
    <cellStyle name="Cálculo 14 2 3 2 2 6" xfId="24843"/>
    <cellStyle name="Cálculo 14 2 3 2 2 7" xfId="24844"/>
    <cellStyle name="Cálculo 14 2 3 2 3" xfId="24845"/>
    <cellStyle name="Cálculo 14 2 3 2 3 2" xfId="24846"/>
    <cellStyle name="Cálculo 14 2 3 2 4" xfId="24847"/>
    <cellStyle name="Cálculo 14 2 3 2 4 2" xfId="24848"/>
    <cellStyle name="Cálculo 14 2 3 2 5" xfId="24849"/>
    <cellStyle name="Cálculo 14 2 3 2 5 2" xfId="24850"/>
    <cellStyle name="Cálculo 14 2 3 2 6" xfId="24851"/>
    <cellStyle name="Cálculo 14 2 3 2 7" xfId="24852"/>
    <cellStyle name="Cálculo 14 2 3 2 8" xfId="24853"/>
    <cellStyle name="Cálculo 14 2 3 2 9" xfId="24854"/>
    <cellStyle name="Cálculo 14 2 3 3" xfId="24855"/>
    <cellStyle name="Cálculo 14 2 3 3 2" xfId="24856"/>
    <cellStyle name="Cálculo 14 2 3 3 2 2" xfId="24857"/>
    <cellStyle name="Cálculo 14 2 3 3 3" xfId="24858"/>
    <cellStyle name="Cálculo 14 2 3 3 3 2" xfId="24859"/>
    <cellStyle name="Cálculo 14 2 3 3 4" xfId="24860"/>
    <cellStyle name="Cálculo 14 2 3 3 4 2" xfId="24861"/>
    <cellStyle name="Cálculo 14 2 3 3 5" xfId="24862"/>
    <cellStyle name="Cálculo 14 2 3 3 6" xfId="24863"/>
    <cellStyle name="Cálculo 14 2 3 3 7" xfId="24864"/>
    <cellStyle name="Cálculo 14 2 3 4" xfId="24865"/>
    <cellStyle name="Cálculo 14 2 4" xfId="24866"/>
    <cellStyle name="Cálculo 14 2 4 10" xfId="24867"/>
    <cellStyle name="Cálculo 14 2 4 11" xfId="24868"/>
    <cellStyle name="Cálculo 14 2 4 2" xfId="24869"/>
    <cellStyle name="Cálculo 14 2 4 2 2" xfId="24870"/>
    <cellStyle name="Cálculo 14 2 4 2 2 2" xfId="24871"/>
    <cellStyle name="Cálculo 14 2 4 2 3" xfId="24872"/>
    <cellStyle name="Cálculo 14 2 4 2 3 2" xfId="24873"/>
    <cellStyle name="Cálculo 14 2 4 2 4" xfId="24874"/>
    <cellStyle name="Cálculo 14 2 4 2 4 2" xfId="24875"/>
    <cellStyle name="Cálculo 14 2 4 2 5" xfId="24876"/>
    <cellStyle name="Cálculo 14 2 4 2 6" xfId="24877"/>
    <cellStyle name="Cálculo 14 2 4 2 7" xfId="24878"/>
    <cellStyle name="Cálculo 14 2 4 3" xfId="24879"/>
    <cellStyle name="Cálculo 14 2 4 3 2" xfId="24880"/>
    <cellStyle name="Cálculo 14 2 4 3 3" xfId="24881"/>
    <cellStyle name="Cálculo 14 2 4 3 4" xfId="24882"/>
    <cellStyle name="Cálculo 14 2 4 4" xfId="24883"/>
    <cellStyle name="Cálculo 14 2 4 4 2" xfId="24884"/>
    <cellStyle name="Cálculo 14 2 4 5" xfId="24885"/>
    <cellStyle name="Cálculo 14 2 4 5 2" xfId="24886"/>
    <cellStyle name="Cálculo 14 2 4 6" xfId="24887"/>
    <cellStyle name="Cálculo 14 2 4 7" xfId="24888"/>
    <cellStyle name="Cálculo 14 2 4 8" xfId="24889"/>
    <cellStyle name="Cálculo 14 2 4 9" xfId="24890"/>
    <cellStyle name="Cálculo 14 2 5" xfId="24891"/>
    <cellStyle name="Cálculo 14 2 5 10" xfId="24892"/>
    <cellStyle name="Cálculo 14 2 5 2" xfId="24893"/>
    <cellStyle name="Cálculo 14 2 5 2 2" xfId="24894"/>
    <cellStyle name="Cálculo 14 2 5 2 2 2" xfId="24895"/>
    <cellStyle name="Cálculo 14 2 5 2 3" xfId="24896"/>
    <cellStyle name="Cálculo 14 2 5 2 3 2" xfId="24897"/>
    <cellStyle name="Cálculo 14 2 5 2 4" xfId="24898"/>
    <cellStyle name="Cálculo 14 2 5 2 4 2" xfId="24899"/>
    <cellStyle name="Cálculo 14 2 5 2 5" xfId="24900"/>
    <cellStyle name="Cálculo 14 2 5 2 6" xfId="24901"/>
    <cellStyle name="Cálculo 14 2 5 2 7" xfId="24902"/>
    <cellStyle name="Cálculo 14 2 5 3" xfId="24903"/>
    <cellStyle name="Cálculo 14 2 5 3 2" xfId="24904"/>
    <cellStyle name="Cálculo 14 2 5 4" xfId="24905"/>
    <cellStyle name="Cálculo 14 2 5 4 2" xfId="24906"/>
    <cellStyle name="Cálculo 14 2 5 5" xfId="24907"/>
    <cellStyle name="Cálculo 14 2 5 5 2" xfId="24908"/>
    <cellStyle name="Cálculo 14 2 5 6" xfId="24909"/>
    <cellStyle name="Cálculo 14 2 5 7" xfId="24910"/>
    <cellStyle name="Cálculo 14 2 5 8" xfId="24911"/>
    <cellStyle name="Cálculo 14 2 5 9" xfId="24912"/>
    <cellStyle name="Cálculo 14 2 6" xfId="24913"/>
    <cellStyle name="Cálculo 15 2" xfId="530"/>
    <cellStyle name="Cálculo 15 2 2" xfId="24914"/>
    <cellStyle name="Cálculo 15 2 2 2" xfId="24915"/>
    <cellStyle name="Cálculo 15 2 2 2 10" xfId="24916"/>
    <cellStyle name="Cálculo 15 2 2 2 2" xfId="24917"/>
    <cellStyle name="Cálculo 15 2 2 2 2 2" xfId="24918"/>
    <cellStyle name="Cálculo 15 2 2 2 2 2 2" xfId="24919"/>
    <cellStyle name="Cálculo 15 2 2 2 2 3" xfId="24920"/>
    <cellStyle name="Cálculo 15 2 2 2 2 3 2" xfId="24921"/>
    <cellStyle name="Cálculo 15 2 2 2 2 4" xfId="24922"/>
    <cellStyle name="Cálculo 15 2 2 2 2 4 2" xfId="24923"/>
    <cellStyle name="Cálculo 15 2 2 2 2 5" xfId="24924"/>
    <cellStyle name="Cálculo 15 2 2 2 2 6" xfId="24925"/>
    <cellStyle name="Cálculo 15 2 2 2 2 7" xfId="24926"/>
    <cellStyle name="Cálculo 15 2 2 2 3" xfId="24927"/>
    <cellStyle name="Cálculo 15 2 2 2 3 2" xfId="24928"/>
    <cellStyle name="Cálculo 15 2 2 2 4" xfId="24929"/>
    <cellStyle name="Cálculo 15 2 2 2 4 2" xfId="24930"/>
    <cellStyle name="Cálculo 15 2 2 2 5" xfId="24931"/>
    <cellStyle name="Cálculo 15 2 2 2 5 2" xfId="24932"/>
    <cellStyle name="Cálculo 15 2 2 2 6" xfId="24933"/>
    <cellStyle name="Cálculo 15 2 2 2 7" xfId="24934"/>
    <cellStyle name="Cálculo 15 2 2 2 8" xfId="24935"/>
    <cellStyle name="Cálculo 15 2 2 2 9" xfId="24936"/>
    <cellStyle name="Cálculo 15 2 2 3" xfId="24937"/>
    <cellStyle name="Cálculo 15 2 2 3 2" xfId="24938"/>
    <cellStyle name="Cálculo 15 2 2 3 2 2" xfId="24939"/>
    <cellStyle name="Cálculo 15 2 2 3 3" xfId="24940"/>
    <cellStyle name="Cálculo 15 2 2 3 3 2" xfId="24941"/>
    <cellStyle name="Cálculo 15 2 2 3 4" xfId="24942"/>
    <cellStyle name="Cálculo 15 2 2 3 4 2" xfId="24943"/>
    <cellStyle name="Cálculo 15 2 2 3 5" xfId="24944"/>
    <cellStyle name="Cálculo 15 2 2 3 6" xfId="24945"/>
    <cellStyle name="Cálculo 15 2 2 3 7" xfId="24946"/>
    <cellStyle name="Cálculo 15 2 2 4" xfId="24947"/>
    <cellStyle name="Cálculo 15 2 3" xfId="24948"/>
    <cellStyle name="Cálculo 15 2 3 2" xfId="24949"/>
    <cellStyle name="Cálculo 15 2 3 2 10" xfId="24950"/>
    <cellStyle name="Cálculo 15 2 3 2 2" xfId="24951"/>
    <cellStyle name="Cálculo 15 2 3 2 2 2" xfId="24952"/>
    <cellStyle name="Cálculo 15 2 3 2 2 2 2" xfId="24953"/>
    <cellStyle name="Cálculo 15 2 3 2 2 3" xfId="24954"/>
    <cellStyle name="Cálculo 15 2 3 2 2 3 2" xfId="24955"/>
    <cellStyle name="Cálculo 15 2 3 2 2 4" xfId="24956"/>
    <cellStyle name="Cálculo 15 2 3 2 2 4 2" xfId="24957"/>
    <cellStyle name="Cálculo 15 2 3 2 2 5" xfId="24958"/>
    <cellStyle name="Cálculo 15 2 3 2 2 6" xfId="24959"/>
    <cellStyle name="Cálculo 15 2 3 2 2 7" xfId="24960"/>
    <cellStyle name="Cálculo 15 2 3 2 3" xfId="24961"/>
    <cellStyle name="Cálculo 15 2 3 2 3 2" xfId="24962"/>
    <cellStyle name="Cálculo 15 2 3 2 4" xfId="24963"/>
    <cellStyle name="Cálculo 15 2 3 2 4 2" xfId="24964"/>
    <cellStyle name="Cálculo 15 2 3 2 5" xfId="24965"/>
    <cellStyle name="Cálculo 15 2 3 2 5 2" xfId="24966"/>
    <cellStyle name="Cálculo 15 2 3 2 6" xfId="24967"/>
    <cellStyle name="Cálculo 15 2 3 2 7" xfId="24968"/>
    <cellStyle name="Cálculo 15 2 3 2 8" xfId="24969"/>
    <cellStyle name="Cálculo 15 2 3 2 9" xfId="24970"/>
    <cellStyle name="Cálculo 15 2 3 3" xfId="24971"/>
    <cellStyle name="Cálculo 15 2 3 3 2" xfId="24972"/>
    <cellStyle name="Cálculo 15 2 3 3 2 2" xfId="24973"/>
    <cellStyle name="Cálculo 15 2 3 3 3" xfId="24974"/>
    <cellStyle name="Cálculo 15 2 3 3 3 2" xfId="24975"/>
    <cellStyle name="Cálculo 15 2 3 3 4" xfId="24976"/>
    <cellStyle name="Cálculo 15 2 3 3 4 2" xfId="24977"/>
    <cellStyle name="Cálculo 15 2 3 3 5" xfId="24978"/>
    <cellStyle name="Cálculo 15 2 3 3 6" xfId="24979"/>
    <cellStyle name="Cálculo 15 2 3 3 7" xfId="24980"/>
    <cellStyle name="Cálculo 15 2 3 4" xfId="24981"/>
    <cellStyle name="Cálculo 15 2 4" xfId="24982"/>
    <cellStyle name="Cálculo 15 2 4 10" xfId="24983"/>
    <cellStyle name="Cálculo 15 2 4 11" xfId="24984"/>
    <cellStyle name="Cálculo 15 2 4 2" xfId="24985"/>
    <cellStyle name="Cálculo 15 2 4 2 2" xfId="24986"/>
    <cellStyle name="Cálculo 15 2 4 2 2 2" xfId="24987"/>
    <cellStyle name="Cálculo 15 2 4 2 3" xfId="24988"/>
    <cellStyle name="Cálculo 15 2 4 2 3 2" xfId="24989"/>
    <cellStyle name="Cálculo 15 2 4 2 4" xfId="24990"/>
    <cellStyle name="Cálculo 15 2 4 2 4 2" xfId="24991"/>
    <cellStyle name="Cálculo 15 2 4 2 5" xfId="24992"/>
    <cellStyle name="Cálculo 15 2 4 2 6" xfId="24993"/>
    <cellStyle name="Cálculo 15 2 4 2 7" xfId="24994"/>
    <cellStyle name="Cálculo 15 2 4 3" xfId="24995"/>
    <cellStyle name="Cálculo 15 2 4 3 2" xfId="24996"/>
    <cellStyle name="Cálculo 15 2 4 3 3" xfId="24997"/>
    <cellStyle name="Cálculo 15 2 4 3 4" xfId="24998"/>
    <cellStyle name="Cálculo 15 2 4 4" xfId="24999"/>
    <cellStyle name="Cálculo 15 2 4 4 2" xfId="25000"/>
    <cellStyle name="Cálculo 15 2 4 5" xfId="25001"/>
    <cellStyle name="Cálculo 15 2 4 5 2" xfId="25002"/>
    <cellStyle name="Cálculo 15 2 4 6" xfId="25003"/>
    <cellStyle name="Cálculo 15 2 4 7" xfId="25004"/>
    <cellStyle name="Cálculo 15 2 4 8" xfId="25005"/>
    <cellStyle name="Cálculo 15 2 4 9" xfId="25006"/>
    <cellStyle name="Cálculo 15 2 5" xfId="25007"/>
    <cellStyle name="Cálculo 15 2 5 10" xfId="25008"/>
    <cellStyle name="Cálculo 15 2 5 2" xfId="25009"/>
    <cellStyle name="Cálculo 15 2 5 2 2" xfId="25010"/>
    <cellStyle name="Cálculo 15 2 5 2 2 2" xfId="25011"/>
    <cellStyle name="Cálculo 15 2 5 2 3" xfId="25012"/>
    <cellStyle name="Cálculo 15 2 5 2 3 2" xfId="25013"/>
    <cellStyle name="Cálculo 15 2 5 2 4" xfId="25014"/>
    <cellStyle name="Cálculo 15 2 5 2 4 2" xfId="25015"/>
    <cellStyle name="Cálculo 15 2 5 2 5" xfId="25016"/>
    <cellStyle name="Cálculo 15 2 5 2 6" xfId="25017"/>
    <cellStyle name="Cálculo 15 2 5 2 7" xfId="25018"/>
    <cellStyle name="Cálculo 15 2 5 3" xfId="25019"/>
    <cellStyle name="Cálculo 15 2 5 3 2" xfId="25020"/>
    <cellStyle name="Cálculo 15 2 5 4" xfId="25021"/>
    <cellStyle name="Cálculo 15 2 5 4 2" xfId="25022"/>
    <cellStyle name="Cálculo 15 2 5 5" xfId="25023"/>
    <cellStyle name="Cálculo 15 2 5 5 2" xfId="25024"/>
    <cellStyle name="Cálculo 15 2 5 6" xfId="25025"/>
    <cellStyle name="Cálculo 15 2 5 7" xfId="25026"/>
    <cellStyle name="Cálculo 15 2 5 8" xfId="25027"/>
    <cellStyle name="Cálculo 15 2 5 9" xfId="25028"/>
    <cellStyle name="Cálculo 15 2 6" xfId="25029"/>
    <cellStyle name="Cálculo 16 2" xfId="531"/>
    <cellStyle name="Cálculo 16 2 2" xfId="25030"/>
    <cellStyle name="Cálculo 16 2 2 2" xfId="25031"/>
    <cellStyle name="Cálculo 16 2 2 2 10" xfId="25032"/>
    <cellStyle name="Cálculo 16 2 2 2 2" xfId="25033"/>
    <cellStyle name="Cálculo 16 2 2 2 2 2" xfId="25034"/>
    <cellStyle name="Cálculo 16 2 2 2 2 2 2" xfId="25035"/>
    <cellStyle name="Cálculo 16 2 2 2 2 3" xfId="25036"/>
    <cellStyle name="Cálculo 16 2 2 2 2 3 2" xfId="25037"/>
    <cellStyle name="Cálculo 16 2 2 2 2 4" xfId="25038"/>
    <cellStyle name="Cálculo 16 2 2 2 2 4 2" xfId="25039"/>
    <cellStyle name="Cálculo 16 2 2 2 2 5" xfId="25040"/>
    <cellStyle name="Cálculo 16 2 2 2 2 6" xfId="25041"/>
    <cellStyle name="Cálculo 16 2 2 2 2 7" xfId="25042"/>
    <cellStyle name="Cálculo 16 2 2 2 3" xfId="25043"/>
    <cellStyle name="Cálculo 16 2 2 2 3 2" xfId="25044"/>
    <cellStyle name="Cálculo 16 2 2 2 4" xfId="25045"/>
    <cellStyle name="Cálculo 16 2 2 2 4 2" xfId="25046"/>
    <cellStyle name="Cálculo 16 2 2 2 5" xfId="25047"/>
    <cellStyle name="Cálculo 16 2 2 2 5 2" xfId="25048"/>
    <cellStyle name="Cálculo 16 2 2 2 6" xfId="25049"/>
    <cellStyle name="Cálculo 16 2 2 2 7" xfId="25050"/>
    <cellStyle name="Cálculo 16 2 2 2 8" xfId="25051"/>
    <cellStyle name="Cálculo 16 2 2 2 9" xfId="25052"/>
    <cellStyle name="Cálculo 16 2 2 3" xfId="25053"/>
    <cellStyle name="Cálculo 16 2 2 3 2" xfId="25054"/>
    <cellStyle name="Cálculo 16 2 2 3 2 2" xfId="25055"/>
    <cellStyle name="Cálculo 16 2 2 3 3" xfId="25056"/>
    <cellStyle name="Cálculo 16 2 2 3 3 2" xfId="25057"/>
    <cellStyle name="Cálculo 16 2 2 3 4" xfId="25058"/>
    <cellStyle name="Cálculo 16 2 2 3 4 2" xfId="25059"/>
    <cellStyle name="Cálculo 16 2 2 3 5" xfId="25060"/>
    <cellStyle name="Cálculo 16 2 2 3 6" xfId="25061"/>
    <cellStyle name="Cálculo 16 2 2 3 7" xfId="25062"/>
    <cellStyle name="Cálculo 16 2 2 4" xfId="25063"/>
    <cellStyle name="Cálculo 16 2 3" xfId="25064"/>
    <cellStyle name="Cálculo 16 2 3 2" xfId="25065"/>
    <cellStyle name="Cálculo 16 2 3 2 10" xfId="25066"/>
    <cellStyle name="Cálculo 16 2 3 2 2" xfId="25067"/>
    <cellStyle name="Cálculo 16 2 3 2 2 2" xfId="25068"/>
    <cellStyle name="Cálculo 16 2 3 2 2 2 2" xfId="25069"/>
    <cellStyle name="Cálculo 16 2 3 2 2 3" xfId="25070"/>
    <cellStyle name="Cálculo 16 2 3 2 2 3 2" xfId="25071"/>
    <cellStyle name="Cálculo 16 2 3 2 2 4" xfId="25072"/>
    <cellStyle name="Cálculo 16 2 3 2 2 4 2" xfId="25073"/>
    <cellStyle name="Cálculo 16 2 3 2 2 5" xfId="25074"/>
    <cellStyle name="Cálculo 16 2 3 2 2 6" xfId="25075"/>
    <cellStyle name="Cálculo 16 2 3 2 2 7" xfId="25076"/>
    <cellStyle name="Cálculo 16 2 3 2 3" xfId="25077"/>
    <cellStyle name="Cálculo 16 2 3 2 3 2" xfId="25078"/>
    <cellStyle name="Cálculo 16 2 3 2 4" xfId="25079"/>
    <cellStyle name="Cálculo 16 2 3 2 4 2" xfId="25080"/>
    <cellStyle name="Cálculo 16 2 3 2 5" xfId="25081"/>
    <cellStyle name="Cálculo 16 2 3 2 5 2" xfId="25082"/>
    <cellStyle name="Cálculo 16 2 3 2 6" xfId="25083"/>
    <cellStyle name="Cálculo 16 2 3 2 7" xfId="25084"/>
    <cellStyle name="Cálculo 16 2 3 2 8" xfId="25085"/>
    <cellStyle name="Cálculo 16 2 3 2 9" xfId="25086"/>
    <cellStyle name="Cálculo 16 2 3 3" xfId="25087"/>
    <cellStyle name="Cálculo 16 2 3 3 2" xfId="25088"/>
    <cellStyle name="Cálculo 16 2 3 3 2 2" xfId="25089"/>
    <cellStyle name="Cálculo 16 2 3 3 3" xfId="25090"/>
    <cellStyle name="Cálculo 16 2 3 3 3 2" xfId="25091"/>
    <cellStyle name="Cálculo 16 2 3 3 4" xfId="25092"/>
    <cellStyle name="Cálculo 16 2 3 3 4 2" xfId="25093"/>
    <cellStyle name="Cálculo 16 2 3 3 5" xfId="25094"/>
    <cellStyle name="Cálculo 16 2 3 3 6" xfId="25095"/>
    <cellStyle name="Cálculo 16 2 3 3 7" xfId="25096"/>
    <cellStyle name="Cálculo 16 2 3 4" xfId="25097"/>
    <cellStyle name="Cálculo 16 2 4" xfId="25098"/>
    <cellStyle name="Cálculo 16 2 4 10" xfId="25099"/>
    <cellStyle name="Cálculo 16 2 4 11" xfId="25100"/>
    <cellStyle name="Cálculo 16 2 4 2" xfId="25101"/>
    <cellStyle name="Cálculo 16 2 4 2 2" xfId="25102"/>
    <cellStyle name="Cálculo 16 2 4 2 2 2" xfId="25103"/>
    <cellStyle name="Cálculo 16 2 4 2 3" xfId="25104"/>
    <cellStyle name="Cálculo 16 2 4 2 3 2" xfId="25105"/>
    <cellStyle name="Cálculo 16 2 4 2 4" xfId="25106"/>
    <cellStyle name="Cálculo 16 2 4 2 4 2" xfId="25107"/>
    <cellStyle name="Cálculo 16 2 4 2 5" xfId="25108"/>
    <cellStyle name="Cálculo 16 2 4 2 6" xfId="25109"/>
    <cellStyle name="Cálculo 16 2 4 2 7" xfId="25110"/>
    <cellStyle name="Cálculo 16 2 4 3" xfId="25111"/>
    <cellStyle name="Cálculo 16 2 4 3 2" xfId="25112"/>
    <cellStyle name="Cálculo 16 2 4 3 3" xfId="25113"/>
    <cellStyle name="Cálculo 16 2 4 3 4" xfId="25114"/>
    <cellStyle name="Cálculo 16 2 4 4" xfId="25115"/>
    <cellStyle name="Cálculo 16 2 4 4 2" xfId="25116"/>
    <cellStyle name="Cálculo 16 2 4 5" xfId="25117"/>
    <cellStyle name="Cálculo 16 2 4 5 2" xfId="25118"/>
    <cellStyle name="Cálculo 16 2 4 6" xfId="25119"/>
    <cellStyle name="Cálculo 16 2 4 7" xfId="25120"/>
    <cellStyle name="Cálculo 16 2 4 8" xfId="25121"/>
    <cellStyle name="Cálculo 16 2 4 9" xfId="25122"/>
    <cellStyle name="Cálculo 16 2 5" xfId="25123"/>
    <cellStyle name="Cálculo 16 2 5 10" xfId="25124"/>
    <cellStyle name="Cálculo 16 2 5 2" xfId="25125"/>
    <cellStyle name="Cálculo 16 2 5 2 2" xfId="25126"/>
    <cellStyle name="Cálculo 16 2 5 2 2 2" xfId="25127"/>
    <cellStyle name="Cálculo 16 2 5 2 3" xfId="25128"/>
    <cellStyle name="Cálculo 16 2 5 2 3 2" xfId="25129"/>
    <cellStyle name="Cálculo 16 2 5 2 4" xfId="25130"/>
    <cellStyle name="Cálculo 16 2 5 2 4 2" xfId="25131"/>
    <cellStyle name="Cálculo 16 2 5 2 5" xfId="25132"/>
    <cellStyle name="Cálculo 16 2 5 2 6" xfId="25133"/>
    <cellStyle name="Cálculo 16 2 5 2 7" xfId="25134"/>
    <cellStyle name="Cálculo 16 2 5 3" xfId="25135"/>
    <cellStyle name="Cálculo 16 2 5 3 2" xfId="25136"/>
    <cellStyle name="Cálculo 16 2 5 4" xfId="25137"/>
    <cellStyle name="Cálculo 16 2 5 4 2" xfId="25138"/>
    <cellStyle name="Cálculo 16 2 5 5" xfId="25139"/>
    <cellStyle name="Cálculo 16 2 5 5 2" xfId="25140"/>
    <cellStyle name="Cálculo 16 2 5 6" xfId="25141"/>
    <cellStyle name="Cálculo 16 2 5 7" xfId="25142"/>
    <cellStyle name="Cálculo 16 2 5 8" xfId="25143"/>
    <cellStyle name="Cálculo 16 2 5 9" xfId="25144"/>
    <cellStyle name="Cálculo 16 2 6" xfId="25145"/>
    <cellStyle name="Cálculo 17 2" xfId="532"/>
    <cellStyle name="Cálculo 17 2 2" xfId="25146"/>
    <cellStyle name="Cálculo 17 2 2 2" xfId="25147"/>
    <cellStyle name="Cálculo 17 2 2 2 10" xfId="25148"/>
    <cellStyle name="Cálculo 17 2 2 2 2" xfId="25149"/>
    <cellStyle name="Cálculo 17 2 2 2 2 2" xfId="25150"/>
    <cellStyle name="Cálculo 17 2 2 2 2 2 2" xfId="25151"/>
    <cellStyle name="Cálculo 17 2 2 2 2 3" xfId="25152"/>
    <cellStyle name="Cálculo 17 2 2 2 2 3 2" xfId="25153"/>
    <cellStyle name="Cálculo 17 2 2 2 2 4" xfId="25154"/>
    <cellStyle name="Cálculo 17 2 2 2 2 4 2" xfId="25155"/>
    <cellStyle name="Cálculo 17 2 2 2 2 5" xfId="25156"/>
    <cellStyle name="Cálculo 17 2 2 2 2 6" xfId="25157"/>
    <cellStyle name="Cálculo 17 2 2 2 2 7" xfId="25158"/>
    <cellStyle name="Cálculo 17 2 2 2 3" xfId="25159"/>
    <cellStyle name="Cálculo 17 2 2 2 3 2" xfId="25160"/>
    <cellStyle name="Cálculo 17 2 2 2 4" xfId="25161"/>
    <cellStyle name="Cálculo 17 2 2 2 4 2" xfId="25162"/>
    <cellStyle name="Cálculo 17 2 2 2 5" xfId="25163"/>
    <cellStyle name="Cálculo 17 2 2 2 5 2" xfId="25164"/>
    <cellStyle name="Cálculo 17 2 2 2 6" xfId="25165"/>
    <cellStyle name="Cálculo 17 2 2 2 7" xfId="25166"/>
    <cellStyle name="Cálculo 17 2 2 2 8" xfId="25167"/>
    <cellStyle name="Cálculo 17 2 2 2 9" xfId="25168"/>
    <cellStyle name="Cálculo 17 2 2 3" xfId="25169"/>
    <cellStyle name="Cálculo 17 2 2 3 2" xfId="25170"/>
    <cellStyle name="Cálculo 17 2 2 3 2 2" xfId="25171"/>
    <cellStyle name="Cálculo 17 2 2 3 3" xfId="25172"/>
    <cellStyle name="Cálculo 17 2 2 3 3 2" xfId="25173"/>
    <cellStyle name="Cálculo 17 2 2 3 4" xfId="25174"/>
    <cellStyle name="Cálculo 17 2 2 3 4 2" xfId="25175"/>
    <cellStyle name="Cálculo 17 2 2 3 5" xfId="25176"/>
    <cellStyle name="Cálculo 17 2 2 3 6" xfId="25177"/>
    <cellStyle name="Cálculo 17 2 2 3 7" xfId="25178"/>
    <cellStyle name="Cálculo 17 2 2 4" xfId="25179"/>
    <cellStyle name="Cálculo 17 2 3" xfId="25180"/>
    <cellStyle name="Cálculo 17 2 3 2" xfId="25181"/>
    <cellStyle name="Cálculo 17 2 3 2 10" xfId="25182"/>
    <cellStyle name="Cálculo 17 2 3 2 2" xfId="25183"/>
    <cellStyle name="Cálculo 17 2 3 2 2 2" xfId="25184"/>
    <cellStyle name="Cálculo 17 2 3 2 2 2 2" xfId="25185"/>
    <cellStyle name="Cálculo 17 2 3 2 2 3" xfId="25186"/>
    <cellStyle name="Cálculo 17 2 3 2 2 3 2" xfId="25187"/>
    <cellStyle name="Cálculo 17 2 3 2 2 4" xfId="25188"/>
    <cellStyle name="Cálculo 17 2 3 2 2 4 2" xfId="25189"/>
    <cellStyle name="Cálculo 17 2 3 2 2 5" xfId="25190"/>
    <cellStyle name="Cálculo 17 2 3 2 2 6" xfId="25191"/>
    <cellStyle name="Cálculo 17 2 3 2 2 7" xfId="25192"/>
    <cellStyle name="Cálculo 17 2 3 2 3" xfId="25193"/>
    <cellStyle name="Cálculo 17 2 3 2 3 2" xfId="25194"/>
    <cellStyle name="Cálculo 17 2 3 2 4" xfId="25195"/>
    <cellStyle name="Cálculo 17 2 3 2 4 2" xfId="25196"/>
    <cellStyle name="Cálculo 17 2 3 2 5" xfId="25197"/>
    <cellStyle name="Cálculo 17 2 3 2 5 2" xfId="25198"/>
    <cellStyle name="Cálculo 17 2 3 2 6" xfId="25199"/>
    <cellStyle name="Cálculo 17 2 3 2 7" xfId="25200"/>
    <cellStyle name="Cálculo 17 2 3 2 8" xfId="25201"/>
    <cellStyle name="Cálculo 17 2 3 2 9" xfId="25202"/>
    <cellStyle name="Cálculo 17 2 3 3" xfId="25203"/>
    <cellStyle name="Cálculo 17 2 3 3 2" xfId="25204"/>
    <cellStyle name="Cálculo 17 2 3 3 2 2" xfId="25205"/>
    <cellStyle name="Cálculo 17 2 3 3 3" xfId="25206"/>
    <cellStyle name="Cálculo 17 2 3 3 3 2" xfId="25207"/>
    <cellStyle name="Cálculo 17 2 3 3 4" xfId="25208"/>
    <cellStyle name="Cálculo 17 2 3 3 4 2" xfId="25209"/>
    <cellStyle name="Cálculo 17 2 3 3 5" xfId="25210"/>
    <cellStyle name="Cálculo 17 2 3 3 6" xfId="25211"/>
    <cellStyle name="Cálculo 17 2 3 3 7" xfId="25212"/>
    <cellStyle name="Cálculo 17 2 3 4" xfId="25213"/>
    <cellStyle name="Cálculo 17 2 4" xfId="25214"/>
    <cellStyle name="Cálculo 17 2 4 10" xfId="25215"/>
    <cellStyle name="Cálculo 17 2 4 11" xfId="25216"/>
    <cellStyle name="Cálculo 17 2 4 2" xfId="25217"/>
    <cellStyle name="Cálculo 17 2 4 2 2" xfId="25218"/>
    <cellStyle name="Cálculo 17 2 4 2 2 2" xfId="25219"/>
    <cellStyle name="Cálculo 17 2 4 2 3" xfId="25220"/>
    <cellStyle name="Cálculo 17 2 4 2 3 2" xfId="25221"/>
    <cellStyle name="Cálculo 17 2 4 2 4" xfId="25222"/>
    <cellStyle name="Cálculo 17 2 4 2 4 2" xfId="25223"/>
    <cellStyle name="Cálculo 17 2 4 2 5" xfId="25224"/>
    <cellStyle name="Cálculo 17 2 4 2 6" xfId="25225"/>
    <cellStyle name="Cálculo 17 2 4 2 7" xfId="25226"/>
    <cellStyle name="Cálculo 17 2 4 3" xfId="25227"/>
    <cellStyle name="Cálculo 17 2 4 3 2" xfId="25228"/>
    <cellStyle name="Cálculo 17 2 4 3 3" xfId="25229"/>
    <cellStyle name="Cálculo 17 2 4 3 4" xfId="25230"/>
    <cellStyle name="Cálculo 17 2 4 4" xfId="25231"/>
    <cellStyle name="Cálculo 17 2 4 4 2" xfId="25232"/>
    <cellStyle name="Cálculo 17 2 4 5" xfId="25233"/>
    <cellStyle name="Cálculo 17 2 4 5 2" xfId="25234"/>
    <cellStyle name="Cálculo 17 2 4 6" xfId="25235"/>
    <cellStyle name="Cálculo 17 2 4 7" xfId="25236"/>
    <cellStyle name="Cálculo 17 2 4 8" xfId="25237"/>
    <cellStyle name="Cálculo 17 2 4 9" xfId="25238"/>
    <cellStyle name="Cálculo 17 2 5" xfId="25239"/>
    <cellStyle name="Cálculo 17 2 5 10" xfId="25240"/>
    <cellStyle name="Cálculo 17 2 5 2" xfId="25241"/>
    <cellStyle name="Cálculo 17 2 5 2 2" xfId="25242"/>
    <cellStyle name="Cálculo 17 2 5 2 2 2" xfId="25243"/>
    <cellStyle name="Cálculo 17 2 5 2 3" xfId="25244"/>
    <cellStyle name="Cálculo 17 2 5 2 3 2" xfId="25245"/>
    <cellStyle name="Cálculo 17 2 5 2 4" xfId="25246"/>
    <cellStyle name="Cálculo 17 2 5 2 4 2" xfId="25247"/>
    <cellStyle name="Cálculo 17 2 5 2 5" xfId="25248"/>
    <cellStyle name="Cálculo 17 2 5 2 6" xfId="25249"/>
    <cellStyle name="Cálculo 17 2 5 2 7" xfId="25250"/>
    <cellStyle name="Cálculo 17 2 5 3" xfId="25251"/>
    <cellStyle name="Cálculo 17 2 5 3 2" xfId="25252"/>
    <cellStyle name="Cálculo 17 2 5 4" xfId="25253"/>
    <cellStyle name="Cálculo 17 2 5 4 2" xfId="25254"/>
    <cellStyle name="Cálculo 17 2 5 5" xfId="25255"/>
    <cellStyle name="Cálculo 17 2 5 5 2" xfId="25256"/>
    <cellStyle name="Cálculo 17 2 5 6" xfId="25257"/>
    <cellStyle name="Cálculo 17 2 5 7" xfId="25258"/>
    <cellStyle name="Cálculo 17 2 5 8" xfId="25259"/>
    <cellStyle name="Cálculo 17 2 5 9" xfId="25260"/>
    <cellStyle name="Cálculo 17 2 6" xfId="25261"/>
    <cellStyle name="Cálculo 2" xfId="533"/>
    <cellStyle name="Cálculo 2 2" xfId="534"/>
    <cellStyle name="Cálculo 2 2 2" xfId="3001"/>
    <cellStyle name="Cálculo 2 2 2 2" xfId="25262"/>
    <cellStyle name="Cálculo 2 2 2 2 10" xfId="25263"/>
    <cellStyle name="Cálculo 2 2 2 2 2" xfId="25264"/>
    <cellStyle name="Cálculo 2 2 2 2 2 2" xfId="25265"/>
    <cellStyle name="Cálculo 2 2 2 2 2 2 2" xfId="25266"/>
    <cellStyle name="Cálculo 2 2 2 2 2 3" xfId="25267"/>
    <cellStyle name="Cálculo 2 2 2 2 2 3 2" xfId="25268"/>
    <cellStyle name="Cálculo 2 2 2 2 2 4" xfId="25269"/>
    <cellStyle name="Cálculo 2 2 2 2 2 4 2" xfId="25270"/>
    <cellStyle name="Cálculo 2 2 2 2 2 5" xfId="25271"/>
    <cellStyle name="Cálculo 2 2 2 2 2 6" xfId="25272"/>
    <cellStyle name="Cálculo 2 2 2 2 2 7" xfId="25273"/>
    <cellStyle name="Cálculo 2 2 2 2 3" xfId="25274"/>
    <cellStyle name="Cálculo 2 2 2 2 3 2" xfId="25275"/>
    <cellStyle name="Cálculo 2 2 2 2 4" xfId="25276"/>
    <cellStyle name="Cálculo 2 2 2 2 4 2" xfId="25277"/>
    <cellStyle name="Cálculo 2 2 2 2 5" xfId="25278"/>
    <cellStyle name="Cálculo 2 2 2 2 5 2" xfId="25279"/>
    <cellStyle name="Cálculo 2 2 2 2 6" xfId="25280"/>
    <cellStyle name="Cálculo 2 2 2 2 7" xfId="25281"/>
    <cellStyle name="Cálculo 2 2 2 2 8" xfId="25282"/>
    <cellStyle name="Cálculo 2 2 2 2 9" xfId="25283"/>
    <cellStyle name="Cálculo 2 2 2 3" xfId="25284"/>
    <cellStyle name="Cálculo 2 2 2 3 2" xfId="25285"/>
    <cellStyle name="Cálculo 2 2 2 3 2 2" xfId="25286"/>
    <cellStyle name="Cálculo 2 2 2 3 3" xfId="25287"/>
    <cellStyle name="Cálculo 2 2 2 3 3 2" xfId="25288"/>
    <cellStyle name="Cálculo 2 2 2 3 4" xfId="25289"/>
    <cellStyle name="Cálculo 2 2 2 3 4 2" xfId="25290"/>
    <cellStyle name="Cálculo 2 2 2 3 5" xfId="25291"/>
    <cellStyle name="Cálculo 2 2 2 3 6" xfId="25292"/>
    <cellStyle name="Cálculo 2 2 2 3 7" xfId="25293"/>
    <cellStyle name="Cálculo 2 2 2 4" xfId="25294"/>
    <cellStyle name="Cálculo 2 2 3" xfId="25295"/>
    <cellStyle name="Cálculo 2 2 4" xfId="25296"/>
    <cellStyle name="Cálculo 2 2 4 10" xfId="25297"/>
    <cellStyle name="Cálculo 2 2 4 11" xfId="25298"/>
    <cellStyle name="Cálculo 2 2 4 2" xfId="25299"/>
    <cellStyle name="Cálculo 2 2 4 2 2" xfId="25300"/>
    <cellStyle name="Cálculo 2 2 4 2 2 2" xfId="25301"/>
    <cellStyle name="Cálculo 2 2 4 2 3" xfId="25302"/>
    <cellStyle name="Cálculo 2 2 4 2 3 2" xfId="25303"/>
    <cellStyle name="Cálculo 2 2 4 2 4" xfId="25304"/>
    <cellStyle name="Cálculo 2 2 4 2 4 2" xfId="25305"/>
    <cellStyle name="Cálculo 2 2 4 2 5" xfId="25306"/>
    <cellStyle name="Cálculo 2 2 4 2 6" xfId="25307"/>
    <cellStyle name="Cálculo 2 2 4 2 7" xfId="25308"/>
    <cellStyle name="Cálculo 2 2 4 3" xfId="25309"/>
    <cellStyle name="Cálculo 2 2 4 3 2" xfId="25310"/>
    <cellStyle name="Cálculo 2 2 4 3 3" xfId="25311"/>
    <cellStyle name="Cálculo 2 2 4 3 4" xfId="25312"/>
    <cellStyle name="Cálculo 2 2 4 4" xfId="25313"/>
    <cellStyle name="Cálculo 2 2 4 4 2" xfId="25314"/>
    <cellStyle name="Cálculo 2 2 4 5" xfId="25315"/>
    <cellStyle name="Cálculo 2 2 4 5 2" xfId="25316"/>
    <cellStyle name="Cálculo 2 2 4 6" xfId="25317"/>
    <cellStyle name="Cálculo 2 2 4 7" xfId="25318"/>
    <cellStyle name="Cálculo 2 2 4 8" xfId="25319"/>
    <cellStyle name="Cálculo 2 2 4 9" xfId="25320"/>
    <cellStyle name="Cálculo 2 2 5" xfId="25321"/>
    <cellStyle name="Cálculo 2 2 5 10" xfId="25322"/>
    <cellStyle name="Cálculo 2 2 5 2" xfId="25323"/>
    <cellStyle name="Cálculo 2 2 5 2 2" xfId="25324"/>
    <cellStyle name="Cálculo 2 2 5 2 2 2" xfId="25325"/>
    <cellStyle name="Cálculo 2 2 5 2 3" xfId="25326"/>
    <cellStyle name="Cálculo 2 2 5 2 3 2" xfId="25327"/>
    <cellStyle name="Cálculo 2 2 5 2 4" xfId="25328"/>
    <cellStyle name="Cálculo 2 2 5 2 4 2" xfId="25329"/>
    <cellStyle name="Cálculo 2 2 5 2 5" xfId="25330"/>
    <cellStyle name="Cálculo 2 2 5 2 6" xfId="25331"/>
    <cellStyle name="Cálculo 2 2 5 2 7" xfId="25332"/>
    <cellStyle name="Cálculo 2 2 5 3" xfId="25333"/>
    <cellStyle name="Cálculo 2 2 5 3 2" xfId="25334"/>
    <cellStyle name="Cálculo 2 2 5 4" xfId="25335"/>
    <cellStyle name="Cálculo 2 2 5 4 2" xfId="25336"/>
    <cellStyle name="Cálculo 2 2 5 5" xfId="25337"/>
    <cellStyle name="Cálculo 2 2 5 5 2" xfId="25338"/>
    <cellStyle name="Cálculo 2 2 5 6" xfId="25339"/>
    <cellStyle name="Cálculo 2 2 5 7" xfId="25340"/>
    <cellStyle name="Cálculo 2 2 5 8" xfId="25341"/>
    <cellStyle name="Cálculo 2 2 5 9" xfId="25342"/>
    <cellStyle name="Cálculo 2 2 6" xfId="25343"/>
    <cellStyle name="Cálculo 2 3" xfId="44363"/>
    <cellStyle name="Cálculo 3" xfId="535"/>
    <cellStyle name="Cálculo 3 2" xfId="536"/>
    <cellStyle name="Cálculo 3 2 2" xfId="3002"/>
    <cellStyle name="Cálculo 3 2 2 2" xfId="25344"/>
    <cellStyle name="Cálculo 3 2 2 2 10" xfId="25345"/>
    <cellStyle name="Cálculo 3 2 2 2 2" xfId="25346"/>
    <cellStyle name="Cálculo 3 2 2 2 2 2" xfId="25347"/>
    <cellStyle name="Cálculo 3 2 2 2 2 2 2" xfId="25348"/>
    <cellStyle name="Cálculo 3 2 2 2 2 3" xfId="25349"/>
    <cellStyle name="Cálculo 3 2 2 2 2 3 2" xfId="25350"/>
    <cellStyle name="Cálculo 3 2 2 2 2 4" xfId="25351"/>
    <cellStyle name="Cálculo 3 2 2 2 2 4 2" xfId="25352"/>
    <cellStyle name="Cálculo 3 2 2 2 2 5" xfId="25353"/>
    <cellStyle name="Cálculo 3 2 2 2 2 6" xfId="25354"/>
    <cellStyle name="Cálculo 3 2 2 2 2 7" xfId="25355"/>
    <cellStyle name="Cálculo 3 2 2 2 3" xfId="25356"/>
    <cellStyle name="Cálculo 3 2 2 2 3 2" xfId="25357"/>
    <cellStyle name="Cálculo 3 2 2 2 4" xfId="25358"/>
    <cellStyle name="Cálculo 3 2 2 2 4 2" xfId="25359"/>
    <cellStyle name="Cálculo 3 2 2 2 5" xfId="25360"/>
    <cellStyle name="Cálculo 3 2 2 2 5 2" xfId="25361"/>
    <cellStyle name="Cálculo 3 2 2 2 6" xfId="25362"/>
    <cellStyle name="Cálculo 3 2 2 2 7" xfId="25363"/>
    <cellStyle name="Cálculo 3 2 2 2 8" xfId="25364"/>
    <cellStyle name="Cálculo 3 2 2 2 9" xfId="25365"/>
    <cellStyle name="Cálculo 3 2 2 3" xfId="25366"/>
    <cellStyle name="Cálculo 3 2 2 3 2" xfId="25367"/>
    <cellStyle name="Cálculo 3 2 2 3 2 2" xfId="25368"/>
    <cellStyle name="Cálculo 3 2 2 3 3" xfId="25369"/>
    <cellStyle name="Cálculo 3 2 2 3 3 2" xfId="25370"/>
    <cellStyle name="Cálculo 3 2 2 3 4" xfId="25371"/>
    <cellStyle name="Cálculo 3 2 2 3 4 2" xfId="25372"/>
    <cellStyle name="Cálculo 3 2 2 3 5" xfId="25373"/>
    <cellStyle name="Cálculo 3 2 2 3 6" xfId="25374"/>
    <cellStyle name="Cálculo 3 2 2 3 7" xfId="25375"/>
    <cellStyle name="Cálculo 3 2 2 4" xfId="25376"/>
    <cellStyle name="Cálculo 3 2 3" xfId="25377"/>
    <cellStyle name="Cálculo 3 2 4" xfId="25378"/>
    <cellStyle name="Cálculo 3 2 4 10" xfId="25379"/>
    <cellStyle name="Cálculo 3 2 4 11" xfId="25380"/>
    <cellStyle name="Cálculo 3 2 4 2" xfId="25381"/>
    <cellStyle name="Cálculo 3 2 4 2 2" xfId="25382"/>
    <cellStyle name="Cálculo 3 2 4 2 2 2" xfId="25383"/>
    <cellStyle name="Cálculo 3 2 4 2 3" xfId="25384"/>
    <cellStyle name="Cálculo 3 2 4 2 3 2" xfId="25385"/>
    <cellStyle name="Cálculo 3 2 4 2 4" xfId="25386"/>
    <cellStyle name="Cálculo 3 2 4 2 4 2" xfId="25387"/>
    <cellStyle name="Cálculo 3 2 4 2 5" xfId="25388"/>
    <cellStyle name="Cálculo 3 2 4 2 6" xfId="25389"/>
    <cellStyle name="Cálculo 3 2 4 2 7" xfId="25390"/>
    <cellStyle name="Cálculo 3 2 4 3" xfId="25391"/>
    <cellStyle name="Cálculo 3 2 4 3 2" xfId="25392"/>
    <cellStyle name="Cálculo 3 2 4 3 3" xfId="25393"/>
    <cellStyle name="Cálculo 3 2 4 3 4" xfId="25394"/>
    <cellStyle name="Cálculo 3 2 4 4" xfId="25395"/>
    <cellStyle name="Cálculo 3 2 4 4 2" xfId="25396"/>
    <cellStyle name="Cálculo 3 2 4 5" xfId="25397"/>
    <cellStyle name="Cálculo 3 2 4 5 2" xfId="25398"/>
    <cellStyle name="Cálculo 3 2 4 6" xfId="25399"/>
    <cellStyle name="Cálculo 3 2 4 7" xfId="25400"/>
    <cellStyle name="Cálculo 3 2 4 8" xfId="25401"/>
    <cellStyle name="Cálculo 3 2 4 9" xfId="25402"/>
    <cellStyle name="Cálculo 3 2 5" xfId="25403"/>
    <cellStyle name="Cálculo 3 2 5 10" xfId="25404"/>
    <cellStyle name="Cálculo 3 2 5 2" xfId="25405"/>
    <cellStyle name="Cálculo 3 2 5 2 2" xfId="25406"/>
    <cellStyle name="Cálculo 3 2 5 2 2 2" xfId="25407"/>
    <cellStyle name="Cálculo 3 2 5 2 3" xfId="25408"/>
    <cellStyle name="Cálculo 3 2 5 2 3 2" xfId="25409"/>
    <cellStyle name="Cálculo 3 2 5 2 4" xfId="25410"/>
    <cellStyle name="Cálculo 3 2 5 2 4 2" xfId="25411"/>
    <cellStyle name="Cálculo 3 2 5 2 5" xfId="25412"/>
    <cellStyle name="Cálculo 3 2 5 2 6" xfId="25413"/>
    <cellStyle name="Cálculo 3 2 5 2 7" xfId="25414"/>
    <cellStyle name="Cálculo 3 2 5 3" xfId="25415"/>
    <cellStyle name="Cálculo 3 2 5 3 2" xfId="25416"/>
    <cellStyle name="Cálculo 3 2 5 4" xfId="25417"/>
    <cellStyle name="Cálculo 3 2 5 4 2" xfId="25418"/>
    <cellStyle name="Cálculo 3 2 5 5" xfId="25419"/>
    <cellStyle name="Cálculo 3 2 5 5 2" xfId="25420"/>
    <cellStyle name="Cálculo 3 2 5 6" xfId="25421"/>
    <cellStyle name="Cálculo 3 2 5 7" xfId="25422"/>
    <cellStyle name="Cálculo 3 2 5 8" xfId="25423"/>
    <cellStyle name="Cálculo 3 2 5 9" xfId="25424"/>
    <cellStyle name="Cálculo 3 2 6" xfId="25425"/>
    <cellStyle name="Cálculo 4" xfId="537"/>
    <cellStyle name="Cálculo 4 2" xfId="538"/>
    <cellStyle name="Cálculo 4 2 2" xfId="25426"/>
    <cellStyle name="Cálculo 4 2 2 2" xfId="25427"/>
    <cellStyle name="Cálculo 4 2 2 2 10" xfId="25428"/>
    <cellStyle name="Cálculo 4 2 2 2 2" xfId="25429"/>
    <cellStyle name="Cálculo 4 2 2 2 2 2" xfId="25430"/>
    <cellStyle name="Cálculo 4 2 2 2 2 2 2" xfId="25431"/>
    <cellStyle name="Cálculo 4 2 2 2 2 3" xfId="25432"/>
    <cellStyle name="Cálculo 4 2 2 2 2 3 2" xfId="25433"/>
    <cellStyle name="Cálculo 4 2 2 2 2 4" xfId="25434"/>
    <cellStyle name="Cálculo 4 2 2 2 2 4 2" xfId="25435"/>
    <cellStyle name="Cálculo 4 2 2 2 2 5" xfId="25436"/>
    <cellStyle name="Cálculo 4 2 2 2 2 6" xfId="25437"/>
    <cellStyle name="Cálculo 4 2 2 2 2 7" xfId="25438"/>
    <cellStyle name="Cálculo 4 2 2 2 3" xfId="25439"/>
    <cellStyle name="Cálculo 4 2 2 2 3 2" xfId="25440"/>
    <cellStyle name="Cálculo 4 2 2 2 4" xfId="25441"/>
    <cellStyle name="Cálculo 4 2 2 2 4 2" xfId="25442"/>
    <cellStyle name="Cálculo 4 2 2 2 5" xfId="25443"/>
    <cellStyle name="Cálculo 4 2 2 2 5 2" xfId="25444"/>
    <cellStyle name="Cálculo 4 2 2 2 6" xfId="25445"/>
    <cellStyle name="Cálculo 4 2 2 2 7" xfId="25446"/>
    <cellStyle name="Cálculo 4 2 2 2 8" xfId="25447"/>
    <cellStyle name="Cálculo 4 2 2 2 9" xfId="25448"/>
    <cellStyle name="Cálculo 4 2 2 3" xfId="25449"/>
    <cellStyle name="Cálculo 4 2 2 3 2" xfId="25450"/>
    <cellStyle name="Cálculo 4 2 2 3 2 2" xfId="25451"/>
    <cellStyle name="Cálculo 4 2 2 3 3" xfId="25452"/>
    <cellStyle name="Cálculo 4 2 2 3 3 2" xfId="25453"/>
    <cellStyle name="Cálculo 4 2 2 3 4" xfId="25454"/>
    <cellStyle name="Cálculo 4 2 2 3 4 2" xfId="25455"/>
    <cellStyle name="Cálculo 4 2 2 3 5" xfId="25456"/>
    <cellStyle name="Cálculo 4 2 2 3 6" xfId="25457"/>
    <cellStyle name="Cálculo 4 2 2 3 7" xfId="25458"/>
    <cellStyle name="Cálculo 4 2 2 4" xfId="25459"/>
    <cellStyle name="Cálculo 4 2 3" xfId="25460"/>
    <cellStyle name="Cálculo 4 2 3 2" xfId="25461"/>
    <cellStyle name="Cálculo 4 2 3 2 10" xfId="25462"/>
    <cellStyle name="Cálculo 4 2 3 2 2" xfId="25463"/>
    <cellStyle name="Cálculo 4 2 3 2 2 2" xfId="25464"/>
    <cellStyle name="Cálculo 4 2 3 2 2 2 2" xfId="25465"/>
    <cellStyle name="Cálculo 4 2 3 2 2 3" xfId="25466"/>
    <cellStyle name="Cálculo 4 2 3 2 2 3 2" xfId="25467"/>
    <cellStyle name="Cálculo 4 2 3 2 2 4" xfId="25468"/>
    <cellStyle name="Cálculo 4 2 3 2 2 4 2" xfId="25469"/>
    <cellStyle name="Cálculo 4 2 3 2 2 5" xfId="25470"/>
    <cellStyle name="Cálculo 4 2 3 2 2 6" xfId="25471"/>
    <cellStyle name="Cálculo 4 2 3 2 2 7" xfId="25472"/>
    <cellStyle name="Cálculo 4 2 3 2 3" xfId="25473"/>
    <cellStyle name="Cálculo 4 2 3 2 3 2" xfId="25474"/>
    <cellStyle name="Cálculo 4 2 3 2 4" xfId="25475"/>
    <cellStyle name="Cálculo 4 2 3 2 4 2" xfId="25476"/>
    <cellStyle name="Cálculo 4 2 3 2 5" xfId="25477"/>
    <cellStyle name="Cálculo 4 2 3 2 5 2" xfId="25478"/>
    <cellStyle name="Cálculo 4 2 3 2 6" xfId="25479"/>
    <cellStyle name="Cálculo 4 2 3 2 7" xfId="25480"/>
    <cellStyle name="Cálculo 4 2 3 2 8" xfId="25481"/>
    <cellStyle name="Cálculo 4 2 3 2 9" xfId="25482"/>
    <cellStyle name="Cálculo 4 2 3 3" xfId="25483"/>
    <cellStyle name="Cálculo 4 2 3 3 2" xfId="25484"/>
    <cellStyle name="Cálculo 4 2 3 3 2 2" xfId="25485"/>
    <cellStyle name="Cálculo 4 2 3 3 3" xfId="25486"/>
    <cellStyle name="Cálculo 4 2 3 3 3 2" xfId="25487"/>
    <cellStyle name="Cálculo 4 2 3 3 4" xfId="25488"/>
    <cellStyle name="Cálculo 4 2 3 3 4 2" xfId="25489"/>
    <cellStyle name="Cálculo 4 2 3 3 5" xfId="25490"/>
    <cellStyle name="Cálculo 4 2 3 3 6" xfId="25491"/>
    <cellStyle name="Cálculo 4 2 3 3 7" xfId="25492"/>
    <cellStyle name="Cálculo 4 2 3 4" xfId="25493"/>
    <cellStyle name="Cálculo 4 2 4" xfId="25494"/>
    <cellStyle name="Cálculo 4 2 4 10" xfId="25495"/>
    <cellStyle name="Cálculo 4 2 4 11" xfId="25496"/>
    <cellStyle name="Cálculo 4 2 4 2" xfId="25497"/>
    <cellStyle name="Cálculo 4 2 4 2 2" xfId="25498"/>
    <cellStyle name="Cálculo 4 2 4 2 2 2" xfId="25499"/>
    <cellStyle name="Cálculo 4 2 4 2 3" xfId="25500"/>
    <cellStyle name="Cálculo 4 2 4 2 3 2" xfId="25501"/>
    <cellStyle name="Cálculo 4 2 4 2 4" xfId="25502"/>
    <cellStyle name="Cálculo 4 2 4 2 4 2" xfId="25503"/>
    <cellStyle name="Cálculo 4 2 4 2 5" xfId="25504"/>
    <cellStyle name="Cálculo 4 2 4 2 6" xfId="25505"/>
    <cellStyle name="Cálculo 4 2 4 2 7" xfId="25506"/>
    <cellStyle name="Cálculo 4 2 4 3" xfId="25507"/>
    <cellStyle name="Cálculo 4 2 4 3 2" xfId="25508"/>
    <cellStyle name="Cálculo 4 2 4 3 3" xfId="25509"/>
    <cellStyle name="Cálculo 4 2 4 3 4" xfId="25510"/>
    <cellStyle name="Cálculo 4 2 4 4" xfId="25511"/>
    <cellStyle name="Cálculo 4 2 4 4 2" xfId="25512"/>
    <cellStyle name="Cálculo 4 2 4 5" xfId="25513"/>
    <cellStyle name="Cálculo 4 2 4 5 2" xfId="25514"/>
    <cellStyle name="Cálculo 4 2 4 6" xfId="25515"/>
    <cellStyle name="Cálculo 4 2 4 7" xfId="25516"/>
    <cellStyle name="Cálculo 4 2 4 8" xfId="25517"/>
    <cellStyle name="Cálculo 4 2 4 9" xfId="25518"/>
    <cellStyle name="Cálculo 4 2 5" xfId="25519"/>
    <cellStyle name="Cálculo 4 2 5 10" xfId="25520"/>
    <cellStyle name="Cálculo 4 2 5 2" xfId="25521"/>
    <cellStyle name="Cálculo 4 2 5 2 2" xfId="25522"/>
    <cellStyle name="Cálculo 4 2 5 2 2 2" xfId="25523"/>
    <cellStyle name="Cálculo 4 2 5 2 3" xfId="25524"/>
    <cellStyle name="Cálculo 4 2 5 2 3 2" xfId="25525"/>
    <cellStyle name="Cálculo 4 2 5 2 4" xfId="25526"/>
    <cellStyle name="Cálculo 4 2 5 2 4 2" xfId="25527"/>
    <cellStyle name="Cálculo 4 2 5 2 5" xfId="25528"/>
    <cellStyle name="Cálculo 4 2 5 2 6" xfId="25529"/>
    <cellStyle name="Cálculo 4 2 5 2 7" xfId="25530"/>
    <cellStyle name="Cálculo 4 2 5 3" xfId="25531"/>
    <cellStyle name="Cálculo 4 2 5 3 2" xfId="25532"/>
    <cellStyle name="Cálculo 4 2 5 4" xfId="25533"/>
    <cellStyle name="Cálculo 4 2 5 4 2" xfId="25534"/>
    <cellStyle name="Cálculo 4 2 5 5" xfId="25535"/>
    <cellStyle name="Cálculo 4 2 5 5 2" xfId="25536"/>
    <cellStyle name="Cálculo 4 2 5 6" xfId="25537"/>
    <cellStyle name="Cálculo 4 2 5 7" xfId="25538"/>
    <cellStyle name="Cálculo 4 2 5 8" xfId="25539"/>
    <cellStyle name="Cálculo 4 2 5 9" xfId="25540"/>
    <cellStyle name="Cálculo 4 2 6" xfId="25541"/>
    <cellStyle name="Cálculo 5" xfId="539"/>
    <cellStyle name="Cálculo 5 2" xfId="540"/>
    <cellStyle name="Cálculo 5 2 2" xfId="25542"/>
    <cellStyle name="Cálculo 5 2 2 2" xfId="25543"/>
    <cellStyle name="Cálculo 5 2 2 2 10" xfId="25544"/>
    <cellStyle name="Cálculo 5 2 2 2 2" xfId="25545"/>
    <cellStyle name="Cálculo 5 2 2 2 2 2" xfId="25546"/>
    <cellStyle name="Cálculo 5 2 2 2 2 2 2" xfId="25547"/>
    <cellStyle name="Cálculo 5 2 2 2 2 3" xfId="25548"/>
    <cellStyle name="Cálculo 5 2 2 2 2 3 2" xfId="25549"/>
    <cellStyle name="Cálculo 5 2 2 2 2 4" xfId="25550"/>
    <cellStyle name="Cálculo 5 2 2 2 2 4 2" xfId="25551"/>
    <cellStyle name="Cálculo 5 2 2 2 2 5" xfId="25552"/>
    <cellStyle name="Cálculo 5 2 2 2 2 6" xfId="25553"/>
    <cellStyle name="Cálculo 5 2 2 2 2 7" xfId="25554"/>
    <cellStyle name="Cálculo 5 2 2 2 3" xfId="25555"/>
    <cellStyle name="Cálculo 5 2 2 2 3 2" xfId="25556"/>
    <cellStyle name="Cálculo 5 2 2 2 4" xfId="25557"/>
    <cellStyle name="Cálculo 5 2 2 2 4 2" xfId="25558"/>
    <cellStyle name="Cálculo 5 2 2 2 5" xfId="25559"/>
    <cellStyle name="Cálculo 5 2 2 2 5 2" xfId="25560"/>
    <cellStyle name="Cálculo 5 2 2 2 6" xfId="25561"/>
    <cellStyle name="Cálculo 5 2 2 2 7" xfId="25562"/>
    <cellStyle name="Cálculo 5 2 2 2 8" xfId="25563"/>
    <cellStyle name="Cálculo 5 2 2 2 9" xfId="25564"/>
    <cellStyle name="Cálculo 5 2 2 3" xfId="25565"/>
    <cellStyle name="Cálculo 5 2 2 3 2" xfId="25566"/>
    <cellStyle name="Cálculo 5 2 2 3 2 2" xfId="25567"/>
    <cellStyle name="Cálculo 5 2 2 3 3" xfId="25568"/>
    <cellStyle name="Cálculo 5 2 2 3 3 2" xfId="25569"/>
    <cellStyle name="Cálculo 5 2 2 3 4" xfId="25570"/>
    <cellStyle name="Cálculo 5 2 2 3 4 2" xfId="25571"/>
    <cellStyle name="Cálculo 5 2 2 3 5" xfId="25572"/>
    <cellStyle name="Cálculo 5 2 2 3 6" xfId="25573"/>
    <cellStyle name="Cálculo 5 2 2 3 7" xfId="25574"/>
    <cellStyle name="Cálculo 5 2 2 4" xfId="25575"/>
    <cellStyle name="Cálculo 5 2 3" xfId="25576"/>
    <cellStyle name="Cálculo 5 2 3 2" xfId="25577"/>
    <cellStyle name="Cálculo 5 2 3 2 10" xfId="25578"/>
    <cellStyle name="Cálculo 5 2 3 2 2" xfId="25579"/>
    <cellStyle name="Cálculo 5 2 3 2 2 2" xfId="25580"/>
    <cellStyle name="Cálculo 5 2 3 2 2 2 2" xfId="25581"/>
    <cellStyle name="Cálculo 5 2 3 2 2 3" xfId="25582"/>
    <cellStyle name="Cálculo 5 2 3 2 2 3 2" xfId="25583"/>
    <cellStyle name="Cálculo 5 2 3 2 2 4" xfId="25584"/>
    <cellStyle name="Cálculo 5 2 3 2 2 4 2" xfId="25585"/>
    <cellStyle name="Cálculo 5 2 3 2 2 5" xfId="25586"/>
    <cellStyle name="Cálculo 5 2 3 2 2 6" xfId="25587"/>
    <cellStyle name="Cálculo 5 2 3 2 2 7" xfId="25588"/>
    <cellStyle name="Cálculo 5 2 3 2 3" xfId="25589"/>
    <cellStyle name="Cálculo 5 2 3 2 3 2" xfId="25590"/>
    <cellStyle name="Cálculo 5 2 3 2 4" xfId="25591"/>
    <cellStyle name="Cálculo 5 2 3 2 4 2" xfId="25592"/>
    <cellStyle name="Cálculo 5 2 3 2 5" xfId="25593"/>
    <cellStyle name="Cálculo 5 2 3 2 5 2" xfId="25594"/>
    <cellStyle name="Cálculo 5 2 3 2 6" xfId="25595"/>
    <cellStyle name="Cálculo 5 2 3 2 7" xfId="25596"/>
    <cellStyle name="Cálculo 5 2 3 2 8" xfId="25597"/>
    <cellStyle name="Cálculo 5 2 3 2 9" xfId="25598"/>
    <cellStyle name="Cálculo 5 2 3 3" xfId="25599"/>
    <cellStyle name="Cálculo 5 2 3 3 2" xfId="25600"/>
    <cellStyle name="Cálculo 5 2 3 3 2 2" xfId="25601"/>
    <cellStyle name="Cálculo 5 2 3 3 3" xfId="25602"/>
    <cellStyle name="Cálculo 5 2 3 3 3 2" xfId="25603"/>
    <cellStyle name="Cálculo 5 2 3 3 4" xfId="25604"/>
    <cellStyle name="Cálculo 5 2 3 3 4 2" xfId="25605"/>
    <cellStyle name="Cálculo 5 2 3 3 5" xfId="25606"/>
    <cellStyle name="Cálculo 5 2 3 3 6" xfId="25607"/>
    <cellStyle name="Cálculo 5 2 3 3 7" xfId="25608"/>
    <cellStyle name="Cálculo 5 2 3 4" xfId="25609"/>
    <cellStyle name="Cálculo 5 2 4" xfId="25610"/>
    <cellStyle name="Cálculo 5 2 4 10" xfId="25611"/>
    <cellStyle name="Cálculo 5 2 4 11" xfId="25612"/>
    <cellStyle name="Cálculo 5 2 4 2" xfId="25613"/>
    <cellStyle name="Cálculo 5 2 4 2 2" xfId="25614"/>
    <cellStyle name="Cálculo 5 2 4 2 2 2" xfId="25615"/>
    <cellStyle name="Cálculo 5 2 4 2 3" xfId="25616"/>
    <cellStyle name="Cálculo 5 2 4 2 3 2" xfId="25617"/>
    <cellStyle name="Cálculo 5 2 4 2 4" xfId="25618"/>
    <cellStyle name="Cálculo 5 2 4 2 4 2" xfId="25619"/>
    <cellStyle name="Cálculo 5 2 4 2 5" xfId="25620"/>
    <cellStyle name="Cálculo 5 2 4 2 6" xfId="25621"/>
    <cellStyle name="Cálculo 5 2 4 2 7" xfId="25622"/>
    <cellStyle name="Cálculo 5 2 4 3" xfId="25623"/>
    <cellStyle name="Cálculo 5 2 4 3 2" xfId="25624"/>
    <cellStyle name="Cálculo 5 2 4 3 3" xfId="25625"/>
    <cellStyle name="Cálculo 5 2 4 3 4" xfId="25626"/>
    <cellStyle name="Cálculo 5 2 4 4" xfId="25627"/>
    <cellStyle name="Cálculo 5 2 4 4 2" xfId="25628"/>
    <cellStyle name="Cálculo 5 2 4 5" xfId="25629"/>
    <cellStyle name="Cálculo 5 2 4 5 2" xfId="25630"/>
    <cellStyle name="Cálculo 5 2 4 6" xfId="25631"/>
    <cellStyle name="Cálculo 5 2 4 7" xfId="25632"/>
    <cellStyle name="Cálculo 5 2 4 8" xfId="25633"/>
    <cellStyle name="Cálculo 5 2 4 9" xfId="25634"/>
    <cellStyle name="Cálculo 5 2 5" xfId="25635"/>
    <cellStyle name="Cálculo 5 2 5 10" xfId="25636"/>
    <cellStyle name="Cálculo 5 2 5 2" xfId="25637"/>
    <cellStyle name="Cálculo 5 2 5 2 2" xfId="25638"/>
    <cellStyle name="Cálculo 5 2 5 2 2 2" xfId="25639"/>
    <cellStyle name="Cálculo 5 2 5 2 3" xfId="25640"/>
    <cellStyle name="Cálculo 5 2 5 2 3 2" xfId="25641"/>
    <cellStyle name="Cálculo 5 2 5 2 4" xfId="25642"/>
    <cellStyle name="Cálculo 5 2 5 2 4 2" xfId="25643"/>
    <cellStyle name="Cálculo 5 2 5 2 5" xfId="25644"/>
    <cellStyle name="Cálculo 5 2 5 2 6" xfId="25645"/>
    <cellStyle name="Cálculo 5 2 5 2 7" xfId="25646"/>
    <cellStyle name="Cálculo 5 2 5 3" xfId="25647"/>
    <cellStyle name="Cálculo 5 2 5 3 2" xfId="25648"/>
    <cellStyle name="Cálculo 5 2 5 4" xfId="25649"/>
    <cellStyle name="Cálculo 5 2 5 4 2" xfId="25650"/>
    <cellStyle name="Cálculo 5 2 5 5" xfId="25651"/>
    <cellStyle name="Cálculo 5 2 5 5 2" xfId="25652"/>
    <cellStyle name="Cálculo 5 2 5 6" xfId="25653"/>
    <cellStyle name="Cálculo 5 2 5 7" xfId="25654"/>
    <cellStyle name="Cálculo 5 2 5 8" xfId="25655"/>
    <cellStyle name="Cálculo 5 2 5 9" xfId="25656"/>
    <cellStyle name="Cálculo 5 2 6" xfId="25657"/>
    <cellStyle name="Cálculo 6" xfId="2315"/>
    <cellStyle name="Cálculo 6 2" xfId="541"/>
    <cellStyle name="Cálculo 6 2 2" xfId="25658"/>
    <cellStyle name="Cálculo 6 2 2 2" xfId="25659"/>
    <cellStyle name="Cálculo 6 2 2 2 10" xfId="25660"/>
    <cellStyle name="Cálculo 6 2 2 2 2" xfId="25661"/>
    <cellStyle name="Cálculo 6 2 2 2 2 2" xfId="25662"/>
    <cellStyle name="Cálculo 6 2 2 2 2 2 2" xfId="25663"/>
    <cellStyle name="Cálculo 6 2 2 2 2 3" xfId="25664"/>
    <cellStyle name="Cálculo 6 2 2 2 2 3 2" xfId="25665"/>
    <cellStyle name="Cálculo 6 2 2 2 2 4" xfId="25666"/>
    <cellStyle name="Cálculo 6 2 2 2 2 4 2" xfId="25667"/>
    <cellStyle name="Cálculo 6 2 2 2 2 5" xfId="25668"/>
    <cellStyle name="Cálculo 6 2 2 2 2 6" xfId="25669"/>
    <cellStyle name="Cálculo 6 2 2 2 2 7" xfId="25670"/>
    <cellStyle name="Cálculo 6 2 2 2 3" xfId="25671"/>
    <cellStyle name="Cálculo 6 2 2 2 3 2" xfId="25672"/>
    <cellStyle name="Cálculo 6 2 2 2 4" xfId="25673"/>
    <cellStyle name="Cálculo 6 2 2 2 4 2" xfId="25674"/>
    <cellStyle name="Cálculo 6 2 2 2 5" xfId="25675"/>
    <cellStyle name="Cálculo 6 2 2 2 5 2" xfId="25676"/>
    <cellStyle name="Cálculo 6 2 2 2 6" xfId="25677"/>
    <cellStyle name="Cálculo 6 2 2 2 7" xfId="25678"/>
    <cellStyle name="Cálculo 6 2 2 2 8" xfId="25679"/>
    <cellStyle name="Cálculo 6 2 2 2 9" xfId="25680"/>
    <cellStyle name="Cálculo 6 2 2 3" xfId="25681"/>
    <cellStyle name="Cálculo 6 2 2 3 2" xfId="25682"/>
    <cellStyle name="Cálculo 6 2 2 3 2 2" xfId="25683"/>
    <cellStyle name="Cálculo 6 2 2 3 3" xfId="25684"/>
    <cellStyle name="Cálculo 6 2 2 3 3 2" xfId="25685"/>
    <cellStyle name="Cálculo 6 2 2 3 4" xfId="25686"/>
    <cellStyle name="Cálculo 6 2 2 3 4 2" xfId="25687"/>
    <cellStyle name="Cálculo 6 2 2 3 5" xfId="25688"/>
    <cellStyle name="Cálculo 6 2 2 3 6" xfId="25689"/>
    <cellStyle name="Cálculo 6 2 2 3 7" xfId="25690"/>
    <cellStyle name="Cálculo 6 2 2 4" xfId="25691"/>
    <cellStyle name="Cálculo 6 2 3" xfId="25692"/>
    <cellStyle name="Cálculo 6 2 3 2" xfId="25693"/>
    <cellStyle name="Cálculo 6 2 3 2 10" xfId="25694"/>
    <cellStyle name="Cálculo 6 2 3 2 2" xfId="25695"/>
    <cellStyle name="Cálculo 6 2 3 2 2 2" xfId="25696"/>
    <cellStyle name="Cálculo 6 2 3 2 2 2 2" xfId="25697"/>
    <cellStyle name="Cálculo 6 2 3 2 2 3" xfId="25698"/>
    <cellStyle name="Cálculo 6 2 3 2 2 3 2" xfId="25699"/>
    <cellStyle name="Cálculo 6 2 3 2 2 4" xfId="25700"/>
    <cellStyle name="Cálculo 6 2 3 2 2 4 2" xfId="25701"/>
    <cellStyle name="Cálculo 6 2 3 2 2 5" xfId="25702"/>
    <cellStyle name="Cálculo 6 2 3 2 2 6" xfId="25703"/>
    <cellStyle name="Cálculo 6 2 3 2 2 7" xfId="25704"/>
    <cellStyle name="Cálculo 6 2 3 2 3" xfId="25705"/>
    <cellStyle name="Cálculo 6 2 3 2 3 2" xfId="25706"/>
    <cellStyle name="Cálculo 6 2 3 2 4" xfId="25707"/>
    <cellStyle name="Cálculo 6 2 3 2 4 2" xfId="25708"/>
    <cellStyle name="Cálculo 6 2 3 2 5" xfId="25709"/>
    <cellStyle name="Cálculo 6 2 3 2 5 2" xfId="25710"/>
    <cellStyle name="Cálculo 6 2 3 2 6" xfId="25711"/>
    <cellStyle name="Cálculo 6 2 3 2 7" xfId="25712"/>
    <cellStyle name="Cálculo 6 2 3 2 8" xfId="25713"/>
    <cellStyle name="Cálculo 6 2 3 2 9" xfId="25714"/>
    <cellStyle name="Cálculo 6 2 3 3" xfId="25715"/>
    <cellStyle name="Cálculo 6 2 3 3 2" xfId="25716"/>
    <cellStyle name="Cálculo 6 2 3 3 2 2" xfId="25717"/>
    <cellStyle name="Cálculo 6 2 3 3 3" xfId="25718"/>
    <cellStyle name="Cálculo 6 2 3 3 3 2" xfId="25719"/>
    <cellStyle name="Cálculo 6 2 3 3 4" xfId="25720"/>
    <cellStyle name="Cálculo 6 2 3 3 4 2" xfId="25721"/>
    <cellStyle name="Cálculo 6 2 3 3 5" xfId="25722"/>
    <cellStyle name="Cálculo 6 2 3 3 6" xfId="25723"/>
    <cellStyle name="Cálculo 6 2 3 3 7" xfId="25724"/>
    <cellStyle name="Cálculo 6 2 3 4" xfId="25725"/>
    <cellStyle name="Cálculo 6 2 4" xfId="25726"/>
    <cellStyle name="Cálculo 6 2 4 10" xfId="25727"/>
    <cellStyle name="Cálculo 6 2 4 11" xfId="25728"/>
    <cellStyle name="Cálculo 6 2 4 2" xfId="25729"/>
    <cellStyle name="Cálculo 6 2 4 2 2" xfId="25730"/>
    <cellStyle name="Cálculo 6 2 4 2 2 2" xfId="25731"/>
    <cellStyle name="Cálculo 6 2 4 2 3" xfId="25732"/>
    <cellStyle name="Cálculo 6 2 4 2 3 2" xfId="25733"/>
    <cellStyle name="Cálculo 6 2 4 2 4" xfId="25734"/>
    <cellStyle name="Cálculo 6 2 4 2 4 2" xfId="25735"/>
    <cellStyle name="Cálculo 6 2 4 2 5" xfId="25736"/>
    <cellStyle name="Cálculo 6 2 4 2 6" xfId="25737"/>
    <cellStyle name="Cálculo 6 2 4 2 7" xfId="25738"/>
    <cellStyle name="Cálculo 6 2 4 3" xfId="25739"/>
    <cellStyle name="Cálculo 6 2 4 3 2" xfId="25740"/>
    <cellStyle name="Cálculo 6 2 4 3 3" xfId="25741"/>
    <cellStyle name="Cálculo 6 2 4 3 4" xfId="25742"/>
    <cellStyle name="Cálculo 6 2 4 4" xfId="25743"/>
    <cellStyle name="Cálculo 6 2 4 4 2" xfId="25744"/>
    <cellStyle name="Cálculo 6 2 4 5" xfId="25745"/>
    <cellStyle name="Cálculo 6 2 4 5 2" xfId="25746"/>
    <cellStyle name="Cálculo 6 2 4 6" xfId="25747"/>
    <cellStyle name="Cálculo 6 2 4 7" xfId="25748"/>
    <cellStyle name="Cálculo 6 2 4 8" xfId="25749"/>
    <cellStyle name="Cálculo 6 2 4 9" xfId="25750"/>
    <cellStyle name="Cálculo 6 2 5" xfId="25751"/>
    <cellStyle name="Cálculo 6 2 5 10" xfId="25752"/>
    <cellStyle name="Cálculo 6 2 5 2" xfId="25753"/>
    <cellStyle name="Cálculo 6 2 5 2 2" xfId="25754"/>
    <cellStyle name="Cálculo 6 2 5 2 2 2" xfId="25755"/>
    <cellStyle name="Cálculo 6 2 5 2 3" xfId="25756"/>
    <cellStyle name="Cálculo 6 2 5 2 3 2" xfId="25757"/>
    <cellStyle name="Cálculo 6 2 5 2 4" xfId="25758"/>
    <cellStyle name="Cálculo 6 2 5 2 4 2" xfId="25759"/>
    <cellStyle name="Cálculo 6 2 5 2 5" xfId="25760"/>
    <cellStyle name="Cálculo 6 2 5 2 6" xfId="25761"/>
    <cellStyle name="Cálculo 6 2 5 2 7" xfId="25762"/>
    <cellStyle name="Cálculo 6 2 5 3" xfId="25763"/>
    <cellStyle name="Cálculo 6 2 5 3 2" xfId="25764"/>
    <cellStyle name="Cálculo 6 2 5 4" xfId="25765"/>
    <cellStyle name="Cálculo 6 2 5 4 2" xfId="25766"/>
    <cellStyle name="Cálculo 6 2 5 5" xfId="25767"/>
    <cellStyle name="Cálculo 6 2 5 5 2" xfId="25768"/>
    <cellStyle name="Cálculo 6 2 5 6" xfId="25769"/>
    <cellStyle name="Cálculo 6 2 5 7" xfId="25770"/>
    <cellStyle name="Cálculo 6 2 5 8" xfId="25771"/>
    <cellStyle name="Cálculo 6 2 5 9" xfId="25772"/>
    <cellStyle name="Cálculo 6 2 6" xfId="25773"/>
    <cellStyle name="Cálculo 6 3" xfId="25774"/>
    <cellStyle name="Cálculo 6 3 2" xfId="25775"/>
    <cellStyle name="Cálculo 6 3 2 10" xfId="25776"/>
    <cellStyle name="Cálculo 6 3 2 2" xfId="25777"/>
    <cellStyle name="Cálculo 6 3 2 2 2" xfId="25778"/>
    <cellStyle name="Cálculo 6 3 2 2 2 2" xfId="25779"/>
    <cellStyle name="Cálculo 6 3 2 2 3" xfId="25780"/>
    <cellStyle name="Cálculo 6 3 2 2 3 2" xfId="25781"/>
    <cellStyle name="Cálculo 6 3 2 2 4" xfId="25782"/>
    <cellStyle name="Cálculo 6 3 2 2 4 2" xfId="25783"/>
    <cellStyle name="Cálculo 6 3 2 2 5" xfId="25784"/>
    <cellStyle name="Cálculo 6 3 2 2 6" xfId="25785"/>
    <cellStyle name="Cálculo 6 3 2 2 7" xfId="25786"/>
    <cellStyle name="Cálculo 6 3 2 3" xfId="25787"/>
    <cellStyle name="Cálculo 6 3 2 3 2" xfId="25788"/>
    <cellStyle name="Cálculo 6 3 2 4" xfId="25789"/>
    <cellStyle name="Cálculo 6 3 2 4 2" xfId="25790"/>
    <cellStyle name="Cálculo 6 3 2 5" xfId="25791"/>
    <cellStyle name="Cálculo 6 3 2 5 2" xfId="25792"/>
    <cellStyle name="Cálculo 6 3 2 6" xfId="25793"/>
    <cellStyle name="Cálculo 6 3 2 7" xfId="25794"/>
    <cellStyle name="Cálculo 6 3 2 8" xfId="25795"/>
    <cellStyle name="Cálculo 6 3 2 9" xfId="25796"/>
    <cellStyle name="Cálculo 6 3 3" xfId="25797"/>
    <cellStyle name="Cálculo 6 3 3 2" xfId="25798"/>
    <cellStyle name="Cálculo 6 3 3 2 2" xfId="25799"/>
    <cellStyle name="Cálculo 6 3 3 3" xfId="25800"/>
    <cellStyle name="Cálculo 6 3 3 3 2" xfId="25801"/>
    <cellStyle name="Cálculo 6 3 3 4" xfId="25802"/>
    <cellStyle name="Cálculo 6 3 3 4 2" xfId="25803"/>
    <cellStyle name="Cálculo 6 3 3 5" xfId="25804"/>
    <cellStyle name="Cálculo 6 3 3 6" xfId="25805"/>
    <cellStyle name="Cálculo 6 3 3 7" xfId="25806"/>
    <cellStyle name="Cálculo 6 3 4" xfId="25807"/>
    <cellStyle name="Cálculo 6 4" xfId="25808"/>
    <cellStyle name="Cálculo 6 4 10" xfId="25809"/>
    <cellStyle name="Cálculo 6 4 11" xfId="25810"/>
    <cellStyle name="Cálculo 6 4 2" xfId="25811"/>
    <cellStyle name="Cálculo 6 4 2 2" xfId="25812"/>
    <cellStyle name="Cálculo 6 4 2 2 2" xfId="25813"/>
    <cellStyle name="Cálculo 6 4 2 3" xfId="25814"/>
    <cellStyle name="Cálculo 6 4 2 3 2" xfId="25815"/>
    <cellStyle name="Cálculo 6 4 2 4" xfId="25816"/>
    <cellStyle name="Cálculo 6 4 2 4 2" xfId="25817"/>
    <cellStyle name="Cálculo 6 4 2 5" xfId="25818"/>
    <cellStyle name="Cálculo 6 4 2 6" xfId="25819"/>
    <cellStyle name="Cálculo 6 4 2 7" xfId="25820"/>
    <cellStyle name="Cálculo 6 4 3" xfId="25821"/>
    <cellStyle name="Cálculo 6 4 3 2" xfId="25822"/>
    <cellStyle name="Cálculo 6 4 3 3" xfId="25823"/>
    <cellStyle name="Cálculo 6 4 3 4" xfId="25824"/>
    <cellStyle name="Cálculo 6 4 4" xfId="25825"/>
    <cellStyle name="Cálculo 6 4 4 2" xfId="25826"/>
    <cellStyle name="Cálculo 6 4 5" xfId="25827"/>
    <cellStyle name="Cálculo 6 4 5 2" xfId="25828"/>
    <cellStyle name="Cálculo 6 4 6" xfId="25829"/>
    <cellStyle name="Cálculo 6 4 7" xfId="25830"/>
    <cellStyle name="Cálculo 6 4 8" xfId="25831"/>
    <cellStyle name="Cálculo 6 4 9" xfId="25832"/>
    <cellStyle name="Cálculo 6 5" xfId="25833"/>
    <cellStyle name="Cálculo 6 5 10" xfId="25834"/>
    <cellStyle name="Cálculo 6 5 2" xfId="25835"/>
    <cellStyle name="Cálculo 6 5 2 2" xfId="25836"/>
    <cellStyle name="Cálculo 6 5 2 2 2" xfId="25837"/>
    <cellStyle name="Cálculo 6 5 2 3" xfId="25838"/>
    <cellStyle name="Cálculo 6 5 2 3 2" xfId="25839"/>
    <cellStyle name="Cálculo 6 5 2 4" xfId="25840"/>
    <cellStyle name="Cálculo 6 5 2 4 2" xfId="25841"/>
    <cellStyle name="Cálculo 6 5 2 5" xfId="25842"/>
    <cellStyle name="Cálculo 6 5 2 6" xfId="25843"/>
    <cellStyle name="Cálculo 6 5 2 7" xfId="25844"/>
    <cellStyle name="Cálculo 6 5 3" xfId="25845"/>
    <cellStyle name="Cálculo 6 5 3 2" xfId="25846"/>
    <cellStyle name="Cálculo 6 5 4" xfId="25847"/>
    <cellStyle name="Cálculo 6 5 4 2" xfId="25848"/>
    <cellStyle name="Cálculo 6 5 5" xfId="25849"/>
    <cellStyle name="Cálculo 6 5 5 2" xfId="25850"/>
    <cellStyle name="Cálculo 6 5 6" xfId="25851"/>
    <cellStyle name="Cálculo 6 5 7" xfId="25852"/>
    <cellStyle name="Cálculo 6 5 8" xfId="25853"/>
    <cellStyle name="Cálculo 6 5 9" xfId="25854"/>
    <cellStyle name="Cálculo 6 6" xfId="25855"/>
    <cellStyle name="Cálculo 7 2" xfId="542"/>
    <cellStyle name="Cálculo 7 2 2" xfId="25856"/>
    <cellStyle name="Cálculo 7 2 2 2" xfId="25857"/>
    <cellStyle name="Cálculo 7 2 2 2 10" xfId="25858"/>
    <cellStyle name="Cálculo 7 2 2 2 2" xfId="25859"/>
    <cellStyle name="Cálculo 7 2 2 2 2 2" xfId="25860"/>
    <cellStyle name="Cálculo 7 2 2 2 2 2 2" xfId="25861"/>
    <cellStyle name="Cálculo 7 2 2 2 2 3" xfId="25862"/>
    <cellStyle name="Cálculo 7 2 2 2 2 3 2" xfId="25863"/>
    <cellStyle name="Cálculo 7 2 2 2 2 4" xfId="25864"/>
    <cellStyle name="Cálculo 7 2 2 2 2 4 2" xfId="25865"/>
    <cellStyle name="Cálculo 7 2 2 2 2 5" xfId="25866"/>
    <cellStyle name="Cálculo 7 2 2 2 2 6" xfId="25867"/>
    <cellStyle name="Cálculo 7 2 2 2 2 7" xfId="25868"/>
    <cellStyle name="Cálculo 7 2 2 2 3" xfId="25869"/>
    <cellStyle name="Cálculo 7 2 2 2 3 2" xfId="25870"/>
    <cellStyle name="Cálculo 7 2 2 2 4" xfId="25871"/>
    <cellStyle name="Cálculo 7 2 2 2 4 2" xfId="25872"/>
    <cellStyle name="Cálculo 7 2 2 2 5" xfId="25873"/>
    <cellStyle name="Cálculo 7 2 2 2 5 2" xfId="25874"/>
    <cellStyle name="Cálculo 7 2 2 2 6" xfId="25875"/>
    <cellStyle name="Cálculo 7 2 2 2 7" xfId="25876"/>
    <cellStyle name="Cálculo 7 2 2 2 8" xfId="25877"/>
    <cellStyle name="Cálculo 7 2 2 2 9" xfId="25878"/>
    <cellStyle name="Cálculo 7 2 2 3" xfId="25879"/>
    <cellStyle name="Cálculo 7 2 2 3 2" xfId="25880"/>
    <cellStyle name="Cálculo 7 2 2 3 2 2" xfId="25881"/>
    <cellStyle name="Cálculo 7 2 2 3 3" xfId="25882"/>
    <cellStyle name="Cálculo 7 2 2 3 3 2" xfId="25883"/>
    <cellStyle name="Cálculo 7 2 2 3 4" xfId="25884"/>
    <cellStyle name="Cálculo 7 2 2 3 4 2" xfId="25885"/>
    <cellStyle name="Cálculo 7 2 2 3 5" xfId="25886"/>
    <cellStyle name="Cálculo 7 2 2 3 6" xfId="25887"/>
    <cellStyle name="Cálculo 7 2 2 3 7" xfId="25888"/>
    <cellStyle name="Cálculo 7 2 2 4" xfId="25889"/>
    <cellStyle name="Cálculo 7 2 3" xfId="25890"/>
    <cellStyle name="Cálculo 7 2 3 2" xfId="25891"/>
    <cellStyle name="Cálculo 7 2 3 2 10" xfId="25892"/>
    <cellStyle name="Cálculo 7 2 3 2 2" xfId="25893"/>
    <cellStyle name="Cálculo 7 2 3 2 2 2" xfId="25894"/>
    <cellStyle name="Cálculo 7 2 3 2 2 2 2" xfId="25895"/>
    <cellStyle name="Cálculo 7 2 3 2 2 3" xfId="25896"/>
    <cellStyle name="Cálculo 7 2 3 2 2 3 2" xfId="25897"/>
    <cellStyle name="Cálculo 7 2 3 2 2 4" xfId="25898"/>
    <cellStyle name="Cálculo 7 2 3 2 2 4 2" xfId="25899"/>
    <cellStyle name="Cálculo 7 2 3 2 2 5" xfId="25900"/>
    <cellStyle name="Cálculo 7 2 3 2 2 6" xfId="25901"/>
    <cellStyle name="Cálculo 7 2 3 2 2 7" xfId="25902"/>
    <cellStyle name="Cálculo 7 2 3 2 3" xfId="25903"/>
    <cellStyle name="Cálculo 7 2 3 2 3 2" xfId="25904"/>
    <cellStyle name="Cálculo 7 2 3 2 4" xfId="25905"/>
    <cellStyle name="Cálculo 7 2 3 2 4 2" xfId="25906"/>
    <cellStyle name="Cálculo 7 2 3 2 5" xfId="25907"/>
    <cellStyle name="Cálculo 7 2 3 2 5 2" xfId="25908"/>
    <cellStyle name="Cálculo 7 2 3 2 6" xfId="25909"/>
    <cellStyle name="Cálculo 7 2 3 2 7" xfId="25910"/>
    <cellStyle name="Cálculo 7 2 3 2 8" xfId="25911"/>
    <cellStyle name="Cálculo 7 2 3 2 9" xfId="25912"/>
    <cellStyle name="Cálculo 7 2 3 3" xfId="25913"/>
    <cellStyle name="Cálculo 7 2 3 3 2" xfId="25914"/>
    <cellStyle name="Cálculo 7 2 3 3 2 2" xfId="25915"/>
    <cellStyle name="Cálculo 7 2 3 3 3" xfId="25916"/>
    <cellStyle name="Cálculo 7 2 3 3 3 2" xfId="25917"/>
    <cellStyle name="Cálculo 7 2 3 3 4" xfId="25918"/>
    <cellStyle name="Cálculo 7 2 3 3 4 2" xfId="25919"/>
    <cellStyle name="Cálculo 7 2 3 3 5" xfId="25920"/>
    <cellStyle name="Cálculo 7 2 3 3 6" xfId="25921"/>
    <cellStyle name="Cálculo 7 2 3 3 7" xfId="25922"/>
    <cellStyle name="Cálculo 7 2 3 4" xfId="25923"/>
    <cellStyle name="Cálculo 7 2 4" xfId="25924"/>
    <cellStyle name="Cálculo 7 2 4 10" xfId="25925"/>
    <cellStyle name="Cálculo 7 2 4 11" xfId="25926"/>
    <cellStyle name="Cálculo 7 2 4 2" xfId="25927"/>
    <cellStyle name="Cálculo 7 2 4 2 2" xfId="25928"/>
    <cellStyle name="Cálculo 7 2 4 2 2 2" xfId="25929"/>
    <cellStyle name="Cálculo 7 2 4 2 3" xfId="25930"/>
    <cellStyle name="Cálculo 7 2 4 2 3 2" xfId="25931"/>
    <cellStyle name="Cálculo 7 2 4 2 4" xfId="25932"/>
    <cellStyle name="Cálculo 7 2 4 2 4 2" xfId="25933"/>
    <cellStyle name="Cálculo 7 2 4 2 5" xfId="25934"/>
    <cellStyle name="Cálculo 7 2 4 2 6" xfId="25935"/>
    <cellStyle name="Cálculo 7 2 4 2 7" xfId="25936"/>
    <cellStyle name="Cálculo 7 2 4 3" xfId="25937"/>
    <cellStyle name="Cálculo 7 2 4 3 2" xfId="25938"/>
    <cellStyle name="Cálculo 7 2 4 3 3" xfId="25939"/>
    <cellStyle name="Cálculo 7 2 4 3 4" xfId="25940"/>
    <cellStyle name="Cálculo 7 2 4 4" xfId="25941"/>
    <cellStyle name="Cálculo 7 2 4 4 2" xfId="25942"/>
    <cellStyle name="Cálculo 7 2 4 5" xfId="25943"/>
    <cellStyle name="Cálculo 7 2 4 5 2" xfId="25944"/>
    <cellStyle name="Cálculo 7 2 4 6" xfId="25945"/>
    <cellStyle name="Cálculo 7 2 4 7" xfId="25946"/>
    <cellStyle name="Cálculo 7 2 4 8" xfId="25947"/>
    <cellStyle name="Cálculo 7 2 4 9" xfId="25948"/>
    <cellStyle name="Cálculo 7 2 5" xfId="25949"/>
    <cellStyle name="Cálculo 7 2 5 10" xfId="25950"/>
    <cellStyle name="Cálculo 7 2 5 2" xfId="25951"/>
    <cellStyle name="Cálculo 7 2 5 2 2" xfId="25952"/>
    <cellStyle name="Cálculo 7 2 5 2 2 2" xfId="25953"/>
    <cellStyle name="Cálculo 7 2 5 2 3" xfId="25954"/>
    <cellStyle name="Cálculo 7 2 5 2 3 2" xfId="25955"/>
    <cellStyle name="Cálculo 7 2 5 2 4" xfId="25956"/>
    <cellStyle name="Cálculo 7 2 5 2 4 2" xfId="25957"/>
    <cellStyle name="Cálculo 7 2 5 2 5" xfId="25958"/>
    <cellStyle name="Cálculo 7 2 5 2 6" xfId="25959"/>
    <cellStyle name="Cálculo 7 2 5 2 7" xfId="25960"/>
    <cellStyle name="Cálculo 7 2 5 3" xfId="25961"/>
    <cellStyle name="Cálculo 7 2 5 3 2" xfId="25962"/>
    <cellStyle name="Cálculo 7 2 5 4" xfId="25963"/>
    <cellStyle name="Cálculo 7 2 5 4 2" xfId="25964"/>
    <cellStyle name="Cálculo 7 2 5 5" xfId="25965"/>
    <cellStyle name="Cálculo 7 2 5 5 2" xfId="25966"/>
    <cellStyle name="Cálculo 7 2 5 6" xfId="25967"/>
    <cellStyle name="Cálculo 7 2 5 7" xfId="25968"/>
    <cellStyle name="Cálculo 7 2 5 8" xfId="25969"/>
    <cellStyle name="Cálculo 7 2 5 9" xfId="25970"/>
    <cellStyle name="Cálculo 7 2 6" xfId="25971"/>
    <cellStyle name="Cálculo 8 2" xfId="543"/>
    <cellStyle name="Cálculo 8 2 2" xfId="25972"/>
    <cellStyle name="Cálculo 8 2 2 2" xfId="25973"/>
    <cellStyle name="Cálculo 8 2 2 2 10" xfId="25974"/>
    <cellStyle name="Cálculo 8 2 2 2 2" xfId="25975"/>
    <cellStyle name="Cálculo 8 2 2 2 2 2" xfId="25976"/>
    <cellStyle name="Cálculo 8 2 2 2 2 2 2" xfId="25977"/>
    <cellStyle name="Cálculo 8 2 2 2 2 3" xfId="25978"/>
    <cellStyle name="Cálculo 8 2 2 2 2 3 2" xfId="25979"/>
    <cellStyle name="Cálculo 8 2 2 2 2 4" xfId="25980"/>
    <cellStyle name="Cálculo 8 2 2 2 2 4 2" xfId="25981"/>
    <cellStyle name="Cálculo 8 2 2 2 2 5" xfId="25982"/>
    <cellStyle name="Cálculo 8 2 2 2 2 6" xfId="25983"/>
    <cellStyle name="Cálculo 8 2 2 2 2 7" xfId="25984"/>
    <cellStyle name="Cálculo 8 2 2 2 3" xfId="25985"/>
    <cellStyle name="Cálculo 8 2 2 2 3 2" xfId="25986"/>
    <cellStyle name="Cálculo 8 2 2 2 4" xfId="25987"/>
    <cellStyle name="Cálculo 8 2 2 2 4 2" xfId="25988"/>
    <cellStyle name="Cálculo 8 2 2 2 5" xfId="25989"/>
    <cellStyle name="Cálculo 8 2 2 2 5 2" xfId="25990"/>
    <cellStyle name="Cálculo 8 2 2 2 6" xfId="25991"/>
    <cellStyle name="Cálculo 8 2 2 2 7" xfId="25992"/>
    <cellStyle name="Cálculo 8 2 2 2 8" xfId="25993"/>
    <cellStyle name="Cálculo 8 2 2 2 9" xfId="25994"/>
    <cellStyle name="Cálculo 8 2 2 3" xfId="25995"/>
    <cellStyle name="Cálculo 8 2 2 3 2" xfId="25996"/>
    <cellStyle name="Cálculo 8 2 2 3 2 2" xfId="25997"/>
    <cellStyle name="Cálculo 8 2 2 3 3" xfId="25998"/>
    <cellStyle name="Cálculo 8 2 2 3 3 2" xfId="25999"/>
    <cellStyle name="Cálculo 8 2 2 3 4" xfId="26000"/>
    <cellStyle name="Cálculo 8 2 2 3 4 2" xfId="26001"/>
    <cellStyle name="Cálculo 8 2 2 3 5" xfId="26002"/>
    <cellStyle name="Cálculo 8 2 2 3 6" xfId="26003"/>
    <cellStyle name="Cálculo 8 2 2 3 7" xfId="26004"/>
    <cellStyle name="Cálculo 8 2 2 4" xfId="26005"/>
    <cellStyle name="Cálculo 8 2 3" xfId="26006"/>
    <cellStyle name="Cálculo 8 2 3 2" xfId="26007"/>
    <cellStyle name="Cálculo 8 2 3 2 10" xfId="26008"/>
    <cellStyle name="Cálculo 8 2 3 2 2" xfId="26009"/>
    <cellStyle name="Cálculo 8 2 3 2 2 2" xfId="26010"/>
    <cellStyle name="Cálculo 8 2 3 2 2 2 2" xfId="26011"/>
    <cellStyle name="Cálculo 8 2 3 2 2 3" xfId="26012"/>
    <cellStyle name="Cálculo 8 2 3 2 2 3 2" xfId="26013"/>
    <cellStyle name="Cálculo 8 2 3 2 2 4" xfId="26014"/>
    <cellStyle name="Cálculo 8 2 3 2 2 4 2" xfId="26015"/>
    <cellStyle name="Cálculo 8 2 3 2 2 5" xfId="26016"/>
    <cellStyle name="Cálculo 8 2 3 2 2 6" xfId="26017"/>
    <cellStyle name="Cálculo 8 2 3 2 2 7" xfId="26018"/>
    <cellStyle name="Cálculo 8 2 3 2 3" xfId="26019"/>
    <cellStyle name="Cálculo 8 2 3 2 3 2" xfId="26020"/>
    <cellStyle name="Cálculo 8 2 3 2 4" xfId="26021"/>
    <cellStyle name="Cálculo 8 2 3 2 4 2" xfId="26022"/>
    <cellStyle name="Cálculo 8 2 3 2 5" xfId="26023"/>
    <cellStyle name="Cálculo 8 2 3 2 5 2" xfId="26024"/>
    <cellStyle name="Cálculo 8 2 3 2 6" xfId="26025"/>
    <cellStyle name="Cálculo 8 2 3 2 7" xfId="26026"/>
    <cellStyle name="Cálculo 8 2 3 2 8" xfId="26027"/>
    <cellStyle name="Cálculo 8 2 3 2 9" xfId="26028"/>
    <cellStyle name="Cálculo 8 2 3 3" xfId="26029"/>
    <cellStyle name="Cálculo 8 2 3 3 2" xfId="26030"/>
    <cellStyle name="Cálculo 8 2 3 3 2 2" xfId="26031"/>
    <cellStyle name="Cálculo 8 2 3 3 3" xfId="26032"/>
    <cellStyle name="Cálculo 8 2 3 3 3 2" xfId="26033"/>
    <cellStyle name="Cálculo 8 2 3 3 4" xfId="26034"/>
    <cellStyle name="Cálculo 8 2 3 3 4 2" xfId="26035"/>
    <cellStyle name="Cálculo 8 2 3 3 5" xfId="26036"/>
    <cellStyle name="Cálculo 8 2 3 3 6" xfId="26037"/>
    <cellStyle name="Cálculo 8 2 3 3 7" xfId="26038"/>
    <cellStyle name="Cálculo 8 2 3 4" xfId="26039"/>
    <cellStyle name="Cálculo 8 2 4" xfId="26040"/>
    <cellStyle name="Cálculo 8 2 4 10" xfId="26041"/>
    <cellStyle name="Cálculo 8 2 4 11" xfId="26042"/>
    <cellStyle name="Cálculo 8 2 4 2" xfId="26043"/>
    <cellStyle name="Cálculo 8 2 4 2 2" xfId="26044"/>
    <cellStyle name="Cálculo 8 2 4 2 2 2" xfId="26045"/>
    <cellStyle name="Cálculo 8 2 4 2 3" xfId="26046"/>
    <cellStyle name="Cálculo 8 2 4 2 3 2" xfId="26047"/>
    <cellStyle name="Cálculo 8 2 4 2 4" xfId="26048"/>
    <cellStyle name="Cálculo 8 2 4 2 4 2" xfId="26049"/>
    <cellStyle name="Cálculo 8 2 4 2 5" xfId="26050"/>
    <cellStyle name="Cálculo 8 2 4 2 6" xfId="26051"/>
    <cellStyle name="Cálculo 8 2 4 2 7" xfId="26052"/>
    <cellStyle name="Cálculo 8 2 4 3" xfId="26053"/>
    <cellStyle name="Cálculo 8 2 4 3 2" xfId="26054"/>
    <cellStyle name="Cálculo 8 2 4 3 3" xfId="26055"/>
    <cellStyle name="Cálculo 8 2 4 3 4" xfId="26056"/>
    <cellStyle name="Cálculo 8 2 4 4" xfId="26057"/>
    <cellStyle name="Cálculo 8 2 4 4 2" xfId="26058"/>
    <cellStyle name="Cálculo 8 2 4 5" xfId="26059"/>
    <cellStyle name="Cálculo 8 2 4 5 2" xfId="26060"/>
    <cellStyle name="Cálculo 8 2 4 6" xfId="26061"/>
    <cellStyle name="Cálculo 8 2 4 7" xfId="26062"/>
    <cellStyle name="Cálculo 8 2 4 8" xfId="26063"/>
    <cellStyle name="Cálculo 8 2 4 9" xfId="26064"/>
    <cellStyle name="Cálculo 8 2 5" xfId="26065"/>
    <cellStyle name="Cálculo 8 2 5 10" xfId="26066"/>
    <cellStyle name="Cálculo 8 2 5 2" xfId="26067"/>
    <cellStyle name="Cálculo 8 2 5 2 2" xfId="26068"/>
    <cellStyle name="Cálculo 8 2 5 2 2 2" xfId="26069"/>
    <cellStyle name="Cálculo 8 2 5 2 3" xfId="26070"/>
    <cellStyle name="Cálculo 8 2 5 2 3 2" xfId="26071"/>
    <cellStyle name="Cálculo 8 2 5 2 4" xfId="26072"/>
    <cellStyle name="Cálculo 8 2 5 2 4 2" xfId="26073"/>
    <cellStyle name="Cálculo 8 2 5 2 5" xfId="26074"/>
    <cellStyle name="Cálculo 8 2 5 2 6" xfId="26075"/>
    <cellStyle name="Cálculo 8 2 5 2 7" xfId="26076"/>
    <cellStyle name="Cálculo 8 2 5 3" xfId="26077"/>
    <cellStyle name="Cálculo 8 2 5 3 2" xfId="26078"/>
    <cellStyle name="Cálculo 8 2 5 4" xfId="26079"/>
    <cellStyle name="Cálculo 8 2 5 4 2" xfId="26080"/>
    <cellStyle name="Cálculo 8 2 5 5" xfId="26081"/>
    <cellStyle name="Cálculo 8 2 5 5 2" xfId="26082"/>
    <cellStyle name="Cálculo 8 2 5 6" xfId="26083"/>
    <cellStyle name="Cálculo 8 2 5 7" xfId="26084"/>
    <cellStyle name="Cálculo 8 2 5 8" xfId="26085"/>
    <cellStyle name="Cálculo 8 2 5 9" xfId="26086"/>
    <cellStyle name="Cálculo 8 2 6" xfId="26087"/>
    <cellStyle name="Cálculo 9 2" xfId="544"/>
    <cellStyle name="Cálculo 9 2 2" xfId="26088"/>
    <cellStyle name="Cálculo 9 2 2 2" xfId="26089"/>
    <cellStyle name="Cálculo 9 2 2 2 10" xfId="26090"/>
    <cellStyle name="Cálculo 9 2 2 2 2" xfId="26091"/>
    <cellStyle name="Cálculo 9 2 2 2 2 2" xfId="26092"/>
    <cellStyle name="Cálculo 9 2 2 2 2 2 2" xfId="26093"/>
    <cellStyle name="Cálculo 9 2 2 2 2 3" xfId="26094"/>
    <cellStyle name="Cálculo 9 2 2 2 2 3 2" xfId="26095"/>
    <cellStyle name="Cálculo 9 2 2 2 2 4" xfId="26096"/>
    <cellStyle name="Cálculo 9 2 2 2 2 4 2" xfId="26097"/>
    <cellStyle name="Cálculo 9 2 2 2 2 5" xfId="26098"/>
    <cellStyle name="Cálculo 9 2 2 2 2 6" xfId="26099"/>
    <cellStyle name="Cálculo 9 2 2 2 2 7" xfId="26100"/>
    <cellStyle name="Cálculo 9 2 2 2 3" xfId="26101"/>
    <cellStyle name="Cálculo 9 2 2 2 3 2" xfId="26102"/>
    <cellStyle name="Cálculo 9 2 2 2 4" xfId="26103"/>
    <cellStyle name="Cálculo 9 2 2 2 4 2" xfId="26104"/>
    <cellStyle name="Cálculo 9 2 2 2 5" xfId="26105"/>
    <cellStyle name="Cálculo 9 2 2 2 5 2" xfId="26106"/>
    <cellStyle name="Cálculo 9 2 2 2 6" xfId="26107"/>
    <cellStyle name="Cálculo 9 2 2 2 7" xfId="26108"/>
    <cellStyle name="Cálculo 9 2 2 2 8" xfId="26109"/>
    <cellStyle name="Cálculo 9 2 2 2 9" xfId="26110"/>
    <cellStyle name="Cálculo 9 2 2 3" xfId="26111"/>
    <cellStyle name="Cálculo 9 2 2 3 2" xfId="26112"/>
    <cellStyle name="Cálculo 9 2 2 3 2 2" xfId="26113"/>
    <cellStyle name="Cálculo 9 2 2 3 3" xfId="26114"/>
    <cellStyle name="Cálculo 9 2 2 3 3 2" xfId="26115"/>
    <cellStyle name="Cálculo 9 2 2 3 4" xfId="26116"/>
    <cellStyle name="Cálculo 9 2 2 3 4 2" xfId="26117"/>
    <cellStyle name="Cálculo 9 2 2 3 5" xfId="26118"/>
    <cellStyle name="Cálculo 9 2 2 3 6" xfId="26119"/>
    <cellStyle name="Cálculo 9 2 2 3 7" xfId="26120"/>
    <cellStyle name="Cálculo 9 2 2 4" xfId="26121"/>
    <cellStyle name="Cálculo 9 2 3" xfId="26122"/>
    <cellStyle name="Cálculo 9 2 3 2" xfId="26123"/>
    <cellStyle name="Cálculo 9 2 3 2 10" xfId="26124"/>
    <cellStyle name="Cálculo 9 2 3 2 2" xfId="26125"/>
    <cellStyle name="Cálculo 9 2 3 2 2 2" xfId="26126"/>
    <cellStyle name="Cálculo 9 2 3 2 2 2 2" xfId="26127"/>
    <cellStyle name="Cálculo 9 2 3 2 2 3" xfId="26128"/>
    <cellStyle name="Cálculo 9 2 3 2 2 3 2" xfId="26129"/>
    <cellStyle name="Cálculo 9 2 3 2 2 4" xfId="26130"/>
    <cellStyle name="Cálculo 9 2 3 2 2 4 2" xfId="26131"/>
    <cellStyle name="Cálculo 9 2 3 2 2 5" xfId="26132"/>
    <cellStyle name="Cálculo 9 2 3 2 2 6" xfId="26133"/>
    <cellStyle name="Cálculo 9 2 3 2 2 7" xfId="26134"/>
    <cellStyle name="Cálculo 9 2 3 2 3" xfId="26135"/>
    <cellStyle name="Cálculo 9 2 3 2 3 2" xfId="26136"/>
    <cellStyle name="Cálculo 9 2 3 2 4" xfId="26137"/>
    <cellStyle name="Cálculo 9 2 3 2 4 2" xfId="26138"/>
    <cellStyle name="Cálculo 9 2 3 2 5" xfId="26139"/>
    <cellStyle name="Cálculo 9 2 3 2 5 2" xfId="26140"/>
    <cellStyle name="Cálculo 9 2 3 2 6" xfId="26141"/>
    <cellStyle name="Cálculo 9 2 3 2 7" xfId="26142"/>
    <cellStyle name="Cálculo 9 2 3 2 8" xfId="26143"/>
    <cellStyle name="Cálculo 9 2 3 2 9" xfId="26144"/>
    <cellStyle name="Cálculo 9 2 3 3" xfId="26145"/>
    <cellStyle name="Cálculo 9 2 3 3 2" xfId="26146"/>
    <cellStyle name="Cálculo 9 2 3 3 2 2" xfId="26147"/>
    <cellStyle name="Cálculo 9 2 3 3 3" xfId="26148"/>
    <cellStyle name="Cálculo 9 2 3 3 3 2" xfId="26149"/>
    <cellStyle name="Cálculo 9 2 3 3 4" xfId="26150"/>
    <cellStyle name="Cálculo 9 2 3 3 4 2" xfId="26151"/>
    <cellStyle name="Cálculo 9 2 3 3 5" xfId="26152"/>
    <cellStyle name="Cálculo 9 2 3 3 6" xfId="26153"/>
    <cellStyle name="Cálculo 9 2 3 3 7" xfId="26154"/>
    <cellStyle name="Cálculo 9 2 3 4" xfId="26155"/>
    <cellStyle name="Cálculo 9 2 4" xfId="26156"/>
    <cellStyle name="Cálculo 9 2 4 10" xfId="26157"/>
    <cellStyle name="Cálculo 9 2 4 11" xfId="26158"/>
    <cellStyle name="Cálculo 9 2 4 2" xfId="26159"/>
    <cellStyle name="Cálculo 9 2 4 2 2" xfId="26160"/>
    <cellStyle name="Cálculo 9 2 4 2 2 2" xfId="26161"/>
    <cellStyle name="Cálculo 9 2 4 2 3" xfId="26162"/>
    <cellStyle name="Cálculo 9 2 4 2 3 2" xfId="26163"/>
    <cellStyle name="Cálculo 9 2 4 2 4" xfId="26164"/>
    <cellStyle name="Cálculo 9 2 4 2 4 2" xfId="26165"/>
    <cellStyle name="Cálculo 9 2 4 2 5" xfId="26166"/>
    <cellStyle name="Cálculo 9 2 4 2 6" xfId="26167"/>
    <cellStyle name="Cálculo 9 2 4 2 7" xfId="26168"/>
    <cellStyle name="Cálculo 9 2 4 3" xfId="26169"/>
    <cellStyle name="Cálculo 9 2 4 3 2" xfId="26170"/>
    <cellStyle name="Cálculo 9 2 4 3 3" xfId="26171"/>
    <cellStyle name="Cálculo 9 2 4 3 4" xfId="26172"/>
    <cellStyle name="Cálculo 9 2 4 4" xfId="26173"/>
    <cellStyle name="Cálculo 9 2 4 4 2" xfId="26174"/>
    <cellStyle name="Cálculo 9 2 4 5" xfId="26175"/>
    <cellStyle name="Cálculo 9 2 4 5 2" xfId="26176"/>
    <cellStyle name="Cálculo 9 2 4 6" xfId="26177"/>
    <cellStyle name="Cálculo 9 2 4 7" xfId="26178"/>
    <cellStyle name="Cálculo 9 2 4 8" xfId="26179"/>
    <cellStyle name="Cálculo 9 2 4 9" xfId="26180"/>
    <cellStyle name="Cálculo 9 2 5" xfId="26181"/>
    <cellStyle name="Cálculo 9 2 5 10" xfId="26182"/>
    <cellStyle name="Cálculo 9 2 5 2" xfId="26183"/>
    <cellStyle name="Cálculo 9 2 5 2 2" xfId="26184"/>
    <cellStyle name="Cálculo 9 2 5 2 2 2" xfId="26185"/>
    <cellStyle name="Cálculo 9 2 5 2 3" xfId="26186"/>
    <cellStyle name="Cálculo 9 2 5 2 3 2" xfId="26187"/>
    <cellStyle name="Cálculo 9 2 5 2 4" xfId="26188"/>
    <cellStyle name="Cálculo 9 2 5 2 4 2" xfId="26189"/>
    <cellStyle name="Cálculo 9 2 5 2 5" xfId="26190"/>
    <cellStyle name="Cálculo 9 2 5 2 6" xfId="26191"/>
    <cellStyle name="Cálculo 9 2 5 2 7" xfId="26192"/>
    <cellStyle name="Cálculo 9 2 5 3" xfId="26193"/>
    <cellStyle name="Cálculo 9 2 5 3 2" xfId="26194"/>
    <cellStyle name="Cálculo 9 2 5 4" xfId="26195"/>
    <cellStyle name="Cálculo 9 2 5 4 2" xfId="26196"/>
    <cellStyle name="Cálculo 9 2 5 5" xfId="26197"/>
    <cellStyle name="Cálculo 9 2 5 5 2" xfId="26198"/>
    <cellStyle name="Cálculo 9 2 5 6" xfId="26199"/>
    <cellStyle name="Cálculo 9 2 5 7" xfId="26200"/>
    <cellStyle name="Cálculo 9 2 5 8" xfId="26201"/>
    <cellStyle name="Cálculo 9 2 5 9" xfId="26202"/>
    <cellStyle name="Cálculo 9 2 6" xfId="26203"/>
    <cellStyle name="Célula de Verificação" xfId="21" builtinId="23" customBuiltin="1"/>
    <cellStyle name="Célula de Verificação 10 2" xfId="545"/>
    <cellStyle name="Célula de Verificação 11 2" xfId="546"/>
    <cellStyle name="Célula de Verificação 12 2" xfId="547"/>
    <cellStyle name="Célula de Verificação 13 2" xfId="548"/>
    <cellStyle name="Célula de Verificação 14 2" xfId="549"/>
    <cellStyle name="Célula de Verificação 15 2" xfId="550"/>
    <cellStyle name="Célula de Verificação 16 2" xfId="551"/>
    <cellStyle name="Célula de Verificação 17 2" xfId="552"/>
    <cellStyle name="Célula de Verificação 2" xfId="553"/>
    <cellStyle name="Célula de Verificação 2 2" xfId="554"/>
    <cellStyle name="Célula de Verificação 2 2 2" xfId="3003"/>
    <cellStyle name="Célula de Verificação 2 2 3" xfId="26204"/>
    <cellStyle name="Célula de Verificação 2 3" xfId="44364"/>
    <cellStyle name="Célula de Verificação 3" xfId="555"/>
    <cellStyle name="Célula de Verificação 3 2" xfId="556"/>
    <cellStyle name="Célula de Verificação 3 2 2" xfId="3004"/>
    <cellStyle name="Célula de Verificação 3 2 3" xfId="26205"/>
    <cellStyle name="Célula de Verificação 4" xfId="557"/>
    <cellStyle name="Célula de Verificação 4 2" xfId="558"/>
    <cellStyle name="Célula de Verificação 5" xfId="559"/>
    <cellStyle name="Célula de Verificação 5 2" xfId="560"/>
    <cellStyle name="Célula de Verificação 6 2" xfId="561"/>
    <cellStyle name="Célula de Verificação 7 2" xfId="562"/>
    <cellStyle name="Célula de Verificação 8 2" xfId="563"/>
    <cellStyle name="Célula de Verificação 9 2" xfId="564"/>
    <cellStyle name="Célula Vinculada" xfId="22" builtinId="24" customBuiltin="1"/>
    <cellStyle name="Célula Vinculada 10 2" xfId="565"/>
    <cellStyle name="Célula Vinculada 11 2" xfId="566"/>
    <cellStyle name="Célula Vinculada 12 2" xfId="567"/>
    <cellStyle name="Célula Vinculada 13 2" xfId="568"/>
    <cellStyle name="Célula Vinculada 14 2" xfId="569"/>
    <cellStyle name="Célula Vinculada 15 2" xfId="570"/>
    <cellStyle name="Célula Vinculada 16 2" xfId="571"/>
    <cellStyle name="Célula Vinculada 17 2" xfId="572"/>
    <cellStyle name="Célula Vinculada 2" xfId="573"/>
    <cellStyle name="Célula Vinculada 2 2" xfId="574"/>
    <cellStyle name="Célula Vinculada 2 2 2" xfId="3005"/>
    <cellStyle name="Célula Vinculada 2 2 3" xfId="26206"/>
    <cellStyle name="Célula Vinculada 3" xfId="575"/>
    <cellStyle name="Célula Vinculada 3 2" xfId="576"/>
    <cellStyle name="Célula Vinculada 3 2 2" xfId="3006"/>
    <cellStyle name="Célula Vinculada 3 2 3" xfId="26207"/>
    <cellStyle name="Célula Vinculada 4" xfId="577"/>
    <cellStyle name="Célula Vinculada 4 2" xfId="578"/>
    <cellStyle name="Célula Vinculada 5" xfId="579"/>
    <cellStyle name="Célula Vinculada 5 2" xfId="580"/>
    <cellStyle name="Célula Vinculada 6" xfId="2316"/>
    <cellStyle name="Célula Vinculada 6 2" xfId="581"/>
    <cellStyle name="Célula Vinculada 7 2" xfId="582"/>
    <cellStyle name="Célula Vinculada 8 2" xfId="583"/>
    <cellStyle name="Célula Vinculada 9 2" xfId="584"/>
    <cellStyle name="Check Cell" xfId="2317"/>
    <cellStyle name="Comma 2" xfId="585"/>
    <cellStyle name="Comma 2 2" xfId="1670"/>
    <cellStyle name="Comma 2 2 2" xfId="1966"/>
    <cellStyle name="Comma 2 2 3" xfId="26208"/>
    <cellStyle name="Comma 2 3" xfId="26209"/>
    <cellStyle name="Comma_Arauco Piping list" xfId="44365"/>
    <cellStyle name="Comma0" xfId="44366"/>
    <cellStyle name="CORES" xfId="44367"/>
    <cellStyle name="Currency [0]_Arauco Piping list" xfId="44368"/>
    <cellStyle name="Currency_Arauco Piping list" xfId="44369"/>
    <cellStyle name="Currency0" xfId="44370"/>
    <cellStyle name="Data" xfId="586"/>
    <cellStyle name="Data 2" xfId="44371"/>
    <cellStyle name="Date" xfId="44372"/>
    <cellStyle name="Duasdec" xfId="587"/>
    <cellStyle name="Emphasis 1" xfId="2318"/>
    <cellStyle name="Emphasis 2" xfId="2319"/>
    <cellStyle name="Emphasis 3" xfId="2320"/>
    <cellStyle name="Ênfase1" xfId="23" builtinId="29" customBuiltin="1"/>
    <cellStyle name="Ênfase1 10 2" xfId="588"/>
    <cellStyle name="Ênfase1 11 2" xfId="589"/>
    <cellStyle name="Ênfase1 12 2" xfId="590"/>
    <cellStyle name="Ênfase1 13 2" xfId="591"/>
    <cellStyle name="Ênfase1 14 2" xfId="592"/>
    <cellStyle name="Ênfase1 15 2" xfId="593"/>
    <cellStyle name="Ênfase1 16 2" xfId="594"/>
    <cellStyle name="Ênfase1 17 2" xfId="595"/>
    <cellStyle name="Ênfase1 2" xfId="596"/>
    <cellStyle name="Ênfase1 2 2" xfId="597"/>
    <cellStyle name="Ênfase1 2 2 2" xfId="3007"/>
    <cellStyle name="Ênfase1 2 2 3" xfId="26210"/>
    <cellStyle name="Ênfase1 2 3" xfId="44373"/>
    <cellStyle name="Ênfase1 3" xfId="598"/>
    <cellStyle name="Ênfase1 3 2" xfId="599"/>
    <cellStyle name="Ênfase1 3 2 2" xfId="3008"/>
    <cellStyle name="Ênfase1 3 2 3" xfId="26211"/>
    <cellStyle name="Ênfase1 4" xfId="600"/>
    <cellStyle name="Ênfase1 4 2" xfId="601"/>
    <cellStyle name="Ênfase1 5" xfId="602"/>
    <cellStyle name="Ênfase1 5 2" xfId="603"/>
    <cellStyle name="Ênfase1 6" xfId="2321"/>
    <cellStyle name="Ênfase1 6 2" xfId="604"/>
    <cellStyle name="Ênfase1 7 2" xfId="605"/>
    <cellStyle name="Ênfase1 8 2" xfId="606"/>
    <cellStyle name="Ênfase1 9 2" xfId="607"/>
    <cellStyle name="Ênfase2" xfId="24" builtinId="33" customBuiltin="1"/>
    <cellStyle name="Ênfase2 10 2" xfId="608"/>
    <cellStyle name="Ênfase2 11 2" xfId="609"/>
    <cellStyle name="Ênfase2 12 2" xfId="610"/>
    <cellStyle name="Ênfase2 13 2" xfId="611"/>
    <cellStyle name="Ênfase2 14 2" xfId="612"/>
    <cellStyle name="Ênfase2 15 2" xfId="613"/>
    <cellStyle name="Ênfase2 16 2" xfId="614"/>
    <cellStyle name="Ênfase2 17 2" xfId="615"/>
    <cellStyle name="Ênfase2 2" xfId="616"/>
    <cellStyle name="Ênfase2 2 2" xfId="617"/>
    <cellStyle name="Ênfase2 2 2 2" xfId="3009"/>
    <cellStyle name="Ênfase2 2 2 3" xfId="26212"/>
    <cellStyle name="Ênfase2 2 3" xfId="44374"/>
    <cellStyle name="Ênfase2 3" xfId="618"/>
    <cellStyle name="Ênfase2 3 2" xfId="619"/>
    <cellStyle name="Ênfase2 3 2 2" xfId="3010"/>
    <cellStyle name="Ênfase2 3 2 3" xfId="26213"/>
    <cellStyle name="Ênfase2 4" xfId="620"/>
    <cellStyle name="Ênfase2 4 2" xfId="621"/>
    <cellStyle name="Ênfase2 5" xfId="622"/>
    <cellStyle name="Ênfase2 5 2" xfId="623"/>
    <cellStyle name="Ênfase2 6" xfId="2322"/>
    <cellStyle name="Ênfase2 6 2" xfId="624"/>
    <cellStyle name="Ênfase2 7 2" xfId="625"/>
    <cellStyle name="Ênfase2 8 2" xfId="626"/>
    <cellStyle name="Ênfase2 9 2" xfId="627"/>
    <cellStyle name="Ênfase3" xfId="25" builtinId="37" customBuiltin="1"/>
    <cellStyle name="Ênfase3 10 2" xfId="628"/>
    <cellStyle name="Ênfase3 11 2" xfId="629"/>
    <cellStyle name="Ênfase3 12 2" xfId="630"/>
    <cellStyle name="Ênfase3 13 2" xfId="631"/>
    <cellStyle name="Ênfase3 14 2" xfId="632"/>
    <cellStyle name="Ênfase3 15 2" xfId="633"/>
    <cellStyle name="Ênfase3 16 2" xfId="634"/>
    <cellStyle name="Ênfase3 17 2" xfId="635"/>
    <cellStyle name="Ênfase3 2" xfId="636"/>
    <cellStyle name="Ênfase3 2 2" xfId="637"/>
    <cellStyle name="Ênfase3 2 2 2" xfId="3011"/>
    <cellStyle name="Ênfase3 2 2 3" xfId="26214"/>
    <cellStyle name="Ênfase3 2 3" xfId="44375"/>
    <cellStyle name="Ênfase3 3" xfId="638"/>
    <cellStyle name="Ênfase3 3 2" xfId="639"/>
    <cellStyle name="Ênfase3 3 2 2" xfId="3012"/>
    <cellStyle name="Ênfase3 3 2 3" xfId="26215"/>
    <cellStyle name="Ênfase3 4" xfId="640"/>
    <cellStyle name="Ênfase3 4 2" xfId="641"/>
    <cellStyle name="Ênfase3 5" xfId="642"/>
    <cellStyle name="Ênfase3 5 2" xfId="643"/>
    <cellStyle name="Ênfase3 6" xfId="2323"/>
    <cellStyle name="Ênfase3 6 2" xfId="644"/>
    <cellStyle name="Ênfase3 7 2" xfId="645"/>
    <cellStyle name="Ênfase3 8 2" xfId="646"/>
    <cellStyle name="Ênfase3 9 2" xfId="647"/>
    <cellStyle name="Ênfase4" xfId="26" builtinId="41" customBuiltin="1"/>
    <cellStyle name="Ênfase4 10 2" xfId="648"/>
    <cellStyle name="Ênfase4 11 2" xfId="649"/>
    <cellStyle name="Ênfase4 12 2" xfId="650"/>
    <cellStyle name="Ênfase4 13 2" xfId="651"/>
    <cellStyle name="Ênfase4 14 2" xfId="652"/>
    <cellStyle name="Ênfase4 15 2" xfId="653"/>
    <cellStyle name="Ênfase4 16 2" xfId="654"/>
    <cellStyle name="Ênfase4 17 2" xfId="655"/>
    <cellStyle name="Ênfase4 2" xfId="656"/>
    <cellStyle name="Ênfase4 2 2" xfId="657"/>
    <cellStyle name="Ênfase4 2 2 2" xfId="3013"/>
    <cellStyle name="Ênfase4 2 2 3" xfId="26216"/>
    <cellStyle name="Ênfase4 2 3" xfId="44376"/>
    <cellStyle name="Ênfase4 3" xfId="658"/>
    <cellStyle name="Ênfase4 3 2" xfId="659"/>
    <cellStyle name="Ênfase4 3 2 2" xfId="3014"/>
    <cellStyle name="Ênfase4 3 2 3" xfId="26217"/>
    <cellStyle name="Ênfase4 4" xfId="660"/>
    <cellStyle name="Ênfase4 4 2" xfId="661"/>
    <cellStyle name="Ênfase4 5" xfId="662"/>
    <cellStyle name="Ênfase4 5 2" xfId="663"/>
    <cellStyle name="Ênfase4 6" xfId="2324"/>
    <cellStyle name="Ênfase4 6 2" xfId="664"/>
    <cellStyle name="Ênfase4 7 2" xfId="665"/>
    <cellStyle name="Ênfase4 8 2" xfId="666"/>
    <cellStyle name="Ênfase4 9 2" xfId="667"/>
    <cellStyle name="Ênfase5" xfId="27" builtinId="45" customBuiltin="1"/>
    <cellStyle name="Ênfase5 10 2" xfId="668"/>
    <cellStyle name="Ênfase5 11 2" xfId="669"/>
    <cellStyle name="Ênfase5 12 2" xfId="670"/>
    <cellStyle name="Ênfase5 13 2" xfId="671"/>
    <cellStyle name="Ênfase5 14 2" xfId="672"/>
    <cellStyle name="Ênfase5 15 2" xfId="673"/>
    <cellStyle name="Ênfase5 16 2" xfId="674"/>
    <cellStyle name="Ênfase5 17 2" xfId="675"/>
    <cellStyle name="Ênfase5 2" xfId="676"/>
    <cellStyle name="Ênfase5 2 2" xfId="677"/>
    <cellStyle name="Ênfase5 2 2 2" xfId="3015"/>
    <cellStyle name="Ênfase5 2 2 3" xfId="26218"/>
    <cellStyle name="Ênfase5 2 3" xfId="44377"/>
    <cellStyle name="Ênfase5 3" xfId="678"/>
    <cellStyle name="Ênfase5 3 2" xfId="679"/>
    <cellStyle name="Ênfase5 3 2 2" xfId="3016"/>
    <cellStyle name="Ênfase5 3 2 3" xfId="26219"/>
    <cellStyle name="Ênfase5 4" xfId="680"/>
    <cellStyle name="Ênfase5 4 2" xfId="681"/>
    <cellStyle name="Ênfase5 5" xfId="682"/>
    <cellStyle name="Ênfase5 5 2" xfId="683"/>
    <cellStyle name="Ênfase5 6 2" xfId="684"/>
    <cellStyle name="Ênfase5 7 2" xfId="685"/>
    <cellStyle name="Ênfase5 8 2" xfId="686"/>
    <cellStyle name="Ênfase5 9 2" xfId="687"/>
    <cellStyle name="Ênfase6" xfId="28" builtinId="49" customBuiltin="1"/>
    <cellStyle name="Ênfase6 10 2" xfId="688"/>
    <cellStyle name="Ênfase6 11 2" xfId="689"/>
    <cellStyle name="Ênfase6 12 2" xfId="690"/>
    <cellStyle name="Ênfase6 13 2" xfId="691"/>
    <cellStyle name="Ênfase6 14 2" xfId="692"/>
    <cellStyle name="Ênfase6 15 2" xfId="693"/>
    <cellStyle name="Ênfase6 16 2" xfId="694"/>
    <cellStyle name="Ênfase6 17 2" xfId="695"/>
    <cellStyle name="Ênfase6 2" xfId="696"/>
    <cellStyle name="Ênfase6 2 2" xfId="697"/>
    <cellStyle name="Ênfase6 2 2 2" xfId="3017"/>
    <cellStyle name="Ênfase6 2 2 3" xfId="26220"/>
    <cellStyle name="Ênfase6 2 3" xfId="44378"/>
    <cellStyle name="Ênfase6 3" xfId="698"/>
    <cellStyle name="Ênfase6 3 2" xfId="699"/>
    <cellStyle name="Ênfase6 3 2 2" xfId="3018"/>
    <cellStyle name="Ênfase6 3 2 3" xfId="26221"/>
    <cellStyle name="Ênfase6 4" xfId="700"/>
    <cellStyle name="Ênfase6 4 2" xfId="701"/>
    <cellStyle name="Ênfase6 5" xfId="702"/>
    <cellStyle name="Ênfase6 5 2" xfId="703"/>
    <cellStyle name="Ênfase6 6" xfId="2325"/>
    <cellStyle name="Ênfase6 6 2" xfId="704"/>
    <cellStyle name="Ênfase6 7 2" xfId="705"/>
    <cellStyle name="Ênfase6 8 2" xfId="706"/>
    <cellStyle name="Ênfase6 9 2" xfId="707"/>
    <cellStyle name="Entrada" xfId="29" builtinId="20" customBuiltin="1"/>
    <cellStyle name="Entrada 10 2" xfId="708"/>
    <cellStyle name="Entrada 10 2 2" xfId="26222"/>
    <cellStyle name="Entrada 10 2 2 2" xfId="26223"/>
    <cellStyle name="Entrada 10 2 2 2 10" xfId="26224"/>
    <cellStyle name="Entrada 10 2 2 2 2" xfId="26225"/>
    <cellStyle name="Entrada 10 2 2 2 2 2" xfId="26226"/>
    <cellStyle name="Entrada 10 2 2 2 2 2 2" xfId="26227"/>
    <cellStyle name="Entrada 10 2 2 2 2 3" xfId="26228"/>
    <cellStyle name="Entrada 10 2 2 2 2 3 2" xfId="26229"/>
    <cellStyle name="Entrada 10 2 2 2 2 4" xfId="26230"/>
    <cellStyle name="Entrada 10 2 2 2 2 4 2" xfId="26231"/>
    <cellStyle name="Entrada 10 2 2 2 2 5" xfId="26232"/>
    <cellStyle name="Entrada 10 2 2 2 2 6" xfId="26233"/>
    <cellStyle name="Entrada 10 2 2 2 2 7" xfId="26234"/>
    <cellStyle name="Entrada 10 2 2 2 3" xfId="26235"/>
    <cellStyle name="Entrada 10 2 2 2 3 2" xfId="26236"/>
    <cellStyle name="Entrada 10 2 2 2 4" xfId="26237"/>
    <cellStyle name="Entrada 10 2 2 2 4 2" xfId="26238"/>
    <cellStyle name="Entrada 10 2 2 2 5" xfId="26239"/>
    <cellStyle name="Entrada 10 2 2 2 5 2" xfId="26240"/>
    <cellStyle name="Entrada 10 2 2 2 6" xfId="26241"/>
    <cellStyle name="Entrada 10 2 2 2 7" xfId="26242"/>
    <cellStyle name="Entrada 10 2 2 2 8" xfId="26243"/>
    <cellStyle name="Entrada 10 2 2 2 9" xfId="26244"/>
    <cellStyle name="Entrada 10 2 2 3" xfId="26245"/>
    <cellStyle name="Entrada 10 2 2 3 2" xfId="26246"/>
    <cellStyle name="Entrada 10 2 2 3 2 2" xfId="26247"/>
    <cellStyle name="Entrada 10 2 2 3 3" xfId="26248"/>
    <cellStyle name="Entrada 10 2 2 3 3 2" xfId="26249"/>
    <cellStyle name="Entrada 10 2 2 3 4" xfId="26250"/>
    <cellStyle name="Entrada 10 2 2 3 4 2" xfId="26251"/>
    <cellStyle name="Entrada 10 2 2 3 5" xfId="26252"/>
    <cellStyle name="Entrada 10 2 2 3 6" xfId="26253"/>
    <cellStyle name="Entrada 10 2 2 3 7" xfId="26254"/>
    <cellStyle name="Entrada 10 2 2 4" xfId="26255"/>
    <cellStyle name="Entrada 10 2 3" xfId="26256"/>
    <cellStyle name="Entrada 10 2 3 2" xfId="26257"/>
    <cellStyle name="Entrada 10 2 3 2 10" xfId="26258"/>
    <cellStyle name="Entrada 10 2 3 2 2" xfId="26259"/>
    <cellStyle name="Entrada 10 2 3 2 2 2" xfId="26260"/>
    <cellStyle name="Entrada 10 2 3 2 2 2 2" xfId="26261"/>
    <cellStyle name="Entrada 10 2 3 2 2 3" xfId="26262"/>
    <cellStyle name="Entrada 10 2 3 2 2 3 2" xfId="26263"/>
    <cellStyle name="Entrada 10 2 3 2 2 4" xfId="26264"/>
    <cellStyle name="Entrada 10 2 3 2 2 4 2" xfId="26265"/>
    <cellStyle name="Entrada 10 2 3 2 2 5" xfId="26266"/>
    <cellStyle name="Entrada 10 2 3 2 2 6" xfId="26267"/>
    <cellStyle name="Entrada 10 2 3 2 2 7" xfId="26268"/>
    <cellStyle name="Entrada 10 2 3 2 3" xfId="26269"/>
    <cellStyle name="Entrada 10 2 3 2 3 2" xfId="26270"/>
    <cellStyle name="Entrada 10 2 3 2 4" xfId="26271"/>
    <cellStyle name="Entrada 10 2 3 2 4 2" xfId="26272"/>
    <cellStyle name="Entrada 10 2 3 2 5" xfId="26273"/>
    <cellStyle name="Entrada 10 2 3 2 5 2" xfId="26274"/>
    <cellStyle name="Entrada 10 2 3 2 6" xfId="26275"/>
    <cellStyle name="Entrada 10 2 3 2 7" xfId="26276"/>
    <cellStyle name="Entrada 10 2 3 2 8" xfId="26277"/>
    <cellStyle name="Entrada 10 2 3 2 9" xfId="26278"/>
    <cellStyle name="Entrada 10 2 3 3" xfId="26279"/>
    <cellStyle name="Entrada 10 2 3 3 2" xfId="26280"/>
    <cellStyle name="Entrada 10 2 3 3 2 2" xfId="26281"/>
    <cellStyle name="Entrada 10 2 3 3 3" xfId="26282"/>
    <cellStyle name="Entrada 10 2 3 3 3 2" xfId="26283"/>
    <cellStyle name="Entrada 10 2 3 3 4" xfId="26284"/>
    <cellStyle name="Entrada 10 2 3 3 4 2" xfId="26285"/>
    <cellStyle name="Entrada 10 2 3 3 5" xfId="26286"/>
    <cellStyle name="Entrada 10 2 3 3 6" xfId="26287"/>
    <cellStyle name="Entrada 10 2 3 3 7" xfId="26288"/>
    <cellStyle name="Entrada 10 2 3 4" xfId="26289"/>
    <cellStyle name="Entrada 10 2 4" xfId="26290"/>
    <cellStyle name="Entrada 10 2 4 10" xfId="26291"/>
    <cellStyle name="Entrada 10 2 4 11" xfId="26292"/>
    <cellStyle name="Entrada 10 2 4 2" xfId="26293"/>
    <cellStyle name="Entrada 10 2 4 2 2" xfId="26294"/>
    <cellStyle name="Entrada 10 2 4 2 2 2" xfId="26295"/>
    <cellStyle name="Entrada 10 2 4 2 3" xfId="26296"/>
    <cellStyle name="Entrada 10 2 4 2 3 2" xfId="26297"/>
    <cellStyle name="Entrada 10 2 4 2 4" xfId="26298"/>
    <cellStyle name="Entrada 10 2 4 2 4 2" xfId="26299"/>
    <cellStyle name="Entrada 10 2 4 2 5" xfId="26300"/>
    <cellStyle name="Entrada 10 2 4 2 6" xfId="26301"/>
    <cellStyle name="Entrada 10 2 4 2 7" xfId="26302"/>
    <cellStyle name="Entrada 10 2 4 3" xfId="26303"/>
    <cellStyle name="Entrada 10 2 4 3 2" xfId="26304"/>
    <cellStyle name="Entrada 10 2 4 3 3" xfId="26305"/>
    <cellStyle name="Entrada 10 2 4 3 4" xfId="26306"/>
    <cellStyle name="Entrada 10 2 4 4" xfId="26307"/>
    <cellStyle name="Entrada 10 2 4 4 2" xfId="26308"/>
    <cellStyle name="Entrada 10 2 4 5" xfId="26309"/>
    <cellStyle name="Entrada 10 2 4 5 2" xfId="26310"/>
    <cellStyle name="Entrada 10 2 4 6" xfId="26311"/>
    <cellStyle name="Entrada 10 2 4 7" xfId="26312"/>
    <cellStyle name="Entrada 10 2 4 8" xfId="26313"/>
    <cellStyle name="Entrada 10 2 4 9" xfId="26314"/>
    <cellStyle name="Entrada 10 2 5" xfId="26315"/>
    <cellStyle name="Entrada 10 2 5 10" xfId="26316"/>
    <cellStyle name="Entrada 10 2 5 2" xfId="26317"/>
    <cellStyle name="Entrada 10 2 5 2 2" xfId="26318"/>
    <cellStyle name="Entrada 10 2 5 2 2 2" xfId="26319"/>
    <cellStyle name="Entrada 10 2 5 2 3" xfId="26320"/>
    <cellStyle name="Entrada 10 2 5 2 3 2" xfId="26321"/>
    <cellStyle name="Entrada 10 2 5 2 4" xfId="26322"/>
    <cellStyle name="Entrada 10 2 5 2 4 2" xfId="26323"/>
    <cellStyle name="Entrada 10 2 5 2 5" xfId="26324"/>
    <cellStyle name="Entrada 10 2 5 2 6" xfId="26325"/>
    <cellStyle name="Entrada 10 2 5 2 7" xfId="26326"/>
    <cellStyle name="Entrada 10 2 5 3" xfId="26327"/>
    <cellStyle name="Entrada 10 2 5 3 2" xfId="26328"/>
    <cellStyle name="Entrada 10 2 5 4" xfId="26329"/>
    <cellStyle name="Entrada 10 2 5 4 2" xfId="26330"/>
    <cellStyle name="Entrada 10 2 5 5" xfId="26331"/>
    <cellStyle name="Entrada 10 2 5 5 2" xfId="26332"/>
    <cellStyle name="Entrada 10 2 5 6" xfId="26333"/>
    <cellStyle name="Entrada 10 2 5 7" xfId="26334"/>
    <cellStyle name="Entrada 10 2 5 8" xfId="26335"/>
    <cellStyle name="Entrada 10 2 5 9" xfId="26336"/>
    <cellStyle name="Entrada 10 2 6" xfId="26337"/>
    <cellStyle name="Entrada 11 2" xfId="709"/>
    <cellStyle name="Entrada 11 2 2" xfId="26338"/>
    <cellStyle name="Entrada 11 2 2 2" xfId="26339"/>
    <cellStyle name="Entrada 11 2 2 2 10" xfId="26340"/>
    <cellStyle name="Entrada 11 2 2 2 2" xfId="26341"/>
    <cellStyle name="Entrada 11 2 2 2 2 2" xfId="26342"/>
    <cellStyle name="Entrada 11 2 2 2 2 2 2" xfId="26343"/>
    <cellStyle name="Entrada 11 2 2 2 2 3" xfId="26344"/>
    <cellStyle name="Entrada 11 2 2 2 2 3 2" xfId="26345"/>
    <cellStyle name="Entrada 11 2 2 2 2 4" xfId="26346"/>
    <cellStyle name="Entrada 11 2 2 2 2 4 2" xfId="26347"/>
    <cellStyle name="Entrada 11 2 2 2 2 5" xfId="26348"/>
    <cellStyle name="Entrada 11 2 2 2 2 6" xfId="26349"/>
    <cellStyle name="Entrada 11 2 2 2 2 7" xfId="26350"/>
    <cellStyle name="Entrada 11 2 2 2 3" xfId="26351"/>
    <cellStyle name="Entrada 11 2 2 2 3 2" xfId="26352"/>
    <cellStyle name="Entrada 11 2 2 2 4" xfId="26353"/>
    <cellStyle name="Entrada 11 2 2 2 4 2" xfId="26354"/>
    <cellStyle name="Entrada 11 2 2 2 5" xfId="26355"/>
    <cellStyle name="Entrada 11 2 2 2 5 2" xfId="26356"/>
    <cellStyle name="Entrada 11 2 2 2 6" xfId="26357"/>
    <cellStyle name="Entrada 11 2 2 2 7" xfId="26358"/>
    <cellStyle name="Entrada 11 2 2 2 8" xfId="26359"/>
    <cellStyle name="Entrada 11 2 2 2 9" xfId="26360"/>
    <cellStyle name="Entrada 11 2 2 3" xfId="26361"/>
    <cellStyle name="Entrada 11 2 2 3 2" xfId="26362"/>
    <cellStyle name="Entrada 11 2 2 3 2 2" xfId="26363"/>
    <cellStyle name="Entrada 11 2 2 3 3" xfId="26364"/>
    <cellStyle name="Entrada 11 2 2 3 3 2" xfId="26365"/>
    <cellStyle name="Entrada 11 2 2 3 4" xfId="26366"/>
    <cellStyle name="Entrada 11 2 2 3 4 2" xfId="26367"/>
    <cellStyle name="Entrada 11 2 2 3 5" xfId="26368"/>
    <cellStyle name="Entrada 11 2 2 3 6" xfId="26369"/>
    <cellStyle name="Entrada 11 2 2 3 7" xfId="26370"/>
    <cellStyle name="Entrada 11 2 2 4" xfId="26371"/>
    <cellStyle name="Entrada 11 2 3" xfId="26372"/>
    <cellStyle name="Entrada 11 2 3 2" xfId="26373"/>
    <cellStyle name="Entrada 11 2 3 2 10" xfId="26374"/>
    <cellStyle name="Entrada 11 2 3 2 2" xfId="26375"/>
    <cellStyle name="Entrada 11 2 3 2 2 2" xfId="26376"/>
    <cellStyle name="Entrada 11 2 3 2 2 2 2" xfId="26377"/>
    <cellStyle name="Entrada 11 2 3 2 2 3" xfId="26378"/>
    <cellStyle name="Entrada 11 2 3 2 2 3 2" xfId="26379"/>
    <cellStyle name="Entrada 11 2 3 2 2 4" xfId="26380"/>
    <cellStyle name="Entrada 11 2 3 2 2 4 2" xfId="26381"/>
    <cellStyle name="Entrada 11 2 3 2 2 5" xfId="26382"/>
    <cellStyle name="Entrada 11 2 3 2 2 6" xfId="26383"/>
    <cellStyle name="Entrada 11 2 3 2 2 7" xfId="26384"/>
    <cellStyle name="Entrada 11 2 3 2 3" xfId="26385"/>
    <cellStyle name="Entrada 11 2 3 2 3 2" xfId="26386"/>
    <cellStyle name="Entrada 11 2 3 2 4" xfId="26387"/>
    <cellStyle name="Entrada 11 2 3 2 4 2" xfId="26388"/>
    <cellStyle name="Entrada 11 2 3 2 5" xfId="26389"/>
    <cellStyle name="Entrada 11 2 3 2 5 2" xfId="26390"/>
    <cellStyle name="Entrada 11 2 3 2 6" xfId="26391"/>
    <cellStyle name="Entrada 11 2 3 2 7" xfId="26392"/>
    <cellStyle name="Entrada 11 2 3 2 8" xfId="26393"/>
    <cellStyle name="Entrada 11 2 3 2 9" xfId="26394"/>
    <cellStyle name="Entrada 11 2 3 3" xfId="26395"/>
    <cellStyle name="Entrada 11 2 3 3 2" xfId="26396"/>
    <cellStyle name="Entrada 11 2 3 3 2 2" xfId="26397"/>
    <cellStyle name="Entrada 11 2 3 3 3" xfId="26398"/>
    <cellStyle name="Entrada 11 2 3 3 3 2" xfId="26399"/>
    <cellStyle name="Entrada 11 2 3 3 4" xfId="26400"/>
    <cellStyle name="Entrada 11 2 3 3 4 2" xfId="26401"/>
    <cellStyle name="Entrada 11 2 3 3 5" xfId="26402"/>
    <cellStyle name="Entrada 11 2 3 3 6" xfId="26403"/>
    <cellStyle name="Entrada 11 2 3 3 7" xfId="26404"/>
    <cellStyle name="Entrada 11 2 3 4" xfId="26405"/>
    <cellStyle name="Entrada 11 2 4" xfId="26406"/>
    <cellStyle name="Entrada 11 2 4 10" xfId="26407"/>
    <cellStyle name="Entrada 11 2 4 11" xfId="26408"/>
    <cellStyle name="Entrada 11 2 4 2" xfId="26409"/>
    <cellStyle name="Entrada 11 2 4 2 2" xfId="26410"/>
    <cellStyle name="Entrada 11 2 4 2 2 2" xfId="26411"/>
    <cellStyle name="Entrada 11 2 4 2 3" xfId="26412"/>
    <cellStyle name="Entrada 11 2 4 2 3 2" xfId="26413"/>
    <cellStyle name="Entrada 11 2 4 2 4" xfId="26414"/>
    <cellStyle name="Entrada 11 2 4 2 4 2" xfId="26415"/>
    <cellStyle name="Entrada 11 2 4 2 5" xfId="26416"/>
    <cellStyle name="Entrada 11 2 4 2 6" xfId="26417"/>
    <cellStyle name="Entrada 11 2 4 2 7" xfId="26418"/>
    <cellStyle name="Entrada 11 2 4 3" xfId="26419"/>
    <cellStyle name="Entrada 11 2 4 3 2" xfId="26420"/>
    <cellStyle name="Entrada 11 2 4 3 3" xfId="26421"/>
    <cellStyle name="Entrada 11 2 4 3 4" xfId="26422"/>
    <cellStyle name="Entrada 11 2 4 4" xfId="26423"/>
    <cellStyle name="Entrada 11 2 4 4 2" xfId="26424"/>
    <cellStyle name="Entrada 11 2 4 5" xfId="26425"/>
    <cellStyle name="Entrada 11 2 4 5 2" xfId="26426"/>
    <cellStyle name="Entrada 11 2 4 6" xfId="26427"/>
    <cellStyle name="Entrada 11 2 4 7" xfId="26428"/>
    <cellStyle name="Entrada 11 2 4 8" xfId="26429"/>
    <cellStyle name="Entrada 11 2 4 9" xfId="26430"/>
    <cellStyle name="Entrada 11 2 5" xfId="26431"/>
    <cellStyle name="Entrada 11 2 5 10" xfId="26432"/>
    <cellStyle name="Entrada 11 2 5 2" xfId="26433"/>
    <cellStyle name="Entrada 11 2 5 2 2" xfId="26434"/>
    <cellStyle name="Entrada 11 2 5 2 2 2" xfId="26435"/>
    <cellStyle name="Entrada 11 2 5 2 3" xfId="26436"/>
    <cellStyle name="Entrada 11 2 5 2 3 2" xfId="26437"/>
    <cellStyle name="Entrada 11 2 5 2 4" xfId="26438"/>
    <cellStyle name="Entrada 11 2 5 2 4 2" xfId="26439"/>
    <cellStyle name="Entrada 11 2 5 2 5" xfId="26440"/>
    <cellStyle name="Entrada 11 2 5 2 6" xfId="26441"/>
    <cellStyle name="Entrada 11 2 5 2 7" xfId="26442"/>
    <cellStyle name="Entrada 11 2 5 3" xfId="26443"/>
    <cellStyle name="Entrada 11 2 5 3 2" xfId="26444"/>
    <cellStyle name="Entrada 11 2 5 4" xfId="26445"/>
    <cellStyle name="Entrada 11 2 5 4 2" xfId="26446"/>
    <cellStyle name="Entrada 11 2 5 5" xfId="26447"/>
    <cellStyle name="Entrada 11 2 5 5 2" xfId="26448"/>
    <cellStyle name="Entrada 11 2 5 6" xfId="26449"/>
    <cellStyle name="Entrada 11 2 5 7" xfId="26450"/>
    <cellStyle name="Entrada 11 2 5 8" xfId="26451"/>
    <cellStyle name="Entrada 11 2 5 9" xfId="26452"/>
    <cellStyle name="Entrada 11 2 6" xfId="26453"/>
    <cellStyle name="Entrada 12 2" xfId="710"/>
    <cellStyle name="Entrada 12 2 2" xfId="26454"/>
    <cellStyle name="Entrada 12 2 2 2" xfId="26455"/>
    <cellStyle name="Entrada 12 2 2 2 10" xfId="26456"/>
    <cellStyle name="Entrada 12 2 2 2 2" xfId="26457"/>
    <cellStyle name="Entrada 12 2 2 2 2 2" xfId="26458"/>
    <cellStyle name="Entrada 12 2 2 2 2 2 2" xfId="26459"/>
    <cellStyle name="Entrada 12 2 2 2 2 3" xfId="26460"/>
    <cellStyle name="Entrada 12 2 2 2 2 3 2" xfId="26461"/>
    <cellStyle name="Entrada 12 2 2 2 2 4" xfId="26462"/>
    <cellStyle name="Entrada 12 2 2 2 2 4 2" xfId="26463"/>
    <cellStyle name="Entrada 12 2 2 2 2 5" xfId="26464"/>
    <cellStyle name="Entrada 12 2 2 2 2 6" xfId="26465"/>
    <cellStyle name="Entrada 12 2 2 2 2 7" xfId="26466"/>
    <cellStyle name="Entrada 12 2 2 2 3" xfId="26467"/>
    <cellStyle name="Entrada 12 2 2 2 3 2" xfId="26468"/>
    <cellStyle name="Entrada 12 2 2 2 4" xfId="26469"/>
    <cellStyle name="Entrada 12 2 2 2 4 2" xfId="26470"/>
    <cellStyle name="Entrada 12 2 2 2 5" xfId="26471"/>
    <cellStyle name="Entrada 12 2 2 2 5 2" xfId="26472"/>
    <cellStyle name="Entrada 12 2 2 2 6" xfId="26473"/>
    <cellStyle name="Entrada 12 2 2 2 7" xfId="26474"/>
    <cellStyle name="Entrada 12 2 2 2 8" xfId="26475"/>
    <cellStyle name="Entrada 12 2 2 2 9" xfId="26476"/>
    <cellStyle name="Entrada 12 2 2 3" xfId="26477"/>
    <cellStyle name="Entrada 12 2 2 3 2" xfId="26478"/>
    <cellStyle name="Entrada 12 2 2 3 2 2" xfId="26479"/>
    <cellStyle name="Entrada 12 2 2 3 3" xfId="26480"/>
    <cellStyle name="Entrada 12 2 2 3 3 2" xfId="26481"/>
    <cellStyle name="Entrada 12 2 2 3 4" xfId="26482"/>
    <cellStyle name="Entrada 12 2 2 3 4 2" xfId="26483"/>
    <cellStyle name="Entrada 12 2 2 3 5" xfId="26484"/>
    <cellStyle name="Entrada 12 2 2 3 6" xfId="26485"/>
    <cellStyle name="Entrada 12 2 2 3 7" xfId="26486"/>
    <cellStyle name="Entrada 12 2 2 4" xfId="26487"/>
    <cellStyle name="Entrada 12 2 3" xfId="26488"/>
    <cellStyle name="Entrada 12 2 3 2" xfId="26489"/>
    <cellStyle name="Entrada 12 2 3 2 10" xfId="26490"/>
    <cellStyle name="Entrada 12 2 3 2 2" xfId="26491"/>
    <cellStyle name="Entrada 12 2 3 2 2 2" xfId="26492"/>
    <cellStyle name="Entrada 12 2 3 2 2 2 2" xfId="26493"/>
    <cellStyle name="Entrada 12 2 3 2 2 3" xfId="26494"/>
    <cellStyle name="Entrada 12 2 3 2 2 3 2" xfId="26495"/>
    <cellStyle name="Entrada 12 2 3 2 2 4" xfId="26496"/>
    <cellStyle name="Entrada 12 2 3 2 2 4 2" xfId="26497"/>
    <cellStyle name="Entrada 12 2 3 2 2 5" xfId="26498"/>
    <cellStyle name="Entrada 12 2 3 2 2 6" xfId="26499"/>
    <cellStyle name="Entrada 12 2 3 2 2 7" xfId="26500"/>
    <cellStyle name="Entrada 12 2 3 2 3" xfId="26501"/>
    <cellStyle name="Entrada 12 2 3 2 3 2" xfId="26502"/>
    <cellStyle name="Entrada 12 2 3 2 4" xfId="26503"/>
    <cellStyle name="Entrada 12 2 3 2 4 2" xfId="26504"/>
    <cellStyle name="Entrada 12 2 3 2 5" xfId="26505"/>
    <cellStyle name="Entrada 12 2 3 2 5 2" xfId="26506"/>
    <cellStyle name="Entrada 12 2 3 2 6" xfId="26507"/>
    <cellStyle name="Entrada 12 2 3 2 7" xfId="26508"/>
    <cellStyle name="Entrada 12 2 3 2 8" xfId="26509"/>
    <cellStyle name="Entrada 12 2 3 2 9" xfId="26510"/>
    <cellStyle name="Entrada 12 2 3 3" xfId="26511"/>
    <cellStyle name="Entrada 12 2 3 3 2" xfId="26512"/>
    <cellStyle name="Entrada 12 2 3 3 2 2" xfId="26513"/>
    <cellStyle name="Entrada 12 2 3 3 3" xfId="26514"/>
    <cellStyle name="Entrada 12 2 3 3 3 2" xfId="26515"/>
    <cellStyle name="Entrada 12 2 3 3 4" xfId="26516"/>
    <cellStyle name="Entrada 12 2 3 3 4 2" xfId="26517"/>
    <cellStyle name="Entrada 12 2 3 3 5" xfId="26518"/>
    <cellStyle name="Entrada 12 2 3 3 6" xfId="26519"/>
    <cellStyle name="Entrada 12 2 3 3 7" xfId="26520"/>
    <cellStyle name="Entrada 12 2 3 4" xfId="26521"/>
    <cellStyle name="Entrada 12 2 4" xfId="26522"/>
    <cellStyle name="Entrada 12 2 4 10" xfId="26523"/>
    <cellStyle name="Entrada 12 2 4 11" xfId="26524"/>
    <cellStyle name="Entrada 12 2 4 2" xfId="26525"/>
    <cellStyle name="Entrada 12 2 4 2 2" xfId="26526"/>
    <cellStyle name="Entrada 12 2 4 2 2 2" xfId="26527"/>
    <cellStyle name="Entrada 12 2 4 2 3" xfId="26528"/>
    <cellStyle name="Entrada 12 2 4 2 3 2" xfId="26529"/>
    <cellStyle name="Entrada 12 2 4 2 4" xfId="26530"/>
    <cellStyle name="Entrada 12 2 4 2 4 2" xfId="26531"/>
    <cellStyle name="Entrada 12 2 4 2 5" xfId="26532"/>
    <cellStyle name="Entrada 12 2 4 2 6" xfId="26533"/>
    <cellStyle name="Entrada 12 2 4 2 7" xfId="26534"/>
    <cellStyle name="Entrada 12 2 4 3" xfId="26535"/>
    <cellStyle name="Entrada 12 2 4 3 2" xfId="26536"/>
    <cellStyle name="Entrada 12 2 4 3 3" xfId="26537"/>
    <cellStyle name="Entrada 12 2 4 3 4" xfId="26538"/>
    <cellStyle name="Entrada 12 2 4 4" xfId="26539"/>
    <cellStyle name="Entrada 12 2 4 4 2" xfId="26540"/>
    <cellStyle name="Entrada 12 2 4 5" xfId="26541"/>
    <cellStyle name="Entrada 12 2 4 5 2" xfId="26542"/>
    <cellStyle name="Entrada 12 2 4 6" xfId="26543"/>
    <cellStyle name="Entrada 12 2 4 7" xfId="26544"/>
    <cellStyle name="Entrada 12 2 4 8" xfId="26545"/>
    <cellStyle name="Entrada 12 2 4 9" xfId="26546"/>
    <cellStyle name="Entrada 12 2 5" xfId="26547"/>
    <cellStyle name="Entrada 12 2 5 10" xfId="26548"/>
    <cellStyle name="Entrada 12 2 5 2" xfId="26549"/>
    <cellStyle name="Entrada 12 2 5 2 2" xfId="26550"/>
    <cellStyle name="Entrada 12 2 5 2 2 2" xfId="26551"/>
    <cellStyle name="Entrada 12 2 5 2 3" xfId="26552"/>
    <cellStyle name="Entrada 12 2 5 2 3 2" xfId="26553"/>
    <cellStyle name="Entrada 12 2 5 2 4" xfId="26554"/>
    <cellStyle name="Entrada 12 2 5 2 4 2" xfId="26555"/>
    <cellStyle name="Entrada 12 2 5 2 5" xfId="26556"/>
    <cellStyle name="Entrada 12 2 5 2 6" xfId="26557"/>
    <cellStyle name="Entrada 12 2 5 2 7" xfId="26558"/>
    <cellStyle name="Entrada 12 2 5 3" xfId="26559"/>
    <cellStyle name="Entrada 12 2 5 3 2" xfId="26560"/>
    <cellStyle name="Entrada 12 2 5 4" xfId="26561"/>
    <cellStyle name="Entrada 12 2 5 4 2" xfId="26562"/>
    <cellStyle name="Entrada 12 2 5 5" xfId="26563"/>
    <cellStyle name="Entrada 12 2 5 5 2" xfId="26564"/>
    <cellStyle name="Entrada 12 2 5 6" xfId="26565"/>
    <cellStyle name="Entrada 12 2 5 7" xfId="26566"/>
    <cellStyle name="Entrada 12 2 5 8" xfId="26567"/>
    <cellStyle name="Entrada 12 2 5 9" xfId="26568"/>
    <cellStyle name="Entrada 12 2 6" xfId="26569"/>
    <cellStyle name="Entrada 13 2" xfId="711"/>
    <cellStyle name="Entrada 13 2 2" xfId="26570"/>
    <cellStyle name="Entrada 13 2 2 2" xfId="26571"/>
    <cellStyle name="Entrada 13 2 2 2 10" xfId="26572"/>
    <cellStyle name="Entrada 13 2 2 2 2" xfId="26573"/>
    <cellStyle name="Entrada 13 2 2 2 2 2" xfId="26574"/>
    <cellStyle name="Entrada 13 2 2 2 2 2 2" xfId="26575"/>
    <cellStyle name="Entrada 13 2 2 2 2 3" xfId="26576"/>
    <cellStyle name="Entrada 13 2 2 2 2 3 2" xfId="26577"/>
    <cellStyle name="Entrada 13 2 2 2 2 4" xfId="26578"/>
    <cellStyle name="Entrada 13 2 2 2 2 4 2" xfId="26579"/>
    <cellStyle name="Entrada 13 2 2 2 2 5" xfId="26580"/>
    <cellStyle name="Entrada 13 2 2 2 2 6" xfId="26581"/>
    <cellStyle name="Entrada 13 2 2 2 2 7" xfId="26582"/>
    <cellStyle name="Entrada 13 2 2 2 3" xfId="26583"/>
    <cellStyle name="Entrada 13 2 2 2 3 2" xfId="26584"/>
    <cellStyle name="Entrada 13 2 2 2 4" xfId="26585"/>
    <cellStyle name="Entrada 13 2 2 2 4 2" xfId="26586"/>
    <cellStyle name="Entrada 13 2 2 2 5" xfId="26587"/>
    <cellStyle name="Entrada 13 2 2 2 5 2" xfId="26588"/>
    <cellStyle name="Entrada 13 2 2 2 6" xfId="26589"/>
    <cellStyle name="Entrada 13 2 2 2 7" xfId="26590"/>
    <cellStyle name="Entrada 13 2 2 2 8" xfId="26591"/>
    <cellStyle name="Entrada 13 2 2 2 9" xfId="26592"/>
    <cellStyle name="Entrada 13 2 2 3" xfId="26593"/>
    <cellStyle name="Entrada 13 2 2 3 2" xfId="26594"/>
    <cellStyle name="Entrada 13 2 2 3 2 2" xfId="26595"/>
    <cellStyle name="Entrada 13 2 2 3 3" xfId="26596"/>
    <cellStyle name="Entrada 13 2 2 3 3 2" xfId="26597"/>
    <cellStyle name="Entrada 13 2 2 3 4" xfId="26598"/>
    <cellStyle name="Entrada 13 2 2 3 4 2" xfId="26599"/>
    <cellStyle name="Entrada 13 2 2 3 5" xfId="26600"/>
    <cellStyle name="Entrada 13 2 2 3 6" xfId="26601"/>
    <cellStyle name="Entrada 13 2 2 3 7" xfId="26602"/>
    <cellStyle name="Entrada 13 2 2 4" xfId="26603"/>
    <cellStyle name="Entrada 13 2 3" xfId="26604"/>
    <cellStyle name="Entrada 13 2 3 2" xfId="26605"/>
    <cellStyle name="Entrada 13 2 3 2 10" xfId="26606"/>
    <cellStyle name="Entrada 13 2 3 2 2" xfId="26607"/>
    <cellStyle name="Entrada 13 2 3 2 2 2" xfId="26608"/>
    <cellStyle name="Entrada 13 2 3 2 2 2 2" xfId="26609"/>
    <cellStyle name="Entrada 13 2 3 2 2 3" xfId="26610"/>
    <cellStyle name="Entrada 13 2 3 2 2 3 2" xfId="26611"/>
    <cellStyle name="Entrada 13 2 3 2 2 4" xfId="26612"/>
    <cellStyle name="Entrada 13 2 3 2 2 4 2" xfId="26613"/>
    <cellStyle name="Entrada 13 2 3 2 2 5" xfId="26614"/>
    <cellStyle name="Entrada 13 2 3 2 2 6" xfId="26615"/>
    <cellStyle name="Entrada 13 2 3 2 2 7" xfId="26616"/>
    <cellStyle name="Entrada 13 2 3 2 3" xfId="26617"/>
    <cellStyle name="Entrada 13 2 3 2 3 2" xfId="26618"/>
    <cellStyle name="Entrada 13 2 3 2 4" xfId="26619"/>
    <cellStyle name="Entrada 13 2 3 2 4 2" xfId="26620"/>
    <cellStyle name="Entrada 13 2 3 2 5" xfId="26621"/>
    <cellStyle name="Entrada 13 2 3 2 5 2" xfId="26622"/>
    <cellStyle name="Entrada 13 2 3 2 6" xfId="26623"/>
    <cellStyle name="Entrada 13 2 3 2 7" xfId="26624"/>
    <cellStyle name="Entrada 13 2 3 2 8" xfId="26625"/>
    <cellStyle name="Entrada 13 2 3 2 9" xfId="26626"/>
    <cellStyle name="Entrada 13 2 3 3" xfId="26627"/>
    <cellStyle name="Entrada 13 2 3 3 2" xfId="26628"/>
    <cellStyle name="Entrada 13 2 3 3 2 2" xfId="26629"/>
    <cellStyle name="Entrada 13 2 3 3 3" xfId="26630"/>
    <cellStyle name="Entrada 13 2 3 3 3 2" xfId="26631"/>
    <cellStyle name="Entrada 13 2 3 3 4" xfId="26632"/>
    <cellStyle name="Entrada 13 2 3 3 4 2" xfId="26633"/>
    <cellStyle name="Entrada 13 2 3 3 5" xfId="26634"/>
    <cellStyle name="Entrada 13 2 3 3 6" xfId="26635"/>
    <cellStyle name="Entrada 13 2 3 3 7" xfId="26636"/>
    <cellStyle name="Entrada 13 2 3 4" xfId="26637"/>
    <cellStyle name="Entrada 13 2 4" xfId="26638"/>
    <cellStyle name="Entrada 13 2 4 10" xfId="26639"/>
    <cellStyle name="Entrada 13 2 4 11" xfId="26640"/>
    <cellStyle name="Entrada 13 2 4 2" xfId="26641"/>
    <cellStyle name="Entrada 13 2 4 2 2" xfId="26642"/>
    <cellStyle name="Entrada 13 2 4 2 2 2" xfId="26643"/>
    <cellStyle name="Entrada 13 2 4 2 3" xfId="26644"/>
    <cellStyle name="Entrada 13 2 4 2 3 2" xfId="26645"/>
    <cellStyle name="Entrada 13 2 4 2 4" xfId="26646"/>
    <cellStyle name="Entrada 13 2 4 2 4 2" xfId="26647"/>
    <cellStyle name="Entrada 13 2 4 2 5" xfId="26648"/>
    <cellStyle name="Entrada 13 2 4 2 6" xfId="26649"/>
    <cellStyle name="Entrada 13 2 4 2 7" xfId="26650"/>
    <cellStyle name="Entrada 13 2 4 3" xfId="26651"/>
    <cellStyle name="Entrada 13 2 4 3 2" xfId="26652"/>
    <cellStyle name="Entrada 13 2 4 3 3" xfId="26653"/>
    <cellStyle name="Entrada 13 2 4 3 4" xfId="26654"/>
    <cellStyle name="Entrada 13 2 4 4" xfId="26655"/>
    <cellStyle name="Entrada 13 2 4 4 2" xfId="26656"/>
    <cellStyle name="Entrada 13 2 4 5" xfId="26657"/>
    <cellStyle name="Entrada 13 2 4 5 2" xfId="26658"/>
    <cellStyle name="Entrada 13 2 4 6" xfId="26659"/>
    <cellStyle name="Entrada 13 2 4 7" xfId="26660"/>
    <cellStyle name="Entrada 13 2 4 8" xfId="26661"/>
    <cellStyle name="Entrada 13 2 4 9" xfId="26662"/>
    <cellStyle name="Entrada 13 2 5" xfId="26663"/>
    <cellStyle name="Entrada 13 2 5 10" xfId="26664"/>
    <cellStyle name="Entrada 13 2 5 2" xfId="26665"/>
    <cellStyle name="Entrada 13 2 5 2 2" xfId="26666"/>
    <cellStyle name="Entrada 13 2 5 2 2 2" xfId="26667"/>
    <cellStyle name="Entrada 13 2 5 2 3" xfId="26668"/>
    <cellStyle name="Entrada 13 2 5 2 3 2" xfId="26669"/>
    <cellStyle name="Entrada 13 2 5 2 4" xfId="26670"/>
    <cellStyle name="Entrada 13 2 5 2 4 2" xfId="26671"/>
    <cellStyle name="Entrada 13 2 5 2 5" xfId="26672"/>
    <cellStyle name="Entrada 13 2 5 2 6" xfId="26673"/>
    <cellStyle name="Entrada 13 2 5 2 7" xfId="26674"/>
    <cellStyle name="Entrada 13 2 5 3" xfId="26675"/>
    <cellStyle name="Entrada 13 2 5 3 2" xfId="26676"/>
    <cellStyle name="Entrada 13 2 5 4" xfId="26677"/>
    <cellStyle name="Entrada 13 2 5 4 2" xfId="26678"/>
    <cellStyle name="Entrada 13 2 5 5" xfId="26679"/>
    <cellStyle name="Entrada 13 2 5 5 2" xfId="26680"/>
    <cellStyle name="Entrada 13 2 5 6" xfId="26681"/>
    <cellStyle name="Entrada 13 2 5 7" xfId="26682"/>
    <cellStyle name="Entrada 13 2 5 8" xfId="26683"/>
    <cellStyle name="Entrada 13 2 5 9" xfId="26684"/>
    <cellStyle name="Entrada 13 2 6" xfId="26685"/>
    <cellStyle name="Entrada 14 2" xfId="712"/>
    <cellStyle name="Entrada 14 2 2" xfId="26686"/>
    <cellStyle name="Entrada 14 2 2 2" xfId="26687"/>
    <cellStyle name="Entrada 14 2 2 2 10" xfId="26688"/>
    <cellStyle name="Entrada 14 2 2 2 2" xfId="26689"/>
    <cellStyle name="Entrada 14 2 2 2 2 2" xfId="26690"/>
    <cellStyle name="Entrada 14 2 2 2 2 2 2" xfId="26691"/>
    <cellStyle name="Entrada 14 2 2 2 2 3" xfId="26692"/>
    <cellStyle name="Entrada 14 2 2 2 2 3 2" xfId="26693"/>
    <cellStyle name="Entrada 14 2 2 2 2 4" xfId="26694"/>
    <cellStyle name="Entrada 14 2 2 2 2 4 2" xfId="26695"/>
    <cellStyle name="Entrada 14 2 2 2 2 5" xfId="26696"/>
    <cellStyle name="Entrada 14 2 2 2 2 6" xfId="26697"/>
    <cellStyle name="Entrada 14 2 2 2 2 7" xfId="26698"/>
    <cellStyle name="Entrada 14 2 2 2 3" xfId="26699"/>
    <cellStyle name="Entrada 14 2 2 2 3 2" xfId="26700"/>
    <cellStyle name="Entrada 14 2 2 2 4" xfId="26701"/>
    <cellStyle name="Entrada 14 2 2 2 4 2" xfId="26702"/>
    <cellStyle name="Entrada 14 2 2 2 5" xfId="26703"/>
    <cellStyle name="Entrada 14 2 2 2 5 2" xfId="26704"/>
    <cellStyle name="Entrada 14 2 2 2 6" xfId="26705"/>
    <cellStyle name="Entrada 14 2 2 2 7" xfId="26706"/>
    <cellStyle name="Entrada 14 2 2 2 8" xfId="26707"/>
    <cellStyle name="Entrada 14 2 2 2 9" xfId="26708"/>
    <cellStyle name="Entrada 14 2 2 3" xfId="26709"/>
    <cellStyle name="Entrada 14 2 2 3 2" xfId="26710"/>
    <cellStyle name="Entrada 14 2 2 3 2 2" xfId="26711"/>
    <cellStyle name="Entrada 14 2 2 3 3" xfId="26712"/>
    <cellStyle name="Entrada 14 2 2 3 3 2" xfId="26713"/>
    <cellStyle name="Entrada 14 2 2 3 4" xfId="26714"/>
    <cellStyle name="Entrada 14 2 2 3 4 2" xfId="26715"/>
    <cellStyle name="Entrada 14 2 2 3 5" xfId="26716"/>
    <cellStyle name="Entrada 14 2 2 3 6" xfId="26717"/>
    <cellStyle name="Entrada 14 2 2 3 7" xfId="26718"/>
    <cellStyle name="Entrada 14 2 2 4" xfId="26719"/>
    <cellStyle name="Entrada 14 2 3" xfId="26720"/>
    <cellStyle name="Entrada 14 2 3 2" xfId="26721"/>
    <cellStyle name="Entrada 14 2 3 2 10" xfId="26722"/>
    <cellStyle name="Entrada 14 2 3 2 2" xfId="26723"/>
    <cellStyle name="Entrada 14 2 3 2 2 2" xfId="26724"/>
    <cellStyle name="Entrada 14 2 3 2 2 2 2" xfId="26725"/>
    <cellStyle name="Entrada 14 2 3 2 2 3" xfId="26726"/>
    <cellStyle name="Entrada 14 2 3 2 2 3 2" xfId="26727"/>
    <cellStyle name="Entrada 14 2 3 2 2 4" xfId="26728"/>
    <cellStyle name="Entrada 14 2 3 2 2 4 2" xfId="26729"/>
    <cellStyle name="Entrada 14 2 3 2 2 5" xfId="26730"/>
    <cellStyle name="Entrada 14 2 3 2 2 6" xfId="26731"/>
    <cellStyle name="Entrada 14 2 3 2 2 7" xfId="26732"/>
    <cellStyle name="Entrada 14 2 3 2 3" xfId="26733"/>
    <cellStyle name="Entrada 14 2 3 2 3 2" xfId="26734"/>
    <cellStyle name="Entrada 14 2 3 2 4" xfId="26735"/>
    <cellStyle name="Entrada 14 2 3 2 4 2" xfId="26736"/>
    <cellStyle name="Entrada 14 2 3 2 5" xfId="26737"/>
    <cellStyle name="Entrada 14 2 3 2 5 2" xfId="26738"/>
    <cellStyle name="Entrada 14 2 3 2 6" xfId="26739"/>
    <cellStyle name="Entrada 14 2 3 2 7" xfId="26740"/>
    <cellStyle name="Entrada 14 2 3 2 8" xfId="26741"/>
    <cellStyle name="Entrada 14 2 3 2 9" xfId="26742"/>
    <cellStyle name="Entrada 14 2 3 3" xfId="26743"/>
    <cellStyle name="Entrada 14 2 3 3 2" xfId="26744"/>
    <cellStyle name="Entrada 14 2 3 3 2 2" xfId="26745"/>
    <cellStyle name="Entrada 14 2 3 3 3" xfId="26746"/>
    <cellStyle name="Entrada 14 2 3 3 3 2" xfId="26747"/>
    <cellStyle name="Entrada 14 2 3 3 4" xfId="26748"/>
    <cellStyle name="Entrada 14 2 3 3 4 2" xfId="26749"/>
    <cellStyle name="Entrada 14 2 3 3 5" xfId="26750"/>
    <cellStyle name="Entrada 14 2 3 3 6" xfId="26751"/>
    <cellStyle name="Entrada 14 2 3 3 7" xfId="26752"/>
    <cellStyle name="Entrada 14 2 3 4" xfId="26753"/>
    <cellStyle name="Entrada 14 2 4" xfId="26754"/>
    <cellStyle name="Entrada 14 2 4 10" xfId="26755"/>
    <cellStyle name="Entrada 14 2 4 11" xfId="26756"/>
    <cellStyle name="Entrada 14 2 4 2" xfId="26757"/>
    <cellStyle name="Entrada 14 2 4 2 2" xfId="26758"/>
    <cellStyle name="Entrada 14 2 4 2 2 2" xfId="26759"/>
    <cellStyle name="Entrada 14 2 4 2 3" xfId="26760"/>
    <cellStyle name="Entrada 14 2 4 2 3 2" xfId="26761"/>
    <cellStyle name="Entrada 14 2 4 2 4" xfId="26762"/>
    <cellStyle name="Entrada 14 2 4 2 4 2" xfId="26763"/>
    <cellStyle name="Entrada 14 2 4 2 5" xfId="26764"/>
    <cellStyle name="Entrada 14 2 4 2 6" xfId="26765"/>
    <cellStyle name="Entrada 14 2 4 2 7" xfId="26766"/>
    <cellStyle name="Entrada 14 2 4 3" xfId="26767"/>
    <cellStyle name="Entrada 14 2 4 3 2" xfId="26768"/>
    <cellStyle name="Entrada 14 2 4 3 3" xfId="26769"/>
    <cellStyle name="Entrada 14 2 4 3 4" xfId="26770"/>
    <cellStyle name="Entrada 14 2 4 4" xfId="26771"/>
    <cellStyle name="Entrada 14 2 4 4 2" xfId="26772"/>
    <cellStyle name="Entrada 14 2 4 5" xfId="26773"/>
    <cellStyle name="Entrada 14 2 4 5 2" xfId="26774"/>
    <cellStyle name="Entrada 14 2 4 6" xfId="26775"/>
    <cellStyle name="Entrada 14 2 4 7" xfId="26776"/>
    <cellStyle name="Entrada 14 2 4 8" xfId="26777"/>
    <cellStyle name="Entrada 14 2 4 9" xfId="26778"/>
    <cellStyle name="Entrada 14 2 5" xfId="26779"/>
    <cellStyle name="Entrada 14 2 5 10" xfId="26780"/>
    <cellStyle name="Entrada 14 2 5 2" xfId="26781"/>
    <cellStyle name="Entrada 14 2 5 2 2" xfId="26782"/>
    <cellStyle name="Entrada 14 2 5 2 2 2" xfId="26783"/>
    <cellStyle name="Entrada 14 2 5 2 3" xfId="26784"/>
    <cellStyle name="Entrada 14 2 5 2 3 2" xfId="26785"/>
    <cellStyle name="Entrada 14 2 5 2 4" xfId="26786"/>
    <cellStyle name="Entrada 14 2 5 2 4 2" xfId="26787"/>
    <cellStyle name="Entrada 14 2 5 2 5" xfId="26788"/>
    <cellStyle name="Entrada 14 2 5 2 6" xfId="26789"/>
    <cellStyle name="Entrada 14 2 5 2 7" xfId="26790"/>
    <cellStyle name="Entrada 14 2 5 3" xfId="26791"/>
    <cellStyle name="Entrada 14 2 5 3 2" xfId="26792"/>
    <cellStyle name="Entrada 14 2 5 4" xfId="26793"/>
    <cellStyle name="Entrada 14 2 5 4 2" xfId="26794"/>
    <cellStyle name="Entrada 14 2 5 5" xfId="26795"/>
    <cellStyle name="Entrada 14 2 5 5 2" xfId="26796"/>
    <cellStyle name="Entrada 14 2 5 6" xfId="26797"/>
    <cellStyle name="Entrada 14 2 5 7" xfId="26798"/>
    <cellStyle name="Entrada 14 2 5 8" xfId="26799"/>
    <cellStyle name="Entrada 14 2 5 9" xfId="26800"/>
    <cellStyle name="Entrada 14 2 6" xfId="26801"/>
    <cellStyle name="Entrada 15 2" xfId="713"/>
    <cellStyle name="Entrada 15 2 2" xfId="26802"/>
    <cellStyle name="Entrada 15 2 2 2" xfId="26803"/>
    <cellStyle name="Entrada 15 2 2 2 10" xfId="26804"/>
    <cellStyle name="Entrada 15 2 2 2 2" xfId="26805"/>
    <cellStyle name="Entrada 15 2 2 2 2 2" xfId="26806"/>
    <cellStyle name="Entrada 15 2 2 2 2 2 2" xfId="26807"/>
    <cellStyle name="Entrada 15 2 2 2 2 3" xfId="26808"/>
    <cellStyle name="Entrada 15 2 2 2 2 3 2" xfId="26809"/>
    <cellStyle name="Entrada 15 2 2 2 2 4" xfId="26810"/>
    <cellStyle name="Entrada 15 2 2 2 2 4 2" xfId="26811"/>
    <cellStyle name="Entrada 15 2 2 2 2 5" xfId="26812"/>
    <cellStyle name="Entrada 15 2 2 2 2 6" xfId="26813"/>
    <cellStyle name="Entrada 15 2 2 2 2 7" xfId="26814"/>
    <cellStyle name="Entrada 15 2 2 2 3" xfId="26815"/>
    <cellStyle name="Entrada 15 2 2 2 3 2" xfId="26816"/>
    <cellStyle name="Entrada 15 2 2 2 4" xfId="26817"/>
    <cellStyle name="Entrada 15 2 2 2 4 2" xfId="26818"/>
    <cellStyle name="Entrada 15 2 2 2 5" xfId="26819"/>
    <cellStyle name="Entrada 15 2 2 2 5 2" xfId="26820"/>
    <cellStyle name="Entrada 15 2 2 2 6" xfId="26821"/>
    <cellStyle name="Entrada 15 2 2 2 7" xfId="26822"/>
    <cellStyle name="Entrada 15 2 2 2 8" xfId="26823"/>
    <cellStyle name="Entrada 15 2 2 2 9" xfId="26824"/>
    <cellStyle name="Entrada 15 2 2 3" xfId="26825"/>
    <cellStyle name="Entrada 15 2 2 3 2" xfId="26826"/>
    <cellStyle name="Entrada 15 2 2 3 2 2" xfId="26827"/>
    <cellStyle name="Entrada 15 2 2 3 3" xfId="26828"/>
    <cellStyle name="Entrada 15 2 2 3 3 2" xfId="26829"/>
    <cellStyle name="Entrada 15 2 2 3 4" xfId="26830"/>
    <cellStyle name="Entrada 15 2 2 3 4 2" xfId="26831"/>
    <cellStyle name="Entrada 15 2 2 3 5" xfId="26832"/>
    <cellStyle name="Entrada 15 2 2 3 6" xfId="26833"/>
    <cellStyle name="Entrada 15 2 2 3 7" xfId="26834"/>
    <cellStyle name="Entrada 15 2 2 4" xfId="26835"/>
    <cellStyle name="Entrada 15 2 3" xfId="26836"/>
    <cellStyle name="Entrada 15 2 3 2" xfId="26837"/>
    <cellStyle name="Entrada 15 2 3 2 10" xfId="26838"/>
    <cellStyle name="Entrada 15 2 3 2 2" xfId="26839"/>
    <cellStyle name="Entrada 15 2 3 2 2 2" xfId="26840"/>
    <cellStyle name="Entrada 15 2 3 2 2 2 2" xfId="26841"/>
    <cellStyle name="Entrada 15 2 3 2 2 3" xfId="26842"/>
    <cellStyle name="Entrada 15 2 3 2 2 3 2" xfId="26843"/>
    <cellStyle name="Entrada 15 2 3 2 2 4" xfId="26844"/>
    <cellStyle name="Entrada 15 2 3 2 2 4 2" xfId="26845"/>
    <cellStyle name="Entrada 15 2 3 2 2 5" xfId="26846"/>
    <cellStyle name="Entrada 15 2 3 2 2 6" xfId="26847"/>
    <cellStyle name="Entrada 15 2 3 2 2 7" xfId="26848"/>
    <cellStyle name="Entrada 15 2 3 2 3" xfId="26849"/>
    <cellStyle name="Entrada 15 2 3 2 3 2" xfId="26850"/>
    <cellStyle name="Entrada 15 2 3 2 4" xfId="26851"/>
    <cellStyle name="Entrada 15 2 3 2 4 2" xfId="26852"/>
    <cellStyle name="Entrada 15 2 3 2 5" xfId="26853"/>
    <cellStyle name="Entrada 15 2 3 2 5 2" xfId="26854"/>
    <cellStyle name="Entrada 15 2 3 2 6" xfId="26855"/>
    <cellStyle name="Entrada 15 2 3 2 7" xfId="26856"/>
    <cellStyle name="Entrada 15 2 3 2 8" xfId="26857"/>
    <cellStyle name="Entrada 15 2 3 2 9" xfId="26858"/>
    <cellStyle name="Entrada 15 2 3 3" xfId="26859"/>
    <cellStyle name="Entrada 15 2 3 3 2" xfId="26860"/>
    <cellStyle name="Entrada 15 2 3 3 2 2" xfId="26861"/>
    <cellStyle name="Entrada 15 2 3 3 3" xfId="26862"/>
    <cellStyle name="Entrada 15 2 3 3 3 2" xfId="26863"/>
    <cellStyle name="Entrada 15 2 3 3 4" xfId="26864"/>
    <cellStyle name="Entrada 15 2 3 3 4 2" xfId="26865"/>
    <cellStyle name="Entrada 15 2 3 3 5" xfId="26866"/>
    <cellStyle name="Entrada 15 2 3 3 6" xfId="26867"/>
    <cellStyle name="Entrada 15 2 3 3 7" xfId="26868"/>
    <cellStyle name="Entrada 15 2 3 4" xfId="26869"/>
    <cellStyle name="Entrada 15 2 4" xfId="26870"/>
    <cellStyle name="Entrada 15 2 4 10" xfId="26871"/>
    <cellStyle name="Entrada 15 2 4 11" xfId="26872"/>
    <cellStyle name="Entrada 15 2 4 2" xfId="26873"/>
    <cellStyle name="Entrada 15 2 4 2 2" xfId="26874"/>
    <cellStyle name="Entrada 15 2 4 2 2 2" xfId="26875"/>
    <cellStyle name="Entrada 15 2 4 2 3" xfId="26876"/>
    <cellStyle name="Entrada 15 2 4 2 3 2" xfId="26877"/>
    <cellStyle name="Entrada 15 2 4 2 4" xfId="26878"/>
    <cellStyle name="Entrada 15 2 4 2 4 2" xfId="26879"/>
    <cellStyle name="Entrada 15 2 4 2 5" xfId="26880"/>
    <cellStyle name="Entrada 15 2 4 2 6" xfId="26881"/>
    <cellStyle name="Entrada 15 2 4 2 7" xfId="26882"/>
    <cellStyle name="Entrada 15 2 4 3" xfId="26883"/>
    <cellStyle name="Entrada 15 2 4 3 2" xfId="26884"/>
    <cellStyle name="Entrada 15 2 4 3 3" xfId="26885"/>
    <cellStyle name="Entrada 15 2 4 3 4" xfId="26886"/>
    <cellStyle name="Entrada 15 2 4 4" xfId="26887"/>
    <cellStyle name="Entrada 15 2 4 4 2" xfId="26888"/>
    <cellStyle name="Entrada 15 2 4 5" xfId="26889"/>
    <cellStyle name="Entrada 15 2 4 5 2" xfId="26890"/>
    <cellStyle name="Entrada 15 2 4 6" xfId="26891"/>
    <cellStyle name="Entrada 15 2 4 7" xfId="26892"/>
    <cellStyle name="Entrada 15 2 4 8" xfId="26893"/>
    <cellStyle name="Entrada 15 2 4 9" xfId="26894"/>
    <cellStyle name="Entrada 15 2 5" xfId="26895"/>
    <cellStyle name="Entrada 15 2 5 10" xfId="26896"/>
    <cellStyle name="Entrada 15 2 5 2" xfId="26897"/>
    <cellStyle name="Entrada 15 2 5 2 2" xfId="26898"/>
    <cellStyle name="Entrada 15 2 5 2 2 2" xfId="26899"/>
    <cellStyle name="Entrada 15 2 5 2 3" xfId="26900"/>
    <cellStyle name="Entrada 15 2 5 2 3 2" xfId="26901"/>
    <cellStyle name="Entrada 15 2 5 2 4" xfId="26902"/>
    <cellStyle name="Entrada 15 2 5 2 4 2" xfId="26903"/>
    <cellStyle name="Entrada 15 2 5 2 5" xfId="26904"/>
    <cellStyle name="Entrada 15 2 5 2 6" xfId="26905"/>
    <cellStyle name="Entrada 15 2 5 2 7" xfId="26906"/>
    <cellStyle name="Entrada 15 2 5 3" xfId="26907"/>
    <cellStyle name="Entrada 15 2 5 3 2" xfId="26908"/>
    <cellStyle name="Entrada 15 2 5 4" xfId="26909"/>
    <cellStyle name="Entrada 15 2 5 4 2" xfId="26910"/>
    <cellStyle name="Entrada 15 2 5 5" xfId="26911"/>
    <cellStyle name="Entrada 15 2 5 5 2" xfId="26912"/>
    <cellStyle name="Entrada 15 2 5 6" xfId="26913"/>
    <cellStyle name="Entrada 15 2 5 7" xfId="26914"/>
    <cellStyle name="Entrada 15 2 5 8" xfId="26915"/>
    <cellStyle name="Entrada 15 2 5 9" xfId="26916"/>
    <cellStyle name="Entrada 15 2 6" xfId="26917"/>
    <cellStyle name="Entrada 16 2" xfId="714"/>
    <cellStyle name="Entrada 16 2 2" xfId="26918"/>
    <cellStyle name="Entrada 16 2 2 2" xfId="26919"/>
    <cellStyle name="Entrada 16 2 2 2 10" xfId="26920"/>
    <cellStyle name="Entrada 16 2 2 2 2" xfId="26921"/>
    <cellStyle name="Entrada 16 2 2 2 2 2" xfId="26922"/>
    <cellStyle name="Entrada 16 2 2 2 2 2 2" xfId="26923"/>
    <cellStyle name="Entrada 16 2 2 2 2 3" xfId="26924"/>
    <cellStyle name="Entrada 16 2 2 2 2 3 2" xfId="26925"/>
    <cellStyle name="Entrada 16 2 2 2 2 4" xfId="26926"/>
    <cellStyle name="Entrada 16 2 2 2 2 4 2" xfId="26927"/>
    <cellStyle name="Entrada 16 2 2 2 2 5" xfId="26928"/>
    <cellStyle name="Entrada 16 2 2 2 2 6" xfId="26929"/>
    <cellStyle name="Entrada 16 2 2 2 2 7" xfId="26930"/>
    <cellStyle name="Entrada 16 2 2 2 3" xfId="26931"/>
    <cellStyle name="Entrada 16 2 2 2 3 2" xfId="26932"/>
    <cellStyle name="Entrada 16 2 2 2 4" xfId="26933"/>
    <cellStyle name="Entrada 16 2 2 2 4 2" xfId="26934"/>
    <cellStyle name="Entrada 16 2 2 2 5" xfId="26935"/>
    <cellStyle name="Entrada 16 2 2 2 5 2" xfId="26936"/>
    <cellStyle name="Entrada 16 2 2 2 6" xfId="26937"/>
    <cellStyle name="Entrada 16 2 2 2 7" xfId="26938"/>
    <cellStyle name="Entrada 16 2 2 2 8" xfId="26939"/>
    <cellStyle name="Entrada 16 2 2 2 9" xfId="26940"/>
    <cellStyle name="Entrada 16 2 2 3" xfId="26941"/>
    <cellStyle name="Entrada 16 2 2 3 2" xfId="26942"/>
    <cellStyle name="Entrada 16 2 2 3 2 2" xfId="26943"/>
    <cellStyle name="Entrada 16 2 2 3 3" xfId="26944"/>
    <cellStyle name="Entrada 16 2 2 3 3 2" xfId="26945"/>
    <cellStyle name="Entrada 16 2 2 3 4" xfId="26946"/>
    <cellStyle name="Entrada 16 2 2 3 4 2" xfId="26947"/>
    <cellStyle name="Entrada 16 2 2 3 5" xfId="26948"/>
    <cellStyle name="Entrada 16 2 2 3 6" xfId="26949"/>
    <cellStyle name="Entrada 16 2 2 3 7" xfId="26950"/>
    <cellStyle name="Entrada 16 2 2 4" xfId="26951"/>
    <cellStyle name="Entrada 16 2 3" xfId="26952"/>
    <cellStyle name="Entrada 16 2 3 2" xfId="26953"/>
    <cellStyle name="Entrada 16 2 3 2 10" xfId="26954"/>
    <cellStyle name="Entrada 16 2 3 2 2" xfId="26955"/>
    <cellStyle name="Entrada 16 2 3 2 2 2" xfId="26956"/>
    <cellStyle name="Entrada 16 2 3 2 2 2 2" xfId="26957"/>
    <cellStyle name="Entrada 16 2 3 2 2 3" xfId="26958"/>
    <cellStyle name="Entrada 16 2 3 2 2 3 2" xfId="26959"/>
    <cellStyle name="Entrada 16 2 3 2 2 4" xfId="26960"/>
    <cellStyle name="Entrada 16 2 3 2 2 4 2" xfId="26961"/>
    <cellStyle name="Entrada 16 2 3 2 2 5" xfId="26962"/>
    <cellStyle name="Entrada 16 2 3 2 2 6" xfId="26963"/>
    <cellStyle name="Entrada 16 2 3 2 2 7" xfId="26964"/>
    <cellStyle name="Entrada 16 2 3 2 3" xfId="26965"/>
    <cellStyle name="Entrada 16 2 3 2 3 2" xfId="26966"/>
    <cellStyle name="Entrada 16 2 3 2 4" xfId="26967"/>
    <cellStyle name="Entrada 16 2 3 2 4 2" xfId="26968"/>
    <cellStyle name="Entrada 16 2 3 2 5" xfId="26969"/>
    <cellStyle name="Entrada 16 2 3 2 5 2" xfId="26970"/>
    <cellStyle name="Entrada 16 2 3 2 6" xfId="26971"/>
    <cellStyle name="Entrada 16 2 3 2 7" xfId="26972"/>
    <cellStyle name="Entrada 16 2 3 2 8" xfId="26973"/>
    <cellStyle name="Entrada 16 2 3 2 9" xfId="26974"/>
    <cellStyle name="Entrada 16 2 3 3" xfId="26975"/>
    <cellStyle name="Entrada 16 2 3 3 2" xfId="26976"/>
    <cellStyle name="Entrada 16 2 3 3 2 2" xfId="26977"/>
    <cellStyle name="Entrada 16 2 3 3 3" xfId="26978"/>
    <cellStyle name="Entrada 16 2 3 3 3 2" xfId="26979"/>
    <cellStyle name="Entrada 16 2 3 3 4" xfId="26980"/>
    <cellStyle name="Entrada 16 2 3 3 4 2" xfId="26981"/>
    <cellStyle name="Entrada 16 2 3 3 5" xfId="26982"/>
    <cellStyle name="Entrada 16 2 3 3 6" xfId="26983"/>
    <cellStyle name="Entrada 16 2 3 3 7" xfId="26984"/>
    <cellStyle name="Entrada 16 2 3 4" xfId="26985"/>
    <cellStyle name="Entrada 16 2 4" xfId="26986"/>
    <cellStyle name="Entrada 16 2 4 10" xfId="26987"/>
    <cellStyle name="Entrada 16 2 4 11" xfId="26988"/>
    <cellStyle name="Entrada 16 2 4 2" xfId="26989"/>
    <cellStyle name="Entrada 16 2 4 2 2" xfId="26990"/>
    <cellStyle name="Entrada 16 2 4 2 2 2" xfId="26991"/>
    <cellStyle name="Entrada 16 2 4 2 3" xfId="26992"/>
    <cellStyle name="Entrada 16 2 4 2 3 2" xfId="26993"/>
    <cellStyle name="Entrada 16 2 4 2 4" xfId="26994"/>
    <cellStyle name="Entrada 16 2 4 2 4 2" xfId="26995"/>
    <cellStyle name="Entrada 16 2 4 2 5" xfId="26996"/>
    <cellStyle name="Entrada 16 2 4 2 6" xfId="26997"/>
    <cellStyle name="Entrada 16 2 4 2 7" xfId="26998"/>
    <cellStyle name="Entrada 16 2 4 3" xfId="26999"/>
    <cellStyle name="Entrada 16 2 4 3 2" xfId="27000"/>
    <cellStyle name="Entrada 16 2 4 3 3" xfId="27001"/>
    <cellStyle name="Entrada 16 2 4 3 4" xfId="27002"/>
    <cellStyle name="Entrada 16 2 4 4" xfId="27003"/>
    <cellStyle name="Entrada 16 2 4 4 2" xfId="27004"/>
    <cellStyle name="Entrada 16 2 4 5" xfId="27005"/>
    <cellStyle name="Entrada 16 2 4 5 2" xfId="27006"/>
    <cellStyle name="Entrada 16 2 4 6" xfId="27007"/>
    <cellStyle name="Entrada 16 2 4 7" xfId="27008"/>
    <cellStyle name="Entrada 16 2 4 8" xfId="27009"/>
    <cellStyle name="Entrada 16 2 4 9" xfId="27010"/>
    <cellStyle name="Entrada 16 2 5" xfId="27011"/>
    <cellStyle name="Entrada 16 2 5 10" xfId="27012"/>
    <cellStyle name="Entrada 16 2 5 2" xfId="27013"/>
    <cellStyle name="Entrada 16 2 5 2 2" xfId="27014"/>
    <cellStyle name="Entrada 16 2 5 2 2 2" xfId="27015"/>
    <cellStyle name="Entrada 16 2 5 2 3" xfId="27016"/>
    <cellStyle name="Entrada 16 2 5 2 3 2" xfId="27017"/>
    <cellStyle name="Entrada 16 2 5 2 4" xfId="27018"/>
    <cellStyle name="Entrada 16 2 5 2 4 2" xfId="27019"/>
    <cellStyle name="Entrada 16 2 5 2 5" xfId="27020"/>
    <cellStyle name="Entrada 16 2 5 2 6" xfId="27021"/>
    <cellStyle name="Entrada 16 2 5 2 7" xfId="27022"/>
    <cellStyle name="Entrada 16 2 5 3" xfId="27023"/>
    <cellStyle name="Entrada 16 2 5 3 2" xfId="27024"/>
    <cellStyle name="Entrada 16 2 5 4" xfId="27025"/>
    <cellStyle name="Entrada 16 2 5 4 2" xfId="27026"/>
    <cellStyle name="Entrada 16 2 5 5" xfId="27027"/>
    <cellStyle name="Entrada 16 2 5 5 2" xfId="27028"/>
    <cellStyle name="Entrada 16 2 5 6" xfId="27029"/>
    <cellStyle name="Entrada 16 2 5 7" xfId="27030"/>
    <cellStyle name="Entrada 16 2 5 8" xfId="27031"/>
    <cellStyle name="Entrada 16 2 5 9" xfId="27032"/>
    <cellStyle name="Entrada 16 2 6" xfId="27033"/>
    <cellStyle name="Entrada 17 2" xfId="715"/>
    <cellStyle name="Entrada 17 2 2" xfId="27034"/>
    <cellStyle name="Entrada 17 2 2 2" xfId="27035"/>
    <cellStyle name="Entrada 17 2 2 2 10" xfId="27036"/>
    <cellStyle name="Entrada 17 2 2 2 2" xfId="27037"/>
    <cellStyle name="Entrada 17 2 2 2 2 2" xfId="27038"/>
    <cellStyle name="Entrada 17 2 2 2 2 2 2" xfId="27039"/>
    <cellStyle name="Entrada 17 2 2 2 2 3" xfId="27040"/>
    <cellStyle name="Entrada 17 2 2 2 2 3 2" xfId="27041"/>
    <cellStyle name="Entrada 17 2 2 2 2 4" xfId="27042"/>
    <cellStyle name="Entrada 17 2 2 2 2 4 2" xfId="27043"/>
    <cellStyle name="Entrada 17 2 2 2 2 5" xfId="27044"/>
    <cellStyle name="Entrada 17 2 2 2 2 6" xfId="27045"/>
    <cellStyle name="Entrada 17 2 2 2 2 7" xfId="27046"/>
    <cellStyle name="Entrada 17 2 2 2 3" xfId="27047"/>
    <cellStyle name="Entrada 17 2 2 2 3 2" xfId="27048"/>
    <cellStyle name="Entrada 17 2 2 2 4" xfId="27049"/>
    <cellStyle name="Entrada 17 2 2 2 4 2" xfId="27050"/>
    <cellStyle name="Entrada 17 2 2 2 5" xfId="27051"/>
    <cellStyle name="Entrada 17 2 2 2 5 2" xfId="27052"/>
    <cellStyle name="Entrada 17 2 2 2 6" xfId="27053"/>
    <cellStyle name="Entrada 17 2 2 2 7" xfId="27054"/>
    <cellStyle name="Entrada 17 2 2 2 8" xfId="27055"/>
    <cellStyle name="Entrada 17 2 2 2 9" xfId="27056"/>
    <cellStyle name="Entrada 17 2 2 3" xfId="27057"/>
    <cellStyle name="Entrada 17 2 2 3 2" xfId="27058"/>
    <cellStyle name="Entrada 17 2 2 3 2 2" xfId="27059"/>
    <cellStyle name="Entrada 17 2 2 3 3" xfId="27060"/>
    <cellStyle name="Entrada 17 2 2 3 3 2" xfId="27061"/>
    <cellStyle name="Entrada 17 2 2 3 4" xfId="27062"/>
    <cellStyle name="Entrada 17 2 2 3 4 2" xfId="27063"/>
    <cellStyle name="Entrada 17 2 2 3 5" xfId="27064"/>
    <cellStyle name="Entrada 17 2 2 3 6" xfId="27065"/>
    <cellStyle name="Entrada 17 2 2 3 7" xfId="27066"/>
    <cellStyle name="Entrada 17 2 2 4" xfId="27067"/>
    <cellStyle name="Entrada 17 2 3" xfId="27068"/>
    <cellStyle name="Entrada 17 2 3 2" xfId="27069"/>
    <cellStyle name="Entrada 17 2 3 2 10" xfId="27070"/>
    <cellStyle name="Entrada 17 2 3 2 2" xfId="27071"/>
    <cellStyle name="Entrada 17 2 3 2 2 2" xfId="27072"/>
    <cellStyle name="Entrada 17 2 3 2 2 2 2" xfId="27073"/>
    <cellStyle name="Entrada 17 2 3 2 2 3" xfId="27074"/>
    <cellStyle name="Entrada 17 2 3 2 2 3 2" xfId="27075"/>
    <cellStyle name="Entrada 17 2 3 2 2 4" xfId="27076"/>
    <cellStyle name="Entrada 17 2 3 2 2 4 2" xfId="27077"/>
    <cellStyle name="Entrada 17 2 3 2 2 5" xfId="27078"/>
    <cellStyle name="Entrada 17 2 3 2 2 6" xfId="27079"/>
    <cellStyle name="Entrada 17 2 3 2 2 7" xfId="27080"/>
    <cellStyle name="Entrada 17 2 3 2 3" xfId="27081"/>
    <cellStyle name="Entrada 17 2 3 2 3 2" xfId="27082"/>
    <cellStyle name="Entrada 17 2 3 2 4" xfId="27083"/>
    <cellStyle name="Entrada 17 2 3 2 4 2" xfId="27084"/>
    <cellStyle name="Entrada 17 2 3 2 5" xfId="27085"/>
    <cellStyle name="Entrada 17 2 3 2 5 2" xfId="27086"/>
    <cellStyle name="Entrada 17 2 3 2 6" xfId="27087"/>
    <cellStyle name="Entrada 17 2 3 2 7" xfId="27088"/>
    <cellStyle name="Entrada 17 2 3 2 8" xfId="27089"/>
    <cellStyle name="Entrada 17 2 3 2 9" xfId="27090"/>
    <cellStyle name="Entrada 17 2 3 3" xfId="27091"/>
    <cellStyle name="Entrada 17 2 3 3 2" xfId="27092"/>
    <cellStyle name="Entrada 17 2 3 3 2 2" xfId="27093"/>
    <cellStyle name="Entrada 17 2 3 3 3" xfId="27094"/>
    <cellStyle name="Entrada 17 2 3 3 3 2" xfId="27095"/>
    <cellStyle name="Entrada 17 2 3 3 4" xfId="27096"/>
    <cellStyle name="Entrada 17 2 3 3 4 2" xfId="27097"/>
    <cellStyle name="Entrada 17 2 3 3 5" xfId="27098"/>
    <cellStyle name="Entrada 17 2 3 3 6" xfId="27099"/>
    <cellStyle name="Entrada 17 2 3 3 7" xfId="27100"/>
    <cellStyle name="Entrada 17 2 3 4" xfId="27101"/>
    <cellStyle name="Entrada 17 2 4" xfId="27102"/>
    <cellStyle name="Entrada 17 2 4 10" xfId="27103"/>
    <cellStyle name="Entrada 17 2 4 11" xfId="27104"/>
    <cellStyle name="Entrada 17 2 4 2" xfId="27105"/>
    <cellStyle name="Entrada 17 2 4 2 2" xfId="27106"/>
    <cellStyle name="Entrada 17 2 4 2 2 2" xfId="27107"/>
    <cellStyle name="Entrada 17 2 4 2 3" xfId="27108"/>
    <cellStyle name="Entrada 17 2 4 2 3 2" xfId="27109"/>
    <cellStyle name="Entrada 17 2 4 2 4" xfId="27110"/>
    <cellStyle name="Entrada 17 2 4 2 4 2" xfId="27111"/>
    <cellStyle name="Entrada 17 2 4 2 5" xfId="27112"/>
    <cellStyle name="Entrada 17 2 4 2 6" xfId="27113"/>
    <cellStyle name="Entrada 17 2 4 2 7" xfId="27114"/>
    <cellStyle name="Entrada 17 2 4 3" xfId="27115"/>
    <cellStyle name="Entrada 17 2 4 3 2" xfId="27116"/>
    <cellStyle name="Entrada 17 2 4 3 3" xfId="27117"/>
    <cellStyle name="Entrada 17 2 4 3 4" xfId="27118"/>
    <cellStyle name="Entrada 17 2 4 4" xfId="27119"/>
    <cellStyle name="Entrada 17 2 4 4 2" xfId="27120"/>
    <cellStyle name="Entrada 17 2 4 5" xfId="27121"/>
    <cellStyle name="Entrada 17 2 4 5 2" xfId="27122"/>
    <cellStyle name="Entrada 17 2 4 6" xfId="27123"/>
    <cellStyle name="Entrada 17 2 4 7" xfId="27124"/>
    <cellStyle name="Entrada 17 2 4 8" xfId="27125"/>
    <cellStyle name="Entrada 17 2 4 9" xfId="27126"/>
    <cellStyle name="Entrada 17 2 5" xfId="27127"/>
    <cellStyle name="Entrada 17 2 5 10" xfId="27128"/>
    <cellStyle name="Entrada 17 2 5 2" xfId="27129"/>
    <cellStyle name="Entrada 17 2 5 2 2" xfId="27130"/>
    <cellStyle name="Entrada 17 2 5 2 2 2" xfId="27131"/>
    <cellStyle name="Entrada 17 2 5 2 3" xfId="27132"/>
    <cellStyle name="Entrada 17 2 5 2 3 2" xfId="27133"/>
    <cellStyle name="Entrada 17 2 5 2 4" xfId="27134"/>
    <cellStyle name="Entrada 17 2 5 2 4 2" xfId="27135"/>
    <cellStyle name="Entrada 17 2 5 2 5" xfId="27136"/>
    <cellStyle name="Entrada 17 2 5 2 6" xfId="27137"/>
    <cellStyle name="Entrada 17 2 5 2 7" xfId="27138"/>
    <cellStyle name="Entrada 17 2 5 3" xfId="27139"/>
    <cellStyle name="Entrada 17 2 5 3 2" xfId="27140"/>
    <cellStyle name="Entrada 17 2 5 4" xfId="27141"/>
    <cellStyle name="Entrada 17 2 5 4 2" xfId="27142"/>
    <cellStyle name="Entrada 17 2 5 5" xfId="27143"/>
    <cellStyle name="Entrada 17 2 5 5 2" xfId="27144"/>
    <cellStyle name="Entrada 17 2 5 6" xfId="27145"/>
    <cellStyle name="Entrada 17 2 5 7" xfId="27146"/>
    <cellStyle name="Entrada 17 2 5 8" xfId="27147"/>
    <cellStyle name="Entrada 17 2 5 9" xfId="27148"/>
    <cellStyle name="Entrada 17 2 6" xfId="27149"/>
    <cellStyle name="Entrada 2" xfId="716"/>
    <cellStyle name="Entrada 2 2" xfId="717"/>
    <cellStyle name="Entrada 2 2 2" xfId="3019"/>
    <cellStyle name="Entrada 2 2 2 2" xfId="27150"/>
    <cellStyle name="Entrada 2 2 2 2 10" xfId="27151"/>
    <cellStyle name="Entrada 2 2 2 2 2" xfId="27152"/>
    <cellStyle name="Entrada 2 2 2 2 2 2" xfId="27153"/>
    <cellStyle name="Entrada 2 2 2 2 2 2 2" xfId="27154"/>
    <cellStyle name="Entrada 2 2 2 2 2 3" xfId="27155"/>
    <cellStyle name="Entrada 2 2 2 2 2 3 2" xfId="27156"/>
    <cellStyle name="Entrada 2 2 2 2 2 4" xfId="27157"/>
    <cellStyle name="Entrada 2 2 2 2 2 4 2" xfId="27158"/>
    <cellStyle name="Entrada 2 2 2 2 2 5" xfId="27159"/>
    <cellStyle name="Entrada 2 2 2 2 2 6" xfId="27160"/>
    <cellStyle name="Entrada 2 2 2 2 2 7" xfId="27161"/>
    <cellStyle name="Entrada 2 2 2 2 3" xfId="27162"/>
    <cellStyle name="Entrada 2 2 2 2 3 2" xfId="27163"/>
    <cellStyle name="Entrada 2 2 2 2 4" xfId="27164"/>
    <cellStyle name="Entrada 2 2 2 2 4 2" xfId="27165"/>
    <cellStyle name="Entrada 2 2 2 2 5" xfId="27166"/>
    <cellStyle name="Entrada 2 2 2 2 5 2" xfId="27167"/>
    <cellStyle name="Entrada 2 2 2 2 6" xfId="27168"/>
    <cellStyle name="Entrada 2 2 2 2 7" xfId="27169"/>
    <cellStyle name="Entrada 2 2 2 2 8" xfId="27170"/>
    <cellStyle name="Entrada 2 2 2 2 9" xfId="27171"/>
    <cellStyle name="Entrada 2 2 2 3" xfId="27172"/>
    <cellStyle name="Entrada 2 2 2 3 2" xfId="27173"/>
    <cellStyle name="Entrada 2 2 2 3 2 2" xfId="27174"/>
    <cellStyle name="Entrada 2 2 2 3 3" xfId="27175"/>
    <cellStyle name="Entrada 2 2 2 3 3 2" xfId="27176"/>
    <cellStyle name="Entrada 2 2 2 3 4" xfId="27177"/>
    <cellStyle name="Entrada 2 2 2 3 4 2" xfId="27178"/>
    <cellStyle name="Entrada 2 2 2 3 5" xfId="27179"/>
    <cellStyle name="Entrada 2 2 2 3 6" xfId="27180"/>
    <cellStyle name="Entrada 2 2 2 3 7" xfId="27181"/>
    <cellStyle name="Entrada 2 2 2 4" xfId="27182"/>
    <cellStyle name="Entrada 2 2 3" xfId="27183"/>
    <cellStyle name="Entrada 2 2 4" xfId="27184"/>
    <cellStyle name="Entrada 2 2 4 10" xfId="27185"/>
    <cellStyle name="Entrada 2 2 4 11" xfId="27186"/>
    <cellStyle name="Entrada 2 2 4 2" xfId="27187"/>
    <cellStyle name="Entrada 2 2 4 2 2" xfId="27188"/>
    <cellStyle name="Entrada 2 2 4 2 2 2" xfId="27189"/>
    <cellStyle name="Entrada 2 2 4 2 3" xfId="27190"/>
    <cellStyle name="Entrada 2 2 4 2 3 2" xfId="27191"/>
    <cellStyle name="Entrada 2 2 4 2 4" xfId="27192"/>
    <cellStyle name="Entrada 2 2 4 2 4 2" xfId="27193"/>
    <cellStyle name="Entrada 2 2 4 2 5" xfId="27194"/>
    <cellStyle name="Entrada 2 2 4 2 6" xfId="27195"/>
    <cellStyle name="Entrada 2 2 4 2 7" xfId="27196"/>
    <cellStyle name="Entrada 2 2 4 3" xfId="27197"/>
    <cellStyle name="Entrada 2 2 4 3 2" xfId="27198"/>
    <cellStyle name="Entrada 2 2 4 3 3" xfId="27199"/>
    <cellStyle name="Entrada 2 2 4 3 4" xfId="27200"/>
    <cellStyle name="Entrada 2 2 4 4" xfId="27201"/>
    <cellStyle name="Entrada 2 2 4 4 2" xfId="27202"/>
    <cellStyle name="Entrada 2 2 4 5" xfId="27203"/>
    <cellStyle name="Entrada 2 2 4 5 2" xfId="27204"/>
    <cellStyle name="Entrada 2 2 4 6" xfId="27205"/>
    <cellStyle name="Entrada 2 2 4 7" xfId="27206"/>
    <cellStyle name="Entrada 2 2 4 8" xfId="27207"/>
    <cellStyle name="Entrada 2 2 4 9" xfId="27208"/>
    <cellStyle name="Entrada 2 2 5" xfId="27209"/>
    <cellStyle name="Entrada 2 2 5 10" xfId="27210"/>
    <cellStyle name="Entrada 2 2 5 2" xfId="27211"/>
    <cellStyle name="Entrada 2 2 5 2 2" xfId="27212"/>
    <cellStyle name="Entrada 2 2 5 2 2 2" xfId="27213"/>
    <cellStyle name="Entrada 2 2 5 2 3" xfId="27214"/>
    <cellStyle name="Entrada 2 2 5 2 3 2" xfId="27215"/>
    <cellStyle name="Entrada 2 2 5 2 4" xfId="27216"/>
    <cellStyle name="Entrada 2 2 5 2 4 2" xfId="27217"/>
    <cellStyle name="Entrada 2 2 5 2 5" xfId="27218"/>
    <cellStyle name="Entrada 2 2 5 2 6" xfId="27219"/>
    <cellStyle name="Entrada 2 2 5 2 7" xfId="27220"/>
    <cellStyle name="Entrada 2 2 5 3" xfId="27221"/>
    <cellStyle name="Entrada 2 2 5 3 2" xfId="27222"/>
    <cellStyle name="Entrada 2 2 5 4" xfId="27223"/>
    <cellStyle name="Entrada 2 2 5 4 2" xfId="27224"/>
    <cellStyle name="Entrada 2 2 5 5" xfId="27225"/>
    <cellStyle name="Entrada 2 2 5 5 2" xfId="27226"/>
    <cellStyle name="Entrada 2 2 5 6" xfId="27227"/>
    <cellStyle name="Entrada 2 2 5 7" xfId="27228"/>
    <cellStyle name="Entrada 2 2 5 8" xfId="27229"/>
    <cellStyle name="Entrada 2 2 5 9" xfId="27230"/>
    <cellStyle name="Entrada 2 2 6" xfId="27231"/>
    <cellStyle name="Entrada 2 3" xfId="44379"/>
    <cellStyle name="Entrada 3" xfId="718"/>
    <cellStyle name="Entrada 3 2" xfId="719"/>
    <cellStyle name="Entrada 3 2 2" xfId="3020"/>
    <cellStyle name="Entrada 3 2 2 2" xfId="27232"/>
    <cellStyle name="Entrada 3 2 2 2 10" xfId="27233"/>
    <cellStyle name="Entrada 3 2 2 2 2" xfId="27234"/>
    <cellStyle name="Entrada 3 2 2 2 2 2" xfId="27235"/>
    <cellStyle name="Entrada 3 2 2 2 2 2 2" xfId="27236"/>
    <cellStyle name="Entrada 3 2 2 2 2 3" xfId="27237"/>
    <cellStyle name="Entrada 3 2 2 2 2 3 2" xfId="27238"/>
    <cellStyle name="Entrada 3 2 2 2 2 4" xfId="27239"/>
    <cellStyle name="Entrada 3 2 2 2 2 4 2" xfId="27240"/>
    <cellStyle name="Entrada 3 2 2 2 2 5" xfId="27241"/>
    <cellStyle name="Entrada 3 2 2 2 2 6" xfId="27242"/>
    <cellStyle name="Entrada 3 2 2 2 2 7" xfId="27243"/>
    <cellStyle name="Entrada 3 2 2 2 3" xfId="27244"/>
    <cellStyle name="Entrada 3 2 2 2 3 2" xfId="27245"/>
    <cellStyle name="Entrada 3 2 2 2 4" xfId="27246"/>
    <cellStyle name="Entrada 3 2 2 2 4 2" xfId="27247"/>
    <cellStyle name="Entrada 3 2 2 2 5" xfId="27248"/>
    <cellStyle name="Entrada 3 2 2 2 5 2" xfId="27249"/>
    <cellStyle name="Entrada 3 2 2 2 6" xfId="27250"/>
    <cellStyle name="Entrada 3 2 2 2 7" xfId="27251"/>
    <cellStyle name="Entrada 3 2 2 2 8" xfId="27252"/>
    <cellStyle name="Entrada 3 2 2 2 9" xfId="27253"/>
    <cellStyle name="Entrada 3 2 2 3" xfId="27254"/>
    <cellStyle name="Entrada 3 2 2 3 2" xfId="27255"/>
    <cellStyle name="Entrada 3 2 2 3 2 2" xfId="27256"/>
    <cellStyle name="Entrada 3 2 2 3 3" xfId="27257"/>
    <cellStyle name="Entrada 3 2 2 3 3 2" xfId="27258"/>
    <cellStyle name="Entrada 3 2 2 3 4" xfId="27259"/>
    <cellStyle name="Entrada 3 2 2 3 4 2" xfId="27260"/>
    <cellStyle name="Entrada 3 2 2 3 5" xfId="27261"/>
    <cellStyle name="Entrada 3 2 2 3 6" xfId="27262"/>
    <cellStyle name="Entrada 3 2 2 3 7" xfId="27263"/>
    <cellStyle name="Entrada 3 2 2 4" xfId="27264"/>
    <cellStyle name="Entrada 3 2 3" xfId="27265"/>
    <cellStyle name="Entrada 3 2 4" xfId="27266"/>
    <cellStyle name="Entrada 3 2 4 10" xfId="27267"/>
    <cellStyle name="Entrada 3 2 4 11" xfId="27268"/>
    <cellStyle name="Entrada 3 2 4 2" xfId="27269"/>
    <cellStyle name="Entrada 3 2 4 2 2" xfId="27270"/>
    <cellStyle name="Entrada 3 2 4 2 2 2" xfId="27271"/>
    <cellStyle name="Entrada 3 2 4 2 3" xfId="27272"/>
    <cellStyle name="Entrada 3 2 4 2 3 2" xfId="27273"/>
    <cellStyle name="Entrada 3 2 4 2 4" xfId="27274"/>
    <cellStyle name="Entrada 3 2 4 2 4 2" xfId="27275"/>
    <cellStyle name="Entrada 3 2 4 2 5" xfId="27276"/>
    <cellStyle name="Entrada 3 2 4 2 6" xfId="27277"/>
    <cellStyle name="Entrada 3 2 4 2 7" xfId="27278"/>
    <cellStyle name="Entrada 3 2 4 3" xfId="27279"/>
    <cellStyle name="Entrada 3 2 4 3 2" xfId="27280"/>
    <cellStyle name="Entrada 3 2 4 3 3" xfId="27281"/>
    <cellStyle name="Entrada 3 2 4 3 4" xfId="27282"/>
    <cellStyle name="Entrada 3 2 4 4" xfId="27283"/>
    <cellStyle name="Entrada 3 2 4 4 2" xfId="27284"/>
    <cellStyle name="Entrada 3 2 4 5" xfId="27285"/>
    <cellStyle name="Entrada 3 2 4 5 2" xfId="27286"/>
    <cellStyle name="Entrada 3 2 4 6" xfId="27287"/>
    <cellStyle name="Entrada 3 2 4 7" xfId="27288"/>
    <cellStyle name="Entrada 3 2 4 8" xfId="27289"/>
    <cellStyle name="Entrada 3 2 4 9" xfId="27290"/>
    <cellStyle name="Entrada 3 2 5" xfId="27291"/>
    <cellStyle name="Entrada 3 2 5 10" xfId="27292"/>
    <cellStyle name="Entrada 3 2 5 2" xfId="27293"/>
    <cellStyle name="Entrada 3 2 5 2 2" xfId="27294"/>
    <cellStyle name="Entrada 3 2 5 2 2 2" xfId="27295"/>
    <cellStyle name="Entrada 3 2 5 2 3" xfId="27296"/>
    <cellStyle name="Entrada 3 2 5 2 3 2" xfId="27297"/>
    <cellStyle name="Entrada 3 2 5 2 4" xfId="27298"/>
    <cellStyle name="Entrada 3 2 5 2 4 2" xfId="27299"/>
    <cellStyle name="Entrada 3 2 5 2 5" xfId="27300"/>
    <cellStyle name="Entrada 3 2 5 2 6" xfId="27301"/>
    <cellStyle name="Entrada 3 2 5 2 7" xfId="27302"/>
    <cellStyle name="Entrada 3 2 5 3" xfId="27303"/>
    <cellStyle name="Entrada 3 2 5 3 2" xfId="27304"/>
    <cellStyle name="Entrada 3 2 5 4" xfId="27305"/>
    <cellStyle name="Entrada 3 2 5 4 2" xfId="27306"/>
    <cellStyle name="Entrada 3 2 5 5" xfId="27307"/>
    <cellStyle name="Entrada 3 2 5 5 2" xfId="27308"/>
    <cellStyle name="Entrada 3 2 5 6" xfId="27309"/>
    <cellStyle name="Entrada 3 2 5 7" xfId="27310"/>
    <cellStyle name="Entrada 3 2 5 8" xfId="27311"/>
    <cellStyle name="Entrada 3 2 5 9" xfId="27312"/>
    <cellStyle name="Entrada 3 2 6" xfId="27313"/>
    <cellStyle name="Entrada 4" xfId="720"/>
    <cellStyle name="Entrada 4 2" xfId="721"/>
    <cellStyle name="Entrada 4 2 2" xfId="27314"/>
    <cellStyle name="Entrada 4 2 2 2" xfId="27315"/>
    <cellStyle name="Entrada 4 2 2 2 10" xfId="27316"/>
    <cellStyle name="Entrada 4 2 2 2 2" xfId="27317"/>
    <cellStyle name="Entrada 4 2 2 2 2 2" xfId="27318"/>
    <cellStyle name="Entrada 4 2 2 2 2 2 2" xfId="27319"/>
    <cellStyle name="Entrada 4 2 2 2 2 3" xfId="27320"/>
    <cellStyle name="Entrada 4 2 2 2 2 3 2" xfId="27321"/>
    <cellStyle name="Entrada 4 2 2 2 2 4" xfId="27322"/>
    <cellStyle name="Entrada 4 2 2 2 2 4 2" xfId="27323"/>
    <cellStyle name="Entrada 4 2 2 2 2 5" xfId="27324"/>
    <cellStyle name="Entrada 4 2 2 2 2 6" xfId="27325"/>
    <cellStyle name="Entrada 4 2 2 2 2 7" xfId="27326"/>
    <cellStyle name="Entrada 4 2 2 2 3" xfId="27327"/>
    <cellStyle name="Entrada 4 2 2 2 3 2" xfId="27328"/>
    <cellStyle name="Entrada 4 2 2 2 4" xfId="27329"/>
    <cellStyle name="Entrada 4 2 2 2 4 2" xfId="27330"/>
    <cellStyle name="Entrada 4 2 2 2 5" xfId="27331"/>
    <cellStyle name="Entrada 4 2 2 2 5 2" xfId="27332"/>
    <cellStyle name="Entrada 4 2 2 2 6" xfId="27333"/>
    <cellStyle name="Entrada 4 2 2 2 7" xfId="27334"/>
    <cellStyle name="Entrada 4 2 2 2 8" xfId="27335"/>
    <cellStyle name="Entrada 4 2 2 2 9" xfId="27336"/>
    <cellStyle name="Entrada 4 2 2 3" xfId="27337"/>
    <cellStyle name="Entrada 4 2 2 3 2" xfId="27338"/>
    <cellStyle name="Entrada 4 2 2 3 2 2" xfId="27339"/>
    <cellStyle name="Entrada 4 2 2 3 3" xfId="27340"/>
    <cellStyle name="Entrada 4 2 2 3 3 2" xfId="27341"/>
    <cellStyle name="Entrada 4 2 2 3 4" xfId="27342"/>
    <cellStyle name="Entrada 4 2 2 3 4 2" xfId="27343"/>
    <cellStyle name="Entrada 4 2 2 3 5" xfId="27344"/>
    <cellStyle name="Entrada 4 2 2 3 6" xfId="27345"/>
    <cellStyle name="Entrada 4 2 2 3 7" xfId="27346"/>
    <cellStyle name="Entrada 4 2 2 4" xfId="27347"/>
    <cellStyle name="Entrada 4 2 3" xfId="27348"/>
    <cellStyle name="Entrada 4 2 3 2" xfId="27349"/>
    <cellStyle name="Entrada 4 2 3 2 10" xfId="27350"/>
    <cellStyle name="Entrada 4 2 3 2 2" xfId="27351"/>
    <cellStyle name="Entrada 4 2 3 2 2 2" xfId="27352"/>
    <cellStyle name="Entrada 4 2 3 2 2 2 2" xfId="27353"/>
    <cellStyle name="Entrada 4 2 3 2 2 3" xfId="27354"/>
    <cellStyle name="Entrada 4 2 3 2 2 3 2" xfId="27355"/>
    <cellStyle name="Entrada 4 2 3 2 2 4" xfId="27356"/>
    <cellStyle name="Entrada 4 2 3 2 2 4 2" xfId="27357"/>
    <cellStyle name="Entrada 4 2 3 2 2 5" xfId="27358"/>
    <cellStyle name="Entrada 4 2 3 2 2 6" xfId="27359"/>
    <cellStyle name="Entrada 4 2 3 2 2 7" xfId="27360"/>
    <cellStyle name="Entrada 4 2 3 2 3" xfId="27361"/>
    <cellStyle name="Entrada 4 2 3 2 3 2" xfId="27362"/>
    <cellStyle name="Entrada 4 2 3 2 4" xfId="27363"/>
    <cellStyle name="Entrada 4 2 3 2 4 2" xfId="27364"/>
    <cellStyle name="Entrada 4 2 3 2 5" xfId="27365"/>
    <cellStyle name="Entrada 4 2 3 2 5 2" xfId="27366"/>
    <cellStyle name="Entrada 4 2 3 2 6" xfId="27367"/>
    <cellStyle name="Entrada 4 2 3 2 7" xfId="27368"/>
    <cellStyle name="Entrada 4 2 3 2 8" xfId="27369"/>
    <cellStyle name="Entrada 4 2 3 2 9" xfId="27370"/>
    <cellStyle name="Entrada 4 2 3 3" xfId="27371"/>
    <cellStyle name="Entrada 4 2 3 3 2" xfId="27372"/>
    <cellStyle name="Entrada 4 2 3 3 2 2" xfId="27373"/>
    <cellStyle name="Entrada 4 2 3 3 3" xfId="27374"/>
    <cellStyle name="Entrada 4 2 3 3 3 2" xfId="27375"/>
    <cellStyle name="Entrada 4 2 3 3 4" xfId="27376"/>
    <cellStyle name="Entrada 4 2 3 3 4 2" xfId="27377"/>
    <cellStyle name="Entrada 4 2 3 3 5" xfId="27378"/>
    <cellStyle name="Entrada 4 2 3 3 6" xfId="27379"/>
    <cellStyle name="Entrada 4 2 3 3 7" xfId="27380"/>
    <cellStyle name="Entrada 4 2 3 4" xfId="27381"/>
    <cellStyle name="Entrada 4 2 4" xfId="27382"/>
    <cellStyle name="Entrada 4 2 4 10" xfId="27383"/>
    <cellStyle name="Entrada 4 2 4 11" xfId="27384"/>
    <cellStyle name="Entrada 4 2 4 2" xfId="27385"/>
    <cellStyle name="Entrada 4 2 4 2 2" xfId="27386"/>
    <cellStyle name="Entrada 4 2 4 2 2 2" xfId="27387"/>
    <cellStyle name="Entrada 4 2 4 2 3" xfId="27388"/>
    <cellStyle name="Entrada 4 2 4 2 3 2" xfId="27389"/>
    <cellStyle name="Entrada 4 2 4 2 4" xfId="27390"/>
    <cellStyle name="Entrada 4 2 4 2 4 2" xfId="27391"/>
    <cellStyle name="Entrada 4 2 4 2 5" xfId="27392"/>
    <cellStyle name="Entrada 4 2 4 2 6" xfId="27393"/>
    <cellStyle name="Entrada 4 2 4 2 7" xfId="27394"/>
    <cellStyle name="Entrada 4 2 4 3" xfId="27395"/>
    <cellStyle name="Entrada 4 2 4 3 2" xfId="27396"/>
    <cellStyle name="Entrada 4 2 4 3 3" xfId="27397"/>
    <cellStyle name="Entrada 4 2 4 3 4" xfId="27398"/>
    <cellStyle name="Entrada 4 2 4 4" xfId="27399"/>
    <cellStyle name="Entrada 4 2 4 4 2" xfId="27400"/>
    <cellStyle name="Entrada 4 2 4 5" xfId="27401"/>
    <cellStyle name="Entrada 4 2 4 5 2" xfId="27402"/>
    <cellStyle name="Entrada 4 2 4 6" xfId="27403"/>
    <cellStyle name="Entrada 4 2 4 7" xfId="27404"/>
    <cellStyle name="Entrada 4 2 4 8" xfId="27405"/>
    <cellStyle name="Entrada 4 2 4 9" xfId="27406"/>
    <cellStyle name="Entrada 4 2 5" xfId="27407"/>
    <cellStyle name="Entrada 4 2 5 10" xfId="27408"/>
    <cellStyle name="Entrada 4 2 5 2" xfId="27409"/>
    <cellStyle name="Entrada 4 2 5 2 2" xfId="27410"/>
    <cellStyle name="Entrada 4 2 5 2 2 2" xfId="27411"/>
    <cellStyle name="Entrada 4 2 5 2 3" xfId="27412"/>
    <cellStyle name="Entrada 4 2 5 2 3 2" xfId="27413"/>
    <cellStyle name="Entrada 4 2 5 2 4" xfId="27414"/>
    <cellStyle name="Entrada 4 2 5 2 4 2" xfId="27415"/>
    <cellStyle name="Entrada 4 2 5 2 5" xfId="27416"/>
    <cellStyle name="Entrada 4 2 5 2 6" xfId="27417"/>
    <cellStyle name="Entrada 4 2 5 2 7" xfId="27418"/>
    <cellStyle name="Entrada 4 2 5 3" xfId="27419"/>
    <cellStyle name="Entrada 4 2 5 3 2" xfId="27420"/>
    <cellStyle name="Entrada 4 2 5 4" xfId="27421"/>
    <cellStyle name="Entrada 4 2 5 4 2" xfId="27422"/>
    <cellStyle name="Entrada 4 2 5 5" xfId="27423"/>
    <cellStyle name="Entrada 4 2 5 5 2" xfId="27424"/>
    <cellStyle name="Entrada 4 2 5 6" xfId="27425"/>
    <cellStyle name="Entrada 4 2 5 7" xfId="27426"/>
    <cellStyle name="Entrada 4 2 5 8" xfId="27427"/>
    <cellStyle name="Entrada 4 2 5 9" xfId="27428"/>
    <cellStyle name="Entrada 4 2 6" xfId="27429"/>
    <cellStyle name="Entrada 5" xfId="722"/>
    <cellStyle name="Entrada 5 2" xfId="723"/>
    <cellStyle name="Entrada 5 2 2" xfId="27430"/>
    <cellStyle name="Entrada 5 2 2 2" xfId="27431"/>
    <cellStyle name="Entrada 5 2 2 2 10" xfId="27432"/>
    <cellStyle name="Entrada 5 2 2 2 2" xfId="27433"/>
    <cellStyle name="Entrada 5 2 2 2 2 2" xfId="27434"/>
    <cellStyle name="Entrada 5 2 2 2 2 2 2" xfId="27435"/>
    <cellStyle name="Entrada 5 2 2 2 2 3" xfId="27436"/>
    <cellStyle name="Entrada 5 2 2 2 2 3 2" xfId="27437"/>
    <cellStyle name="Entrada 5 2 2 2 2 4" xfId="27438"/>
    <cellStyle name="Entrada 5 2 2 2 2 4 2" xfId="27439"/>
    <cellStyle name="Entrada 5 2 2 2 2 5" xfId="27440"/>
    <cellStyle name="Entrada 5 2 2 2 2 6" xfId="27441"/>
    <cellStyle name="Entrada 5 2 2 2 2 7" xfId="27442"/>
    <cellStyle name="Entrada 5 2 2 2 3" xfId="27443"/>
    <cellStyle name="Entrada 5 2 2 2 3 2" xfId="27444"/>
    <cellStyle name="Entrada 5 2 2 2 4" xfId="27445"/>
    <cellStyle name="Entrada 5 2 2 2 4 2" xfId="27446"/>
    <cellStyle name="Entrada 5 2 2 2 5" xfId="27447"/>
    <cellStyle name="Entrada 5 2 2 2 5 2" xfId="27448"/>
    <cellStyle name="Entrada 5 2 2 2 6" xfId="27449"/>
    <cellStyle name="Entrada 5 2 2 2 7" xfId="27450"/>
    <cellStyle name="Entrada 5 2 2 2 8" xfId="27451"/>
    <cellStyle name="Entrada 5 2 2 2 9" xfId="27452"/>
    <cellStyle name="Entrada 5 2 2 3" xfId="27453"/>
    <cellStyle name="Entrada 5 2 2 3 2" xfId="27454"/>
    <cellStyle name="Entrada 5 2 2 3 2 2" xfId="27455"/>
    <cellStyle name="Entrada 5 2 2 3 3" xfId="27456"/>
    <cellStyle name="Entrada 5 2 2 3 3 2" xfId="27457"/>
    <cellStyle name="Entrada 5 2 2 3 4" xfId="27458"/>
    <cellStyle name="Entrada 5 2 2 3 4 2" xfId="27459"/>
    <cellStyle name="Entrada 5 2 2 3 5" xfId="27460"/>
    <cellStyle name="Entrada 5 2 2 3 6" xfId="27461"/>
    <cellStyle name="Entrada 5 2 2 3 7" xfId="27462"/>
    <cellStyle name="Entrada 5 2 2 4" xfId="27463"/>
    <cellStyle name="Entrada 5 2 3" xfId="27464"/>
    <cellStyle name="Entrada 5 2 3 2" xfId="27465"/>
    <cellStyle name="Entrada 5 2 3 2 10" xfId="27466"/>
    <cellStyle name="Entrada 5 2 3 2 2" xfId="27467"/>
    <cellStyle name="Entrada 5 2 3 2 2 2" xfId="27468"/>
    <cellStyle name="Entrada 5 2 3 2 2 2 2" xfId="27469"/>
    <cellStyle name="Entrada 5 2 3 2 2 3" xfId="27470"/>
    <cellStyle name="Entrada 5 2 3 2 2 3 2" xfId="27471"/>
    <cellStyle name="Entrada 5 2 3 2 2 4" xfId="27472"/>
    <cellStyle name="Entrada 5 2 3 2 2 4 2" xfId="27473"/>
    <cellStyle name="Entrada 5 2 3 2 2 5" xfId="27474"/>
    <cellStyle name="Entrada 5 2 3 2 2 6" xfId="27475"/>
    <cellStyle name="Entrada 5 2 3 2 2 7" xfId="27476"/>
    <cellStyle name="Entrada 5 2 3 2 3" xfId="27477"/>
    <cellStyle name="Entrada 5 2 3 2 3 2" xfId="27478"/>
    <cellStyle name="Entrada 5 2 3 2 4" xfId="27479"/>
    <cellStyle name="Entrada 5 2 3 2 4 2" xfId="27480"/>
    <cellStyle name="Entrada 5 2 3 2 5" xfId="27481"/>
    <cellStyle name="Entrada 5 2 3 2 5 2" xfId="27482"/>
    <cellStyle name="Entrada 5 2 3 2 6" xfId="27483"/>
    <cellStyle name="Entrada 5 2 3 2 7" xfId="27484"/>
    <cellStyle name="Entrada 5 2 3 2 8" xfId="27485"/>
    <cellStyle name="Entrada 5 2 3 2 9" xfId="27486"/>
    <cellStyle name="Entrada 5 2 3 3" xfId="27487"/>
    <cellStyle name="Entrada 5 2 3 3 2" xfId="27488"/>
    <cellStyle name="Entrada 5 2 3 3 2 2" xfId="27489"/>
    <cellStyle name="Entrada 5 2 3 3 3" xfId="27490"/>
    <cellStyle name="Entrada 5 2 3 3 3 2" xfId="27491"/>
    <cellStyle name="Entrada 5 2 3 3 4" xfId="27492"/>
    <cellStyle name="Entrada 5 2 3 3 4 2" xfId="27493"/>
    <cellStyle name="Entrada 5 2 3 3 5" xfId="27494"/>
    <cellStyle name="Entrada 5 2 3 3 6" xfId="27495"/>
    <cellStyle name="Entrada 5 2 3 3 7" xfId="27496"/>
    <cellStyle name="Entrada 5 2 3 4" xfId="27497"/>
    <cellStyle name="Entrada 5 2 4" xfId="27498"/>
    <cellStyle name="Entrada 5 2 4 10" xfId="27499"/>
    <cellStyle name="Entrada 5 2 4 11" xfId="27500"/>
    <cellStyle name="Entrada 5 2 4 2" xfId="27501"/>
    <cellStyle name="Entrada 5 2 4 2 2" xfId="27502"/>
    <cellStyle name="Entrada 5 2 4 2 2 2" xfId="27503"/>
    <cellStyle name="Entrada 5 2 4 2 3" xfId="27504"/>
    <cellStyle name="Entrada 5 2 4 2 3 2" xfId="27505"/>
    <cellStyle name="Entrada 5 2 4 2 4" xfId="27506"/>
    <cellStyle name="Entrada 5 2 4 2 4 2" xfId="27507"/>
    <cellStyle name="Entrada 5 2 4 2 5" xfId="27508"/>
    <cellStyle name="Entrada 5 2 4 2 6" xfId="27509"/>
    <cellStyle name="Entrada 5 2 4 2 7" xfId="27510"/>
    <cellStyle name="Entrada 5 2 4 3" xfId="27511"/>
    <cellStyle name="Entrada 5 2 4 3 2" xfId="27512"/>
    <cellStyle name="Entrada 5 2 4 3 3" xfId="27513"/>
    <cellStyle name="Entrada 5 2 4 3 4" xfId="27514"/>
    <cellStyle name="Entrada 5 2 4 4" xfId="27515"/>
    <cellStyle name="Entrada 5 2 4 4 2" xfId="27516"/>
    <cellStyle name="Entrada 5 2 4 5" xfId="27517"/>
    <cellStyle name="Entrada 5 2 4 5 2" xfId="27518"/>
    <cellStyle name="Entrada 5 2 4 6" xfId="27519"/>
    <cellStyle name="Entrada 5 2 4 7" xfId="27520"/>
    <cellStyle name="Entrada 5 2 4 8" xfId="27521"/>
    <cellStyle name="Entrada 5 2 4 9" xfId="27522"/>
    <cellStyle name="Entrada 5 2 5" xfId="27523"/>
    <cellStyle name="Entrada 5 2 5 10" xfId="27524"/>
    <cellStyle name="Entrada 5 2 5 2" xfId="27525"/>
    <cellStyle name="Entrada 5 2 5 2 2" xfId="27526"/>
    <cellStyle name="Entrada 5 2 5 2 2 2" xfId="27527"/>
    <cellStyle name="Entrada 5 2 5 2 3" xfId="27528"/>
    <cellStyle name="Entrada 5 2 5 2 3 2" xfId="27529"/>
    <cellStyle name="Entrada 5 2 5 2 4" xfId="27530"/>
    <cellStyle name="Entrada 5 2 5 2 4 2" xfId="27531"/>
    <cellStyle name="Entrada 5 2 5 2 5" xfId="27532"/>
    <cellStyle name="Entrada 5 2 5 2 6" xfId="27533"/>
    <cellStyle name="Entrada 5 2 5 2 7" xfId="27534"/>
    <cellStyle name="Entrada 5 2 5 3" xfId="27535"/>
    <cellStyle name="Entrada 5 2 5 3 2" xfId="27536"/>
    <cellStyle name="Entrada 5 2 5 4" xfId="27537"/>
    <cellStyle name="Entrada 5 2 5 4 2" xfId="27538"/>
    <cellStyle name="Entrada 5 2 5 5" xfId="27539"/>
    <cellStyle name="Entrada 5 2 5 5 2" xfId="27540"/>
    <cellStyle name="Entrada 5 2 5 6" xfId="27541"/>
    <cellStyle name="Entrada 5 2 5 7" xfId="27542"/>
    <cellStyle name="Entrada 5 2 5 8" xfId="27543"/>
    <cellStyle name="Entrada 5 2 5 9" xfId="27544"/>
    <cellStyle name="Entrada 5 2 6" xfId="27545"/>
    <cellStyle name="Entrada 6" xfId="2326"/>
    <cellStyle name="Entrada 6 2" xfId="724"/>
    <cellStyle name="Entrada 6 2 2" xfId="27546"/>
    <cellStyle name="Entrada 6 2 2 2" xfId="27547"/>
    <cellStyle name="Entrada 6 2 2 2 10" xfId="27548"/>
    <cellStyle name="Entrada 6 2 2 2 2" xfId="27549"/>
    <cellStyle name="Entrada 6 2 2 2 2 2" xfId="27550"/>
    <cellStyle name="Entrada 6 2 2 2 2 2 2" xfId="27551"/>
    <cellStyle name="Entrada 6 2 2 2 2 3" xfId="27552"/>
    <cellStyle name="Entrada 6 2 2 2 2 3 2" xfId="27553"/>
    <cellStyle name="Entrada 6 2 2 2 2 4" xfId="27554"/>
    <cellStyle name="Entrada 6 2 2 2 2 4 2" xfId="27555"/>
    <cellStyle name="Entrada 6 2 2 2 2 5" xfId="27556"/>
    <cellStyle name="Entrada 6 2 2 2 2 6" xfId="27557"/>
    <cellStyle name="Entrada 6 2 2 2 2 7" xfId="27558"/>
    <cellStyle name="Entrada 6 2 2 2 3" xfId="27559"/>
    <cellStyle name="Entrada 6 2 2 2 3 2" xfId="27560"/>
    <cellStyle name="Entrada 6 2 2 2 4" xfId="27561"/>
    <cellStyle name="Entrada 6 2 2 2 4 2" xfId="27562"/>
    <cellStyle name="Entrada 6 2 2 2 5" xfId="27563"/>
    <cellStyle name="Entrada 6 2 2 2 5 2" xfId="27564"/>
    <cellStyle name="Entrada 6 2 2 2 6" xfId="27565"/>
    <cellStyle name="Entrada 6 2 2 2 7" xfId="27566"/>
    <cellStyle name="Entrada 6 2 2 2 8" xfId="27567"/>
    <cellStyle name="Entrada 6 2 2 2 9" xfId="27568"/>
    <cellStyle name="Entrada 6 2 2 3" xfId="27569"/>
    <cellStyle name="Entrada 6 2 2 3 2" xfId="27570"/>
    <cellStyle name="Entrada 6 2 2 3 2 2" xfId="27571"/>
    <cellStyle name="Entrada 6 2 2 3 3" xfId="27572"/>
    <cellStyle name="Entrada 6 2 2 3 3 2" xfId="27573"/>
    <cellStyle name="Entrada 6 2 2 3 4" xfId="27574"/>
    <cellStyle name="Entrada 6 2 2 3 4 2" xfId="27575"/>
    <cellStyle name="Entrada 6 2 2 3 5" xfId="27576"/>
    <cellStyle name="Entrada 6 2 2 3 6" xfId="27577"/>
    <cellStyle name="Entrada 6 2 2 3 7" xfId="27578"/>
    <cellStyle name="Entrada 6 2 2 4" xfId="27579"/>
    <cellStyle name="Entrada 6 2 3" xfId="27580"/>
    <cellStyle name="Entrada 6 2 3 2" xfId="27581"/>
    <cellStyle name="Entrada 6 2 3 2 10" xfId="27582"/>
    <cellStyle name="Entrada 6 2 3 2 2" xfId="27583"/>
    <cellStyle name="Entrada 6 2 3 2 2 2" xfId="27584"/>
    <cellStyle name="Entrada 6 2 3 2 2 2 2" xfId="27585"/>
    <cellStyle name="Entrada 6 2 3 2 2 3" xfId="27586"/>
    <cellStyle name="Entrada 6 2 3 2 2 3 2" xfId="27587"/>
    <cellStyle name="Entrada 6 2 3 2 2 4" xfId="27588"/>
    <cellStyle name="Entrada 6 2 3 2 2 4 2" xfId="27589"/>
    <cellStyle name="Entrada 6 2 3 2 2 5" xfId="27590"/>
    <cellStyle name="Entrada 6 2 3 2 2 6" xfId="27591"/>
    <cellStyle name="Entrada 6 2 3 2 2 7" xfId="27592"/>
    <cellStyle name="Entrada 6 2 3 2 3" xfId="27593"/>
    <cellStyle name="Entrada 6 2 3 2 3 2" xfId="27594"/>
    <cellStyle name="Entrada 6 2 3 2 4" xfId="27595"/>
    <cellStyle name="Entrada 6 2 3 2 4 2" xfId="27596"/>
    <cellStyle name="Entrada 6 2 3 2 5" xfId="27597"/>
    <cellStyle name="Entrada 6 2 3 2 5 2" xfId="27598"/>
    <cellStyle name="Entrada 6 2 3 2 6" xfId="27599"/>
    <cellStyle name="Entrada 6 2 3 2 7" xfId="27600"/>
    <cellStyle name="Entrada 6 2 3 2 8" xfId="27601"/>
    <cellStyle name="Entrada 6 2 3 2 9" xfId="27602"/>
    <cellStyle name="Entrada 6 2 3 3" xfId="27603"/>
    <cellStyle name="Entrada 6 2 3 3 2" xfId="27604"/>
    <cellStyle name="Entrada 6 2 3 3 2 2" xfId="27605"/>
    <cellStyle name="Entrada 6 2 3 3 3" xfId="27606"/>
    <cellStyle name="Entrada 6 2 3 3 3 2" xfId="27607"/>
    <cellStyle name="Entrada 6 2 3 3 4" xfId="27608"/>
    <cellStyle name="Entrada 6 2 3 3 4 2" xfId="27609"/>
    <cellStyle name="Entrada 6 2 3 3 5" xfId="27610"/>
    <cellStyle name="Entrada 6 2 3 3 6" xfId="27611"/>
    <cellStyle name="Entrada 6 2 3 3 7" xfId="27612"/>
    <cellStyle name="Entrada 6 2 3 4" xfId="27613"/>
    <cellStyle name="Entrada 6 2 4" xfId="27614"/>
    <cellStyle name="Entrada 6 2 4 10" xfId="27615"/>
    <cellStyle name="Entrada 6 2 4 11" xfId="27616"/>
    <cellStyle name="Entrada 6 2 4 2" xfId="27617"/>
    <cellStyle name="Entrada 6 2 4 2 2" xfId="27618"/>
    <cellStyle name="Entrada 6 2 4 2 2 2" xfId="27619"/>
    <cellStyle name="Entrada 6 2 4 2 3" xfId="27620"/>
    <cellStyle name="Entrada 6 2 4 2 3 2" xfId="27621"/>
    <cellStyle name="Entrada 6 2 4 2 4" xfId="27622"/>
    <cellStyle name="Entrada 6 2 4 2 4 2" xfId="27623"/>
    <cellStyle name="Entrada 6 2 4 2 5" xfId="27624"/>
    <cellStyle name="Entrada 6 2 4 2 6" xfId="27625"/>
    <cellStyle name="Entrada 6 2 4 2 7" xfId="27626"/>
    <cellStyle name="Entrada 6 2 4 3" xfId="27627"/>
    <cellStyle name="Entrada 6 2 4 3 2" xfId="27628"/>
    <cellStyle name="Entrada 6 2 4 3 3" xfId="27629"/>
    <cellStyle name="Entrada 6 2 4 3 4" xfId="27630"/>
    <cellStyle name="Entrada 6 2 4 4" xfId="27631"/>
    <cellStyle name="Entrada 6 2 4 4 2" xfId="27632"/>
    <cellStyle name="Entrada 6 2 4 5" xfId="27633"/>
    <cellStyle name="Entrada 6 2 4 5 2" xfId="27634"/>
    <cellStyle name="Entrada 6 2 4 6" xfId="27635"/>
    <cellStyle name="Entrada 6 2 4 7" xfId="27636"/>
    <cellStyle name="Entrada 6 2 4 8" xfId="27637"/>
    <cellStyle name="Entrada 6 2 4 9" xfId="27638"/>
    <cellStyle name="Entrada 6 2 5" xfId="27639"/>
    <cellStyle name="Entrada 6 2 5 10" xfId="27640"/>
    <cellStyle name="Entrada 6 2 5 2" xfId="27641"/>
    <cellStyle name="Entrada 6 2 5 2 2" xfId="27642"/>
    <cellStyle name="Entrada 6 2 5 2 2 2" xfId="27643"/>
    <cellStyle name="Entrada 6 2 5 2 3" xfId="27644"/>
    <cellStyle name="Entrada 6 2 5 2 3 2" xfId="27645"/>
    <cellStyle name="Entrada 6 2 5 2 4" xfId="27646"/>
    <cellStyle name="Entrada 6 2 5 2 4 2" xfId="27647"/>
    <cellStyle name="Entrada 6 2 5 2 5" xfId="27648"/>
    <cellStyle name="Entrada 6 2 5 2 6" xfId="27649"/>
    <cellStyle name="Entrada 6 2 5 2 7" xfId="27650"/>
    <cellStyle name="Entrada 6 2 5 3" xfId="27651"/>
    <cellStyle name="Entrada 6 2 5 3 2" xfId="27652"/>
    <cellStyle name="Entrada 6 2 5 4" xfId="27653"/>
    <cellStyle name="Entrada 6 2 5 4 2" xfId="27654"/>
    <cellStyle name="Entrada 6 2 5 5" xfId="27655"/>
    <cellStyle name="Entrada 6 2 5 5 2" xfId="27656"/>
    <cellStyle name="Entrada 6 2 5 6" xfId="27657"/>
    <cellStyle name="Entrada 6 2 5 7" xfId="27658"/>
    <cellStyle name="Entrada 6 2 5 8" xfId="27659"/>
    <cellStyle name="Entrada 6 2 5 9" xfId="27660"/>
    <cellStyle name="Entrada 6 2 6" xfId="27661"/>
    <cellStyle name="Entrada 6 3" xfId="27662"/>
    <cellStyle name="Entrada 6 3 2" xfId="27663"/>
    <cellStyle name="Entrada 6 3 2 10" xfId="27664"/>
    <cellStyle name="Entrada 6 3 2 2" xfId="27665"/>
    <cellStyle name="Entrada 6 3 2 2 2" xfId="27666"/>
    <cellStyle name="Entrada 6 3 2 2 2 2" xfId="27667"/>
    <cellStyle name="Entrada 6 3 2 2 3" xfId="27668"/>
    <cellStyle name="Entrada 6 3 2 2 3 2" xfId="27669"/>
    <cellStyle name="Entrada 6 3 2 2 4" xfId="27670"/>
    <cellStyle name="Entrada 6 3 2 2 4 2" xfId="27671"/>
    <cellStyle name="Entrada 6 3 2 2 5" xfId="27672"/>
    <cellStyle name="Entrada 6 3 2 2 6" xfId="27673"/>
    <cellStyle name="Entrada 6 3 2 2 7" xfId="27674"/>
    <cellStyle name="Entrada 6 3 2 3" xfId="27675"/>
    <cellStyle name="Entrada 6 3 2 3 2" xfId="27676"/>
    <cellStyle name="Entrada 6 3 2 4" xfId="27677"/>
    <cellStyle name="Entrada 6 3 2 4 2" xfId="27678"/>
    <cellStyle name="Entrada 6 3 2 5" xfId="27679"/>
    <cellStyle name="Entrada 6 3 2 5 2" xfId="27680"/>
    <cellStyle name="Entrada 6 3 2 6" xfId="27681"/>
    <cellStyle name="Entrada 6 3 2 7" xfId="27682"/>
    <cellStyle name="Entrada 6 3 2 8" xfId="27683"/>
    <cellStyle name="Entrada 6 3 2 9" xfId="27684"/>
    <cellStyle name="Entrada 6 3 3" xfId="27685"/>
    <cellStyle name="Entrada 6 3 3 2" xfId="27686"/>
    <cellStyle name="Entrada 6 3 3 2 2" xfId="27687"/>
    <cellStyle name="Entrada 6 3 3 3" xfId="27688"/>
    <cellStyle name="Entrada 6 3 3 3 2" xfId="27689"/>
    <cellStyle name="Entrada 6 3 3 4" xfId="27690"/>
    <cellStyle name="Entrada 6 3 3 4 2" xfId="27691"/>
    <cellStyle name="Entrada 6 3 3 5" xfId="27692"/>
    <cellStyle name="Entrada 6 3 3 6" xfId="27693"/>
    <cellStyle name="Entrada 6 3 3 7" xfId="27694"/>
    <cellStyle name="Entrada 6 3 4" xfId="27695"/>
    <cellStyle name="Entrada 6 4" xfId="27696"/>
    <cellStyle name="Entrada 6 4 10" xfId="27697"/>
    <cellStyle name="Entrada 6 4 11" xfId="27698"/>
    <cellStyle name="Entrada 6 4 2" xfId="27699"/>
    <cellStyle name="Entrada 6 4 2 2" xfId="27700"/>
    <cellStyle name="Entrada 6 4 2 2 2" xfId="27701"/>
    <cellStyle name="Entrada 6 4 2 3" xfId="27702"/>
    <cellStyle name="Entrada 6 4 2 3 2" xfId="27703"/>
    <cellStyle name="Entrada 6 4 2 4" xfId="27704"/>
    <cellStyle name="Entrada 6 4 2 4 2" xfId="27705"/>
    <cellStyle name="Entrada 6 4 2 5" xfId="27706"/>
    <cellStyle name="Entrada 6 4 2 6" xfId="27707"/>
    <cellStyle name="Entrada 6 4 2 7" xfId="27708"/>
    <cellStyle name="Entrada 6 4 3" xfId="27709"/>
    <cellStyle name="Entrada 6 4 3 2" xfId="27710"/>
    <cellStyle name="Entrada 6 4 3 3" xfId="27711"/>
    <cellStyle name="Entrada 6 4 3 4" xfId="27712"/>
    <cellStyle name="Entrada 6 4 4" xfId="27713"/>
    <cellStyle name="Entrada 6 4 4 2" xfId="27714"/>
    <cellStyle name="Entrada 6 4 5" xfId="27715"/>
    <cellStyle name="Entrada 6 4 5 2" xfId="27716"/>
    <cellStyle name="Entrada 6 4 6" xfId="27717"/>
    <cellStyle name="Entrada 6 4 7" xfId="27718"/>
    <cellStyle name="Entrada 6 4 8" xfId="27719"/>
    <cellStyle name="Entrada 6 4 9" xfId="27720"/>
    <cellStyle name="Entrada 6 5" xfId="27721"/>
    <cellStyle name="Entrada 6 5 10" xfId="27722"/>
    <cellStyle name="Entrada 6 5 2" xfId="27723"/>
    <cellStyle name="Entrada 6 5 2 2" xfId="27724"/>
    <cellStyle name="Entrada 6 5 2 2 2" xfId="27725"/>
    <cellStyle name="Entrada 6 5 2 3" xfId="27726"/>
    <cellStyle name="Entrada 6 5 2 3 2" xfId="27727"/>
    <cellStyle name="Entrada 6 5 2 4" xfId="27728"/>
    <cellStyle name="Entrada 6 5 2 4 2" xfId="27729"/>
    <cellStyle name="Entrada 6 5 2 5" xfId="27730"/>
    <cellStyle name="Entrada 6 5 2 6" xfId="27731"/>
    <cellStyle name="Entrada 6 5 2 7" xfId="27732"/>
    <cellStyle name="Entrada 6 5 3" xfId="27733"/>
    <cellStyle name="Entrada 6 5 3 2" xfId="27734"/>
    <cellStyle name="Entrada 6 5 4" xfId="27735"/>
    <cellStyle name="Entrada 6 5 4 2" xfId="27736"/>
    <cellStyle name="Entrada 6 5 5" xfId="27737"/>
    <cellStyle name="Entrada 6 5 5 2" xfId="27738"/>
    <cellStyle name="Entrada 6 5 6" xfId="27739"/>
    <cellStyle name="Entrada 6 5 7" xfId="27740"/>
    <cellStyle name="Entrada 6 5 8" xfId="27741"/>
    <cellStyle name="Entrada 6 5 9" xfId="27742"/>
    <cellStyle name="Entrada 6 6" xfId="27743"/>
    <cellStyle name="Entrada 7 2" xfId="725"/>
    <cellStyle name="Entrada 7 2 2" xfId="27744"/>
    <cellStyle name="Entrada 7 2 2 2" xfId="27745"/>
    <cellStyle name="Entrada 7 2 2 2 10" xfId="27746"/>
    <cellStyle name="Entrada 7 2 2 2 2" xfId="27747"/>
    <cellStyle name="Entrada 7 2 2 2 2 2" xfId="27748"/>
    <cellStyle name="Entrada 7 2 2 2 2 2 2" xfId="27749"/>
    <cellStyle name="Entrada 7 2 2 2 2 3" xfId="27750"/>
    <cellStyle name="Entrada 7 2 2 2 2 3 2" xfId="27751"/>
    <cellStyle name="Entrada 7 2 2 2 2 4" xfId="27752"/>
    <cellStyle name="Entrada 7 2 2 2 2 4 2" xfId="27753"/>
    <cellStyle name="Entrada 7 2 2 2 2 5" xfId="27754"/>
    <cellStyle name="Entrada 7 2 2 2 2 6" xfId="27755"/>
    <cellStyle name="Entrada 7 2 2 2 2 7" xfId="27756"/>
    <cellStyle name="Entrada 7 2 2 2 3" xfId="27757"/>
    <cellStyle name="Entrada 7 2 2 2 3 2" xfId="27758"/>
    <cellStyle name="Entrada 7 2 2 2 4" xfId="27759"/>
    <cellStyle name="Entrada 7 2 2 2 4 2" xfId="27760"/>
    <cellStyle name="Entrada 7 2 2 2 5" xfId="27761"/>
    <cellStyle name="Entrada 7 2 2 2 5 2" xfId="27762"/>
    <cellStyle name="Entrada 7 2 2 2 6" xfId="27763"/>
    <cellStyle name="Entrada 7 2 2 2 7" xfId="27764"/>
    <cellStyle name="Entrada 7 2 2 2 8" xfId="27765"/>
    <cellStyle name="Entrada 7 2 2 2 9" xfId="27766"/>
    <cellStyle name="Entrada 7 2 2 3" xfId="27767"/>
    <cellStyle name="Entrada 7 2 2 3 2" xfId="27768"/>
    <cellStyle name="Entrada 7 2 2 3 2 2" xfId="27769"/>
    <cellStyle name="Entrada 7 2 2 3 3" xfId="27770"/>
    <cellStyle name="Entrada 7 2 2 3 3 2" xfId="27771"/>
    <cellStyle name="Entrada 7 2 2 3 4" xfId="27772"/>
    <cellStyle name="Entrada 7 2 2 3 4 2" xfId="27773"/>
    <cellStyle name="Entrada 7 2 2 3 5" xfId="27774"/>
    <cellStyle name="Entrada 7 2 2 3 6" xfId="27775"/>
    <cellStyle name="Entrada 7 2 2 3 7" xfId="27776"/>
    <cellStyle name="Entrada 7 2 2 4" xfId="27777"/>
    <cellStyle name="Entrada 7 2 3" xfId="27778"/>
    <cellStyle name="Entrada 7 2 3 2" xfId="27779"/>
    <cellStyle name="Entrada 7 2 3 2 10" xfId="27780"/>
    <cellStyle name="Entrada 7 2 3 2 2" xfId="27781"/>
    <cellStyle name="Entrada 7 2 3 2 2 2" xfId="27782"/>
    <cellStyle name="Entrada 7 2 3 2 2 2 2" xfId="27783"/>
    <cellStyle name="Entrada 7 2 3 2 2 3" xfId="27784"/>
    <cellStyle name="Entrada 7 2 3 2 2 3 2" xfId="27785"/>
    <cellStyle name="Entrada 7 2 3 2 2 4" xfId="27786"/>
    <cellStyle name="Entrada 7 2 3 2 2 4 2" xfId="27787"/>
    <cellStyle name="Entrada 7 2 3 2 2 5" xfId="27788"/>
    <cellStyle name="Entrada 7 2 3 2 2 6" xfId="27789"/>
    <cellStyle name="Entrada 7 2 3 2 2 7" xfId="27790"/>
    <cellStyle name="Entrada 7 2 3 2 3" xfId="27791"/>
    <cellStyle name="Entrada 7 2 3 2 3 2" xfId="27792"/>
    <cellStyle name="Entrada 7 2 3 2 4" xfId="27793"/>
    <cellStyle name="Entrada 7 2 3 2 4 2" xfId="27794"/>
    <cellStyle name="Entrada 7 2 3 2 5" xfId="27795"/>
    <cellStyle name="Entrada 7 2 3 2 5 2" xfId="27796"/>
    <cellStyle name="Entrada 7 2 3 2 6" xfId="27797"/>
    <cellStyle name="Entrada 7 2 3 2 7" xfId="27798"/>
    <cellStyle name="Entrada 7 2 3 2 8" xfId="27799"/>
    <cellStyle name="Entrada 7 2 3 2 9" xfId="27800"/>
    <cellStyle name="Entrada 7 2 3 3" xfId="27801"/>
    <cellStyle name="Entrada 7 2 3 3 2" xfId="27802"/>
    <cellStyle name="Entrada 7 2 3 3 2 2" xfId="27803"/>
    <cellStyle name="Entrada 7 2 3 3 3" xfId="27804"/>
    <cellStyle name="Entrada 7 2 3 3 3 2" xfId="27805"/>
    <cellStyle name="Entrada 7 2 3 3 4" xfId="27806"/>
    <cellStyle name="Entrada 7 2 3 3 4 2" xfId="27807"/>
    <cellStyle name="Entrada 7 2 3 3 5" xfId="27808"/>
    <cellStyle name="Entrada 7 2 3 3 6" xfId="27809"/>
    <cellStyle name="Entrada 7 2 3 3 7" xfId="27810"/>
    <cellStyle name="Entrada 7 2 3 4" xfId="27811"/>
    <cellStyle name="Entrada 7 2 4" xfId="27812"/>
    <cellStyle name="Entrada 7 2 4 10" xfId="27813"/>
    <cellStyle name="Entrada 7 2 4 11" xfId="27814"/>
    <cellStyle name="Entrada 7 2 4 2" xfId="27815"/>
    <cellStyle name="Entrada 7 2 4 2 2" xfId="27816"/>
    <cellStyle name="Entrada 7 2 4 2 2 2" xfId="27817"/>
    <cellStyle name="Entrada 7 2 4 2 3" xfId="27818"/>
    <cellStyle name="Entrada 7 2 4 2 3 2" xfId="27819"/>
    <cellStyle name="Entrada 7 2 4 2 4" xfId="27820"/>
    <cellStyle name="Entrada 7 2 4 2 4 2" xfId="27821"/>
    <cellStyle name="Entrada 7 2 4 2 5" xfId="27822"/>
    <cellStyle name="Entrada 7 2 4 2 6" xfId="27823"/>
    <cellStyle name="Entrada 7 2 4 2 7" xfId="27824"/>
    <cellStyle name="Entrada 7 2 4 3" xfId="27825"/>
    <cellStyle name="Entrada 7 2 4 3 2" xfId="27826"/>
    <cellStyle name="Entrada 7 2 4 3 3" xfId="27827"/>
    <cellStyle name="Entrada 7 2 4 3 4" xfId="27828"/>
    <cellStyle name="Entrada 7 2 4 4" xfId="27829"/>
    <cellStyle name="Entrada 7 2 4 4 2" xfId="27830"/>
    <cellStyle name="Entrada 7 2 4 5" xfId="27831"/>
    <cellStyle name="Entrada 7 2 4 5 2" xfId="27832"/>
    <cellStyle name="Entrada 7 2 4 6" xfId="27833"/>
    <cellStyle name="Entrada 7 2 4 7" xfId="27834"/>
    <cellStyle name="Entrada 7 2 4 8" xfId="27835"/>
    <cellStyle name="Entrada 7 2 4 9" xfId="27836"/>
    <cellStyle name="Entrada 7 2 5" xfId="27837"/>
    <cellStyle name="Entrada 7 2 5 10" xfId="27838"/>
    <cellStyle name="Entrada 7 2 5 2" xfId="27839"/>
    <cellStyle name="Entrada 7 2 5 2 2" xfId="27840"/>
    <cellStyle name="Entrada 7 2 5 2 2 2" xfId="27841"/>
    <cellStyle name="Entrada 7 2 5 2 3" xfId="27842"/>
    <cellStyle name="Entrada 7 2 5 2 3 2" xfId="27843"/>
    <cellStyle name="Entrada 7 2 5 2 4" xfId="27844"/>
    <cellStyle name="Entrada 7 2 5 2 4 2" xfId="27845"/>
    <cellStyle name="Entrada 7 2 5 2 5" xfId="27846"/>
    <cellStyle name="Entrada 7 2 5 2 6" xfId="27847"/>
    <cellStyle name="Entrada 7 2 5 2 7" xfId="27848"/>
    <cellStyle name="Entrada 7 2 5 3" xfId="27849"/>
    <cellStyle name="Entrada 7 2 5 3 2" xfId="27850"/>
    <cellStyle name="Entrada 7 2 5 4" xfId="27851"/>
    <cellStyle name="Entrada 7 2 5 4 2" xfId="27852"/>
    <cellStyle name="Entrada 7 2 5 5" xfId="27853"/>
    <cellStyle name="Entrada 7 2 5 5 2" xfId="27854"/>
    <cellStyle name="Entrada 7 2 5 6" xfId="27855"/>
    <cellStyle name="Entrada 7 2 5 7" xfId="27856"/>
    <cellStyle name="Entrada 7 2 5 8" xfId="27857"/>
    <cellStyle name="Entrada 7 2 5 9" xfId="27858"/>
    <cellStyle name="Entrada 7 2 6" xfId="27859"/>
    <cellStyle name="Entrada 8 2" xfId="726"/>
    <cellStyle name="Entrada 8 2 2" xfId="27860"/>
    <cellStyle name="Entrada 8 2 2 2" xfId="27861"/>
    <cellStyle name="Entrada 8 2 2 2 10" xfId="27862"/>
    <cellStyle name="Entrada 8 2 2 2 2" xfId="27863"/>
    <cellStyle name="Entrada 8 2 2 2 2 2" xfId="27864"/>
    <cellStyle name="Entrada 8 2 2 2 2 2 2" xfId="27865"/>
    <cellStyle name="Entrada 8 2 2 2 2 3" xfId="27866"/>
    <cellStyle name="Entrada 8 2 2 2 2 3 2" xfId="27867"/>
    <cellStyle name="Entrada 8 2 2 2 2 4" xfId="27868"/>
    <cellStyle name="Entrada 8 2 2 2 2 4 2" xfId="27869"/>
    <cellStyle name="Entrada 8 2 2 2 2 5" xfId="27870"/>
    <cellStyle name="Entrada 8 2 2 2 2 6" xfId="27871"/>
    <cellStyle name="Entrada 8 2 2 2 2 7" xfId="27872"/>
    <cellStyle name="Entrada 8 2 2 2 3" xfId="27873"/>
    <cellStyle name="Entrada 8 2 2 2 3 2" xfId="27874"/>
    <cellStyle name="Entrada 8 2 2 2 4" xfId="27875"/>
    <cellStyle name="Entrada 8 2 2 2 4 2" xfId="27876"/>
    <cellStyle name="Entrada 8 2 2 2 5" xfId="27877"/>
    <cellStyle name="Entrada 8 2 2 2 5 2" xfId="27878"/>
    <cellStyle name="Entrada 8 2 2 2 6" xfId="27879"/>
    <cellStyle name="Entrada 8 2 2 2 7" xfId="27880"/>
    <cellStyle name="Entrada 8 2 2 2 8" xfId="27881"/>
    <cellStyle name="Entrada 8 2 2 2 9" xfId="27882"/>
    <cellStyle name="Entrada 8 2 2 3" xfId="27883"/>
    <cellStyle name="Entrada 8 2 2 3 2" xfId="27884"/>
    <cellStyle name="Entrada 8 2 2 3 2 2" xfId="27885"/>
    <cellStyle name="Entrada 8 2 2 3 3" xfId="27886"/>
    <cellStyle name="Entrada 8 2 2 3 3 2" xfId="27887"/>
    <cellStyle name="Entrada 8 2 2 3 4" xfId="27888"/>
    <cellStyle name="Entrada 8 2 2 3 4 2" xfId="27889"/>
    <cellStyle name="Entrada 8 2 2 3 5" xfId="27890"/>
    <cellStyle name="Entrada 8 2 2 3 6" xfId="27891"/>
    <cellStyle name="Entrada 8 2 2 3 7" xfId="27892"/>
    <cellStyle name="Entrada 8 2 2 4" xfId="27893"/>
    <cellStyle name="Entrada 8 2 3" xfId="27894"/>
    <cellStyle name="Entrada 8 2 3 2" xfId="27895"/>
    <cellStyle name="Entrada 8 2 3 2 10" xfId="27896"/>
    <cellStyle name="Entrada 8 2 3 2 2" xfId="27897"/>
    <cellStyle name="Entrada 8 2 3 2 2 2" xfId="27898"/>
    <cellStyle name="Entrada 8 2 3 2 2 2 2" xfId="27899"/>
    <cellStyle name="Entrada 8 2 3 2 2 3" xfId="27900"/>
    <cellStyle name="Entrada 8 2 3 2 2 3 2" xfId="27901"/>
    <cellStyle name="Entrada 8 2 3 2 2 4" xfId="27902"/>
    <cellStyle name="Entrada 8 2 3 2 2 4 2" xfId="27903"/>
    <cellStyle name="Entrada 8 2 3 2 2 5" xfId="27904"/>
    <cellStyle name="Entrada 8 2 3 2 2 6" xfId="27905"/>
    <cellStyle name="Entrada 8 2 3 2 2 7" xfId="27906"/>
    <cellStyle name="Entrada 8 2 3 2 3" xfId="27907"/>
    <cellStyle name="Entrada 8 2 3 2 3 2" xfId="27908"/>
    <cellStyle name="Entrada 8 2 3 2 4" xfId="27909"/>
    <cellStyle name="Entrada 8 2 3 2 4 2" xfId="27910"/>
    <cellStyle name="Entrada 8 2 3 2 5" xfId="27911"/>
    <cellStyle name="Entrada 8 2 3 2 5 2" xfId="27912"/>
    <cellStyle name="Entrada 8 2 3 2 6" xfId="27913"/>
    <cellStyle name="Entrada 8 2 3 2 7" xfId="27914"/>
    <cellStyle name="Entrada 8 2 3 2 8" xfId="27915"/>
    <cellStyle name="Entrada 8 2 3 2 9" xfId="27916"/>
    <cellStyle name="Entrada 8 2 3 3" xfId="27917"/>
    <cellStyle name="Entrada 8 2 3 3 2" xfId="27918"/>
    <cellStyle name="Entrada 8 2 3 3 2 2" xfId="27919"/>
    <cellStyle name="Entrada 8 2 3 3 3" xfId="27920"/>
    <cellStyle name="Entrada 8 2 3 3 3 2" xfId="27921"/>
    <cellStyle name="Entrada 8 2 3 3 4" xfId="27922"/>
    <cellStyle name="Entrada 8 2 3 3 4 2" xfId="27923"/>
    <cellStyle name="Entrada 8 2 3 3 5" xfId="27924"/>
    <cellStyle name="Entrada 8 2 3 3 6" xfId="27925"/>
    <cellStyle name="Entrada 8 2 3 3 7" xfId="27926"/>
    <cellStyle name="Entrada 8 2 3 4" xfId="27927"/>
    <cellStyle name="Entrada 8 2 4" xfId="27928"/>
    <cellStyle name="Entrada 8 2 4 10" xfId="27929"/>
    <cellStyle name="Entrada 8 2 4 11" xfId="27930"/>
    <cellStyle name="Entrada 8 2 4 2" xfId="27931"/>
    <cellStyle name="Entrada 8 2 4 2 2" xfId="27932"/>
    <cellStyle name="Entrada 8 2 4 2 2 2" xfId="27933"/>
    <cellStyle name="Entrada 8 2 4 2 3" xfId="27934"/>
    <cellStyle name="Entrada 8 2 4 2 3 2" xfId="27935"/>
    <cellStyle name="Entrada 8 2 4 2 4" xfId="27936"/>
    <cellStyle name="Entrada 8 2 4 2 4 2" xfId="27937"/>
    <cellStyle name="Entrada 8 2 4 2 5" xfId="27938"/>
    <cellStyle name="Entrada 8 2 4 2 6" xfId="27939"/>
    <cellStyle name="Entrada 8 2 4 2 7" xfId="27940"/>
    <cellStyle name="Entrada 8 2 4 3" xfId="27941"/>
    <cellStyle name="Entrada 8 2 4 3 2" xfId="27942"/>
    <cellStyle name="Entrada 8 2 4 3 3" xfId="27943"/>
    <cellStyle name="Entrada 8 2 4 3 4" xfId="27944"/>
    <cellStyle name="Entrada 8 2 4 4" xfId="27945"/>
    <cellStyle name="Entrada 8 2 4 4 2" xfId="27946"/>
    <cellStyle name="Entrada 8 2 4 5" xfId="27947"/>
    <cellStyle name="Entrada 8 2 4 5 2" xfId="27948"/>
    <cellStyle name="Entrada 8 2 4 6" xfId="27949"/>
    <cellStyle name="Entrada 8 2 4 7" xfId="27950"/>
    <cellStyle name="Entrada 8 2 4 8" xfId="27951"/>
    <cellStyle name="Entrada 8 2 4 9" xfId="27952"/>
    <cellStyle name="Entrada 8 2 5" xfId="27953"/>
    <cellStyle name="Entrada 8 2 5 10" xfId="27954"/>
    <cellStyle name="Entrada 8 2 5 2" xfId="27955"/>
    <cellStyle name="Entrada 8 2 5 2 2" xfId="27956"/>
    <cellStyle name="Entrada 8 2 5 2 2 2" xfId="27957"/>
    <cellStyle name="Entrada 8 2 5 2 3" xfId="27958"/>
    <cellStyle name="Entrada 8 2 5 2 3 2" xfId="27959"/>
    <cellStyle name="Entrada 8 2 5 2 4" xfId="27960"/>
    <cellStyle name="Entrada 8 2 5 2 4 2" xfId="27961"/>
    <cellStyle name="Entrada 8 2 5 2 5" xfId="27962"/>
    <cellStyle name="Entrada 8 2 5 2 6" xfId="27963"/>
    <cellStyle name="Entrada 8 2 5 2 7" xfId="27964"/>
    <cellStyle name="Entrada 8 2 5 3" xfId="27965"/>
    <cellStyle name="Entrada 8 2 5 3 2" xfId="27966"/>
    <cellStyle name="Entrada 8 2 5 4" xfId="27967"/>
    <cellStyle name="Entrada 8 2 5 4 2" xfId="27968"/>
    <cellStyle name="Entrada 8 2 5 5" xfId="27969"/>
    <cellStyle name="Entrada 8 2 5 5 2" xfId="27970"/>
    <cellStyle name="Entrada 8 2 5 6" xfId="27971"/>
    <cellStyle name="Entrada 8 2 5 7" xfId="27972"/>
    <cellStyle name="Entrada 8 2 5 8" xfId="27973"/>
    <cellStyle name="Entrada 8 2 5 9" xfId="27974"/>
    <cellStyle name="Entrada 8 2 6" xfId="27975"/>
    <cellStyle name="Entrada 9 2" xfId="727"/>
    <cellStyle name="Entrada 9 2 2" xfId="27976"/>
    <cellStyle name="Entrada 9 2 2 2" xfId="27977"/>
    <cellStyle name="Entrada 9 2 2 2 10" xfId="27978"/>
    <cellStyle name="Entrada 9 2 2 2 2" xfId="27979"/>
    <cellStyle name="Entrada 9 2 2 2 2 2" xfId="27980"/>
    <cellStyle name="Entrada 9 2 2 2 2 2 2" xfId="27981"/>
    <cellStyle name="Entrada 9 2 2 2 2 3" xfId="27982"/>
    <cellStyle name="Entrada 9 2 2 2 2 3 2" xfId="27983"/>
    <cellStyle name="Entrada 9 2 2 2 2 4" xfId="27984"/>
    <cellStyle name="Entrada 9 2 2 2 2 4 2" xfId="27985"/>
    <cellStyle name="Entrada 9 2 2 2 2 5" xfId="27986"/>
    <cellStyle name="Entrada 9 2 2 2 2 6" xfId="27987"/>
    <cellStyle name="Entrada 9 2 2 2 2 7" xfId="27988"/>
    <cellStyle name="Entrada 9 2 2 2 3" xfId="27989"/>
    <cellStyle name="Entrada 9 2 2 2 3 2" xfId="27990"/>
    <cellStyle name="Entrada 9 2 2 2 4" xfId="27991"/>
    <cellStyle name="Entrada 9 2 2 2 4 2" xfId="27992"/>
    <cellStyle name="Entrada 9 2 2 2 5" xfId="27993"/>
    <cellStyle name="Entrada 9 2 2 2 5 2" xfId="27994"/>
    <cellStyle name="Entrada 9 2 2 2 6" xfId="27995"/>
    <cellStyle name="Entrada 9 2 2 2 7" xfId="27996"/>
    <cellStyle name="Entrada 9 2 2 2 8" xfId="27997"/>
    <cellStyle name="Entrada 9 2 2 2 9" xfId="27998"/>
    <cellStyle name="Entrada 9 2 2 3" xfId="27999"/>
    <cellStyle name="Entrada 9 2 2 3 2" xfId="28000"/>
    <cellStyle name="Entrada 9 2 2 3 2 2" xfId="28001"/>
    <cellStyle name="Entrada 9 2 2 3 3" xfId="28002"/>
    <cellStyle name="Entrada 9 2 2 3 3 2" xfId="28003"/>
    <cellStyle name="Entrada 9 2 2 3 4" xfId="28004"/>
    <cellStyle name="Entrada 9 2 2 3 4 2" xfId="28005"/>
    <cellStyle name="Entrada 9 2 2 3 5" xfId="28006"/>
    <cellStyle name="Entrada 9 2 2 3 6" xfId="28007"/>
    <cellStyle name="Entrada 9 2 2 3 7" xfId="28008"/>
    <cellStyle name="Entrada 9 2 2 4" xfId="28009"/>
    <cellStyle name="Entrada 9 2 3" xfId="28010"/>
    <cellStyle name="Entrada 9 2 3 2" xfId="28011"/>
    <cellStyle name="Entrada 9 2 3 2 10" xfId="28012"/>
    <cellStyle name="Entrada 9 2 3 2 2" xfId="28013"/>
    <cellStyle name="Entrada 9 2 3 2 2 2" xfId="28014"/>
    <cellStyle name="Entrada 9 2 3 2 2 2 2" xfId="28015"/>
    <cellStyle name="Entrada 9 2 3 2 2 3" xfId="28016"/>
    <cellStyle name="Entrada 9 2 3 2 2 3 2" xfId="28017"/>
    <cellStyle name="Entrada 9 2 3 2 2 4" xfId="28018"/>
    <cellStyle name="Entrada 9 2 3 2 2 4 2" xfId="28019"/>
    <cellStyle name="Entrada 9 2 3 2 2 5" xfId="28020"/>
    <cellStyle name="Entrada 9 2 3 2 2 6" xfId="28021"/>
    <cellStyle name="Entrada 9 2 3 2 2 7" xfId="28022"/>
    <cellStyle name="Entrada 9 2 3 2 3" xfId="28023"/>
    <cellStyle name="Entrada 9 2 3 2 3 2" xfId="28024"/>
    <cellStyle name="Entrada 9 2 3 2 4" xfId="28025"/>
    <cellStyle name="Entrada 9 2 3 2 4 2" xfId="28026"/>
    <cellStyle name="Entrada 9 2 3 2 5" xfId="28027"/>
    <cellStyle name="Entrada 9 2 3 2 5 2" xfId="28028"/>
    <cellStyle name="Entrada 9 2 3 2 6" xfId="28029"/>
    <cellStyle name="Entrada 9 2 3 2 7" xfId="28030"/>
    <cellStyle name="Entrada 9 2 3 2 8" xfId="28031"/>
    <cellStyle name="Entrada 9 2 3 2 9" xfId="28032"/>
    <cellStyle name="Entrada 9 2 3 3" xfId="28033"/>
    <cellStyle name="Entrada 9 2 3 3 2" xfId="28034"/>
    <cellStyle name="Entrada 9 2 3 3 2 2" xfId="28035"/>
    <cellStyle name="Entrada 9 2 3 3 3" xfId="28036"/>
    <cellStyle name="Entrada 9 2 3 3 3 2" xfId="28037"/>
    <cellStyle name="Entrada 9 2 3 3 4" xfId="28038"/>
    <cellStyle name="Entrada 9 2 3 3 4 2" xfId="28039"/>
    <cellStyle name="Entrada 9 2 3 3 5" xfId="28040"/>
    <cellStyle name="Entrada 9 2 3 3 6" xfId="28041"/>
    <cellStyle name="Entrada 9 2 3 3 7" xfId="28042"/>
    <cellStyle name="Entrada 9 2 3 4" xfId="28043"/>
    <cellStyle name="Entrada 9 2 4" xfId="28044"/>
    <cellStyle name="Entrada 9 2 4 10" xfId="28045"/>
    <cellStyle name="Entrada 9 2 4 11" xfId="28046"/>
    <cellStyle name="Entrada 9 2 4 2" xfId="28047"/>
    <cellStyle name="Entrada 9 2 4 2 2" xfId="28048"/>
    <cellStyle name="Entrada 9 2 4 2 2 2" xfId="28049"/>
    <cellStyle name="Entrada 9 2 4 2 3" xfId="28050"/>
    <cellStyle name="Entrada 9 2 4 2 3 2" xfId="28051"/>
    <cellStyle name="Entrada 9 2 4 2 4" xfId="28052"/>
    <cellStyle name="Entrada 9 2 4 2 4 2" xfId="28053"/>
    <cellStyle name="Entrada 9 2 4 2 5" xfId="28054"/>
    <cellStyle name="Entrada 9 2 4 2 6" xfId="28055"/>
    <cellStyle name="Entrada 9 2 4 2 7" xfId="28056"/>
    <cellStyle name="Entrada 9 2 4 3" xfId="28057"/>
    <cellStyle name="Entrada 9 2 4 3 2" xfId="28058"/>
    <cellStyle name="Entrada 9 2 4 3 3" xfId="28059"/>
    <cellStyle name="Entrada 9 2 4 3 4" xfId="28060"/>
    <cellStyle name="Entrada 9 2 4 4" xfId="28061"/>
    <cellStyle name="Entrada 9 2 4 4 2" xfId="28062"/>
    <cellStyle name="Entrada 9 2 4 5" xfId="28063"/>
    <cellStyle name="Entrada 9 2 4 5 2" xfId="28064"/>
    <cellStyle name="Entrada 9 2 4 6" xfId="28065"/>
    <cellStyle name="Entrada 9 2 4 7" xfId="28066"/>
    <cellStyle name="Entrada 9 2 4 8" xfId="28067"/>
    <cellStyle name="Entrada 9 2 4 9" xfId="28068"/>
    <cellStyle name="Entrada 9 2 5" xfId="28069"/>
    <cellStyle name="Entrada 9 2 5 10" xfId="28070"/>
    <cellStyle name="Entrada 9 2 5 2" xfId="28071"/>
    <cellStyle name="Entrada 9 2 5 2 2" xfId="28072"/>
    <cellStyle name="Entrada 9 2 5 2 2 2" xfId="28073"/>
    <cellStyle name="Entrada 9 2 5 2 3" xfId="28074"/>
    <cellStyle name="Entrada 9 2 5 2 3 2" xfId="28075"/>
    <cellStyle name="Entrada 9 2 5 2 4" xfId="28076"/>
    <cellStyle name="Entrada 9 2 5 2 4 2" xfId="28077"/>
    <cellStyle name="Entrada 9 2 5 2 5" xfId="28078"/>
    <cellStyle name="Entrada 9 2 5 2 6" xfId="28079"/>
    <cellStyle name="Entrada 9 2 5 2 7" xfId="28080"/>
    <cellStyle name="Entrada 9 2 5 3" xfId="28081"/>
    <cellStyle name="Entrada 9 2 5 3 2" xfId="28082"/>
    <cellStyle name="Entrada 9 2 5 4" xfId="28083"/>
    <cellStyle name="Entrada 9 2 5 4 2" xfId="28084"/>
    <cellStyle name="Entrada 9 2 5 5" xfId="28085"/>
    <cellStyle name="Entrada 9 2 5 5 2" xfId="28086"/>
    <cellStyle name="Entrada 9 2 5 6" xfId="28087"/>
    <cellStyle name="Entrada 9 2 5 7" xfId="28088"/>
    <cellStyle name="Entrada 9 2 5 8" xfId="28089"/>
    <cellStyle name="Entrada 9 2 5 9" xfId="28090"/>
    <cellStyle name="Entrada 9 2 6" xfId="28091"/>
    <cellStyle name="Euro" xfId="2327"/>
    <cellStyle name="Euro 2" xfId="2328"/>
    <cellStyle name="Euro 3" xfId="28092"/>
    <cellStyle name="Excel Built-in Excel Built-in Excel Built-in Excel Built-in Excel Built-in Excel Built-in Excel Built-in Excel Built-in Separador de milhares 4" xfId="44380"/>
    <cellStyle name="Excel Built-in Excel Built-in Excel Built-in Excel Built-in Excel Built-in Excel Built-in Excel Built-in Separador de milhares 4" xfId="44381"/>
    <cellStyle name="Excel Built-in Normal" xfId="1666"/>
    <cellStyle name="Excel Built-in Normal 1" xfId="44382"/>
    <cellStyle name="Excel Built-in Normal 2" xfId="44383"/>
    <cellStyle name="Excel Built-in Normal 3" xfId="44384"/>
    <cellStyle name="Excel Built-in Normal 4" xfId="44385"/>
    <cellStyle name="Excel_BuiltIn_Comma" xfId="44386"/>
    <cellStyle name="Explanatory Text" xfId="2329"/>
    <cellStyle name="Fixed" xfId="44387"/>
    <cellStyle name="Fixo" xfId="728"/>
    <cellStyle name="Fixo 2" xfId="44388"/>
    <cellStyle name="Followed Hyperlink" xfId="44389"/>
    <cellStyle name="Good" xfId="2330"/>
    <cellStyle name="Graphics" xfId="2331"/>
    <cellStyle name="Graphics 2" xfId="28093"/>
    <cellStyle name="Graphics 2 2" xfId="28094"/>
    <cellStyle name="Graphics 2 3" xfId="28095"/>
    <cellStyle name="Graphics 3" xfId="28096"/>
    <cellStyle name="Grey" xfId="44390"/>
    <cellStyle name="Heading" xfId="44391"/>
    <cellStyle name="Heading 1" xfId="2332"/>
    <cellStyle name="Heading 1 2" xfId="44392"/>
    <cellStyle name="Heading 2" xfId="2333"/>
    <cellStyle name="Heading 2 2" xfId="44393"/>
    <cellStyle name="Heading 3" xfId="2334"/>
    <cellStyle name="Heading 4" xfId="2335"/>
    <cellStyle name="Heading1" xfId="44394"/>
    <cellStyle name="Hiperlink 2" xfId="44395"/>
    <cellStyle name="Hyperlink 2" xfId="1959"/>
    <cellStyle name="Hyperlink 3" xfId="2336"/>
    <cellStyle name="Hyperlink 4" xfId="28097"/>
    <cellStyle name="Hyperlink 5" xfId="28098"/>
    <cellStyle name="Incorreto" xfId="30" builtinId="27" customBuiltin="1"/>
    <cellStyle name="Incorreto 10 2" xfId="729"/>
    <cellStyle name="Incorreto 11 2" xfId="730"/>
    <cellStyle name="Incorreto 12 2" xfId="731"/>
    <cellStyle name="Incorreto 13 2" xfId="732"/>
    <cellStyle name="Incorreto 14 2" xfId="733"/>
    <cellStyle name="Incorreto 15 2" xfId="734"/>
    <cellStyle name="Incorreto 16 2" xfId="735"/>
    <cellStyle name="Incorreto 17 2" xfId="736"/>
    <cellStyle name="Incorreto 2" xfId="737"/>
    <cellStyle name="Incorreto 2 2" xfId="738"/>
    <cellStyle name="Incorreto 2 2 2" xfId="3021"/>
    <cellStyle name="Incorreto 2 2 3" xfId="28099"/>
    <cellStyle name="Incorreto 2 3" xfId="44396"/>
    <cellStyle name="Incorreto 3" xfId="739"/>
    <cellStyle name="Incorreto 3 2" xfId="740"/>
    <cellStyle name="Incorreto 3 2 2" xfId="3022"/>
    <cellStyle name="Incorreto 3 2 3" xfId="28100"/>
    <cellStyle name="Incorreto 4" xfId="741"/>
    <cellStyle name="Incorreto 4 2" xfId="742"/>
    <cellStyle name="Incorreto 5" xfId="743"/>
    <cellStyle name="Incorreto 5 2" xfId="744"/>
    <cellStyle name="Incorreto 6" xfId="2337"/>
    <cellStyle name="Incorreto 6 2" xfId="745"/>
    <cellStyle name="Incorreto 7 2" xfId="746"/>
    <cellStyle name="Incorreto 8 2" xfId="747"/>
    <cellStyle name="Incorreto 9 2" xfId="748"/>
    <cellStyle name="Indefinido" xfId="2338"/>
    <cellStyle name="Input" xfId="2339"/>
    <cellStyle name="Input [yellow]" xfId="44397"/>
    <cellStyle name="Input 2" xfId="28101"/>
    <cellStyle name="Input 2 2" xfId="28102"/>
    <cellStyle name="Input 2 2 10" xfId="28103"/>
    <cellStyle name="Input 2 2 2" xfId="28104"/>
    <cellStyle name="Input 2 2 2 2" xfId="28105"/>
    <cellStyle name="Input 2 2 2 2 2" xfId="28106"/>
    <cellStyle name="Input 2 2 2 3" xfId="28107"/>
    <cellStyle name="Input 2 2 2 3 2" xfId="28108"/>
    <cellStyle name="Input 2 2 2 4" xfId="28109"/>
    <cellStyle name="Input 2 2 2 4 2" xfId="28110"/>
    <cellStyle name="Input 2 2 2 5" xfId="28111"/>
    <cellStyle name="Input 2 2 2 6" xfId="28112"/>
    <cellStyle name="Input 2 2 2 7" xfId="28113"/>
    <cellStyle name="Input 2 2 3" xfId="28114"/>
    <cellStyle name="Input 2 2 3 2" xfId="28115"/>
    <cellStyle name="Input 2 2 4" xfId="28116"/>
    <cellStyle name="Input 2 2 4 2" xfId="28117"/>
    <cellStyle name="Input 2 2 5" xfId="28118"/>
    <cellStyle name="Input 2 2 5 2" xfId="28119"/>
    <cellStyle name="Input 2 2 6" xfId="28120"/>
    <cellStyle name="Input 2 2 7" xfId="28121"/>
    <cellStyle name="Input 2 2 8" xfId="28122"/>
    <cellStyle name="Input 2 2 9" xfId="28123"/>
    <cellStyle name="Input 2 3" xfId="28124"/>
    <cellStyle name="Input 2 3 2" xfId="28125"/>
    <cellStyle name="Input 2 3 2 2" xfId="28126"/>
    <cellStyle name="Input 2 3 3" xfId="28127"/>
    <cellStyle name="Input 2 3 3 2" xfId="28128"/>
    <cellStyle name="Input 2 3 4" xfId="28129"/>
    <cellStyle name="Input 2 3 4 2" xfId="28130"/>
    <cellStyle name="Input 2 3 5" xfId="28131"/>
    <cellStyle name="Input 2 3 6" xfId="28132"/>
    <cellStyle name="Input 2 3 7" xfId="28133"/>
    <cellStyle name="Input 2 4" xfId="28134"/>
    <cellStyle name="Input 3" xfId="28135"/>
    <cellStyle name="Input 3 10" xfId="28136"/>
    <cellStyle name="Input 3 11" xfId="28137"/>
    <cellStyle name="Input 3 2" xfId="28138"/>
    <cellStyle name="Input 3 2 2" xfId="28139"/>
    <cellStyle name="Input 3 2 2 2" xfId="28140"/>
    <cellStyle name="Input 3 2 3" xfId="28141"/>
    <cellStyle name="Input 3 2 3 2" xfId="28142"/>
    <cellStyle name="Input 3 2 4" xfId="28143"/>
    <cellStyle name="Input 3 2 4 2" xfId="28144"/>
    <cellStyle name="Input 3 2 5" xfId="28145"/>
    <cellStyle name="Input 3 2 6" xfId="28146"/>
    <cellStyle name="Input 3 2 7" xfId="28147"/>
    <cellStyle name="Input 3 3" xfId="28148"/>
    <cellStyle name="Input 3 3 2" xfId="28149"/>
    <cellStyle name="Input 3 3 3" xfId="28150"/>
    <cellStyle name="Input 3 3 4" xfId="28151"/>
    <cellStyle name="Input 3 4" xfId="28152"/>
    <cellStyle name="Input 3 4 2" xfId="28153"/>
    <cellStyle name="Input 3 5" xfId="28154"/>
    <cellStyle name="Input 3 5 2" xfId="28155"/>
    <cellStyle name="Input 3 6" xfId="28156"/>
    <cellStyle name="Input 3 7" xfId="28157"/>
    <cellStyle name="Input 3 8" xfId="28158"/>
    <cellStyle name="Input 3 9" xfId="28159"/>
    <cellStyle name="Input 4" xfId="28160"/>
    <cellStyle name="Input 4 10" xfId="28161"/>
    <cellStyle name="Input 4 2" xfId="28162"/>
    <cellStyle name="Input 4 2 2" xfId="28163"/>
    <cellStyle name="Input 4 2 2 2" xfId="28164"/>
    <cellStyle name="Input 4 2 3" xfId="28165"/>
    <cellStyle name="Input 4 2 3 2" xfId="28166"/>
    <cellStyle name="Input 4 2 4" xfId="28167"/>
    <cellStyle name="Input 4 2 4 2" xfId="28168"/>
    <cellStyle name="Input 4 2 5" xfId="28169"/>
    <cellStyle name="Input 4 2 6" xfId="28170"/>
    <cellStyle name="Input 4 2 7" xfId="28171"/>
    <cellStyle name="Input 4 3" xfId="28172"/>
    <cellStyle name="Input 4 3 2" xfId="28173"/>
    <cellStyle name="Input 4 4" xfId="28174"/>
    <cellStyle name="Input 4 4 2" xfId="28175"/>
    <cellStyle name="Input 4 5" xfId="28176"/>
    <cellStyle name="Input 4 5 2" xfId="28177"/>
    <cellStyle name="Input 4 6" xfId="28178"/>
    <cellStyle name="Input 4 7" xfId="28179"/>
    <cellStyle name="Input 4 8" xfId="28180"/>
    <cellStyle name="Input 4 9" xfId="28181"/>
    <cellStyle name="Input 5" xfId="28182"/>
    <cellStyle name="item" xfId="2340"/>
    <cellStyle name="Linked Cell" xfId="2341"/>
    <cellStyle name="material" xfId="44398"/>
    <cellStyle name="material 2" xfId="44399"/>
    <cellStyle name="material 2 2" xfId="44400"/>
    <cellStyle name="material 3" xfId="44401"/>
    <cellStyle name="material 4" xfId="44402"/>
    <cellStyle name="MINIPG" xfId="44403"/>
    <cellStyle name="Moeda" xfId="1956" builtinId="4"/>
    <cellStyle name="Moeda 10" xfId="28183"/>
    <cellStyle name="Moeda 10 10" xfId="28184"/>
    <cellStyle name="Moeda 10 11" xfId="28185"/>
    <cellStyle name="Moeda 10 2" xfId="28186"/>
    <cellStyle name="Moeda 10 2 2" xfId="28187"/>
    <cellStyle name="Moeda 10 2 2 2" xfId="28188"/>
    <cellStyle name="Moeda 10 2 2 2 2" xfId="28189"/>
    <cellStyle name="Moeda 10 2 2 3" xfId="28190"/>
    <cellStyle name="Moeda 10 2 2 4" xfId="28191"/>
    <cellStyle name="Moeda 10 2 2 5" xfId="28192"/>
    <cellStyle name="Moeda 10 2 2 6" xfId="28193"/>
    <cellStyle name="Moeda 10 2 3" xfId="28194"/>
    <cellStyle name="Moeda 10 2 3 2" xfId="28195"/>
    <cellStyle name="Moeda 10 2 3 3" xfId="28196"/>
    <cellStyle name="Moeda 10 2 4" xfId="28197"/>
    <cellStyle name="Moeda 10 2 5" xfId="28198"/>
    <cellStyle name="Moeda 10 2 6" xfId="28199"/>
    <cellStyle name="Moeda 10 2 7" xfId="28200"/>
    <cellStyle name="Moeda 10 2 8" xfId="28201"/>
    <cellStyle name="Moeda 10 3" xfId="28202"/>
    <cellStyle name="Moeda 10 3 2" xfId="28203"/>
    <cellStyle name="Moeda 10 3 2 2" xfId="28204"/>
    <cellStyle name="Moeda 10 3 3" xfId="28205"/>
    <cellStyle name="Moeda 10 3 4" xfId="28206"/>
    <cellStyle name="Moeda 10 3 5" xfId="28207"/>
    <cellStyle name="Moeda 10 3 6" xfId="28208"/>
    <cellStyle name="Moeda 10 4" xfId="28209"/>
    <cellStyle name="Moeda 10 4 2" xfId="28210"/>
    <cellStyle name="Moeda 10 4 3" xfId="28211"/>
    <cellStyle name="Moeda 10 4 4" xfId="28212"/>
    <cellStyle name="Moeda 10 5" xfId="28213"/>
    <cellStyle name="Moeda 10 6" xfId="28214"/>
    <cellStyle name="Moeda 10 7" xfId="28215"/>
    <cellStyle name="Moeda 10 8" xfId="28216"/>
    <cellStyle name="Moeda 10 9" xfId="28217"/>
    <cellStyle name="Moeda 11" xfId="28218"/>
    <cellStyle name="Moeda 11 2" xfId="28219"/>
    <cellStyle name="Moeda 11 3" xfId="28220"/>
    <cellStyle name="Moeda 12" xfId="28221"/>
    <cellStyle name="Moeda 2" xfId="749"/>
    <cellStyle name="Moeda 2 2" xfId="750"/>
    <cellStyle name="Moeda 2 2 2" xfId="2342"/>
    <cellStyle name="Moeda 2 2 3" xfId="2863"/>
    <cellStyle name="Moeda 2 2 3 2" xfId="2864"/>
    <cellStyle name="Moeda 2 2 3 2 2" xfId="2865"/>
    <cellStyle name="Moeda 2 2 4" xfId="2866"/>
    <cellStyle name="Moeda 2 3" xfId="751"/>
    <cellStyle name="Moeda 2 3 2" xfId="1671"/>
    <cellStyle name="Moeda 2 3 2 2" xfId="1967"/>
    <cellStyle name="Moeda 2 3 3" xfId="28222"/>
    <cellStyle name="Moeda 2 3 3 2" xfId="28223"/>
    <cellStyle name="Moeda 2 3 4" xfId="28224"/>
    <cellStyle name="Moeda 2 4" xfId="1672"/>
    <cellStyle name="Moeda 2 4 2" xfId="1968"/>
    <cellStyle name="Moeda 2 4 3" xfId="28225"/>
    <cellStyle name="Moeda 2 5" xfId="28226"/>
    <cellStyle name="Moeda 2 5 2" xfId="28227"/>
    <cellStyle name="Moeda 3" xfId="752"/>
    <cellStyle name="Moeda 3 2" xfId="2343"/>
    <cellStyle name="Moeda 3 2 2" xfId="2344"/>
    <cellStyle name="Moeda 3 2 2 2" xfId="2869"/>
    <cellStyle name="Moeda 3 2 2 3" xfId="2868"/>
    <cellStyle name="Moeda 3 2 3" xfId="2870"/>
    <cellStyle name="Moeda 3 2 4" xfId="2867"/>
    <cellStyle name="Moeda 3 3" xfId="2345"/>
    <cellStyle name="Moeda 3 3 2" xfId="2346"/>
    <cellStyle name="Moeda 3 3 2 2" xfId="28228"/>
    <cellStyle name="Moeda 3 3 2 2 10" xfId="28229"/>
    <cellStyle name="Moeda 3 3 2 2 2" xfId="28230"/>
    <cellStyle name="Moeda 3 3 2 2 2 2" xfId="28231"/>
    <cellStyle name="Moeda 3 3 2 2 2 2 2" xfId="28232"/>
    <cellStyle name="Moeda 3 3 2 2 2 2 2 2" xfId="28233"/>
    <cellStyle name="Moeda 3 3 2 2 2 2 3" xfId="28234"/>
    <cellStyle name="Moeda 3 3 2 2 2 2 4" xfId="28235"/>
    <cellStyle name="Moeda 3 3 2 2 2 2 5" xfId="28236"/>
    <cellStyle name="Moeda 3 3 2 2 2 2 6" xfId="28237"/>
    <cellStyle name="Moeda 3 3 2 2 2 3" xfId="28238"/>
    <cellStyle name="Moeda 3 3 2 2 2 3 2" xfId="28239"/>
    <cellStyle name="Moeda 3 3 2 2 2 3 3" xfId="28240"/>
    <cellStyle name="Moeda 3 3 2 2 2 4" xfId="28241"/>
    <cellStyle name="Moeda 3 3 2 2 2 5" xfId="28242"/>
    <cellStyle name="Moeda 3 3 2 2 2 6" xfId="28243"/>
    <cellStyle name="Moeda 3 3 2 2 2 7" xfId="28244"/>
    <cellStyle name="Moeda 3 3 2 2 2 8" xfId="28245"/>
    <cellStyle name="Moeda 3 3 2 2 3" xfId="28246"/>
    <cellStyle name="Moeda 3 3 2 2 3 2" xfId="28247"/>
    <cellStyle name="Moeda 3 3 2 2 3 2 2" xfId="28248"/>
    <cellStyle name="Moeda 3 3 2 2 3 3" xfId="28249"/>
    <cellStyle name="Moeda 3 3 2 2 3 4" xfId="28250"/>
    <cellStyle name="Moeda 3 3 2 2 3 5" xfId="28251"/>
    <cellStyle name="Moeda 3 3 2 2 3 6" xfId="28252"/>
    <cellStyle name="Moeda 3 3 2 2 4" xfId="28253"/>
    <cellStyle name="Moeda 3 3 2 2 4 2" xfId="28254"/>
    <cellStyle name="Moeda 3 3 2 2 4 3" xfId="28255"/>
    <cellStyle name="Moeda 3 3 2 2 4 4" xfId="28256"/>
    <cellStyle name="Moeda 3 3 2 2 5" xfId="28257"/>
    <cellStyle name="Moeda 3 3 2 2 6" xfId="28258"/>
    <cellStyle name="Moeda 3 3 2 2 7" xfId="28259"/>
    <cellStyle name="Moeda 3 3 2 2 8" xfId="28260"/>
    <cellStyle name="Moeda 3 3 2 2 9" xfId="28261"/>
    <cellStyle name="Moeda 3 3 2 3" xfId="28262"/>
    <cellStyle name="Moeda 3 3 2 3 10" xfId="28263"/>
    <cellStyle name="Moeda 3 3 2 3 2" xfId="28264"/>
    <cellStyle name="Moeda 3 3 2 3 2 2" xfId="28265"/>
    <cellStyle name="Moeda 3 3 2 3 2 2 2" xfId="28266"/>
    <cellStyle name="Moeda 3 3 2 3 2 2 2 2" xfId="28267"/>
    <cellStyle name="Moeda 3 3 2 3 2 2 3" xfId="28268"/>
    <cellStyle name="Moeda 3 3 2 3 2 2 4" xfId="28269"/>
    <cellStyle name="Moeda 3 3 2 3 2 2 5" xfId="28270"/>
    <cellStyle name="Moeda 3 3 2 3 2 2 6" xfId="28271"/>
    <cellStyle name="Moeda 3 3 2 3 2 3" xfId="28272"/>
    <cellStyle name="Moeda 3 3 2 3 2 3 2" xfId="28273"/>
    <cellStyle name="Moeda 3 3 2 3 2 3 3" xfId="28274"/>
    <cellStyle name="Moeda 3 3 2 3 2 4" xfId="28275"/>
    <cellStyle name="Moeda 3 3 2 3 2 5" xfId="28276"/>
    <cellStyle name="Moeda 3 3 2 3 2 6" xfId="28277"/>
    <cellStyle name="Moeda 3 3 2 3 2 7" xfId="28278"/>
    <cellStyle name="Moeda 3 3 2 3 2 8" xfId="28279"/>
    <cellStyle name="Moeda 3 3 2 3 3" xfId="28280"/>
    <cellStyle name="Moeda 3 3 2 3 3 2" xfId="28281"/>
    <cellStyle name="Moeda 3 3 2 3 3 2 2" xfId="28282"/>
    <cellStyle name="Moeda 3 3 2 3 3 3" xfId="28283"/>
    <cellStyle name="Moeda 3 3 2 3 3 4" xfId="28284"/>
    <cellStyle name="Moeda 3 3 2 3 3 5" xfId="28285"/>
    <cellStyle name="Moeda 3 3 2 3 3 6" xfId="28286"/>
    <cellStyle name="Moeda 3 3 2 3 4" xfId="28287"/>
    <cellStyle name="Moeda 3 3 2 3 4 2" xfId="28288"/>
    <cellStyle name="Moeda 3 3 2 3 4 3" xfId="28289"/>
    <cellStyle name="Moeda 3 3 2 3 4 4" xfId="28290"/>
    <cellStyle name="Moeda 3 3 2 3 5" xfId="28291"/>
    <cellStyle name="Moeda 3 3 2 3 6" xfId="28292"/>
    <cellStyle name="Moeda 3 3 2 3 7" xfId="28293"/>
    <cellStyle name="Moeda 3 3 2 3 8" xfId="28294"/>
    <cellStyle name="Moeda 3 3 2 3 9" xfId="28295"/>
    <cellStyle name="Moeda 3 3 2 4" xfId="28296"/>
    <cellStyle name="Moeda 3 3 2 5" xfId="28297"/>
    <cellStyle name="Moeda 3 3 2 6" xfId="28298"/>
    <cellStyle name="Moeda 3 4" xfId="2871"/>
    <cellStyle name="Moeda 4" xfId="1958"/>
    <cellStyle name="Moeda 4 2" xfId="1960"/>
    <cellStyle name="Moeda 4 2 2" xfId="2347"/>
    <cellStyle name="Moeda 4 2 2 2" xfId="2872"/>
    <cellStyle name="Moeda 4 2 3" xfId="2253"/>
    <cellStyle name="Moeda 4 2 3 2" xfId="28299"/>
    <cellStyle name="Moeda 4 2 3 2 10" xfId="28300"/>
    <cellStyle name="Moeda 4 2 3 2 2" xfId="28301"/>
    <cellStyle name="Moeda 4 2 3 2 2 2" xfId="28302"/>
    <cellStyle name="Moeda 4 2 3 2 2 2 2" xfId="28303"/>
    <cellStyle name="Moeda 4 2 3 2 2 2 2 2" xfId="28304"/>
    <cellStyle name="Moeda 4 2 3 2 2 2 3" xfId="28305"/>
    <cellStyle name="Moeda 4 2 3 2 2 2 4" xfId="28306"/>
    <cellStyle name="Moeda 4 2 3 2 2 2 5" xfId="28307"/>
    <cellStyle name="Moeda 4 2 3 2 2 2 6" xfId="28308"/>
    <cellStyle name="Moeda 4 2 3 2 2 3" xfId="28309"/>
    <cellStyle name="Moeda 4 2 3 2 2 3 2" xfId="28310"/>
    <cellStyle name="Moeda 4 2 3 2 2 3 3" xfId="28311"/>
    <cellStyle name="Moeda 4 2 3 2 2 4" xfId="28312"/>
    <cellStyle name="Moeda 4 2 3 2 2 5" xfId="28313"/>
    <cellStyle name="Moeda 4 2 3 2 2 6" xfId="28314"/>
    <cellStyle name="Moeda 4 2 3 2 2 7" xfId="28315"/>
    <cellStyle name="Moeda 4 2 3 2 2 8" xfId="28316"/>
    <cellStyle name="Moeda 4 2 3 2 3" xfId="28317"/>
    <cellStyle name="Moeda 4 2 3 2 3 2" xfId="28318"/>
    <cellStyle name="Moeda 4 2 3 2 3 2 2" xfId="28319"/>
    <cellStyle name="Moeda 4 2 3 2 3 3" xfId="28320"/>
    <cellStyle name="Moeda 4 2 3 2 3 4" xfId="28321"/>
    <cellStyle name="Moeda 4 2 3 2 3 5" xfId="28322"/>
    <cellStyle name="Moeda 4 2 3 2 3 6" xfId="28323"/>
    <cellStyle name="Moeda 4 2 3 2 4" xfId="28324"/>
    <cellStyle name="Moeda 4 2 3 2 4 2" xfId="28325"/>
    <cellStyle name="Moeda 4 2 3 2 4 3" xfId="28326"/>
    <cellStyle name="Moeda 4 2 3 2 4 4" xfId="28327"/>
    <cellStyle name="Moeda 4 2 3 2 5" xfId="28328"/>
    <cellStyle name="Moeda 4 2 3 2 6" xfId="28329"/>
    <cellStyle name="Moeda 4 2 3 2 7" xfId="28330"/>
    <cellStyle name="Moeda 4 2 3 2 8" xfId="28331"/>
    <cellStyle name="Moeda 4 2 3 2 9" xfId="28332"/>
    <cellStyle name="Moeda 4 2 3 3" xfId="28333"/>
    <cellStyle name="Moeda 4 2 3 3 10" xfId="28334"/>
    <cellStyle name="Moeda 4 2 3 3 2" xfId="28335"/>
    <cellStyle name="Moeda 4 2 3 3 2 2" xfId="28336"/>
    <cellStyle name="Moeda 4 2 3 3 2 2 2" xfId="28337"/>
    <cellStyle name="Moeda 4 2 3 3 2 2 2 2" xfId="28338"/>
    <cellStyle name="Moeda 4 2 3 3 2 2 3" xfId="28339"/>
    <cellStyle name="Moeda 4 2 3 3 2 2 4" xfId="28340"/>
    <cellStyle name="Moeda 4 2 3 3 2 2 5" xfId="28341"/>
    <cellStyle name="Moeda 4 2 3 3 2 2 6" xfId="28342"/>
    <cellStyle name="Moeda 4 2 3 3 2 3" xfId="28343"/>
    <cellStyle name="Moeda 4 2 3 3 2 3 2" xfId="28344"/>
    <cellStyle name="Moeda 4 2 3 3 2 3 3" xfId="28345"/>
    <cellStyle name="Moeda 4 2 3 3 2 4" xfId="28346"/>
    <cellStyle name="Moeda 4 2 3 3 2 5" xfId="28347"/>
    <cellStyle name="Moeda 4 2 3 3 2 6" xfId="28348"/>
    <cellStyle name="Moeda 4 2 3 3 2 7" xfId="28349"/>
    <cellStyle name="Moeda 4 2 3 3 2 8" xfId="28350"/>
    <cellStyle name="Moeda 4 2 3 3 3" xfId="28351"/>
    <cellStyle name="Moeda 4 2 3 3 3 2" xfId="28352"/>
    <cellStyle name="Moeda 4 2 3 3 3 2 2" xfId="28353"/>
    <cellStyle name="Moeda 4 2 3 3 3 3" xfId="28354"/>
    <cellStyle name="Moeda 4 2 3 3 3 4" xfId="28355"/>
    <cellStyle name="Moeda 4 2 3 3 3 5" xfId="28356"/>
    <cellStyle name="Moeda 4 2 3 3 3 6" xfId="28357"/>
    <cellStyle name="Moeda 4 2 3 3 4" xfId="28358"/>
    <cellStyle name="Moeda 4 2 3 3 4 2" xfId="28359"/>
    <cellStyle name="Moeda 4 2 3 3 4 3" xfId="28360"/>
    <cellStyle name="Moeda 4 2 3 3 4 4" xfId="28361"/>
    <cellStyle name="Moeda 4 2 3 3 5" xfId="28362"/>
    <cellStyle name="Moeda 4 2 3 3 6" xfId="28363"/>
    <cellStyle name="Moeda 4 2 3 3 7" xfId="28364"/>
    <cellStyle name="Moeda 4 2 3 3 8" xfId="28365"/>
    <cellStyle name="Moeda 4 2 3 3 9" xfId="28366"/>
    <cellStyle name="Moeda 4 2 3 4" xfId="28367"/>
    <cellStyle name="Moeda 4 2 3 5" xfId="28368"/>
    <cellStyle name="Moeda 4 2 4" xfId="28369"/>
    <cellStyle name="Moeda 4 2 5" xfId="28370"/>
    <cellStyle name="Moeda 4 2 5 10" xfId="28371"/>
    <cellStyle name="Moeda 4 2 5 2" xfId="28372"/>
    <cellStyle name="Moeda 4 2 5 2 2" xfId="28373"/>
    <cellStyle name="Moeda 4 2 5 2 2 2" xfId="28374"/>
    <cellStyle name="Moeda 4 2 5 2 2 2 2" xfId="28375"/>
    <cellStyle name="Moeda 4 2 5 2 2 3" xfId="28376"/>
    <cellStyle name="Moeda 4 2 5 2 2 4" xfId="28377"/>
    <cellStyle name="Moeda 4 2 5 2 2 5" xfId="28378"/>
    <cellStyle name="Moeda 4 2 5 2 2 6" xfId="28379"/>
    <cellStyle name="Moeda 4 2 5 2 3" xfId="28380"/>
    <cellStyle name="Moeda 4 2 5 2 3 2" xfId="28381"/>
    <cellStyle name="Moeda 4 2 5 2 3 3" xfId="28382"/>
    <cellStyle name="Moeda 4 2 5 2 4" xfId="28383"/>
    <cellStyle name="Moeda 4 2 5 2 5" xfId="28384"/>
    <cellStyle name="Moeda 4 2 5 2 6" xfId="28385"/>
    <cellStyle name="Moeda 4 2 5 2 7" xfId="28386"/>
    <cellStyle name="Moeda 4 2 5 2 8" xfId="28387"/>
    <cellStyle name="Moeda 4 2 5 3" xfId="28388"/>
    <cellStyle name="Moeda 4 2 5 3 2" xfId="28389"/>
    <cellStyle name="Moeda 4 2 5 3 2 2" xfId="28390"/>
    <cellStyle name="Moeda 4 2 5 3 3" xfId="28391"/>
    <cellStyle name="Moeda 4 2 5 3 4" xfId="28392"/>
    <cellStyle name="Moeda 4 2 5 3 5" xfId="28393"/>
    <cellStyle name="Moeda 4 2 5 3 6" xfId="28394"/>
    <cellStyle name="Moeda 4 2 5 4" xfId="28395"/>
    <cellStyle name="Moeda 4 2 5 4 2" xfId="28396"/>
    <cellStyle name="Moeda 4 2 5 4 3" xfId="28397"/>
    <cellStyle name="Moeda 4 2 5 4 4" xfId="28398"/>
    <cellStyle name="Moeda 4 2 5 5" xfId="28399"/>
    <cellStyle name="Moeda 4 2 5 6" xfId="28400"/>
    <cellStyle name="Moeda 4 2 5 7" xfId="28401"/>
    <cellStyle name="Moeda 4 2 5 8" xfId="28402"/>
    <cellStyle name="Moeda 4 2 5 9" xfId="28403"/>
    <cellStyle name="Moeda 4 3" xfId="2247"/>
    <cellStyle name="Moeda 4 4" xfId="28404"/>
    <cellStyle name="Moeda 4 5" xfId="28405"/>
    <cellStyle name="Moeda 4 6" xfId="28406"/>
    <cellStyle name="Moeda 4 6 10" xfId="28407"/>
    <cellStyle name="Moeda 4 6 2" xfId="28408"/>
    <cellStyle name="Moeda 4 6 2 2" xfId="28409"/>
    <cellStyle name="Moeda 4 6 2 2 2" xfId="28410"/>
    <cellStyle name="Moeda 4 6 2 2 2 2" xfId="28411"/>
    <cellStyle name="Moeda 4 6 2 2 3" xfId="28412"/>
    <cellStyle name="Moeda 4 6 2 2 4" xfId="28413"/>
    <cellStyle name="Moeda 4 6 2 2 5" xfId="28414"/>
    <cellStyle name="Moeda 4 6 2 2 6" xfId="28415"/>
    <cellStyle name="Moeda 4 6 2 3" xfId="28416"/>
    <cellStyle name="Moeda 4 6 2 3 2" xfId="28417"/>
    <cellStyle name="Moeda 4 6 2 3 3" xfId="28418"/>
    <cellStyle name="Moeda 4 6 2 4" xfId="28419"/>
    <cellStyle name="Moeda 4 6 2 5" xfId="28420"/>
    <cellStyle name="Moeda 4 6 2 6" xfId="28421"/>
    <cellStyle name="Moeda 4 6 2 7" xfId="28422"/>
    <cellStyle name="Moeda 4 6 2 8" xfId="28423"/>
    <cellStyle name="Moeda 4 6 3" xfId="28424"/>
    <cellStyle name="Moeda 4 6 3 2" xfId="28425"/>
    <cellStyle name="Moeda 4 6 3 2 2" xfId="28426"/>
    <cellStyle name="Moeda 4 6 3 3" xfId="28427"/>
    <cellStyle name="Moeda 4 6 3 4" xfId="28428"/>
    <cellStyle name="Moeda 4 6 3 5" xfId="28429"/>
    <cellStyle name="Moeda 4 6 3 6" xfId="28430"/>
    <cellStyle name="Moeda 4 6 4" xfId="28431"/>
    <cellStyle name="Moeda 4 6 4 2" xfId="28432"/>
    <cellStyle name="Moeda 4 6 4 3" xfId="28433"/>
    <cellStyle name="Moeda 4 6 4 4" xfId="28434"/>
    <cellStyle name="Moeda 4 6 5" xfId="28435"/>
    <cellStyle name="Moeda 4 6 6" xfId="28436"/>
    <cellStyle name="Moeda 4 6 7" xfId="28437"/>
    <cellStyle name="Moeda 4 6 8" xfId="28438"/>
    <cellStyle name="Moeda 4 6 9" xfId="28439"/>
    <cellStyle name="Moeda 5" xfId="753"/>
    <cellStyle name="Moeda 5 2" xfId="754"/>
    <cellStyle name="Moeda 5 2 2" xfId="2873"/>
    <cellStyle name="Moeda 5 3" xfId="2874"/>
    <cellStyle name="Moeda 6" xfId="2245"/>
    <cellStyle name="Moeda 6 2" xfId="2348"/>
    <cellStyle name="Moeda 6 2 2" xfId="2875"/>
    <cellStyle name="Moeda 6 3" xfId="28440"/>
    <cellStyle name="Moeda 6 3 2" xfId="28441"/>
    <cellStyle name="Moeda 6 3 2 10" xfId="28442"/>
    <cellStyle name="Moeda 6 3 2 2" xfId="28443"/>
    <cellStyle name="Moeda 6 3 2 2 2" xfId="28444"/>
    <cellStyle name="Moeda 6 3 2 2 2 2" xfId="28445"/>
    <cellStyle name="Moeda 6 3 2 2 2 2 2" xfId="28446"/>
    <cellStyle name="Moeda 6 3 2 2 2 3" xfId="28447"/>
    <cellStyle name="Moeda 6 3 2 2 2 4" xfId="28448"/>
    <cellStyle name="Moeda 6 3 2 2 2 5" xfId="28449"/>
    <cellStyle name="Moeda 6 3 2 2 2 6" xfId="28450"/>
    <cellStyle name="Moeda 6 3 2 2 3" xfId="28451"/>
    <cellStyle name="Moeda 6 3 2 2 3 2" xfId="28452"/>
    <cellStyle name="Moeda 6 3 2 2 3 3" xfId="28453"/>
    <cellStyle name="Moeda 6 3 2 2 4" xfId="28454"/>
    <cellStyle name="Moeda 6 3 2 2 5" xfId="28455"/>
    <cellStyle name="Moeda 6 3 2 2 6" xfId="28456"/>
    <cellStyle name="Moeda 6 3 2 2 7" xfId="28457"/>
    <cellStyle name="Moeda 6 3 2 2 8" xfId="28458"/>
    <cellStyle name="Moeda 6 3 2 3" xfId="28459"/>
    <cellStyle name="Moeda 6 3 2 3 2" xfId="28460"/>
    <cellStyle name="Moeda 6 3 2 3 2 2" xfId="28461"/>
    <cellStyle name="Moeda 6 3 2 3 3" xfId="28462"/>
    <cellStyle name="Moeda 6 3 2 3 4" xfId="28463"/>
    <cellStyle name="Moeda 6 3 2 3 5" xfId="28464"/>
    <cellStyle name="Moeda 6 3 2 3 6" xfId="28465"/>
    <cellStyle name="Moeda 6 3 2 4" xfId="28466"/>
    <cellStyle name="Moeda 6 3 2 4 2" xfId="28467"/>
    <cellStyle name="Moeda 6 3 2 4 3" xfId="28468"/>
    <cellStyle name="Moeda 6 3 2 4 4" xfId="28469"/>
    <cellStyle name="Moeda 6 3 2 5" xfId="28470"/>
    <cellStyle name="Moeda 6 3 2 6" xfId="28471"/>
    <cellStyle name="Moeda 6 3 2 7" xfId="28472"/>
    <cellStyle name="Moeda 6 3 2 8" xfId="28473"/>
    <cellStyle name="Moeda 6 3 2 9" xfId="28474"/>
    <cellStyle name="Moeda 6 4" xfId="28475"/>
    <cellStyle name="Moeda 6 4 10" xfId="28476"/>
    <cellStyle name="Moeda 6 4 2" xfId="28477"/>
    <cellStyle name="Moeda 6 4 2 2" xfId="28478"/>
    <cellStyle name="Moeda 6 4 2 2 2" xfId="28479"/>
    <cellStyle name="Moeda 6 4 2 2 2 2" xfId="28480"/>
    <cellStyle name="Moeda 6 4 2 2 3" xfId="28481"/>
    <cellStyle name="Moeda 6 4 2 2 4" xfId="28482"/>
    <cellStyle name="Moeda 6 4 2 2 5" xfId="28483"/>
    <cellStyle name="Moeda 6 4 2 2 6" xfId="28484"/>
    <cellStyle name="Moeda 6 4 2 3" xfId="28485"/>
    <cellStyle name="Moeda 6 4 2 3 2" xfId="28486"/>
    <cellStyle name="Moeda 6 4 2 3 3" xfId="28487"/>
    <cellStyle name="Moeda 6 4 2 4" xfId="28488"/>
    <cellStyle name="Moeda 6 4 2 5" xfId="28489"/>
    <cellStyle name="Moeda 6 4 2 6" xfId="28490"/>
    <cellStyle name="Moeda 6 4 2 7" xfId="28491"/>
    <cellStyle name="Moeda 6 4 2 8" xfId="28492"/>
    <cellStyle name="Moeda 6 4 3" xfId="28493"/>
    <cellStyle name="Moeda 6 4 3 2" xfId="28494"/>
    <cellStyle name="Moeda 6 4 3 2 2" xfId="28495"/>
    <cellStyle name="Moeda 6 4 3 3" xfId="28496"/>
    <cellStyle name="Moeda 6 4 3 4" xfId="28497"/>
    <cellStyle name="Moeda 6 4 3 5" xfId="28498"/>
    <cellStyle name="Moeda 6 4 3 6" xfId="28499"/>
    <cellStyle name="Moeda 6 4 4" xfId="28500"/>
    <cellStyle name="Moeda 6 4 4 2" xfId="28501"/>
    <cellStyle name="Moeda 6 4 4 3" xfId="28502"/>
    <cellStyle name="Moeda 6 4 4 4" xfId="28503"/>
    <cellStyle name="Moeda 6 4 5" xfId="28504"/>
    <cellStyle name="Moeda 6 4 6" xfId="28505"/>
    <cellStyle name="Moeda 6 4 7" xfId="28506"/>
    <cellStyle name="Moeda 6 4 8" xfId="28507"/>
    <cellStyle name="Moeda 6 4 9" xfId="28508"/>
    <cellStyle name="Moeda 6 5" xfId="28509"/>
    <cellStyle name="Moeda 6 5 2" xfId="28510"/>
    <cellStyle name="Moeda 6 5 3" xfId="28511"/>
    <cellStyle name="Moeda 6 6" xfId="28512"/>
    <cellStyle name="Moeda 6 7" xfId="28513"/>
    <cellStyle name="Moeda 7" xfId="2349"/>
    <cellStyle name="Moeda 7 2" xfId="28514"/>
    <cellStyle name="Moeda 7 2 10" xfId="28515"/>
    <cellStyle name="Moeda 7 2 2" xfId="28516"/>
    <cellStyle name="Moeda 7 2 2 2" xfId="28517"/>
    <cellStyle name="Moeda 7 2 2 2 2" xfId="28518"/>
    <cellStyle name="Moeda 7 2 2 2 2 2" xfId="28519"/>
    <cellStyle name="Moeda 7 2 2 2 3" xfId="28520"/>
    <cellStyle name="Moeda 7 2 2 2 4" xfId="28521"/>
    <cellStyle name="Moeda 7 2 2 2 5" xfId="28522"/>
    <cellStyle name="Moeda 7 2 2 2 6" xfId="28523"/>
    <cellStyle name="Moeda 7 2 2 3" xfId="28524"/>
    <cellStyle name="Moeda 7 2 2 3 2" xfId="28525"/>
    <cellStyle name="Moeda 7 2 2 3 3" xfId="28526"/>
    <cellStyle name="Moeda 7 2 2 4" xfId="28527"/>
    <cellStyle name="Moeda 7 2 2 5" xfId="28528"/>
    <cellStyle name="Moeda 7 2 2 6" xfId="28529"/>
    <cellStyle name="Moeda 7 2 2 7" xfId="28530"/>
    <cellStyle name="Moeda 7 2 2 8" xfId="28531"/>
    <cellStyle name="Moeda 7 2 3" xfId="28532"/>
    <cellStyle name="Moeda 7 2 3 2" xfId="28533"/>
    <cellStyle name="Moeda 7 2 3 2 2" xfId="28534"/>
    <cellStyle name="Moeda 7 2 3 3" xfId="28535"/>
    <cellStyle name="Moeda 7 2 3 4" xfId="28536"/>
    <cellStyle name="Moeda 7 2 3 5" xfId="28537"/>
    <cellStyle name="Moeda 7 2 3 6" xfId="28538"/>
    <cellStyle name="Moeda 7 2 4" xfId="28539"/>
    <cellStyle name="Moeda 7 2 4 2" xfId="28540"/>
    <cellStyle name="Moeda 7 2 4 3" xfId="28541"/>
    <cellStyle name="Moeda 7 2 4 4" xfId="28542"/>
    <cellStyle name="Moeda 7 2 5" xfId="28543"/>
    <cellStyle name="Moeda 7 2 6" xfId="28544"/>
    <cellStyle name="Moeda 7 2 7" xfId="28545"/>
    <cellStyle name="Moeda 7 2 8" xfId="28546"/>
    <cellStyle name="Moeda 7 2 9" xfId="28547"/>
    <cellStyle name="Moeda 7 3" xfId="28548"/>
    <cellStyle name="Moeda 7 4" xfId="28549"/>
    <cellStyle name="Moeda 8" xfId="2876"/>
    <cellStyle name="Moeda 8 2" xfId="28550"/>
    <cellStyle name="Moeda 8 3" xfId="28551"/>
    <cellStyle name="Moeda 9" xfId="2877"/>
    <cellStyle name="Moeda 9 10" xfId="28552"/>
    <cellStyle name="Moeda 9 2" xfId="28553"/>
    <cellStyle name="Moeda 9 2 2" xfId="28554"/>
    <cellStyle name="Moeda 9 2 2 2" xfId="28555"/>
    <cellStyle name="Moeda 9 2 2 2 2" xfId="28556"/>
    <cellStyle name="Moeda 9 2 2 3" xfId="28557"/>
    <cellStyle name="Moeda 9 2 2 4" xfId="28558"/>
    <cellStyle name="Moeda 9 2 2 5" xfId="28559"/>
    <cellStyle name="Moeda 9 2 2 6" xfId="28560"/>
    <cellStyle name="Moeda 9 2 3" xfId="28561"/>
    <cellStyle name="Moeda 9 2 3 2" xfId="28562"/>
    <cellStyle name="Moeda 9 2 3 3" xfId="28563"/>
    <cellStyle name="Moeda 9 2 4" xfId="28564"/>
    <cellStyle name="Moeda 9 2 5" xfId="28565"/>
    <cellStyle name="Moeda 9 2 6" xfId="28566"/>
    <cellStyle name="Moeda 9 2 7" xfId="28567"/>
    <cellStyle name="Moeda 9 2 8" xfId="28568"/>
    <cellStyle name="Moeda 9 3" xfId="28569"/>
    <cellStyle name="Moeda 9 3 2" xfId="28570"/>
    <cellStyle name="Moeda 9 3 2 2" xfId="28571"/>
    <cellStyle name="Moeda 9 3 3" xfId="28572"/>
    <cellStyle name="Moeda 9 3 4" xfId="28573"/>
    <cellStyle name="Moeda 9 3 5" xfId="28574"/>
    <cellStyle name="Moeda 9 3 6" xfId="28575"/>
    <cellStyle name="Moeda 9 4" xfId="28576"/>
    <cellStyle name="Moeda 9 4 2" xfId="28577"/>
    <cellStyle name="Moeda 9 4 3" xfId="28578"/>
    <cellStyle name="Moeda 9 4 4" xfId="28579"/>
    <cellStyle name="Moeda 9 5" xfId="28580"/>
    <cellStyle name="Moeda 9 6" xfId="28581"/>
    <cellStyle name="Moeda 9 7" xfId="28582"/>
    <cellStyle name="Moeda 9 8" xfId="28583"/>
    <cellStyle name="Moeda 9 9" xfId="28584"/>
    <cellStyle name="Moeda_capa 54107" xfId="1665"/>
    <cellStyle name="Moeda0" xfId="755"/>
    <cellStyle name="Neutra" xfId="31" builtinId="28" customBuiltin="1"/>
    <cellStyle name="Neutra 10 2" xfId="756"/>
    <cellStyle name="Neutra 11 2" xfId="757"/>
    <cellStyle name="Neutra 12 2" xfId="758"/>
    <cellStyle name="Neutra 13 2" xfId="759"/>
    <cellStyle name="Neutra 14 2" xfId="760"/>
    <cellStyle name="Neutra 15 2" xfId="761"/>
    <cellStyle name="Neutra 16 2" xfId="762"/>
    <cellStyle name="Neutra 17 2" xfId="763"/>
    <cellStyle name="Neutra 2" xfId="764"/>
    <cellStyle name="Neutra 2 2" xfId="765"/>
    <cellStyle name="Neutra 2 2 2" xfId="3023"/>
    <cellStyle name="Neutra 2 2 3" xfId="28585"/>
    <cellStyle name="Neutra 2 3" xfId="44404"/>
    <cellStyle name="Neutra 3" xfId="766"/>
    <cellStyle name="Neutra 3 2" xfId="767"/>
    <cellStyle name="Neutra 3 2 2" xfId="3024"/>
    <cellStyle name="Neutra 3 2 3" xfId="28586"/>
    <cellStyle name="Neutra 4" xfId="768"/>
    <cellStyle name="Neutra 4 2" xfId="769"/>
    <cellStyle name="Neutra 5" xfId="770"/>
    <cellStyle name="Neutra 5 2" xfId="771"/>
    <cellStyle name="Neutra 6" xfId="2350"/>
    <cellStyle name="Neutra 6 2" xfId="772"/>
    <cellStyle name="Neutra 7 2" xfId="773"/>
    <cellStyle name="Neutra 8 2" xfId="774"/>
    <cellStyle name="Neutra 9 2" xfId="775"/>
    <cellStyle name="Neutral" xfId="2351"/>
    <cellStyle name="Normal" xfId="0" builtinId="0"/>
    <cellStyle name="Normal - Style1" xfId="44405"/>
    <cellStyle name="Normal 10" xfId="42"/>
    <cellStyle name="Normal 10 10" xfId="2352"/>
    <cellStyle name="Normal 10 11" xfId="2353"/>
    <cellStyle name="Normal 10 12" xfId="2354"/>
    <cellStyle name="Normal 10 13" xfId="2355"/>
    <cellStyle name="Normal 10 14" xfId="2356"/>
    <cellStyle name="Normal 10 15" xfId="2357"/>
    <cellStyle name="Normal 10 16" xfId="2358"/>
    <cellStyle name="Normal 10 17" xfId="2359"/>
    <cellStyle name="Normal 10 18" xfId="2360"/>
    <cellStyle name="Normal 10 19" xfId="2361"/>
    <cellStyle name="Normal 10 2" xfId="43"/>
    <cellStyle name="Normal 10 2 2" xfId="1673"/>
    <cellStyle name="Normal 10 2 3" xfId="2362"/>
    <cellStyle name="Normal 10 2 4" xfId="28587"/>
    <cellStyle name="Normal 10 20" xfId="2363"/>
    <cellStyle name="Normal 10 21" xfId="2364"/>
    <cellStyle name="Normal 10 22" xfId="2365"/>
    <cellStyle name="Normal 10 23" xfId="2366"/>
    <cellStyle name="Normal 10 24" xfId="2367"/>
    <cellStyle name="Normal 10 25" xfId="2368"/>
    <cellStyle name="Normal 10 26" xfId="2369"/>
    <cellStyle name="Normal 10 27" xfId="2370"/>
    <cellStyle name="Normal 10 28" xfId="2371"/>
    <cellStyle name="Normal 10 29" xfId="2372"/>
    <cellStyle name="Normal 10 3" xfId="2373"/>
    <cellStyle name="Normal 10 3 2" xfId="44406"/>
    <cellStyle name="Normal 10 30" xfId="2374"/>
    <cellStyle name="Normal 10 31" xfId="2375"/>
    <cellStyle name="Normal 10 32" xfId="2376"/>
    <cellStyle name="Normal 10 33" xfId="2377"/>
    <cellStyle name="Normal 10 34" xfId="2378"/>
    <cellStyle name="Normal 10 35" xfId="2379"/>
    <cellStyle name="Normal 10 36" xfId="2380"/>
    <cellStyle name="Normal 10 37" xfId="2381"/>
    <cellStyle name="Normal 10 38" xfId="2382"/>
    <cellStyle name="Normal 10 39" xfId="2383"/>
    <cellStyle name="Normal 10 4" xfId="2384"/>
    <cellStyle name="Normal 10 4 2" xfId="2878"/>
    <cellStyle name="Normal 10 40" xfId="28588"/>
    <cellStyle name="Normal 10 5" xfId="2385"/>
    <cellStyle name="Normal 10 6" xfId="2386"/>
    <cellStyle name="Normal 10 7" xfId="2387"/>
    <cellStyle name="Normal 10 8" xfId="2388"/>
    <cellStyle name="Normal 10 9" xfId="2389"/>
    <cellStyle name="Normal 100" xfId="776"/>
    <cellStyle name="Normal 101" xfId="777"/>
    <cellStyle name="Normal 102" xfId="778"/>
    <cellStyle name="Normal 103" xfId="779"/>
    <cellStyle name="Normal 104" xfId="780"/>
    <cellStyle name="Normal 105" xfId="781"/>
    <cellStyle name="Normal 106" xfId="782"/>
    <cellStyle name="Normal 107" xfId="783"/>
    <cellStyle name="Normal 108" xfId="784"/>
    <cellStyle name="Normal 109" xfId="785"/>
    <cellStyle name="Normal 11" xfId="786"/>
    <cellStyle name="Normal 11 10" xfId="2390"/>
    <cellStyle name="Normal 11 11" xfId="2391"/>
    <cellStyle name="Normal 11 12" xfId="2392"/>
    <cellStyle name="Normal 11 13" xfId="2393"/>
    <cellStyle name="Normal 11 14" xfId="2394"/>
    <cellStyle name="Normal 11 15" xfId="2395"/>
    <cellStyle name="Normal 11 16" xfId="2396"/>
    <cellStyle name="Normal 11 17" xfId="2397"/>
    <cellStyle name="Normal 11 18" xfId="2398"/>
    <cellStyle name="Normal 11 19" xfId="2399"/>
    <cellStyle name="Normal 11 2" xfId="787"/>
    <cellStyle name="Normal 11 2 2" xfId="44407"/>
    <cellStyle name="Normal 11 20" xfId="2400"/>
    <cellStyle name="Normal 11 21" xfId="2401"/>
    <cellStyle name="Normal 11 22" xfId="2402"/>
    <cellStyle name="Normal 11 23" xfId="2403"/>
    <cellStyle name="Normal 11 24" xfId="2404"/>
    <cellStyle name="Normal 11 25" xfId="2405"/>
    <cellStyle name="Normal 11 26" xfId="2406"/>
    <cellStyle name="Normal 11 27" xfId="2407"/>
    <cellStyle name="Normal 11 28" xfId="2408"/>
    <cellStyle name="Normal 11 29" xfId="2409"/>
    <cellStyle name="Normal 11 3" xfId="2410"/>
    <cellStyle name="Normal 11 3 2" xfId="2879"/>
    <cellStyle name="Normal 11 30" xfId="2411"/>
    <cellStyle name="Normal 11 31" xfId="2412"/>
    <cellStyle name="Normal 11 32" xfId="2413"/>
    <cellStyle name="Normal 11 33" xfId="2414"/>
    <cellStyle name="Normal 11 34" xfId="2415"/>
    <cellStyle name="Normal 11 35" xfId="2416"/>
    <cellStyle name="Normal 11 36" xfId="2417"/>
    <cellStyle name="Normal 11 37" xfId="2418"/>
    <cellStyle name="Normal 11 38" xfId="2419"/>
    <cellStyle name="Normal 11 39" xfId="2420"/>
    <cellStyle name="Normal 11 4" xfId="2421"/>
    <cellStyle name="Normal 11 40" xfId="28589"/>
    <cellStyle name="Normal 11 40 10" xfId="28590"/>
    <cellStyle name="Normal 11 40 11" xfId="28591"/>
    <cellStyle name="Normal 11 40 12" xfId="28592"/>
    <cellStyle name="Normal 11 40 2" xfId="28593"/>
    <cellStyle name="Normal 11 40 2 10" xfId="28594"/>
    <cellStyle name="Normal 11 40 2 2" xfId="28595"/>
    <cellStyle name="Normal 11 40 2 2 2" xfId="28596"/>
    <cellStyle name="Normal 11 40 2 2 2 2" xfId="28597"/>
    <cellStyle name="Normal 11 40 2 2 2 2 2" xfId="28598"/>
    <cellStyle name="Normal 11 40 2 2 2 3" xfId="28599"/>
    <cellStyle name="Normal 11 40 2 2 2 4" xfId="28600"/>
    <cellStyle name="Normal 11 40 2 2 2 5" xfId="28601"/>
    <cellStyle name="Normal 11 40 2 2 2 6" xfId="28602"/>
    <cellStyle name="Normal 11 40 2 2 3" xfId="28603"/>
    <cellStyle name="Normal 11 40 2 2 3 2" xfId="28604"/>
    <cellStyle name="Normal 11 40 2 2 3 3" xfId="28605"/>
    <cellStyle name="Normal 11 40 2 2 4" xfId="28606"/>
    <cellStyle name="Normal 11 40 2 2 5" xfId="28607"/>
    <cellStyle name="Normal 11 40 2 2 6" xfId="28608"/>
    <cellStyle name="Normal 11 40 2 2 7" xfId="28609"/>
    <cellStyle name="Normal 11 40 2 2 8" xfId="28610"/>
    <cellStyle name="Normal 11 40 2 3" xfId="28611"/>
    <cellStyle name="Normal 11 40 2 3 2" xfId="28612"/>
    <cellStyle name="Normal 11 40 2 3 2 2" xfId="28613"/>
    <cellStyle name="Normal 11 40 2 3 3" xfId="28614"/>
    <cellStyle name="Normal 11 40 2 3 4" xfId="28615"/>
    <cellStyle name="Normal 11 40 2 3 5" xfId="28616"/>
    <cellStyle name="Normal 11 40 2 3 6" xfId="28617"/>
    <cellStyle name="Normal 11 40 2 4" xfId="28618"/>
    <cellStyle name="Normal 11 40 2 4 2" xfId="28619"/>
    <cellStyle name="Normal 11 40 2 4 3" xfId="28620"/>
    <cellStyle name="Normal 11 40 2 4 4" xfId="28621"/>
    <cellStyle name="Normal 11 40 2 5" xfId="28622"/>
    <cellStyle name="Normal 11 40 2 6" xfId="28623"/>
    <cellStyle name="Normal 11 40 2 7" xfId="28624"/>
    <cellStyle name="Normal 11 40 2 8" xfId="28625"/>
    <cellStyle name="Normal 11 40 2 9" xfId="28626"/>
    <cellStyle name="Normal 11 40 3" xfId="28627"/>
    <cellStyle name="Normal 11 40 3 2" xfId="28628"/>
    <cellStyle name="Normal 11 40 3 2 2" xfId="28629"/>
    <cellStyle name="Normal 11 40 3 2 2 2" xfId="28630"/>
    <cellStyle name="Normal 11 40 3 2 3" xfId="28631"/>
    <cellStyle name="Normal 11 40 3 2 4" xfId="28632"/>
    <cellStyle name="Normal 11 40 3 2 5" xfId="28633"/>
    <cellStyle name="Normal 11 40 3 2 6" xfId="28634"/>
    <cellStyle name="Normal 11 40 3 3" xfId="28635"/>
    <cellStyle name="Normal 11 40 3 3 2" xfId="28636"/>
    <cellStyle name="Normal 11 40 3 3 3" xfId="28637"/>
    <cellStyle name="Normal 11 40 3 3 4" xfId="28638"/>
    <cellStyle name="Normal 11 40 3 4" xfId="28639"/>
    <cellStyle name="Normal 11 40 3 5" xfId="28640"/>
    <cellStyle name="Normal 11 40 3 6" xfId="28641"/>
    <cellStyle name="Normal 11 40 3 7" xfId="28642"/>
    <cellStyle name="Normal 11 40 3 8" xfId="28643"/>
    <cellStyle name="Normal 11 40 3 9" xfId="28644"/>
    <cellStyle name="Normal 11 40 4" xfId="28645"/>
    <cellStyle name="Normal 11 40 4 2" xfId="28646"/>
    <cellStyle name="Normal 11 40 4 2 2" xfId="28647"/>
    <cellStyle name="Normal 11 40 4 2 2 2" xfId="28648"/>
    <cellStyle name="Normal 11 40 4 2 3" xfId="28649"/>
    <cellStyle name="Normal 11 40 4 2 4" xfId="28650"/>
    <cellStyle name="Normal 11 40 4 2 5" xfId="28651"/>
    <cellStyle name="Normal 11 40 4 2 6" xfId="28652"/>
    <cellStyle name="Normal 11 40 4 3" xfId="28653"/>
    <cellStyle name="Normal 11 40 4 3 2" xfId="28654"/>
    <cellStyle name="Normal 11 40 4 3 3" xfId="28655"/>
    <cellStyle name="Normal 11 40 4 4" xfId="28656"/>
    <cellStyle name="Normal 11 40 4 5" xfId="28657"/>
    <cellStyle name="Normal 11 40 4 6" xfId="28658"/>
    <cellStyle name="Normal 11 40 4 7" xfId="28659"/>
    <cellStyle name="Normal 11 40 4 8" xfId="28660"/>
    <cellStyle name="Normal 11 40 5" xfId="28661"/>
    <cellStyle name="Normal 11 40 5 2" xfId="28662"/>
    <cellStyle name="Normal 11 40 5 2 2" xfId="28663"/>
    <cellStyle name="Normal 11 40 5 3" xfId="28664"/>
    <cellStyle name="Normal 11 40 5 4" xfId="28665"/>
    <cellStyle name="Normal 11 40 5 5" xfId="28666"/>
    <cellStyle name="Normal 11 40 5 6" xfId="28667"/>
    <cellStyle name="Normal 11 40 6" xfId="28668"/>
    <cellStyle name="Normal 11 40 6 2" xfId="28669"/>
    <cellStyle name="Normal 11 40 6 3" xfId="28670"/>
    <cellStyle name="Normal 11 40 6 4" xfId="28671"/>
    <cellStyle name="Normal 11 40 7" xfId="28672"/>
    <cellStyle name="Normal 11 40 8" xfId="28673"/>
    <cellStyle name="Normal 11 40 9" xfId="28674"/>
    <cellStyle name="Normal 11 5" xfId="2422"/>
    <cellStyle name="Normal 11 6" xfId="2423"/>
    <cellStyle name="Normal 11 7" xfId="2424"/>
    <cellStyle name="Normal 11 8" xfId="2425"/>
    <cellStyle name="Normal 11 9" xfId="2426"/>
    <cellStyle name="Normal 110" xfId="788"/>
    <cellStyle name="Normal 111" xfId="789"/>
    <cellStyle name="Normal 112" xfId="790"/>
    <cellStyle name="Normal 113" xfId="791"/>
    <cellStyle name="Normal 114" xfId="792"/>
    <cellStyle name="Normal 115" xfId="793"/>
    <cellStyle name="Normal 116" xfId="794"/>
    <cellStyle name="Normal 117" xfId="795"/>
    <cellStyle name="Normal 118" xfId="796"/>
    <cellStyle name="Normal 119" xfId="797"/>
    <cellStyle name="Normal 12" xfId="798"/>
    <cellStyle name="Normal 12 2" xfId="2427"/>
    <cellStyle name="Normal 12 2 2" xfId="799"/>
    <cellStyle name="Normal 12 2 2 10" xfId="28675"/>
    <cellStyle name="Normal 12 2 2 10 2" xfId="28676"/>
    <cellStyle name="Normal 12 2 2 10 3" xfId="28677"/>
    <cellStyle name="Normal 12 2 2 10 4" xfId="28678"/>
    <cellStyle name="Normal 12 2 2 10 5" xfId="28679"/>
    <cellStyle name="Normal 12 2 2 10 6" xfId="28680"/>
    <cellStyle name="Normal 12 2 2 11" xfId="28681"/>
    <cellStyle name="Normal 12 2 2 12" xfId="28682"/>
    <cellStyle name="Normal 12 2 2 13" xfId="28683"/>
    <cellStyle name="Normal 12 2 2 14" xfId="28684"/>
    <cellStyle name="Normal 12 2 2 15" xfId="28685"/>
    <cellStyle name="Normal 12 2 2 16" xfId="28686"/>
    <cellStyle name="Normal 12 2 2 2" xfId="2249"/>
    <cellStyle name="Normal 12 2 2 2 10" xfId="28687"/>
    <cellStyle name="Normal 12 2 2 2 11" xfId="28688"/>
    <cellStyle name="Normal 12 2 2 2 12" xfId="28689"/>
    <cellStyle name="Normal 12 2 2 2 2" xfId="28690"/>
    <cellStyle name="Normal 12 2 2 2 2 10" xfId="28691"/>
    <cellStyle name="Normal 12 2 2 2 2 2" xfId="28692"/>
    <cellStyle name="Normal 12 2 2 2 2 2 2" xfId="28693"/>
    <cellStyle name="Normal 12 2 2 2 2 2 2 2" xfId="28694"/>
    <cellStyle name="Normal 12 2 2 2 2 2 2 2 2" xfId="28695"/>
    <cellStyle name="Normal 12 2 2 2 2 2 2 3" xfId="28696"/>
    <cellStyle name="Normal 12 2 2 2 2 2 2 4" xfId="28697"/>
    <cellStyle name="Normal 12 2 2 2 2 2 2 5" xfId="28698"/>
    <cellStyle name="Normal 12 2 2 2 2 2 2 6" xfId="28699"/>
    <cellStyle name="Normal 12 2 2 2 2 2 3" xfId="28700"/>
    <cellStyle name="Normal 12 2 2 2 2 2 3 2" xfId="28701"/>
    <cellStyle name="Normal 12 2 2 2 2 2 3 3" xfId="28702"/>
    <cellStyle name="Normal 12 2 2 2 2 2 4" xfId="28703"/>
    <cellStyle name="Normal 12 2 2 2 2 2 5" xfId="28704"/>
    <cellStyle name="Normal 12 2 2 2 2 2 6" xfId="28705"/>
    <cellStyle name="Normal 12 2 2 2 2 2 7" xfId="28706"/>
    <cellStyle name="Normal 12 2 2 2 2 2 8" xfId="28707"/>
    <cellStyle name="Normal 12 2 2 2 2 3" xfId="28708"/>
    <cellStyle name="Normal 12 2 2 2 2 3 2" xfId="28709"/>
    <cellStyle name="Normal 12 2 2 2 2 3 2 2" xfId="28710"/>
    <cellStyle name="Normal 12 2 2 2 2 3 3" xfId="28711"/>
    <cellStyle name="Normal 12 2 2 2 2 3 4" xfId="28712"/>
    <cellStyle name="Normal 12 2 2 2 2 3 5" xfId="28713"/>
    <cellStyle name="Normal 12 2 2 2 2 3 6" xfId="28714"/>
    <cellStyle name="Normal 12 2 2 2 2 4" xfId="28715"/>
    <cellStyle name="Normal 12 2 2 2 2 4 2" xfId="28716"/>
    <cellStyle name="Normal 12 2 2 2 2 4 3" xfId="28717"/>
    <cellStyle name="Normal 12 2 2 2 2 4 4" xfId="28718"/>
    <cellStyle name="Normal 12 2 2 2 2 5" xfId="28719"/>
    <cellStyle name="Normal 12 2 2 2 2 6" xfId="28720"/>
    <cellStyle name="Normal 12 2 2 2 2 7" xfId="28721"/>
    <cellStyle name="Normal 12 2 2 2 2 8" xfId="28722"/>
    <cellStyle name="Normal 12 2 2 2 2 9" xfId="28723"/>
    <cellStyle name="Normal 12 2 2 2 3" xfId="28724"/>
    <cellStyle name="Normal 12 2 2 2 3 2" xfId="28725"/>
    <cellStyle name="Normal 12 2 2 2 3 2 2" xfId="28726"/>
    <cellStyle name="Normal 12 2 2 2 3 2 2 2" xfId="28727"/>
    <cellStyle name="Normal 12 2 2 2 3 2 3" xfId="28728"/>
    <cellStyle name="Normal 12 2 2 2 3 2 4" xfId="28729"/>
    <cellStyle name="Normal 12 2 2 2 3 2 5" xfId="28730"/>
    <cellStyle name="Normal 12 2 2 2 3 2 6" xfId="28731"/>
    <cellStyle name="Normal 12 2 2 2 3 3" xfId="28732"/>
    <cellStyle name="Normal 12 2 2 2 3 3 2" xfId="28733"/>
    <cellStyle name="Normal 12 2 2 2 3 3 3" xfId="28734"/>
    <cellStyle name="Normal 12 2 2 2 3 3 4" xfId="28735"/>
    <cellStyle name="Normal 12 2 2 2 3 4" xfId="28736"/>
    <cellStyle name="Normal 12 2 2 2 3 5" xfId="28737"/>
    <cellStyle name="Normal 12 2 2 2 3 6" xfId="28738"/>
    <cellStyle name="Normal 12 2 2 2 3 7" xfId="28739"/>
    <cellStyle name="Normal 12 2 2 2 3 8" xfId="28740"/>
    <cellStyle name="Normal 12 2 2 2 3 9" xfId="28741"/>
    <cellStyle name="Normal 12 2 2 2 4" xfId="28742"/>
    <cellStyle name="Normal 12 2 2 2 4 2" xfId="28743"/>
    <cellStyle name="Normal 12 2 2 2 4 2 2" xfId="28744"/>
    <cellStyle name="Normal 12 2 2 2 4 2 2 2" xfId="28745"/>
    <cellStyle name="Normal 12 2 2 2 4 2 3" xfId="28746"/>
    <cellStyle name="Normal 12 2 2 2 4 2 4" xfId="28747"/>
    <cellStyle name="Normal 12 2 2 2 4 2 5" xfId="28748"/>
    <cellStyle name="Normal 12 2 2 2 4 2 6" xfId="28749"/>
    <cellStyle name="Normal 12 2 2 2 4 3" xfId="28750"/>
    <cellStyle name="Normal 12 2 2 2 4 3 2" xfId="28751"/>
    <cellStyle name="Normal 12 2 2 2 4 3 3" xfId="28752"/>
    <cellStyle name="Normal 12 2 2 2 4 4" xfId="28753"/>
    <cellStyle name="Normal 12 2 2 2 4 5" xfId="28754"/>
    <cellStyle name="Normal 12 2 2 2 4 6" xfId="28755"/>
    <cellStyle name="Normal 12 2 2 2 4 7" xfId="28756"/>
    <cellStyle name="Normal 12 2 2 2 4 8" xfId="28757"/>
    <cellStyle name="Normal 12 2 2 2 5" xfId="28758"/>
    <cellStyle name="Normal 12 2 2 2 5 2" xfId="28759"/>
    <cellStyle name="Normal 12 2 2 2 5 2 2" xfId="28760"/>
    <cellStyle name="Normal 12 2 2 2 5 3" xfId="28761"/>
    <cellStyle name="Normal 12 2 2 2 5 4" xfId="28762"/>
    <cellStyle name="Normal 12 2 2 2 5 5" xfId="28763"/>
    <cellStyle name="Normal 12 2 2 2 5 6" xfId="28764"/>
    <cellStyle name="Normal 12 2 2 2 6" xfId="28765"/>
    <cellStyle name="Normal 12 2 2 2 6 2" xfId="28766"/>
    <cellStyle name="Normal 12 2 2 2 6 3" xfId="28767"/>
    <cellStyle name="Normal 12 2 2 2 6 4" xfId="28768"/>
    <cellStyle name="Normal 12 2 2 2 7" xfId="28769"/>
    <cellStyle name="Normal 12 2 2 2 8" xfId="28770"/>
    <cellStyle name="Normal 12 2 2 2 9" xfId="28771"/>
    <cellStyle name="Normal 12 2 2 3" xfId="2428"/>
    <cellStyle name="Normal 12 2 2 3 10" xfId="28772"/>
    <cellStyle name="Normal 12 2 2 3 11" xfId="28773"/>
    <cellStyle name="Normal 12 2 2 3 12" xfId="28774"/>
    <cellStyle name="Normal 12 2 2 3 13" xfId="28775"/>
    <cellStyle name="Normal 12 2 2 3 14" xfId="28776"/>
    <cellStyle name="Normal 12 2 2 3 2" xfId="2429"/>
    <cellStyle name="Normal 12 2 2 3 2 10" xfId="28777"/>
    <cellStyle name="Normal 12 2 2 3 2 11" xfId="28778"/>
    <cellStyle name="Normal 12 2 2 3 2 12" xfId="28779"/>
    <cellStyle name="Normal 12 2 2 3 2 2" xfId="28780"/>
    <cellStyle name="Normal 12 2 2 3 2 2 10" xfId="28781"/>
    <cellStyle name="Normal 12 2 2 3 2 2 2" xfId="28782"/>
    <cellStyle name="Normal 12 2 2 3 2 2 2 2" xfId="28783"/>
    <cellStyle name="Normal 12 2 2 3 2 2 2 2 2" xfId="28784"/>
    <cellStyle name="Normal 12 2 2 3 2 2 2 2 2 2" xfId="28785"/>
    <cellStyle name="Normal 12 2 2 3 2 2 2 2 3" xfId="28786"/>
    <cellStyle name="Normal 12 2 2 3 2 2 2 2 4" xfId="28787"/>
    <cellStyle name="Normal 12 2 2 3 2 2 2 2 5" xfId="28788"/>
    <cellStyle name="Normal 12 2 2 3 2 2 2 2 6" xfId="28789"/>
    <cellStyle name="Normal 12 2 2 3 2 2 2 3" xfId="28790"/>
    <cellStyle name="Normal 12 2 2 3 2 2 2 3 2" xfId="28791"/>
    <cellStyle name="Normal 12 2 2 3 2 2 2 3 3" xfId="28792"/>
    <cellStyle name="Normal 12 2 2 3 2 2 2 4" xfId="28793"/>
    <cellStyle name="Normal 12 2 2 3 2 2 2 5" xfId="28794"/>
    <cellStyle name="Normal 12 2 2 3 2 2 2 6" xfId="28795"/>
    <cellStyle name="Normal 12 2 2 3 2 2 2 7" xfId="28796"/>
    <cellStyle name="Normal 12 2 2 3 2 2 2 8" xfId="28797"/>
    <cellStyle name="Normal 12 2 2 3 2 2 3" xfId="28798"/>
    <cellStyle name="Normal 12 2 2 3 2 2 3 2" xfId="28799"/>
    <cellStyle name="Normal 12 2 2 3 2 2 3 2 2" xfId="28800"/>
    <cellStyle name="Normal 12 2 2 3 2 2 3 3" xfId="28801"/>
    <cellStyle name="Normal 12 2 2 3 2 2 3 4" xfId="28802"/>
    <cellStyle name="Normal 12 2 2 3 2 2 3 5" xfId="28803"/>
    <cellStyle name="Normal 12 2 2 3 2 2 3 6" xfId="28804"/>
    <cellStyle name="Normal 12 2 2 3 2 2 4" xfId="28805"/>
    <cellStyle name="Normal 12 2 2 3 2 2 4 2" xfId="28806"/>
    <cellStyle name="Normal 12 2 2 3 2 2 4 3" xfId="28807"/>
    <cellStyle name="Normal 12 2 2 3 2 2 4 4" xfId="28808"/>
    <cellStyle name="Normal 12 2 2 3 2 2 5" xfId="28809"/>
    <cellStyle name="Normal 12 2 2 3 2 2 6" xfId="28810"/>
    <cellStyle name="Normal 12 2 2 3 2 2 7" xfId="28811"/>
    <cellStyle name="Normal 12 2 2 3 2 2 8" xfId="28812"/>
    <cellStyle name="Normal 12 2 2 3 2 2 9" xfId="28813"/>
    <cellStyle name="Normal 12 2 2 3 2 3" xfId="28814"/>
    <cellStyle name="Normal 12 2 2 3 2 3 2" xfId="28815"/>
    <cellStyle name="Normal 12 2 2 3 2 3 2 2" xfId="28816"/>
    <cellStyle name="Normal 12 2 2 3 2 3 2 2 2" xfId="28817"/>
    <cellStyle name="Normal 12 2 2 3 2 3 2 3" xfId="28818"/>
    <cellStyle name="Normal 12 2 2 3 2 3 2 4" xfId="28819"/>
    <cellStyle name="Normal 12 2 2 3 2 3 2 5" xfId="28820"/>
    <cellStyle name="Normal 12 2 2 3 2 3 2 6" xfId="28821"/>
    <cellStyle name="Normal 12 2 2 3 2 3 3" xfId="28822"/>
    <cellStyle name="Normal 12 2 2 3 2 3 3 2" xfId="28823"/>
    <cellStyle name="Normal 12 2 2 3 2 3 3 3" xfId="28824"/>
    <cellStyle name="Normal 12 2 2 3 2 3 3 4" xfId="28825"/>
    <cellStyle name="Normal 12 2 2 3 2 3 4" xfId="28826"/>
    <cellStyle name="Normal 12 2 2 3 2 3 5" xfId="28827"/>
    <cellStyle name="Normal 12 2 2 3 2 3 6" xfId="28828"/>
    <cellStyle name="Normal 12 2 2 3 2 3 7" xfId="28829"/>
    <cellStyle name="Normal 12 2 2 3 2 3 8" xfId="28830"/>
    <cellStyle name="Normal 12 2 2 3 2 3 9" xfId="28831"/>
    <cellStyle name="Normal 12 2 2 3 2 4" xfId="28832"/>
    <cellStyle name="Normal 12 2 2 3 2 4 2" xfId="28833"/>
    <cellStyle name="Normal 12 2 2 3 2 4 2 2" xfId="28834"/>
    <cellStyle name="Normal 12 2 2 3 2 4 2 2 2" xfId="28835"/>
    <cellStyle name="Normal 12 2 2 3 2 4 2 3" xfId="28836"/>
    <cellStyle name="Normal 12 2 2 3 2 4 2 4" xfId="28837"/>
    <cellStyle name="Normal 12 2 2 3 2 4 2 5" xfId="28838"/>
    <cellStyle name="Normal 12 2 2 3 2 4 2 6" xfId="28839"/>
    <cellStyle name="Normal 12 2 2 3 2 4 3" xfId="28840"/>
    <cellStyle name="Normal 12 2 2 3 2 4 3 2" xfId="28841"/>
    <cellStyle name="Normal 12 2 2 3 2 4 3 3" xfId="28842"/>
    <cellStyle name="Normal 12 2 2 3 2 4 4" xfId="28843"/>
    <cellStyle name="Normal 12 2 2 3 2 4 5" xfId="28844"/>
    <cellStyle name="Normal 12 2 2 3 2 4 6" xfId="28845"/>
    <cellStyle name="Normal 12 2 2 3 2 4 7" xfId="28846"/>
    <cellStyle name="Normal 12 2 2 3 2 4 8" xfId="28847"/>
    <cellStyle name="Normal 12 2 2 3 2 5" xfId="28848"/>
    <cellStyle name="Normal 12 2 2 3 2 5 2" xfId="28849"/>
    <cellStyle name="Normal 12 2 2 3 2 5 2 2" xfId="28850"/>
    <cellStyle name="Normal 12 2 2 3 2 5 3" xfId="28851"/>
    <cellStyle name="Normal 12 2 2 3 2 5 4" xfId="28852"/>
    <cellStyle name="Normal 12 2 2 3 2 5 5" xfId="28853"/>
    <cellStyle name="Normal 12 2 2 3 2 5 6" xfId="28854"/>
    <cellStyle name="Normal 12 2 2 3 2 6" xfId="28855"/>
    <cellStyle name="Normal 12 2 2 3 2 6 2" xfId="28856"/>
    <cellStyle name="Normal 12 2 2 3 2 6 3" xfId="28857"/>
    <cellStyle name="Normal 12 2 2 3 2 6 4" xfId="28858"/>
    <cellStyle name="Normal 12 2 2 3 2 7" xfId="28859"/>
    <cellStyle name="Normal 12 2 2 3 2 8" xfId="28860"/>
    <cellStyle name="Normal 12 2 2 3 2 9" xfId="28861"/>
    <cellStyle name="Normal 12 2 2 3 3" xfId="2430"/>
    <cellStyle name="Normal 12 2 2 3 3 10" xfId="28862"/>
    <cellStyle name="Normal 12 2 2 3 3 11" xfId="28863"/>
    <cellStyle name="Normal 12 2 2 3 3 12" xfId="28864"/>
    <cellStyle name="Normal 12 2 2 3 3 2" xfId="28865"/>
    <cellStyle name="Normal 12 2 2 3 3 2 10" xfId="28866"/>
    <cellStyle name="Normal 12 2 2 3 3 2 2" xfId="28867"/>
    <cellStyle name="Normal 12 2 2 3 3 2 2 2" xfId="28868"/>
    <cellStyle name="Normal 12 2 2 3 3 2 2 2 2" xfId="28869"/>
    <cellStyle name="Normal 12 2 2 3 3 2 2 2 2 2" xfId="28870"/>
    <cellStyle name="Normal 12 2 2 3 3 2 2 2 3" xfId="28871"/>
    <cellStyle name="Normal 12 2 2 3 3 2 2 2 4" xfId="28872"/>
    <cellStyle name="Normal 12 2 2 3 3 2 2 2 5" xfId="28873"/>
    <cellStyle name="Normal 12 2 2 3 3 2 2 2 6" xfId="28874"/>
    <cellStyle name="Normal 12 2 2 3 3 2 2 3" xfId="28875"/>
    <cellStyle name="Normal 12 2 2 3 3 2 2 3 2" xfId="28876"/>
    <cellStyle name="Normal 12 2 2 3 3 2 2 3 3" xfId="28877"/>
    <cellStyle name="Normal 12 2 2 3 3 2 2 4" xfId="28878"/>
    <cellStyle name="Normal 12 2 2 3 3 2 2 5" xfId="28879"/>
    <cellStyle name="Normal 12 2 2 3 3 2 2 6" xfId="28880"/>
    <cellStyle name="Normal 12 2 2 3 3 2 2 7" xfId="28881"/>
    <cellStyle name="Normal 12 2 2 3 3 2 2 8" xfId="28882"/>
    <cellStyle name="Normal 12 2 2 3 3 2 3" xfId="28883"/>
    <cellStyle name="Normal 12 2 2 3 3 2 3 2" xfId="28884"/>
    <cellStyle name="Normal 12 2 2 3 3 2 3 2 2" xfId="28885"/>
    <cellStyle name="Normal 12 2 2 3 3 2 3 3" xfId="28886"/>
    <cellStyle name="Normal 12 2 2 3 3 2 3 4" xfId="28887"/>
    <cellStyle name="Normal 12 2 2 3 3 2 3 5" xfId="28888"/>
    <cellStyle name="Normal 12 2 2 3 3 2 3 6" xfId="28889"/>
    <cellStyle name="Normal 12 2 2 3 3 2 4" xfId="28890"/>
    <cellStyle name="Normal 12 2 2 3 3 2 4 2" xfId="28891"/>
    <cellStyle name="Normal 12 2 2 3 3 2 4 3" xfId="28892"/>
    <cellStyle name="Normal 12 2 2 3 3 2 4 4" xfId="28893"/>
    <cellStyle name="Normal 12 2 2 3 3 2 5" xfId="28894"/>
    <cellStyle name="Normal 12 2 2 3 3 2 6" xfId="28895"/>
    <cellStyle name="Normal 12 2 2 3 3 2 7" xfId="28896"/>
    <cellStyle name="Normal 12 2 2 3 3 2 8" xfId="28897"/>
    <cellStyle name="Normal 12 2 2 3 3 2 9" xfId="28898"/>
    <cellStyle name="Normal 12 2 2 3 3 3" xfId="28899"/>
    <cellStyle name="Normal 12 2 2 3 3 3 2" xfId="28900"/>
    <cellStyle name="Normal 12 2 2 3 3 3 2 2" xfId="28901"/>
    <cellStyle name="Normal 12 2 2 3 3 3 2 2 2" xfId="28902"/>
    <cellStyle name="Normal 12 2 2 3 3 3 2 3" xfId="28903"/>
    <cellStyle name="Normal 12 2 2 3 3 3 2 4" xfId="28904"/>
    <cellStyle name="Normal 12 2 2 3 3 3 2 5" xfId="28905"/>
    <cellStyle name="Normal 12 2 2 3 3 3 2 6" xfId="28906"/>
    <cellStyle name="Normal 12 2 2 3 3 3 3" xfId="28907"/>
    <cellStyle name="Normal 12 2 2 3 3 3 3 2" xfId="28908"/>
    <cellStyle name="Normal 12 2 2 3 3 3 3 3" xfId="28909"/>
    <cellStyle name="Normal 12 2 2 3 3 3 3 4" xfId="28910"/>
    <cellStyle name="Normal 12 2 2 3 3 3 4" xfId="28911"/>
    <cellStyle name="Normal 12 2 2 3 3 3 5" xfId="28912"/>
    <cellStyle name="Normal 12 2 2 3 3 3 6" xfId="28913"/>
    <cellStyle name="Normal 12 2 2 3 3 3 7" xfId="28914"/>
    <cellStyle name="Normal 12 2 2 3 3 3 8" xfId="28915"/>
    <cellStyle name="Normal 12 2 2 3 3 3 9" xfId="28916"/>
    <cellStyle name="Normal 12 2 2 3 3 4" xfId="28917"/>
    <cellStyle name="Normal 12 2 2 3 3 4 2" xfId="28918"/>
    <cellStyle name="Normal 12 2 2 3 3 4 2 2" xfId="28919"/>
    <cellStyle name="Normal 12 2 2 3 3 4 2 2 2" xfId="28920"/>
    <cellStyle name="Normal 12 2 2 3 3 4 2 3" xfId="28921"/>
    <cellStyle name="Normal 12 2 2 3 3 4 2 4" xfId="28922"/>
    <cellStyle name="Normal 12 2 2 3 3 4 2 5" xfId="28923"/>
    <cellStyle name="Normal 12 2 2 3 3 4 2 6" xfId="28924"/>
    <cellStyle name="Normal 12 2 2 3 3 4 3" xfId="28925"/>
    <cellStyle name="Normal 12 2 2 3 3 4 3 2" xfId="28926"/>
    <cellStyle name="Normal 12 2 2 3 3 4 3 3" xfId="28927"/>
    <cellStyle name="Normal 12 2 2 3 3 4 4" xfId="28928"/>
    <cellStyle name="Normal 12 2 2 3 3 4 5" xfId="28929"/>
    <cellStyle name="Normal 12 2 2 3 3 4 6" xfId="28930"/>
    <cellStyle name="Normal 12 2 2 3 3 4 7" xfId="28931"/>
    <cellStyle name="Normal 12 2 2 3 3 4 8" xfId="28932"/>
    <cellStyle name="Normal 12 2 2 3 3 5" xfId="28933"/>
    <cellStyle name="Normal 12 2 2 3 3 5 2" xfId="28934"/>
    <cellStyle name="Normal 12 2 2 3 3 5 2 2" xfId="28935"/>
    <cellStyle name="Normal 12 2 2 3 3 5 3" xfId="28936"/>
    <cellStyle name="Normal 12 2 2 3 3 5 4" xfId="28937"/>
    <cellStyle name="Normal 12 2 2 3 3 5 5" xfId="28938"/>
    <cellStyle name="Normal 12 2 2 3 3 5 6" xfId="28939"/>
    <cellStyle name="Normal 12 2 2 3 3 6" xfId="28940"/>
    <cellStyle name="Normal 12 2 2 3 3 6 2" xfId="28941"/>
    <cellStyle name="Normal 12 2 2 3 3 6 3" xfId="28942"/>
    <cellStyle name="Normal 12 2 2 3 3 6 4" xfId="28943"/>
    <cellStyle name="Normal 12 2 2 3 3 7" xfId="28944"/>
    <cellStyle name="Normal 12 2 2 3 3 8" xfId="28945"/>
    <cellStyle name="Normal 12 2 2 3 3 9" xfId="28946"/>
    <cellStyle name="Normal 12 2 2 3 4" xfId="28947"/>
    <cellStyle name="Normal 12 2 2 3 4 10" xfId="28948"/>
    <cellStyle name="Normal 12 2 2 3 4 2" xfId="28949"/>
    <cellStyle name="Normal 12 2 2 3 4 2 2" xfId="28950"/>
    <cellStyle name="Normal 12 2 2 3 4 2 2 2" xfId="28951"/>
    <cellStyle name="Normal 12 2 2 3 4 2 2 2 2" xfId="28952"/>
    <cellStyle name="Normal 12 2 2 3 4 2 2 3" xfId="28953"/>
    <cellStyle name="Normal 12 2 2 3 4 2 2 4" xfId="28954"/>
    <cellStyle name="Normal 12 2 2 3 4 2 2 5" xfId="28955"/>
    <cellStyle name="Normal 12 2 2 3 4 2 2 6" xfId="28956"/>
    <cellStyle name="Normal 12 2 2 3 4 2 3" xfId="28957"/>
    <cellStyle name="Normal 12 2 2 3 4 2 3 2" xfId="28958"/>
    <cellStyle name="Normal 12 2 2 3 4 2 3 3" xfId="28959"/>
    <cellStyle name="Normal 12 2 2 3 4 2 4" xfId="28960"/>
    <cellStyle name="Normal 12 2 2 3 4 2 5" xfId="28961"/>
    <cellStyle name="Normal 12 2 2 3 4 2 6" xfId="28962"/>
    <cellStyle name="Normal 12 2 2 3 4 2 7" xfId="28963"/>
    <cellStyle name="Normal 12 2 2 3 4 2 8" xfId="28964"/>
    <cellStyle name="Normal 12 2 2 3 4 3" xfId="28965"/>
    <cellStyle name="Normal 12 2 2 3 4 3 2" xfId="28966"/>
    <cellStyle name="Normal 12 2 2 3 4 3 2 2" xfId="28967"/>
    <cellStyle name="Normal 12 2 2 3 4 3 3" xfId="28968"/>
    <cellStyle name="Normal 12 2 2 3 4 3 4" xfId="28969"/>
    <cellStyle name="Normal 12 2 2 3 4 3 5" xfId="28970"/>
    <cellStyle name="Normal 12 2 2 3 4 3 6" xfId="28971"/>
    <cellStyle name="Normal 12 2 2 3 4 4" xfId="28972"/>
    <cellStyle name="Normal 12 2 2 3 4 4 2" xfId="28973"/>
    <cellStyle name="Normal 12 2 2 3 4 4 3" xfId="28974"/>
    <cellStyle name="Normal 12 2 2 3 4 4 4" xfId="28975"/>
    <cellStyle name="Normal 12 2 2 3 4 5" xfId="28976"/>
    <cellStyle name="Normal 12 2 2 3 4 6" xfId="28977"/>
    <cellStyle name="Normal 12 2 2 3 4 7" xfId="28978"/>
    <cellStyle name="Normal 12 2 2 3 4 8" xfId="28979"/>
    <cellStyle name="Normal 12 2 2 3 4 9" xfId="28980"/>
    <cellStyle name="Normal 12 2 2 3 5" xfId="28981"/>
    <cellStyle name="Normal 12 2 2 3 5 2" xfId="28982"/>
    <cellStyle name="Normal 12 2 2 3 5 2 2" xfId="28983"/>
    <cellStyle name="Normal 12 2 2 3 5 2 2 2" xfId="28984"/>
    <cellStyle name="Normal 12 2 2 3 5 2 3" xfId="28985"/>
    <cellStyle name="Normal 12 2 2 3 5 2 4" xfId="28986"/>
    <cellStyle name="Normal 12 2 2 3 5 2 5" xfId="28987"/>
    <cellStyle name="Normal 12 2 2 3 5 2 6" xfId="28988"/>
    <cellStyle name="Normal 12 2 2 3 5 3" xfId="28989"/>
    <cellStyle name="Normal 12 2 2 3 5 3 2" xfId="28990"/>
    <cellStyle name="Normal 12 2 2 3 5 3 3" xfId="28991"/>
    <cellStyle name="Normal 12 2 2 3 5 3 4" xfId="28992"/>
    <cellStyle name="Normal 12 2 2 3 5 4" xfId="28993"/>
    <cellStyle name="Normal 12 2 2 3 5 5" xfId="28994"/>
    <cellStyle name="Normal 12 2 2 3 5 6" xfId="28995"/>
    <cellStyle name="Normal 12 2 2 3 5 7" xfId="28996"/>
    <cellStyle name="Normal 12 2 2 3 5 8" xfId="28997"/>
    <cellStyle name="Normal 12 2 2 3 5 9" xfId="28998"/>
    <cellStyle name="Normal 12 2 2 3 6" xfId="28999"/>
    <cellStyle name="Normal 12 2 2 3 6 2" xfId="29000"/>
    <cellStyle name="Normal 12 2 2 3 6 2 2" xfId="29001"/>
    <cellStyle name="Normal 12 2 2 3 6 2 2 2" xfId="29002"/>
    <cellStyle name="Normal 12 2 2 3 6 2 3" xfId="29003"/>
    <cellStyle name="Normal 12 2 2 3 6 2 4" xfId="29004"/>
    <cellStyle name="Normal 12 2 2 3 6 2 5" xfId="29005"/>
    <cellStyle name="Normal 12 2 2 3 6 2 6" xfId="29006"/>
    <cellStyle name="Normal 12 2 2 3 6 3" xfId="29007"/>
    <cellStyle name="Normal 12 2 2 3 6 3 2" xfId="29008"/>
    <cellStyle name="Normal 12 2 2 3 6 3 3" xfId="29009"/>
    <cellStyle name="Normal 12 2 2 3 6 4" xfId="29010"/>
    <cellStyle name="Normal 12 2 2 3 6 5" xfId="29011"/>
    <cellStyle name="Normal 12 2 2 3 6 6" xfId="29012"/>
    <cellStyle name="Normal 12 2 2 3 6 7" xfId="29013"/>
    <cellStyle name="Normal 12 2 2 3 6 8" xfId="29014"/>
    <cellStyle name="Normal 12 2 2 3 7" xfId="29015"/>
    <cellStyle name="Normal 12 2 2 3 7 2" xfId="29016"/>
    <cellStyle name="Normal 12 2 2 3 7 2 2" xfId="29017"/>
    <cellStyle name="Normal 12 2 2 3 7 3" xfId="29018"/>
    <cellStyle name="Normal 12 2 2 3 7 4" xfId="29019"/>
    <cellStyle name="Normal 12 2 2 3 7 5" xfId="29020"/>
    <cellStyle name="Normal 12 2 2 3 7 6" xfId="29021"/>
    <cellStyle name="Normal 12 2 2 3 8" xfId="29022"/>
    <cellStyle name="Normal 12 2 2 3 8 2" xfId="29023"/>
    <cellStyle name="Normal 12 2 2 3 8 3" xfId="29024"/>
    <cellStyle name="Normal 12 2 2 3 8 4" xfId="29025"/>
    <cellStyle name="Normal 12 2 2 3 9" xfId="29026"/>
    <cellStyle name="Normal 12 2 2 4" xfId="29027"/>
    <cellStyle name="Normal 12 2 2 4 10" xfId="29028"/>
    <cellStyle name="Normal 12 2 2 4 2" xfId="29029"/>
    <cellStyle name="Normal 12 2 2 4 2 2" xfId="29030"/>
    <cellStyle name="Normal 12 2 2 4 2 2 2" xfId="29031"/>
    <cellStyle name="Normal 12 2 2 4 2 2 2 2" xfId="29032"/>
    <cellStyle name="Normal 12 2 2 4 2 2 3" xfId="29033"/>
    <cellStyle name="Normal 12 2 2 4 2 2 4" xfId="29034"/>
    <cellStyle name="Normal 12 2 2 4 2 2 5" xfId="29035"/>
    <cellStyle name="Normal 12 2 2 4 2 2 6" xfId="29036"/>
    <cellStyle name="Normal 12 2 2 4 2 3" xfId="29037"/>
    <cellStyle name="Normal 12 2 2 4 2 3 2" xfId="29038"/>
    <cellStyle name="Normal 12 2 2 4 2 3 3" xfId="29039"/>
    <cellStyle name="Normal 12 2 2 4 2 4" xfId="29040"/>
    <cellStyle name="Normal 12 2 2 4 2 5" xfId="29041"/>
    <cellStyle name="Normal 12 2 2 4 2 6" xfId="29042"/>
    <cellStyle name="Normal 12 2 2 4 2 7" xfId="29043"/>
    <cellStyle name="Normal 12 2 2 4 2 8" xfId="29044"/>
    <cellStyle name="Normal 12 2 2 4 3" xfId="29045"/>
    <cellStyle name="Normal 12 2 2 4 3 2" xfId="29046"/>
    <cellStyle name="Normal 12 2 2 4 3 2 2" xfId="29047"/>
    <cellStyle name="Normal 12 2 2 4 3 3" xfId="29048"/>
    <cellStyle name="Normal 12 2 2 4 3 4" xfId="29049"/>
    <cellStyle name="Normal 12 2 2 4 3 5" xfId="29050"/>
    <cellStyle name="Normal 12 2 2 4 3 6" xfId="29051"/>
    <cellStyle name="Normal 12 2 2 4 4" xfId="29052"/>
    <cellStyle name="Normal 12 2 2 4 4 2" xfId="29053"/>
    <cellStyle name="Normal 12 2 2 4 4 3" xfId="29054"/>
    <cellStyle name="Normal 12 2 2 4 4 4" xfId="29055"/>
    <cellStyle name="Normal 12 2 2 4 5" xfId="29056"/>
    <cellStyle name="Normal 12 2 2 4 6" xfId="29057"/>
    <cellStyle name="Normal 12 2 2 4 7" xfId="29058"/>
    <cellStyle name="Normal 12 2 2 4 8" xfId="29059"/>
    <cellStyle name="Normal 12 2 2 4 9" xfId="29060"/>
    <cellStyle name="Normal 12 2 2 5" xfId="29061"/>
    <cellStyle name="Normal 12 2 2 5 10" xfId="29062"/>
    <cellStyle name="Normal 12 2 2 5 2" xfId="29063"/>
    <cellStyle name="Normal 12 2 2 5 2 2" xfId="29064"/>
    <cellStyle name="Normal 12 2 2 5 2 2 2" xfId="29065"/>
    <cellStyle name="Normal 12 2 2 5 2 2 2 2" xfId="29066"/>
    <cellStyle name="Normal 12 2 2 5 2 2 3" xfId="29067"/>
    <cellStyle name="Normal 12 2 2 5 2 2 4" xfId="29068"/>
    <cellStyle name="Normal 12 2 2 5 2 2 5" xfId="29069"/>
    <cellStyle name="Normal 12 2 2 5 2 2 6" xfId="29070"/>
    <cellStyle name="Normal 12 2 2 5 2 3" xfId="29071"/>
    <cellStyle name="Normal 12 2 2 5 2 3 2" xfId="29072"/>
    <cellStyle name="Normal 12 2 2 5 2 3 3" xfId="29073"/>
    <cellStyle name="Normal 12 2 2 5 2 4" xfId="29074"/>
    <cellStyle name="Normal 12 2 2 5 2 5" xfId="29075"/>
    <cellStyle name="Normal 12 2 2 5 2 6" xfId="29076"/>
    <cellStyle name="Normal 12 2 2 5 2 7" xfId="29077"/>
    <cellStyle name="Normal 12 2 2 5 2 8" xfId="29078"/>
    <cellStyle name="Normal 12 2 2 5 3" xfId="29079"/>
    <cellStyle name="Normal 12 2 2 5 3 2" xfId="29080"/>
    <cellStyle name="Normal 12 2 2 5 3 2 2" xfId="29081"/>
    <cellStyle name="Normal 12 2 2 5 3 3" xfId="29082"/>
    <cellStyle name="Normal 12 2 2 5 3 4" xfId="29083"/>
    <cellStyle name="Normal 12 2 2 5 3 5" xfId="29084"/>
    <cellStyle name="Normal 12 2 2 5 3 6" xfId="29085"/>
    <cellStyle name="Normal 12 2 2 5 4" xfId="29086"/>
    <cellStyle name="Normal 12 2 2 5 4 2" xfId="29087"/>
    <cellStyle name="Normal 12 2 2 5 4 3" xfId="29088"/>
    <cellStyle name="Normal 12 2 2 5 4 4" xfId="29089"/>
    <cellStyle name="Normal 12 2 2 5 5" xfId="29090"/>
    <cellStyle name="Normal 12 2 2 5 6" xfId="29091"/>
    <cellStyle name="Normal 12 2 2 5 7" xfId="29092"/>
    <cellStyle name="Normal 12 2 2 5 8" xfId="29093"/>
    <cellStyle name="Normal 12 2 2 5 9" xfId="29094"/>
    <cellStyle name="Normal 12 2 2 6" xfId="29095"/>
    <cellStyle name="Normal 12 2 2 6 10" xfId="29096"/>
    <cellStyle name="Normal 12 2 2 6 2" xfId="29097"/>
    <cellStyle name="Normal 12 2 2 6 2 2" xfId="29098"/>
    <cellStyle name="Normal 12 2 2 6 2 2 2" xfId="29099"/>
    <cellStyle name="Normal 12 2 2 6 2 2 2 2" xfId="29100"/>
    <cellStyle name="Normal 12 2 2 6 2 2 3" xfId="29101"/>
    <cellStyle name="Normal 12 2 2 6 2 2 4" xfId="29102"/>
    <cellStyle name="Normal 12 2 2 6 2 2 5" xfId="29103"/>
    <cellStyle name="Normal 12 2 2 6 2 2 6" xfId="29104"/>
    <cellStyle name="Normal 12 2 2 6 2 3" xfId="29105"/>
    <cellStyle name="Normal 12 2 2 6 2 3 2" xfId="29106"/>
    <cellStyle name="Normal 12 2 2 6 2 3 3" xfId="29107"/>
    <cellStyle name="Normal 12 2 2 6 2 4" xfId="29108"/>
    <cellStyle name="Normal 12 2 2 6 2 5" xfId="29109"/>
    <cellStyle name="Normal 12 2 2 6 2 6" xfId="29110"/>
    <cellStyle name="Normal 12 2 2 6 2 7" xfId="29111"/>
    <cellStyle name="Normal 12 2 2 6 2 8" xfId="29112"/>
    <cellStyle name="Normal 12 2 2 6 3" xfId="29113"/>
    <cellStyle name="Normal 12 2 2 6 3 2" xfId="29114"/>
    <cellStyle name="Normal 12 2 2 6 3 2 2" xfId="29115"/>
    <cellStyle name="Normal 12 2 2 6 3 3" xfId="29116"/>
    <cellStyle name="Normal 12 2 2 6 3 4" xfId="29117"/>
    <cellStyle name="Normal 12 2 2 6 3 5" xfId="29118"/>
    <cellStyle name="Normal 12 2 2 6 3 6" xfId="29119"/>
    <cellStyle name="Normal 12 2 2 6 4" xfId="29120"/>
    <cellStyle name="Normal 12 2 2 6 4 2" xfId="29121"/>
    <cellStyle name="Normal 12 2 2 6 4 3" xfId="29122"/>
    <cellStyle name="Normal 12 2 2 6 4 4" xfId="29123"/>
    <cellStyle name="Normal 12 2 2 6 5" xfId="29124"/>
    <cellStyle name="Normal 12 2 2 6 6" xfId="29125"/>
    <cellStyle name="Normal 12 2 2 6 7" xfId="29126"/>
    <cellStyle name="Normal 12 2 2 6 8" xfId="29127"/>
    <cellStyle name="Normal 12 2 2 6 9" xfId="29128"/>
    <cellStyle name="Normal 12 2 2 7" xfId="29129"/>
    <cellStyle name="Normal 12 2 2 7 2" xfId="29130"/>
    <cellStyle name="Normal 12 2 2 7 2 2" xfId="29131"/>
    <cellStyle name="Normal 12 2 2 7 2 2 2" xfId="29132"/>
    <cellStyle name="Normal 12 2 2 7 2 3" xfId="29133"/>
    <cellStyle name="Normal 12 2 2 7 2 4" xfId="29134"/>
    <cellStyle name="Normal 12 2 2 7 2 5" xfId="29135"/>
    <cellStyle name="Normal 12 2 2 7 2 6" xfId="29136"/>
    <cellStyle name="Normal 12 2 2 7 3" xfId="29137"/>
    <cellStyle name="Normal 12 2 2 7 3 2" xfId="29138"/>
    <cellStyle name="Normal 12 2 2 7 3 3" xfId="29139"/>
    <cellStyle name="Normal 12 2 2 7 3 4" xfId="29140"/>
    <cellStyle name="Normal 12 2 2 7 4" xfId="29141"/>
    <cellStyle name="Normal 12 2 2 7 5" xfId="29142"/>
    <cellStyle name="Normal 12 2 2 7 6" xfId="29143"/>
    <cellStyle name="Normal 12 2 2 7 7" xfId="29144"/>
    <cellStyle name="Normal 12 2 2 7 8" xfId="29145"/>
    <cellStyle name="Normal 12 2 2 7 9" xfId="29146"/>
    <cellStyle name="Normal 12 2 2 8" xfId="29147"/>
    <cellStyle name="Normal 12 2 2 8 2" xfId="29148"/>
    <cellStyle name="Normal 12 2 2 8 2 2" xfId="29149"/>
    <cellStyle name="Normal 12 2 2 8 2 2 2" xfId="29150"/>
    <cellStyle name="Normal 12 2 2 8 2 3" xfId="29151"/>
    <cellStyle name="Normal 12 2 2 8 2 4" xfId="29152"/>
    <cellStyle name="Normal 12 2 2 8 2 5" xfId="29153"/>
    <cellStyle name="Normal 12 2 2 8 2 6" xfId="29154"/>
    <cellStyle name="Normal 12 2 2 8 3" xfId="29155"/>
    <cellStyle name="Normal 12 2 2 8 3 2" xfId="29156"/>
    <cellStyle name="Normal 12 2 2 8 3 3" xfId="29157"/>
    <cellStyle name="Normal 12 2 2 8 4" xfId="29158"/>
    <cellStyle name="Normal 12 2 2 8 5" xfId="29159"/>
    <cellStyle name="Normal 12 2 2 8 6" xfId="29160"/>
    <cellStyle name="Normal 12 2 2 8 7" xfId="29161"/>
    <cellStyle name="Normal 12 2 2 8 8" xfId="29162"/>
    <cellStyle name="Normal 12 2 2 9" xfId="29163"/>
    <cellStyle name="Normal 12 2 2 9 2" xfId="29164"/>
    <cellStyle name="Normal 12 2 2 9 2 2" xfId="29165"/>
    <cellStyle name="Normal 12 2 2 9 2 3" xfId="29166"/>
    <cellStyle name="Normal 12 2 2 9 3" xfId="29167"/>
    <cellStyle name="Normal 12 2 2 9 4" xfId="29168"/>
    <cellStyle name="Normal 12 2 2 9 5" xfId="29169"/>
    <cellStyle name="Normal 12 2 2 9 6" xfId="29170"/>
    <cellStyle name="Normal 12 2 2 9 7" xfId="29171"/>
    <cellStyle name="Normal 12 2 3" xfId="44408"/>
    <cellStyle name="Normal 12 3" xfId="29172"/>
    <cellStyle name="Normal 12 4" xfId="29173"/>
    <cellStyle name="Normal 120" xfId="800"/>
    <cellStyle name="Normal 121" xfId="801"/>
    <cellStyle name="Normal 122" xfId="802"/>
    <cellStyle name="Normal 123" xfId="803"/>
    <cellStyle name="Normal 124" xfId="804"/>
    <cellStyle name="Normal 125" xfId="805"/>
    <cellStyle name="Normal 126" xfId="806"/>
    <cellStyle name="Normal 127" xfId="807"/>
    <cellStyle name="Normal 128" xfId="808"/>
    <cellStyle name="Normal 129" xfId="809"/>
    <cellStyle name="Normal 13" xfId="810"/>
    <cellStyle name="Normal 13 10" xfId="44409"/>
    <cellStyle name="Normal 13 10 2" xfId="44410"/>
    <cellStyle name="Normal 13 10 2 2" xfId="44411"/>
    <cellStyle name="Normal 13 10 2 3" xfId="44412"/>
    <cellStyle name="Normal 13 10 3" xfId="44413"/>
    <cellStyle name="Normal 13 10 4" xfId="44414"/>
    <cellStyle name="Normal 13 10 5" xfId="44415"/>
    <cellStyle name="Normal 13 10 6" xfId="44416"/>
    <cellStyle name="Normal 13 11" xfId="44417"/>
    <cellStyle name="Normal 13 11 2" xfId="44418"/>
    <cellStyle name="Normal 13 11 2 2" xfId="44419"/>
    <cellStyle name="Normal 13 11 2 3" xfId="44420"/>
    <cellStyle name="Normal 13 11 3" xfId="44421"/>
    <cellStyle name="Normal 13 11 4" xfId="44422"/>
    <cellStyle name="Normal 13 11 5" xfId="44423"/>
    <cellStyle name="Normal 13 11 6" xfId="44424"/>
    <cellStyle name="Normal 13 12" xfId="44425"/>
    <cellStyle name="Normal 13 12 2" xfId="44426"/>
    <cellStyle name="Normal 13 12 2 2" xfId="44427"/>
    <cellStyle name="Normal 13 12 2 3" xfId="44428"/>
    <cellStyle name="Normal 13 12 3" xfId="44429"/>
    <cellStyle name="Normal 13 12 4" xfId="44430"/>
    <cellStyle name="Normal 13 12 5" xfId="44431"/>
    <cellStyle name="Normal 13 12 6" xfId="44432"/>
    <cellStyle name="Normal 13 13" xfId="44433"/>
    <cellStyle name="Normal 13 13 2" xfId="44434"/>
    <cellStyle name="Normal 13 13 2 2" xfId="44435"/>
    <cellStyle name="Normal 13 13 2 3" xfId="44436"/>
    <cellStyle name="Normal 13 13 3" xfId="44437"/>
    <cellStyle name="Normal 13 13 4" xfId="44438"/>
    <cellStyle name="Normal 13 13 5" xfId="44439"/>
    <cellStyle name="Normal 13 14" xfId="44440"/>
    <cellStyle name="Normal 13 14 2" xfId="44441"/>
    <cellStyle name="Normal 13 14 3" xfId="44442"/>
    <cellStyle name="Normal 13 14 4" xfId="44443"/>
    <cellStyle name="Normal 13 15" xfId="44444"/>
    <cellStyle name="Normal 13 16" xfId="44445"/>
    <cellStyle name="Normal 13 17" xfId="44446"/>
    <cellStyle name="Normal 13 18" xfId="44447"/>
    <cellStyle name="Normal 13 2" xfId="811"/>
    <cellStyle name="Normal 13 2 10" xfId="44448"/>
    <cellStyle name="Normal 13 2 10 2" xfId="44449"/>
    <cellStyle name="Normal 13 2 10 2 2" xfId="44450"/>
    <cellStyle name="Normal 13 2 10 2 3" xfId="44451"/>
    <cellStyle name="Normal 13 2 10 3" xfId="44452"/>
    <cellStyle name="Normal 13 2 10 4" xfId="44453"/>
    <cellStyle name="Normal 13 2 10 5" xfId="44454"/>
    <cellStyle name="Normal 13 2 10 6" xfId="44455"/>
    <cellStyle name="Normal 13 2 11" xfId="44456"/>
    <cellStyle name="Normal 13 2 11 2" xfId="44457"/>
    <cellStyle name="Normal 13 2 11 2 2" xfId="44458"/>
    <cellStyle name="Normal 13 2 11 2 3" xfId="44459"/>
    <cellStyle name="Normal 13 2 11 3" xfId="44460"/>
    <cellStyle name="Normal 13 2 11 4" xfId="44461"/>
    <cellStyle name="Normal 13 2 11 5" xfId="44462"/>
    <cellStyle name="Normal 13 2 12" xfId="44463"/>
    <cellStyle name="Normal 13 2 12 2" xfId="44464"/>
    <cellStyle name="Normal 13 2 12 3" xfId="44465"/>
    <cellStyle name="Normal 13 2 12 4" xfId="44466"/>
    <cellStyle name="Normal 13 2 13" xfId="44467"/>
    <cellStyle name="Normal 13 2 14" xfId="44468"/>
    <cellStyle name="Normal 13 2 15" xfId="44469"/>
    <cellStyle name="Normal 13 2 16" xfId="44470"/>
    <cellStyle name="Normal 13 2 17" xfId="44471"/>
    <cellStyle name="Normal 13 2 2" xfId="29174"/>
    <cellStyle name="Normal 13 2 2 10" xfId="44472"/>
    <cellStyle name="Normal 13 2 2 11" xfId="44473"/>
    <cellStyle name="Normal 13 2 2 2" xfId="29175"/>
    <cellStyle name="Normal 13 2 2 2 2" xfId="44474"/>
    <cellStyle name="Normal 13 2 2 2 2 2" xfId="44475"/>
    <cellStyle name="Normal 13 2 2 2 2 2 2" xfId="44476"/>
    <cellStyle name="Normal 13 2 2 2 2 2 2 2" xfId="44477"/>
    <cellStyle name="Normal 13 2 2 2 2 2 2 3" xfId="44478"/>
    <cellStyle name="Normal 13 2 2 2 2 2 3" xfId="44479"/>
    <cellStyle name="Normal 13 2 2 2 2 2 4" xfId="44480"/>
    <cellStyle name="Normal 13 2 2 2 2 2 5" xfId="44481"/>
    <cellStyle name="Normal 13 2 2 2 2 2 6" xfId="44482"/>
    <cellStyle name="Normal 13 2 2 2 2 3" xfId="44483"/>
    <cellStyle name="Normal 13 2 2 2 2 3 2" xfId="44484"/>
    <cellStyle name="Normal 13 2 2 2 2 3 3" xfId="44485"/>
    <cellStyle name="Normal 13 2 2 2 2 4" xfId="44486"/>
    <cellStyle name="Normal 13 2 2 2 2 5" xfId="44487"/>
    <cellStyle name="Normal 13 2 2 2 2 6" xfId="44488"/>
    <cellStyle name="Normal 13 2 2 2 2 7" xfId="44489"/>
    <cellStyle name="Normal 13 2 2 2 3" xfId="44490"/>
    <cellStyle name="Normal 13 2 2 2 3 2" xfId="44491"/>
    <cellStyle name="Normal 13 2 2 2 3 2 2" xfId="44492"/>
    <cellStyle name="Normal 13 2 2 2 3 2 3" xfId="44493"/>
    <cellStyle name="Normal 13 2 2 2 3 3" xfId="44494"/>
    <cellStyle name="Normal 13 2 2 2 3 4" xfId="44495"/>
    <cellStyle name="Normal 13 2 2 2 3 5" xfId="44496"/>
    <cellStyle name="Normal 13 2 2 2 3 6" xfId="44497"/>
    <cellStyle name="Normal 13 2 2 2 4" xfId="44498"/>
    <cellStyle name="Normal 13 2 2 2 4 2" xfId="44499"/>
    <cellStyle name="Normal 13 2 2 2 4 3" xfId="44500"/>
    <cellStyle name="Normal 13 2 2 2 5" xfId="44501"/>
    <cellStyle name="Normal 13 2 2 2 6" xfId="44502"/>
    <cellStyle name="Normal 13 2 2 2 7" xfId="44503"/>
    <cellStyle name="Normal 13 2 2 2 8" xfId="44504"/>
    <cellStyle name="Normal 13 2 2 3" xfId="44505"/>
    <cellStyle name="Normal 13 2 2 3 2" xfId="44506"/>
    <cellStyle name="Normal 13 2 2 3 2 2" xfId="44507"/>
    <cellStyle name="Normal 13 2 2 3 2 2 2" xfId="44508"/>
    <cellStyle name="Normal 13 2 2 3 2 2 3" xfId="44509"/>
    <cellStyle name="Normal 13 2 2 3 2 3" xfId="44510"/>
    <cellStyle name="Normal 13 2 2 3 2 4" xfId="44511"/>
    <cellStyle name="Normal 13 2 2 3 2 5" xfId="44512"/>
    <cellStyle name="Normal 13 2 2 3 2 6" xfId="44513"/>
    <cellStyle name="Normal 13 2 2 3 3" xfId="44514"/>
    <cellStyle name="Normal 13 2 2 3 3 2" xfId="44515"/>
    <cellStyle name="Normal 13 2 2 3 3 3" xfId="44516"/>
    <cellStyle name="Normal 13 2 2 3 4" xfId="44517"/>
    <cellStyle name="Normal 13 2 2 3 5" xfId="44518"/>
    <cellStyle name="Normal 13 2 2 3 6" xfId="44519"/>
    <cellStyle name="Normal 13 2 2 3 7" xfId="44520"/>
    <cellStyle name="Normal 13 2 2 4" xfId="44521"/>
    <cellStyle name="Normal 13 2 2 4 2" xfId="44522"/>
    <cellStyle name="Normal 13 2 2 4 2 2" xfId="44523"/>
    <cellStyle name="Normal 13 2 2 4 2 3" xfId="44524"/>
    <cellStyle name="Normal 13 2 2 4 3" xfId="44525"/>
    <cellStyle name="Normal 13 2 2 4 4" xfId="44526"/>
    <cellStyle name="Normal 13 2 2 4 5" xfId="44527"/>
    <cellStyle name="Normal 13 2 2 4 6" xfId="44528"/>
    <cellStyle name="Normal 13 2 2 5" xfId="44529"/>
    <cellStyle name="Normal 13 2 2 5 2" xfId="44530"/>
    <cellStyle name="Normal 13 2 2 5 2 2" xfId="44531"/>
    <cellStyle name="Normal 13 2 2 5 2 3" xfId="44532"/>
    <cellStyle name="Normal 13 2 2 5 3" xfId="44533"/>
    <cellStyle name="Normal 13 2 2 5 4" xfId="44534"/>
    <cellStyle name="Normal 13 2 2 5 5" xfId="44535"/>
    <cellStyle name="Normal 13 2 2 5 6" xfId="44536"/>
    <cellStyle name="Normal 13 2 2 6" xfId="44537"/>
    <cellStyle name="Normal 13 2 2 6 2" xfId="44538"/>
    <cellStyle name="Normal 13 2 2 6 2 2" xfId="44539"/>
    <cellStyle name="Normal 13 2 2 6 2 3" xfId="44540"/>
    <cellStyle name="Normal 13 2 2 6 3" xfId="44541"/>
    <cellStyle name="Normal 13 2 2 6 4" xfId="44542"/>
    <cellStyle name="Normal 13 2 2 6 5" xfId="44543"/>
    <cellStyle name="Normal 13 2 2 7" xfId="44544"/>
    <cellStyle name="Normal 13 2 2 7 2" xfId="44545"/>
    <cellStyle name="Normal 13 2 2 7 3" xfId="44546"/>
    <cellStyle name="Normal 13 2 2 8" xfId="44547"/>
    <cellStyle name="Normal 13 2 2 9" xfId="44548"/>
    <cellStyle name="Normal 13 2 3" xfId="29176"/>
    <cellStyle name="Normal 13 2 3 10" xfId="44549"/>
    <cellStyle name="Normal 13 2 3 11" xfId="44550"/>
    <cellStyle name="Normal 13 2 3 2" xfId="44551"/>
    <cellStyle name="Normal 13 2 3 2 2" xfId="44552"/>
    <cellStyle name="Normal 13 2 3 2 2 2" xfId="44553"/>
    <cellStyle name="Normal 13 2 3 2 2 2 2" xfId="44554"/>
    <cellStyle name="Normal 13 2 3 2 2 2 2 2" xfId="44555"/>
    <cellStyle name="Normal 13 2 3 2 2 2 2 3" xfId="44556"/>
    <cellStyle name="Normal 13 2 3 2 2 2 3" xfId="44557"/>
    <cellStyle name="Normal 13 2 3 2 2 2 4" xfId="44558"/>
    <cellStyle name="Normal 13 2 3 2 2 2 5" xfId="44559"/>
    <cellStyle name="Normal 13 2 3 2 2 2 6" xfId="44560"/>
    <cellStyle name="Normal 13 2 3 2 2 3" xfId="44561"/>
    <cellStyle name="Normal 13 2 3 2 2 3 2" xfId="44562"/>
    <cellStyle name="Normal 13 2 3 2 2 3 3" xfId="44563"/>
    <cellStyle name="Normal 13 2 3 2 2 4" xfId="44564"/>
    <cellStyle name="Normal 13 2 3 2 2 5" xfId="44565"/>
    <cellStyle name="Normal 13 2 3 2 2 6" xfId="44566"/>
    <cellStyle name="Normal 13 2 3 2 2 7" xfId="44567"/>
    <cellStyle name="Normal 13 2 3 2 3" xfId="44568"/>
    <cellStyle name="Normal 13 2 3 2 3 2" xfId="44569"/>
    <cellStyle name="Normal 13 2 3 2 3 2 2" xfId="44570"/>
    <cellStyle name="Normal 13 2 3 2 3 2 3" xfId="44571"/>
    <cellStyle name="Normal 13 2 3 2 3 3" xfId="44572"/>
    <cellStyle name="Normal 13 2 3 2 3 4" xfId="44573"/>
    <cellStyle name="Normal 13 2 3 2 3 5" xfId="44574"/>
    <cellStyle name="Normal 13 2 3 2 3 6" xfId="44575"/>
    <cellStyle name="Normal 13 2 3 2 4" xfId="44576"/>
    <cellStyle name="Normal 13 2 3 2 4 2" xfId="44577"/>
    <cellStyle name="Normal 13 2 3 2 4 3" xfId="44578"/>
    <cellStyle name="Normal 13 2 3 2 5" xfId="44579"/>
    <cellStyle name="Normal 13 2 3 2 6" xfId="44580"/>
    <cellStyle name="Normal 13 2 3 2 7" xfId="44581"/>
    <cellStyle name="Normal 13 2 3 2 8" xfId="44582"/>
    <cellStyle name="Normal 13 2 3 3" xfId="44583"/>
    <cellStyle name="Normal 13 2 3 3 2" xfId="44584"/>
    <cellStyle name="Normal 13 2 3 3 2 2" xfId="44585"/>
    <cellStyle name="Normal 13 2 3 3 2 2 2" xfId="44586"/>
    <cellStyle name="Normal 13 2 3 3 2 2 3" xfId="44587"/>
    <cellStyle name="Normal 13 2 3 3 2 3" xfId="44588"/>
    <cellStyle name="Normal 13 2 3 3 2 4" xfId="44589"/>
    <cellStyle name="Normal 13 2 3 3 2 5" xfId="44590"/>
    <cellStyle name="Normal 13 2 3 3 2 6" xfId="44591"/>
    <cellStyle name="Normal 13 2 3 3 3" xfId="44592"/>
    <cellStyle name="Normal 13 2 3 3 3 2" xfId="44593"/>
    <cellStyle name="Normal 13 2 3 3 3 3" xfId="44594"/>
    <cellStyle name="Normal 13 2 3 3 4" xfId="44595"/>
    <cellStyle name="Normal 13 2 3 3 5" xfId="44596"/>
    <cellStyle name="Normal 13 2 3 3 6" xfId="44597"/>
    <cellStyle name="Normal 13 2 3 3 7" xfId="44598"/>
    <cellStyle name="Normal 13 2 3 4" xfId="44599"/>
    <cellStyle name="Normal 13 2 3 4 2" xfId="44600"/>
    <cellStyle name="Normal 13 2 3 4 2 2" xfId="44601"/>
    <cellStyle name="Normal 13 2 3 4 2 3" xfId="44602"/>
    <cellStyle name="Normal 13 2 3 4 3" xfId="44603"/>
    <cellStyle name="Normal 13 2 3 4 4" xfId="44604"/>
    <cellStyle name="Normal 13 2 3 4 5" xfId="44605"/>
    <cellStyle name="Normal 13 2 3 4 6" xfId="44606"/>
    <cellStyle name="Normal 13 2 3 5" xfId="44607"/>
    <cellStyle name="Normal 13 2 3 5 2" xfId="44608"/>
    <cellStyle name="Normal 13 2 3 5 2 2" xfId="44609"/>
    <cellStyle name="Normal 13 2 3 5 2 3" xfId="44610"/>
    <cellStyle name="Normal 13 2 3 5 3" xfId="44611"/>
    <cellStyle name="Normal 13 2 3 5 4" xfId="44612"/>
    <cellStyle name="Normal 13 2 3 5 5" xfId="44613"/>
    <cellStyle name="Normal 13 2 3 5 6" xfId="44614"/>
    <cellStyle name="Normal 13 2 3 6" xfId="44615"/>
    <cellStyle name="Normal 13 2 3 6 2" xfId="44616"/>
    <cellStyle name="Normal 13 2 3 6 2 2" xfId="44617"/>
    <cellStyle name="Normal 13 2 3 6 2 3" xfId="44618"/>
    <cellStyle name="Normal 13 2 3 6 3" xfId="44619"/>
    <cellStyle name="Normal 13 2 3 6 4" xfId="44620"/>
    <cellStyle name="Normal 13 2 3 6 5" xfId="44621"/>
    <cellStyle name="Normal 13 2 3 7" xfId="44622"/>
    <cellStyle name="Normal 13 2 3 7 2" xfId="44623"/>
    <cellStyle name="Normal 13 2 3 7 3" xfId="44624"/>
    <cellStyle name="Normal 13 2 3 8" xfId="44625"/>
    <cellStyle name="Normal 13 2 3 9" xfId="44626"/>
    <cellStyle name="Normal 13 2 4" xfId="44627"/>
    <cellStyle name="Normal 13 2 4 2" xfId="44628"/>
    <cellStyle name="Normal 13 2 4 2 2" xfId="44629"/>
    <cellStyle name="Normal 13 2 4 2 2 2" xfId="44630"/>
    <cellStyle name="Normal 13 2 4 2 2 2 2" xfId="44631"/>
    <cellStyle name="Normal 13 2 4 2 2 2 3" xfId="44632"/>
    <cellStyle name="Normal 13 2 4 2 2 3" xfId="44633"/>
    <cellStyle name="Normal 13 2 4 2 2 4" xfId="44634"/>
    <cellStyle name="Normal 13 2 4 2 2 5" xfId="44635"/>
    <cellStyle name="Normal 13 2 4 2 2 6" xfId="44636"/>
    <cellStyle name="Normal 13 2 4 2 3" xfId="44637"/>
    <cellStyle name="Normal 13 2 4 2 3 2" xfId="44638"/>
    <cellStyle name="Normal 13 2 4 2 3 3" xfId="44639"/>
    <cellStyle name="Normal 13 2 4 2 4" xfId="44640"/>
    <cellStyle name="Normal 13 2 4 2 5" xfId="44641"/>
    <cellStyle name="Normal 13 2 4 2 6" xfId="44642"/>
    <cellStyle name="Normal 13 2 4 2 7" xfId="44643"/>
    <cellStyle name="Normal 13 2 4 3" xfId="44644"/>
    <cellStyle name="Normal 13 2 4 3 2" xfId="44645"/>
    <cellStyle name="Normal 13 2 4 3 2 2" xfId="44646"/>
    <cellStyle name="Normal 13 2 4 3 2 3" xfId="44647"/>
    <cellStyle name="Normal 13 2 4 3 3" xfId="44648"/>
    <cellStyle name="Normal 13 2 4 3 4" xfId="44649"/>
    <cellStyle name="Normal 13 2 4 3 5" xfId="44650"/>
    <cellStyle name="Normal 13 2 4 3 6" xfId="44651"/>
    <cellStyle name="Normal 13 2 4 4" xfId="44652"/>
    <cellStyle name="Normal 13 2 4 4 2" xfId="44653"/>
    <cellStyle name="Normal 13 2 4 4 3" xfId="44654"/>
    <cellStyle name="Normal 13 2 4 5" xfId="44655"/>
    <cellStyle name="Normal 13 2 4 6" xfId="44656"/>
    <cellStyle name="Normal 13 2 4 7" xfId="44657"/>
    <cellStyle name="Normal 13 2 4 8" xfId="44658"/>
    <cellStyle name="Normal 13 2 5" xfId="44659"/>
    <cellStyle name="Normal 13 2 5 2" xfId="44660"/>
    <cellStyle name="Normal 13 2 5 2 2" xfId="44661"/>
    <cellStyle name="Normal 13 2 5 2 2 2" xfId="44662"/>
    <cellStyle name="Normal 13 2 5 2 2 2 2" xfId="44663"/>
    <cellStyle name="Normal 13 2 5 2 2 2 3" xfId="44664"/>
    <cellStyle name="Normal 13 2 5 2 2 3" xfId="44665"/>
    <cellStyle name="Normal 13 2 5 2 2 4" xfId="44666"/>
    <cellStyle name="Normal 13 2 5 2 2 5" xfId="44667"/>
    <cellStyle name="Normal 13 2 5 2 2 6" xfId="44668"/>
    <cellStyle name="Normal 13 2 5 2 3" xfId="44669"/>
    <cellStyle name="Normal 13 2 5 2 3 2" xfId="44670"/>
    <cellStyle name="Normal 13 2 5 2 3 3" xfId="44671"/>
    <cellStyle name="Normal 13 2 5 2 4" xfId="44672"/>
    <cellStyle name="Normal 13 2 5 2 5" xfId="44673"/>
    <cellStyle name="Normal 13 2 5 2 6" xfId="44674"/>
    <cellStyle name="Normal 13 2 5 2 7" xfId="44675"/>
    <cellStyle name="Normal 13 2 5 3" xfId="44676"/>
    <cellStyle name="Normal 13 2 5 3 2" xfId="44677"/>
    <cellStyle name="Normal 13 2 5 3 2 2" xfId="44678"/>
    <cellStyle name="Normal 13 2 5 3 2 3" xfId="44679"/>
    <cellStyle name="Normal 13 2 5 3 3" xfId="44680"/>
    <cellStyle name="Normal 13 2 5 3 4" xfId="44681"/>
    <cellStyle name="Normal 13 2 5 3 5" xfId="44682"/>
    <cellStyle name="Normal 13 2 5 3 6" xfId="44683"/>
    <cellStyle name="Normal 13 2 5 4" xfId="44684"/>
    <cellStyle name="Normal 13 2 5 4 2" xfId="44685"/>
    <cellStyle name="Normal 13 2 5 4 3" xfId="44686"/>
    <cellStyle name="Normal 13 2 5 5" xfId="44687"/>
    <cellStyle name="Normal 13 2 5 6" xfId="44688"/>
    <cellStyle name="Normal 13 2 5 7" xfId="44689"/>
    <cellStyle name="Normal 13 2 5 8" xfId="44690"/>
    <cellStyle name="Normal 13 2 6" xfId="44691"/>
    <cellStyle name="Normal 13 2 6 2" xfId="44692"/>
    <cellStyle name="Normal 13 2 6 2 2" xfId="44693"/>
    <cellStyle name="Normal 13 2 6 2 2 2" xfId="44694"/>
    <cellStyle name="Normal 13 2 6 2 2 2 2" xfId="44695"/>
    <cellStyle name="Normal 13 2 6 2 2 2 3" xfId="44696"/>
    <cellStyle name="Normal 13 2 6 2 2 3" xfId="44697"/>
    <cellStyle name="Normal 13 2 6 2 2 4" xfId="44698"/>
    <cellStyle name="Normal 13 2 6 2 2 5" xfId="44699"/>
    <cellStyle name="Normal 13 2 6 2 2 6" xfId="44700"/>
    <cellStyle name="Normal 13 2 6 2 3" xfId="44701"/>
    <cellStyle name="Normal 13 2 6 2 3 2" xfId="44702"/>
    <cellStyle name="Normal 13 2 6 2 3 3" xfId="44703"/>
    <cellStyle name="Normal 13 2 6 2 4" xfId="44704"/>
    <cellStyle name="Normal 13 2 6 2 5" xfId="44705"/>
    <cellStyle name="Normal 13 2 6 2 6" xfId="44706"/>
    <cellStyle name="Normal 13 2 6 2 7" xfId="44707"/>
    <cellStyle name="Normal 13 2 6 3" xfId="44708"/>
    <cellStyle name="Normal 13 2 6 3 2" xfId="44709"/>
    <cellStyle name="Normal 13 2 6 3 2 2" xfId="44710"/>
    <cellStyle name="Normal 13 2 6 3 2 3" xfId="44711"/>
    <cellStyle name="Normal 13 2 6 3 3" xfId="44712"/>
    <cellStyle name="Normal 13 2 6 3 4" xfId="44713"/>
    <cellStyle name="Normal 13 2 6 3 5" xfId="44714"/>
    <cellStyle name="Normal 13 2 6 3 6" xfId="44715"/>
    <cellStyle name="Normal 13 2 6 4" xfId="44716"/>
    <cellStyle name="Normal 13 2 6 4 2" xfId="44717"/>
    <cellStyle name="Normal 13 2 6 4 3" xfId="44718"/>
    <cellStyle name="Normal 13 2 6 5" xfId="44719"/>
    <cellStyle name="Normal 13 2 6 6" xfId="44720"/>
    <cellStyle name="Normal 13 2 6 7" xfId="44721"/>
    <cellStyle name="Normal 13 2 6 8" xfId="44722"/>
    <cellStyle name="Normal 13 2 7" xfId="44723"/>
    <cellStyle name="Normal 13 2 7 2" xfId="44724"/>
    <cellStyle name="Normal 13 2 7 2 2" xfId="44725"/>
    <cellStyle name="Normal 13 2 7 2 2 2" xfId="44726"/>
    <cellStyle name="Normal 13 2 7 2 2 3" xfId="44727"/>
    <cellStyle name="Normal 13 2 7 2 3" xfId="44728"/>
    <cellStyle name="Normal 13 2 7 2 4" xfId="44729"/>
    <cellStyle name="Normal 13 2 7 2 5" xfId="44730"/>
    <cellStyle name="Normal 13 2 7 2 6" xfId="44731"/>
    <cellStyle name="Normal 13 2 7 3" xfId="44732"/>
    <cellStyle name="Normal 13 2 7 3 2" xfId="44733"/>
    <cellStyle name="Normal 13 2 7 3 3" xfId="44734"/>
    <cellStyle name="Normal 13 2 7 4" xfId="44735"/>
    <cellStyle name="Normal 13 2 7 5" xfId="44736"/>
    <cellStyle name="Normal 13 2 7 6" xfId="44737"/>
    <cellStyle name="Normal 13 2 7 7" xfId="44738"/>
    <cellStyle name="Normal 13 2 8" xfId="44739"/>
    <cellStyle name="Normal 13 2 8 2" xfId="44740"/>
    <cellStyle name="Normal 13 2 8 2 2" xfId="44741"/>
    <cellStyle name="Normal 13 2 8 2 3" xfId="44742"/>
    <cellStyle name="Normal 13 2 8 3" xfId="44743"/>
    <cellStyle name="Normal 13 2 8 4" xfId="44744"/>
    <cellStyle name="Normal 13 2 8 5" xfId="44745"/>
    <cellStyle name="Normal 13 2 8 6" xfId="44746"/>
    <cellStyle name="Normal 13 2 9" xfId="44747"/>
    <cellStyle name="Normal 13 2 9 2" xfId="44748"/>
    <cellStyle name="Normal 13 2 9 2 2" xfId="44749"/>
    <cellStyle name="Normal 13 2 9 2 3" xfId="44750"/>
    <cellStyle name="Normal 13 2 9 3" xfId="44751"/>
    <cellStyle name="Normal 13 2 9 4" xfId="44752"/>
    <cellStyle name="Normal 13 2 9 5" xfId="44753"/>
    <cellStyle name="Normal 13 2 9 6" xfId="44754"/>
    <cellStyle name="Normal 13 3" xfId="2431"/>
    <cellStyle name="Normal 13 3 10" xfId="29177"/>
    <cellStyle name="Normal 13 3 10 2" xfId="44755"/>
    <cellStyle name="Normal 13 3 10 2 2" xfId="44756"/>
    <cellStyle name="Normal 13 3 10 2 3" xfId="44757"/>
    <cellStyle name="Normal 13 3 10 3" xfId="44758"/>
    <cellStyle name="Normal 13 3 10 4" xfId="44759"/>
    <cellStyle name="Normal 13 3 10 5" xfId="44760"/>
    <cellStyle name="Normal 13 3 10 6" xfId="44761"/>
    <cellStyle name="Normal 13 3 11" xfId="29178"/>
    <cellStyle name="Normal 13 3 11 2" xfId="44762"/>
    <cellStyle name="Normal 13 3 11 2 2" xfId="44763"/>
    <cellStyle name="Normal 13 3 11 2 3" xfId="44764"/>
    <cellStyle name="Normal 13 3 11 3" xfId="44765"/>
    <cellStyle name="Normal 13 3 11 4" xfId="44766"/>
    <cellStyle name="Normal 13 3 11 5" xfId="44767"/>
    <cellStyle name="Normal 13 3 12" xfId="29179"/>
    <cellStyle name="Normal 13 3 12 2" xfId="44768"/>
    <cellStyle name="Normal 13 3 12 3" xfId="44769"/>
    <cellStyle name="Normal 13 3 12 4" xfId="44770"/>
    <cellStyle name="Normal 13 3 13" xfId="44771"/>
    <cellStyle name="Normal 13 3 14" xfId="44772"/>
    <cellStyle name="Normal 13 3 15" xfId="44773"/>
    <cellStyle name="Normal 13 3 16" xfId="44774"/>
    <cellStyle name="Normal 13 3 2" xfId="29180"/>
    <cellStyle name="Normal 13 3 2 10" xfId="29181"/>
    <cellStyle name="Normal 13 3 2 11" xfId="44775"/>
    <cellStyle name="Normal 13 3 2 2" xfId="29182"/>
    <cellStyle name="Normal 13 3 2 2 2" xfId="29183"/>
    <cellStyle name="Normal 13 3 2 2 2 2" xfId="29184"/>
    <cellStyle name="Normal 13 3 2 2 2 2 2" xfId="29185"/>
    <cellStyle name="Normal 13 3 2 2 2 2 2 2" xfId="44776"/>
    <cellStyle name="Normal 13 3 2 2 2 2 2 3" xfId="44777"/>
    <cellStyle name="Normal 13 3 2 2 2 2 3" xfId="44778"/>
    <cellStyle name="Normal 13 3 2 2 2 2 4" xfId="44779"/>
    <cellStyle name="Normal 13 3 2 2 2 2 5" xfId="44780"/>
    <cellStyle name="Normal 13 3 2 2 2 2 6" xfId="44781"/>
    <cellStyle name="Normal 13 3 2 2 2 3" xfId="29186"/>
    <cellStyle name="Normal 13 3 2 2 2 3 2" xfId="44782"/>
    <cellStyle name="Normal 13 3 2 2 2 3 3" xfId="44783"/>
    <cellStyle name="Normal 13 3 2 2 2 4" xfId="29187"/>
    <cellStyle name="Normal 13 3 2 2 2 5" xfId="29188"/>
    <cellStyle name="Normal 13 3 2 2 2 6" xfId="29189"/>
    <cellStyle name="Normal 13 3 2 2 2 7" xfId="44784"/>
    <cellStyle name="Normal 13 3 2 2 3" xfId="29190"/>
    <cellStyle name="Normal 13 3 2 2 3 2" xfId="29191"/>
    <cellStyle name="Normal 13 3 2 2 3 2 2" xfId="44785"/>
    <cellStyle name="Normal 13 3 2 2 3 2 3" xfId="44786"/>
    <cellStyle name="Normal 13 3 2 2 3 3" xfId="29192"/>
    <cellStyle name="Normal 13 3 2 2 3 4" xfId="44787"/>
    <cellStyle name="Normal 13 3 2 2 3 5" xfId="44788"/>
    <cellStyle name="Normal 13 3 2 2 3 6" xfId="44789"/>
    <cellStyle name="Normal 13 3 2 2 4" xfId="29193"/>
    <cellStyle name="Normal 13 3 2 2 4 2" xfId="44790"/>
    <cellStyle name="Normal 13 3 2 2 4 3" xfId="44791"/>
    <cellStyle name="Normal 13 3 2 2 5" xfId="29194"/>
    <cellStyle name="Normal 13 3 2 2 6" xfId="29195"/>
    <cellStyle name="Normal 13 3 2 2 7" xfId="29196"/>
    <cellStyle name="Normal 13 3 2 2 8" xfId="29197"/>
    <cellStyle name="Normal 13 3 2 3" xfId="29198"/>
    <cellStyle name="Normal 13 3 2 3 2" xfId="29199"/>
    <cellStyle name="Normal 13 3 2 3 2 2" xfId="29200"/>
    <cellStyle name="Normal 13 3 2 3 2 2 2" xfId="44792"/>
    <cellStyle name="Normal 13 3 2 3 2 2 3" xfId="44793"/>
    <cellStyle name="Normal 13 3 2 3 2 3" xfId="44794"/>
    <cellStyle name="Normal 13 3 2 3 2 4" xfId="44795"/>
    <cellStyle name="Normal 13 3 2 3 2 5" xfId="44796"/>
    <cellStyle name="Normal 13 3 2 3 2 6" xfId="44797"/>
    <cellStyle name="Normal 13 3 2 3 3" xfId="29201"/>
    <cellStyle name="Normal 13 3 2 3 3 2" xfId="44798"/>
    <cellStyle name="Normal 13 3 2 3 3 3" xfId="44799"/>
    <cellStyle name="Normal 13 3 2 3 4" xfId="29202"/>
    <cellStyle name="Normal 13 3 2 3 5" xfId="29203"/>
    <cellStyle name="Normal 13 3 2 3 6" xfId="29204"/>
    <cellStyle name="Normal 13 3 2 3 7" xfId="44800"/>
    <cellStyle name="Normal 13 3 2 4" xfId="29205"/>
    <cellStyle name="Normal 13 3 2 4 2" xfId="29206"/>
    <cellStyle name="Normal 13 3 2 4 2 2" xfId="44801"/>
    <cellStyle name="Normal 13 3 2 4 2 3" xfId="44802"/>
    <cellStyle name="Normal 13 3 2 4 3" xfId="29207"/>
    <cellStyle name="Normal 13 3 2 4 4" xfId="29208"/>
    <cellStyle name="Normal 13 3 2 4 5" xfId="44803"/>
    <cellStyle name="Normal 13 3 2 4 6" xfId="44804"/>
    <cellStyle name="Normal 13 3 2 5" xfId="29209"/>
    <cellStyle name="Normal 13 3 2 5 2" xfId="44805"/>
    <cellStyle name="Normal 13 3 2 5 2 2" xfId="44806"/>
    <cellStyle name="Normal 13 3 2 5 2 3" xfId="44807"/>
    <cellStyle name="Normal 13 3 2 5 3" xfId="44808"/>
    <cellStyle name="Normal 13 3 2 5 4" xfId="44809"/>
    <cellStyle name="Normal 13 3 2 5 5" xfId="44810"/>
    <cellStyle name="Normal 13 3 2 5 6" xfId="44811"/>
    <cellStyle name="Normal 13 3 2 6" xfId="29210"/>
    <cellStyle name="Normal 13 3 2 6 2" xfId="44812"/>
    <cellStyle name="Normal 13 3 2 6 2 2" xfId="44813"/>
    <cellStyle name="Normal 13 3 2 6 2 3" xfId="44814"/>
    <cellStyle name="Normal 13 3 2 6 3" xfId="44815"/>
    <cellStyle name="Normal 13 3 2 6 4" xfId="44816"/>
    <cellStyle name="Normal 13 3 2 6 5" xfId="44817"/>
    <cellStyle name="Normal 13 3 2 7" xfId="29211"/>
    <cellStyle name="Normal 13 3 2 7 2" xfId="44818"/>
    <cellStyle name="Normal 13 3 2 7 3" xfId="44819"/>
    <cellStyle name="Normal 13 3 2 8" xfId="29212"/>
    <cellStyle name="Normal 13 3 2 9" xfId="29213"/>
    <cellStyle name="Normal 13 3 3" xfId="29214"/>
    <cellStyle name="Normal 13 3 3 10" xfId="44820"/>
    <cellStyle name="Normal 13 3 3 11" xfId="44821"/>
    <cellStyle name="Normal 13 3 3 2" xfId="29215"/>
    <cellStyle name="Normal 13 3 3 2 2" xfId="29216"/>
    <cellStyle name="Normal 13 3 3 2 2 2" xfId="29217"/>
    <cellStyle name="Normal 13 3 3 2 2 2 2" xfId="44822"/>
    <cellStyle name="Normal 13 3 3 2 2 2 2 2" xfId="44823"/>
    <cellStyle name="Normal 13 3 3 2 2 2 2 3" xfId="44824"/>
    <cellStyle name="Normal 13 3 3 2 2 2 3" xfId="44825"/>
    <cellStyle name="Normal 13 3 3 2 2 2 4" xfId="44826"/>
    <cellStyle name="Normal 13 3 3 2 2 2 5" xfId="44827"/>
    <cellStyle name="Normal 13 3 3 2 2 2 6" xfId="44828"/>
    <cellStyle name="Normal 13 3 3 2 2 3" xfId="44829"/>
    <cellStyle name="Normal 13 3 3 2 2 3 2" xfId="44830"/>
    <cellStyle name="Normal 13 3 3 2 2 3 3" xfId="44831"/>
    <cellStyle name="Normal 13 3 3 2 2 4" xfId="44832"/>
    <cellStyle name="Normal 13 3 3 2 2 5" xfId="44833"/>
    <cellStyle name="Normal 13 3 3 2 2 6" xfId="44834"/>
    <cellStyle name="Normal 13 3 3 2 2 7" xfId="44835"/>
    <cellStyle name="Normal 13 3 3 2 3" xfId="29218"/>
    <cellStyle name="Normal 13 3 3 2 3 2" xfId="44836"/>
    <cellStyle name="Normal 13 3 3 2 3 2 2" xfId="44837"/>
    <cellStyle name="Normal 13 3 3 2 3 2 3" xfId="44838"/>
    <cellStyle name="Normal 13 3 3 2 3 3" xfId="44839"/>
    <cellStyle name="Normal 13 3 3 2 3 4" xfId="44840"/>
    <cellStyle name="Normal 13 3 3 2 3 5" xfId="44841"/>
    <cellStyle name="Normal 13 3 3 2 3 6" xfId="44842"/>
    <cellStyle name="Normal 13 3 3 2 4" xfId="29219"/>
    <cellStyle name="Normal 13 3 3 2 4 2" xfId="44843"/>
    <cellStyle name="Normal 13 3 3 2 4 3" xfId="44844"/>
    <cellStyle name="Normal 13 3 3 2 5" xfId="29220"/>
    <cellStyle name="Normal 13 3 3 2 6" xfId="29221"/>
    <cellStyle name="Normal 13 3 3 2 7" xfId="44845"/>
    <cellStyle name="Normal 13 3 3 2 8" xfId="44846"/>
    <cellStyle name="Normal 13 3 3 3" xfId="29222"/>
    <cellStyle name="Normal 13 3 3 3 2" xfId="29223"/>
    <cellStyle name="Normal 13 3 3 3 2 2" xfId="44847"/>
    <cellStyle name="Normal 13 3 3 3 2 2 2" xfId="44848"/>
    <cellStyle name="Normal 13 3 3 3 2 2 3" xfId="44849"/>
    <cellStyle name="Normal 13 3 3 3 2 3" xfId="44850"/>
    <cellStyle name="Normal 13 3 3 3 2 4" xfId="44851"/>
    <cellStyle name="Normal 13 3 3 3 2 5" xfId="44852"/>
    <cellStyle name="Normal 13 3 3 3 2 6" xfId="44853"/>
    <cellStyle name="Normal 13 3 3 3 3" xfId="29224"/>
    <cellStyle name="Normal 13 3 3 3 3 2" xfId="44854"/>
    <cellStyle name="Normal 13 3 3 3 3 3" xfId="44855"/>
    <cellStyle name="Normal 13 3 3 3 4" xfId="29225"/>
    <cellStyle name="Normal 13 3 3 3 5" xfId="44856"/>
    <cellStyle name="Normal 13 3 3 3 6" xfId="44857"/>
    <cellStyle name="Normal 13 3 3 3 7" xfId="44858"/>
    <cellStyle name="Normal 13 3 3 4" xfId="29226"/>
    <cellStyle name="Normal 13 3 3 4 2" xfId="44859"/>
    <cellStyle name="Normal 13 3 3 4 2 2" xfId="44860"/>
    <cellStyle name="Normal 13 3 3 4 2 3" xfId="44861"/>
    <cellStyle name="Normal 13 3 3 4 3" xfId="44862"/>
    <cellStyle name="Normal 13 3 3 4 4" xfId="44863"/>
    <cellStyle name="Normal 13 3 3 4 5" xfId="44864"/>
    <cellStyle name="Normal 13 3 3 4 6" xfId="44865"/>
    <cellStyle name="Normal 13 3 3 5" xfId="29227"/>
    <cellStyle name="Normal 13 3 3 5 2" xfId="44866"/>
    <cellStyle name="Normal 13 3 3 5 2 2" xfId="44867"/>
    <cellStyle name="Normal 13 3 3 5 2 3" xfId="44868"/>
    <cellStyle name="Normal 13 3 3 5 3" xfId="44869"/>
    <cellStyle name="Normal 13 3 3 5 4" xfId="44870"/>
    <cellStyle name="Normal 13 3 3 5 5" xfId="44871"/>
    <cellStyle name="Normal 13 3 3 5 6" xfId="44872"/>
    <cellStyle name="Normal 13 3 3 6" xfId="29228"/>
    <cellStyle name="Normal 13 3 3 6 2" xfId="44873"/>
    <cellStyle name="Normal 13 3 3 6 2 2" xfId="44874"/>
    <cellStyle name="Normal 13 3 3 6 2 3" xfId="44875"/>
    <cellStyle name="Normal 13 3 3 6 3" xfId="44876"/>
    <cellStyle name="Normal 13 3 3 6 4" xfId="44877"/>
    <cellStyle name="Normal 13 3 3 6 5" xfId="44878"/>
    <cellStyle name="Normal 13 3 3 7" xfId="29229"/>
    <cellStyle name="Normal 13 3 3 7 2" xfId="44879"/>
    <cellStyle name="Normal 13 3 3 7 3" xfId="44880"/>
    <cellStyle name="Normal 13 3 3 8" xfId="29230"/>
    <cellStyle name="Normal 13 3 3 9" xfId="29231"/>
    <cellStyle name="Normal 13 3 4" xfId="29232"/>
    <cellStyle name="Normal 13 3 4 2" xfId="29233"/>
    <cellStyle name="Normal 13 3 4 2 2" xfId="29234"/>
    <cellStyle name="Normal 13 3 4 2 2 2" xfId="29235"/>
    <cellStyle name="Normal 13 3 4 2 2 2 2" xfId="44881"/>
    <cellStyle name="Normal 13 3 4 2 2 2 3" xfId="44882"/>
    <cellStyle name="Normal 13 3 4 2 2 3" xfId="44883"/>
    <cellStyle name="Normal 13 3 4 2 2 4" xfId="44884"/>
    <cellStyle name="Normal 13 3 4 2 2 5" xfId="44885"/>
    <cellStyle name="Normal 13 3 4 2 2 6" xfId="44886"/>
    <cellStyle name="Normal 13 3 4 2 3" xfId="29236"/>
    <cellStyle name="Normal 13 3 4 2 3 2" xfId="44887"/>
    <cellStyle name="Normal 13 3 4 2 3 3" xfId="44888"/>
    <cellStyle name="Normal 13 3 4 2 4" xfId="29237"/>
    <cellStyle name="Normal 13 3 4 2 5" xfId="29238"/>
    <cellStyle name="Normal 13 3 4 2 6" xfId="29239"/>
    <cellStyle name="Normal 13 3 4 2 7" xfId="44889"/>
    <cellStyle name="Normal 13 3 4 3" xfId="29240"/>
    <cellStyle name="Normal 13 3 4 3 2" xfId="29241"/>
    <cellStyle name="Normal 13 3 4 3 2 2" xfId="44890"/>
    <cellStyle name="Normal 13 3 4 3 2 3" xfId="44891"/>
    <cellStyle name="Normal 13 3 4 3 3" xfId="29242"/>
    <cellStyle name="Normal 13 3 4 3 4" xfId="44892"/>
    <cellStyle name="Normal 13 3 4 3 5" xfId="44893"/>
    <cellStyle name="Normal 13 3 4 3 6" xfId="44894"/>
    <cellStyle name="Normal 13 3 4 4" xfId="29243"/>
    <cellStyle name="Normal 13 3 4 4 2" xfId="44895"/>
    <cellStyle name="Normal 13 3 4 4 3" xfId="44896"/>
    <cellStyle name="Normal 13 3 4 5" xfId="29244"/>
    <cellStyle name="Normal 13 3 4 6" xfId="29245"/>
    <cellStyle name="Normal 13 3 4 7" xfId="29246"/>
    <cellStyle name="Normal 13 3 4 8" xfId="29247"/>
    <cellStyle name="Normal 13 3 5" xfId="29248"/>
    <cellStyle name="Normal 13 3 5 2" xfId="29249"/>
    <cellStyle name="Normal 13 3 5 2 2" xfId="29250"/>
    <cellStyle name="Normal 13 3 5 2 2 2" xfId="44897"/>
    <cellStyle name="Normal 13 3 5 2 2 2 2" xfId="44898"/>
    <cellStyle name="Normal 13 3 5 2 2 2 3" xfId="44899"/>
    <cellStyle name="Normal 13 3 5 2 2 3" xfId="44900"/>
    <cellStyle name="Normal 13 3 5 2 2 4" xfId="44901"/>
    <cellStyle name="Normal 13 3 5 2 2 5" xfId="44902"/>
    <cellStyle name="Normal 13 3 5 2 2 6" xfId="44903"/>
    <cellStyle name="Normal 13 3 5 2 3" xfId="44904"/>
    <cellStyle name="Normal 13 3 5 2 3 2" xfId="44905"/>
    <cellStyle name="Normal 13 3 5 2 3 3" xfId="44906"/>
    <cellStyle name="Normal 13 3 5 2 4" xfId="44907"/>
    <cellStyle name="Normal 13 3 5 2 5" xfId="44908"/>
    <cellStyle name="Normal 13 3 5 2 6" xfId="44909"/>
    <cellStyle name="Normal 13 3 5 2 7" xfId="44910"/>
    <cellStyle name="Normal 13 3 5 3" xfId="29251"/>
    <cellStyle name="Normal 13 3 5 3 2" xfId="44911"/>
    <cellStyle name="Normal 13 3 5 3 2 2" xfId="44912"/>
    <cellStyle name="Normal 13 3 5 3 2 3" xfId="44913"/>
    <cellStyle name="Normal 13 3 5 3 3" xfId="44914"/>
    <cellStyle name="Normal 13 3 5 3 4" xfId="44915"/>
    <cellStyle name="Normal 13 3 5 3 5" xfId="44916"/>
    <cellStyle name="Normal 13 3 5 3 6" xfId="44917"/>
    <cellStyle name="Normal 13 3 5 4" xfId="29252"/>
    <cellStyle name="Normal 13 3 5 4 2" xfId="44918"/>
    <cellStyle name="Normal 13 3 5 4 3" xfId="44919"/>
    <cellStyle name="Normal 13 3 5 5" xfId="29253"/>
    <cellStyle name="Normal 13 3 5 6" xfId="29254"/>
    <cellStyle name="Normal 13 3 5 7" xfId="44920"/>
    <cellStyle name="Normal 13 3 5 8" xfId="44921"/>
    <cellStyle name="Normal 13 3 6" xfId="29255"/>
    <cellStyle name="Normal 13 3 6 2" xfId="29256"/>
    <cellStyle name="Normal 13 3 6 2 2" xfId="44922"/>
    <cellStyle name="Normal 13 3 6 2 2 2" xfId="44923"/>
    <cellStyle name="Normal 13 3 6 2 2 2 2" xfId="44924"/>
    <cellStyle name="Normal 13 3 6 2 2 2 3" xfId="44925"/>
    <cellStyle name="Normal 13 3 6 2 2 3" xfId="44926"/>
    <cellStyle name="Normal 13 3 6 2 2 4" xfId="44927"/>
    <cellStyle name="Normal 13 3 6 2 2 5" xfId="44928"/>
    <cellStyle name="Normal 13 3 6 2 2 6" xfId="44929"/>
    <cellStyle name="Normal 13 3 6 2 3" xfId="44930"/>
    <cellStyle name="Normal 13 3 6 2 3 2" xfId="44931"/>
    <cellStyle name="Normal 13 3 6 2 3 3" xfId="44932"/>
    <cellStyle name="Normal 13 3 6 2 4" xfId="44933"/>
    <cellStyle name="Normal 13 3 6 2 5" xfId="44934"/>
    <cellStyle name="Normal 13 3 6 2 6" xfId="44935"/>
    <cellStyle name="Normal 13 3 6 2 7" xfId="44936"/>
    <cellStyle name="Normal 13 3 6 3" xfId="29257"/>
    <cellStyle name="Normal 13 3 6 3 2" xfId="44937"/>
    <cellStyle name="Normal 13 3 6 3 2 2" xfId="44938"/>
    <cellStyle name="Normal 13 3 6 3 2 3" xfId="44939"/>
    <cellStyle name="Normal 13 3 6 3 3" xfId="44940"/>
    <cellStyle name="Normal 13 3 6 3 4" xfId="44941"/>
    <cellStyle name="Normal 13 3 6 3 5" xfId="44942"/>
    <cellStyle name="Normal 13 3 6 3 6" xfId="44943"/>
    <cellStyle name="Normal 13 3 6 4" xfId="29258"/>
    <cellStyle name="Normal 13 3 6 4 2" xfId="44944"/>
    <cellStyle name="Normal 13 3 6 4 3" xfId="44945"/>
    <cellStyle name="Normal 13 3 6 5" xfId="44946"/>
    <cellStyle name="Normal 13 3 6 6" xfId="44947"/>
    <cellStyle name="Normal 13 3 6 7" xfId="44948"/>
    <cellStyle name="Normal 13 3 6 8" xfId="44949"/>
    <cellStyle name="Normal 13 3 7" xfId="29259"/>
    <cellStyle name="Normal 13 3 7 2" xfId="44950"/>
    <cellStyle name="Normal 13 3 7 2 2" xfId="44951"/>
    <cellStyle name="Normal 13 3 7 2 2 2" xfId="44952"/>
    <cellStyle name="Normal 13 3 7 2 2 3" xfId="44953"/>
    <cellStyle name="Normal 13 3 7 2 3" xfId="44954"/>
    <cellStyle name="Normal 13 3 7 2 4" xfId="44955"/>
    <cellStyle name="Normal 13 3 7 2 5" xfId="44956"/>
    <cellStyle name="Normal 13 3 7 2 6" xfId="44957"/>
    <cellStyle name="Normal 13 3 7 3" xfId="44958"/>
    <cellStyle name="Normal 13 3 7 3 2" xfId="44959"/>
    <cellStyle name="Normal 13 3 7 3 3" xfId="44960"/>
    <cellStyle name="Normal 13 3 7 4" xfId="44961"/>
    <cellStyle name="Normal 13 3 7 5" xfId="44962"/>
    <cellStyle name="Normal 13 3 7 6" xfId="44963"/>
    <cellStyle name="Normal 13 3 7 7" xfId="44964"/>
    <cellStyle name="Normal 13 3 8" xfId="29260"/>
    <cellStyle name="Normal 13 3 8 2" xfId="44965"/>
    <cellStyle name="Normal 13 3 8 2 2" xfId="44966"/>
    <cellStyle name="Normal 13 3 8 2 3" xfId="44967"/>
    <cellStyle name="Normal 13 3 8 3" xfId="44968"/>
    <cellStyle name="Normal 13 3 8 4" xfId="44969"/>
    <cellStyle name="Normal 13 3 8 5" xfId="44970"/>
    <cellStyle name="Normal 13 3 8 6" xfId="44971"/>
    <cellStyle name="Normal 13 3 9" xfId="29261"/>
    <cellStyle name="Normal 13 3 9 2" xfId="44972"/>
    <cellStyle name="Normal 13 3 9 2 2" xfId="44973"/>
    <cellStyle name="Normal 13 3 9 2 3" xfId="44974"/>
    <cellStyle name="Normal 13 3 9 3" xfId="44975"/>
    <cellStyle name="Normal 13 3 9 4" xfId="44976"/>
    <cellStyle name="Normal 13 3 9 5" xfId="44977"/>
    <cellStyle name="Normal 13 3 9 6" xfId="44978"/>
    <cellStyle name="Normal 13 4" xfId="29262"/>
    <cellStyle name="Normal 13 4 10" xfId="44979"/>
    <cellStyle name="Normal 13 4 10 2" xfId="44980"/>
    <cellStyle name="Normal 13 4 10 2 2" xfId="44981"/>
    <cellStyle name="Normal 13 4 10 2 3" xfId="44982"/>
    <cellStyle name="Normal 13 4 10 3" xfId="44983"/>
    <cellStyle name="Normal 13 4 10 4" xfId="44984"/>
    <cellStyle name="Normal 13 4 10 5" xfId="44985"/>
    <cellStyle name="Normal 13 4 10 6" xfId="44986"/>
    <cellStyle name="Normal 13 4 11" xfId="44987"/>
    <cellStyle name="Normal 13 4 11 2" xfId="44988"/>
    <cellStyle name="Normal 13 4 11 2 2" xfId="44989"/>
    <cellStyle name="Normal 13 4 11 2 3" xfId="44990"/>
    <cellStyle name="Normal 13 4 11 3" xfId="44991"/>
    <cellStyle name="Normal 13 4 11 4" xfId="44992"/>
    <cellStyle name="Normal 13 4 11 5" xfId="44993"/>
    <cellStyle name="Normal 13 4 12" xfId="44994"/>
    <cellStyle name="Normal 13 4 12 2" xfId="44995"/>
    <cellStyle name="Normal 13 4 12 3" xfId="44996"/>
    <cellStyle name="Normal 13 4 13" xfId="44997"/>
    <cellStyle name="Normal 13 4 14" xfId="44998"/>
    <cellStyle name="Normal 13 4 15" xfId="44999"/>
    <cellStyle name="Normal 13 4 16" xfId="45000"/>
    <cellStyle name="Normal 13 4 2" xfId="29263"/>
    <cellStyle name="Normal 13 4 2 10" xfId="45001"/>
    <cellStyle name="Normal 13 4 2 11" xfId="45002"/>
    <cellStyle name="Normal 13 4 2 12" xfId="45003"/>
    <cellStyle name="Normal 13 4 2 13" xfId="45004"/>
    <cellStyle name="Normal 13 4 2 2" xfId="45005"/>
    <cellStyle name="Normal 13 4 2 2 2" xfId="45006"/>
    <cellStyle name="Normal 13 4 2 2 2 2" xfId="45007"/>
    <cellStyle name="Normal 13 4 2 2 2 2 2" xfId="45008"/>
    <cellStyle name="Normal 13 4 2 2 2 2 2 2" xfId="45009"/>
    <cellStyle name="Normal 13 4 2 2 2 2 2 3" xfId="45010"/>
    <cellStyle name="Normal 13 4 2 2 2 2 3" xfId="45011"/>
    <cellStyle name="Normal 13 4 2 2 2 2 4" xfId="45012"/>
    <cellStyle name="Normal 13 4 2 2 2 2 5" xfId="45013"/>
    <cellStyle name="Normal 13 4 2 2 2 2 6" xfId="45014"/>
    <cellStyle name="Normal 13 4 2 2 2 3" xfId="45015"/>
    <cellStyle name="Normal 13 4 2 2 2 3 2" xfId="45016"/>
    <cellStyle name="Normal 13 4 2 2 2 3 3" xfId="45017"/>
    <cellStyle name="Normal 13 4 2 2 2 4" xfId="45018"/>
    <cellStyle name="Normal 13 4 2 2 2 5" xfId="45019"/>
    <cellStyle name="Normal 13 4 2 2 2 6" xfId="45020"/>
    <cellStyle name="Normal 13 4 2 2 2 7" xfId="45021"/>
    <cellStyle name="Normal 13 4 2 2 3" xfId="45022"/>
    <cellStyle name="Normal 13 4 2 2 3 2" xfId="45023"/>
    <cellStyle name="Normal 13 4 2 2 3 2 2" xfId="45024"/>
    <cellStyle name="Normal 13 4 2 2 3 2 3" xfId="45025"/>
    <cellStyle name="Normal 13 4 2 2 3 3" xfId="45026"/>
    <cellStyle name="Normal 13 4 2 2 3 4" xfId="45027"/>
    <cellStyle name="Normal 13 4 2 2 3 5" xfId="45028"/>
    <cellStyle name="Normal 13 4 2 2 3 6" xfId="45029"/>
    <cellStyle name="Normal 13 4 2 2 4" xfId="45030"/>
    <cellStyle name="Normal 13 4 2 2 4 2" xfId="45031"/>
    <cellStyle name="Normal 13 4 2 2 4 3" xfId="45032"/>
    <cellStyle name="Normal 13 4 2 2 5" xfId="45033"/>
    <cellStyle name="Normal 13 4 2 2 6" xfId="45034"/>
    <cellStyle name="Normal 13 4 2 2 7" xfId="45035"/>
    <cellStyle name="Normal 13 4 2 2 8" xfId="45036"/>
    <cellStyle name="Normal 13 4 2 3" xfId="45037"/>
    <cellStyle name="Normal 13 4 2 3 2" xfId="45038"/>
    <cellStyle name="Normal 13 4 2 3 2 2" xfId="45039"/>
    <cellStyle name="Normal 13 4 2 3 2 2 2" xfId="45040"/>
    <cellStyle name="Normal 13 4 2 3 2 2 2 2" xfId="45041"/>
    <cellStyle name="Normal 13 4 2 3 2 2 2 3" xfId="45042"/>
    <cellStyle name="Normal 13 4 2 3 2 2 3" xfId="45043"/>
    <cellStyle name="Normal 13 4 2 3 2 2 4" xfId="45044"/>
    <cellStyle name="Normal 13 4 2 3 2 2 5" xfId="45045"/>
    <cellStyle name="Normal 13 4 2 3 2 2 6" xfId="45046"/>
    <cellStyle name="Normal 13 4 2 3 2 3" xfId="45047"/>
    <cellStyle name="Normal 13 4 2 3 2 3 2" xfId="45048"/>
    <cellStyle name="Normal 13 4 2 3 2 3 3" xfId="45049"/>
    <cellStyle name="Normal 13 4 2 3 2 4" xfId="45050"/>
    <cellStyle name="Normal 13 4 2 3 2 5" xfId="45051"/>
    <cellStyle name="Normal 13 4 2 3 2 6" xfId="45052"/>
    <cellStyle name="Normal 13 4 2 3 2 7" xfId="45053"/>
    <cellStyle name="Normal 13 4 2 3 3" xfId="45054"/>
    <cellStyle name="Normal 13 4 2 3 3 2" xfId="45055"/>
    <cellStyle name="Normal 13 4 2 3 3 2 2" xfId="45056"/>
    <cellStyle name="Normal 13 4 2 3 3 2 3" xfId="45057"/>
    <cellStyle name="Normal 13 4 2 3 3 3" xfId="45058"/>
    <cellStyle name="Normal 13 4 2 3 3 4" xfId="45059"/>
    <cellStyle name="Normal 13 4 2 3 3 5" xfId="45060"/>
    <cellStyle name="Normal 13 4 2 3 3 6" xfId="45061"/>
    <cellStyle name="Normal 13 4 2 3 4" xfId="45062"/>
    <cellStyle name="Normal 13 4 2 3 4 2" xfId="45063"/>
    <cellStyle name="Normal 13 4 2 3 4 3" xfId="45064"/>
    <cellStyle name="Normal 13 4 2 3 5" xfId="45065"/>
    <cellStyle name="Normal 13 4 2 3 6" xfId="45066"/>
    <cellStyle name="Normal 13 4 2 3 7" xfId="45067"/>
    <cellStyle name="Normal 13 4 2 3 8" xfId="45068"/>
    <cellStyle name="Normal 13 4 2 4" xfId="45069"/>
    <cellStyle name="Normal 13 4 2 4 2" xfId="45070"/>
    <cellStyle name="Normal 13 4 2 4 2 2" xfId="45071"/>
    <cellStyle name="Normal 13 4 2 4 2 2 2" xfId="45072"/>
    <cellStyle name="Normal 13 4 2 4 2 2 2 2" xfId="45073"/>
    <cellStyle name="Normal 13 4 2 4 2 2 2 3" xfId="45074"/>
    <cellStyle name="Normal 13 4 2 4 2 2 3" xfId="45075"/>
    <cellStyle name="Normal 13 4 2 4 2 2 4" xfId="45076"/>
    <cellStyle name="Normal 13 4 2 4 2 2 5" xfId="45077"/>
    <cellStyle name="Normal 13 4 2 4 2 2 6" xfId="45078"/>
    <cellStyle name="Normal 13 4 2 4 2 3" xfId="45079"/>
    <cellStyle name="Normal 13 4 2 4 2 3 2" xfId="45080"/>
    <cellStyle name="Normal 13 4 2 4 2 3 3" xfId="45081"/>
    <cellStyle name="Normal 13 4 2 4 2 4" xfId="45082"/>
    <cellStyle name="Normal 13 4 2 4 2 5" xfId="45083"/>
    <cellStyle name="Normal 13 4 2 4 2 6" xfId="45084"/>
    <cellStyle name="Normal 13 4 2 4 2 7" xfId="45085"/>
    <cellStyle name="Normal 13 4 2 4 3" xfId="45086"/>
    <cellStyle name="Normal 13 4 2 4 3 2" xfId="45087"/>
    <cellStyle name="Normal 13 4 2 4 3 2 2" xfId="45088"/>
    <cellStyle name="Normal 13 4 2 4 3 2 3" xfId="45089"/>
    <cellStyle name="Normal 13 4 2 4 3 3" xfId="45090"/>
    <cellStyle name="Normal 13 4 2 4 3 4" xfId="45091"/>
    <cellStyle name="Normal 13 4 2 4 3 5" xfId="45092"/>
    <cellStyle name="Normal 13 4 2 4 3 6" xfId="45093"/>
    <cellStyle name="Normal 13 4 2 4 4" xfId="45094"/>
    <cellStyle name="Normal 13 4 2 4 4 2" xfId="45095"/>
    <cellStyle name="Normal 13 4 2 4 4 3" xfId="45096"/>
    <cellStyle name="Normal 13 4 2 4 5" xfId="45097"/>
    <cellStyle name="Normal 13 4 2 4 6" xfId="45098"/>
    <cellStyle name="Normal 13 4 2 4 7" xfId="45099"/>
    <cellStyle name="Normal 13 4 2 4 8" xfId="45100"/>
    <cellStyle name="Normal 13 4 2 5" xfId="45101"/>
    <cellStyle name="Normal 13 4 2 5 2" xfId="45102"/>
    <cellStyle name="Normal 13 4 2 5 2 2" xfId="45103"/>
    <cellStyle name="Normal 13 4 2 5 2 2 2" xfId="45104"/>
    <cellStyle name="Normal 13 4 2 5 2 2 3" xfId="45105"/>
    <cellStyle name="Normal 13 4 2 5 2 3" xfId="45106"/>
    <cellStyle name="Normal 13 4 2 5 2 4" xfId="45107"/>
    <cellStyle name="Normal 13 4 2 5 2 5" xfId="45108"/>
    <cellStyle name="Normal 13 4 2 5 2 6" xfId="45109"/>
    <cellStyle name="Normal 13 4 2 5 3" xfId="45110"/>
    <cellStyle name="Normal 13 4 2 5 3 2" xfId="45111"/>
    <cellStyle name="Normal 13 4 2 5 3 3" xfId="45112"/>
    <cellStyle name="Normal 13 4 2 5 4" xfId="45113"/>
    <cellStyle name="Normal 13 4 2 5 5" xfId="45114"/>
    <cellStyle name="Normal 13 4 2 5 6" xfId="45115"/>
    <cellStyle name="Normal 13 4 2 5 7" xfId="45116"/>
    <cellStyle name="Normal 13 4 2 6" xfId="45117"/>
    <cellStyle name="Normal 13 4 2 6 2" xfId="45118"/>
    <cellStyle name="Normal 13 4 2 6 2 2" xfId="45119"/>
    <cellStyle name="Normal 13 4 2 6 2 3" xfId="45120"/>
    <cellStyle name="Normal 13 4 2 6 3" xfId="45121"/>
    <cellStyle name="Normal 13 4 2 6 4" xfId="45122"/>
    <cellStyle name="Normal 13 4 2 6 5" xfId="45123"/>
    <cellStyle name="Normal 13 4 2 6 6" xfId="45124"/>
    <cellStyle name="Normal 13 4 2 7" xfId="45125"/>
    <cellStyle name="Normal 13 4 2 7 2" xfId="45126"/>
    <cellStyle name="Normal 13 4 2 7 2 2" xfId="45127"/>
    <cellStyle name="Normal 13 4 2 7 2 3" xfId="45128"/>
    <cellStyle name="Normal 13 4 2 7 3" xfId="45129"/>
    <cellStyle name="Normal 13 4 2 7 4" xfId="45130"/>
    <cellStyle name="Normal 13 4 2 7 5" xfId="45131"/>
    <cellStyle name="Normal 13 4 2 7 6" xfId="45132"/>
    <cellStyle name="Normal 13 4 2 8" xfId="45133"/>
    <cellStyle name="Normal 13 4 2 8 2" xfId="45134"/>
    <cellStyle name="Normal 13 4 2 8 2 2" xfId="45135"/>
    <cellStyle name="Normal 13 4 2 8 2 3" xfId="45136"/>
    <cellStyle name="Normal 13 4 2 8 3" xfId="45137"/>
    <cellStyle name="Normal 13 4 2 8 4" xfId="45138"/>
    <cellStyle name="Normal 13 4 2 8 5" xfId="45139"/>
    <cellStyle name="Normal 13 4 2 9" xfId="45140"/>
    <cellStyle name="Normal 13 4 2 9 2" xfId="45141"/>
    <cellStyle name="Normal 13 4 2 9 3" xfId="45142"/>
    <cellStyle name="Normal 13 4 3" xfId="45143"/>
    <cellStyle name="Normal 13 4 3 10" xfId="45144"/>
    <cellStyle name="Normal 13 4 3 11" xfId="45145"/>
    <cellStyle name="Normal 13 4 3 12" xfId="45146"/>
    <cellStyle name="Normal 13 4 3 2" xfId="45147"/>
    <cellStyle name="Normal 13 4 3 2 2" xfId="45148"/>
    <cellStyle name="Normal 13 4 3 2 2 2" xfId="45149"/>
    <cellStyle name="Normal 13 4 3 2 2 2 2" xfId="45150"/>
    <cellStyle name="Normal 13 4 3 2 2 2 2 2" xfId="45151"/>
    <cellStyle name="Normal 13 4 3 2 2 2 2 3" xfId="45152"/>
    <cellStyle name="Normal 13 4 3 2 2 2 3" xfId="45153"/>
    <cellStyle name="Normal 13 4 3 2 2 2 4" xfId="45154"/>
    <cellStyle name="Normal 13 4 3 2 2 2 5" xfId="45155"/>
    <cellStyle name="Normal 13 4 3 2 2 2 6" xfId="45156"/>
    <cellStyle name="Normal 13 4 3 2 2 3" xfId="45157"/>
    <cellStyle name="Normal 13 4 3 2 2 3 2" xfId="45158"/>
    <cellStyle name="Normal 13 4 3 2 2 3 3" xfId="45159"/>
    <cellStyle name="Normal 13 4 3 2 2 4" xfId="45160"/>
    <cellStyle name="Normal 13 4 3 2 2 5" xfId="45161"/>
    <cellStyle name="Normal 13 4 3 2 2 6" xfId="45162"/>
    <cellStyle name="Normal 13 4 3 2 2 7" xfId="45163"/>
    <cellStyle name="Normal 13 4 3 2 3" xfId="45164"/>
    <cellStyle name="Normal 13 4 3 2 3 2" xfId="45165"/>
    <cellStyle name="Normal 13 4 3 2 3 2 2" xfId="45166"/>
    <cellStyle name="Normal 13 4 3 2 3 2 3" xfId="45167"/>
    <cellStyle name="Normal 13 4 3 2 3 3" xfId="45168"/>
    <cellStyle name="Normal 13 4 3 2 3 4" xfId="45169"/>
    <cellStyle name="Normal 13 4 3 2 3 5" xfId="45170"/>
    <cellStyle name="Normal 13 4 3 2 3 6" xfId="45171"/>
    <cellStyle name="Normal 13 4 3 2 4" xfId="45172"/>
    <cellStyle name="Normal 13 4 3 2 4 2" xfId="45173"/>
    <cellStyle name="Normal 13 4 3 2 4 3" xfId="45174"/>
    <cellStyle name="Normal 13 4 3 2 5" xfId="45175"/>
    <cellStyle name="Normal 13 4 3 2 6" xfId="45176"/>
    <cellStyle name="Normal 13 4 3 2 7" xfId="45177"/>
    <cellStyle name="Normal 13 4 3 2 8" xfId="45178"/>
    <cellStyle name="Normal 13 4 3 3" xfId="45179"/>
    <cellStyle name="Normal 13 4 3 3 2" xfId="45180"/>
    <cellStyle name="Normal 13 4 3 3 2 2" xfId="45181"/>
    <cellStyle name="Normal 13 4 3 3 2 2 2" xfId="45182"/>
    <cellStyle name="Normal 13 4 3 3 2 2 2 2" xfId="45183"/>
    <cellStyle name="Normal 13 4 3 3 2 2 2 3" xfId="45184"/>
    <cellStyle name="Normal 13 4 3 3 2 2 3" xfId="45185"/>
    <cellStyle name="Normal 13 4 3 3 2 2 4" xfId="45186"/>
    <cellStyle name="Normal 13 4 3 3 2 2 5" xfId="45187"/>
    <cellStyle name="Normal 13 4 3 3 2 2 6" xfId="45188"/>
    <cellStyle name="Normal 13 4 3 3 2 3" xfId="45189"/>
    <cellStyle name="Normal 13 4 3 3 2 3 2" xfId="45190"/>
    <cellStyle name="Normal 13 4 3 3 2 3 3" xfId="45191"/>
    <cellStyle name="Normal 13 4 3 3 2 4" xfId="45192"/>
    <cellStyle name="Normal 13 4 3 3 2 5" xfId="45193"/>
    <cellStyle name="Normal 13 4 3 3 2 6" xfId="45194"/>
    <cellStyle name="Normal 13 4 3 3 2 7" xfId="45195"/>
    <cellStyle name="Normal 13 4 3 3 3" xfId="45196"/>
    <cellStyle name="Normal 13 4 3 3 3 2" xfId="45197"/>
    <cellStyle name="Normal 13 4 3 3 3 2 2" xfId="45198"/>
    <cellStyle name="Normal 13 4 3 3 3 2 3" xfId="45199"/>
    <cellStyle name="Normal 13 4 3 3 3 3" xfId="45200"/>
    <cellStyle name="Normal 13 4 3 3 3 4" xfId="45201"/>
    <cellStyle name="Normal 13 4 3 3 3 5" xfId="45202"/>
    <cellStyle name="Normal 13 4 3 3 3 6" xfId="45203"/>
    <cellStyle name="Normal 13 4 3 3 4" xfId="45204"/>
    <cellStyle name="Normal 13 4 3 3 4 2" xfId="45205"/>
    <cellStyle name="Normal 13 4 3 3 4 3" xfId="45206"/>
    <cellStyle name="Normal 13 4 3 3 5" xfId="45207"/>
    <cellStyle name="Normal 13 4 3 3 6" xfId="45208"/>
    <cellStyle name="Normal 13 4 3 3 7" xfId="45209"/>
    <cellStyle name="Normal 13 4 3 3 8" xfId="45210"/>
    <cellStyle name="Normal 13 4 3 4" xfId="45211"/>
    <cellStyle name="Normal 13 4 3 4 2" xfId="45212"/>
    <cellStyle name="Normal 13 4 3 4 2 2" xfId="45213"/>
    <cellStyle name="Normal 13 4 3 4 2 2 2" xfId="45214"/>
    <cellStyle name="Normal 13 4 3 4 2 2 3" xfId="45215"/>
    <cellStyle name="Normal 13 4 3 4 2 3" xfId="45216"/>
    <cellStyle name="Normal 13 4 3 4 2 4" xfId="45217"/>
    <cellStyle name="Normal 13 4 3 4 2 5" xfId="45218"/>
    <cellStyle name="Normal 13 4 3 4 2 6" xfId="45219"/>
    <cellStyle name="Normal 13 4 3 4 3" xfId="45220"/>
    <cellStyle name="Normal 13 4 3 4 3 2" xfId="45221"/>
    <cellStyle name="Normal 13 4 3 4 3 3" xfId="45222"/>
    <cellStyle name="Normal 13 4 3 4 4" xfId="45223"/>
    <cellStyle name="Normal 13 4 3 4 5" xfId="45224"/>
    <cellStyle name="Normal 13 4 3 4 6" xfId="45225"/>
    <cellStyle name="Normal 13 4 3 4 7" xfId="45226"/>
    <cellStyle name="Normal 13 4 3 5" xfId="45227"/>
    <cellStyle name="Normal 13 4 3 5 2" xfId="45228"/>
    <cellStyle name="Normal 13 4 3 5 2 2" xfId="45229"/>
    <cellStyle name="Normal 13 4 3 5 2 3" xfId="45230"/>
    <cellStyle name="Normal 13 4 3 5 3" xfId="45231"/>
    <cellStyle name="Normal 13 4 3 5 4" xfId="45232"/>
    <cellStyle name="Normal 13 4 3 5 5" xfId="45233"/>
    <cellStyle name="Normal 13 4 3 5 6" xfId="45234"/>
    <cellStyle name="Normal 13 4 3 6" xfId="45235"/>
    <cellStyle name="Normal 13 4 3 6 2" xfId="45236"/>
    <cellStyle name="Normal 13 4 3 6 2 2" xfId="45237"/>
    <cellStyle name="Normal 13 4 3 6 2 3" xfId="45238"/>
    <cellStyle name="Normal 13 4 3 6 3" xfId="45239"/>
    <cellStyle name="Normal 13 4 3 6 4" xfId="45240"/>
    <cellStyle name="Normal 13 4 3 6 5" xfId="45241"/>
    <cellStyle name="Normal 13 4 3 6 6" xfId="45242"/>
    <cellStyle name="Normal 13 4 3 7" xfId="45243"/>
    <cellStyle name="Normal 13 4 3 7 2" xfId="45244"/>
    <cellStyle name="Normal 13 4 3 7 2 2" xfId="45245"/>
    <cellStyle name="Normal 13 4 3 7 2 3" xfId="45246"/>
    <cellStyle name="Normal 13 4 3 7 3" xfId="45247"/>
    <cellStyle name="Normal 13 4 3 7 4" xfId="45248"/>
    <cellStyle name="Normal 13 4 3 7 5" xfId="45249"/>
    <cellStyle name="Normal 13 4 3 8" xfId="45250"/>
    <cellStyle name="Normal 13 4 3 8 2" xfId="45251"/>
    <cellStyle name="Normal 13 4 3 8 3" xfId="45252"/>
    <cellStyle name="Normal 13 4 3 9" xfId="45253"/>
    <cellStyle name="Normal 13 4 4" xfId="45254"/>
    <cellStyle name="Normal 13 4 4 2" xfId="45255"/>
    <cellStyle name="Normal 13 4 4 2 2" xfId="45256"/>
    <cellStyle name="Normal 13 4 4 2 2 2" xfId="45257"/>
    <cellStyle name="Normal 13 4 4 2 2 2 2" xfId="45258"/>
    <cellStyle name="Normal 13 4 4 2 2 2 3" xfId="45259"/>
    <cellStyle name="Normal 13 4 4 2 2 3" xfId="45260"/>
    <cellStyle name="Normal 13 4 4 2 2 4" xfId="45261"/>
    <cellStyle name="Normal 13 4 4 2 2 5" xfId="45262"/>
    <cellStyle name="Normal 13 4 4 2 2 6" xfId="45263"/>
    <cellStyle name="Normal 13 4 4 2 3" xfId="45264"/>
    <cellStyle name="Normal 13 4 4 2 3 2" xfId="45265"/>
    <cellStyle name="Normal 13 4 4 2 3 3" xfId="45266"/>
    <cellStyle name="Normal 13 4 4 2 4" xfId="45267"/>
    <cellStyle name="Normal 13 4 4 2 5" xfId="45268"/>
    <cellStyle name="Normal 13 4 4 2 6" xfId="45269"/>
    <cellStyle name="Normal 13 4 4 2 7" xfId="45270"/>
    <cellStyle name="Normal 13 4 4 3" xfId="45271"/>
    <cellStyle name="Normal 13 4 4 3 2" xfId="45272"/>
    <cellStyle name="Normal 13 4 4 3 2 2" xfId="45273"/>
    <cellStyle name="Normal 13 4 4 3 2 3" xfId="45274"/>
    <cellStyle name="Normal 13 4 4 3 3" xfId="45275"/>
    <cellStyle name="Normal 13 4 4 3 4" xfId="45276"/>
    <cellStyle name="Normal 13 4 4 3 5" xfId="45277"/>
    <cellStyle name="Normal 13 4 4 3 6" xfId="45278"/>
    <cellStyle name="Normal 13 4 4 4" xfId="45279"/>
    <cellStyle name="Normal 13 4 4 4 2" xfId="45280"/>
    <cellStyle name="Normal 13 4 4 4 3" xfId="45281"/>
    <cellStyle name="Normal 13 4 4 5" xfId="45282"/>
    <cellStyle name="Normal 13 4 4 6" xfId="45283"/>
    <cellStyle name="Normal 13 4 4 7" xfId="45284"/>
    <cellStyle name="Normal 13 4 4 8" xfId="45285"/>
    <cellStyle name="Normal 13 4 5" xfId="45286"/>
    <cellStyle name="Normal 13 4 5 2" xfId="45287"/>
    <cellStyle name="Normal 13 4 5 2 2" xfId="45288"/>
    <cellStyle name="Normal 13 4 5 2 2 2" xfId="45289"/>
    <cellStyle name="Normal 13 4 5 2 2 2 2" xfId="45290"/>
    <cellStyle name="Normal 13 4 5 2 2 2 3" xfId="45291"/>
    <cellStyle name="Normal 13 4 5 2 2 3" xfId="45292"/>
    <cellStyle name="Normal 13 4 5 2 2 4" xfId="45293"/>
    <cellStyle name="Normal 13 4 5 2 2 5" xfId="45294"/>
    <cellStyle name="Normal 13 4 5 2 2 6" xfId="45295"/>
    <cellStyle name="Normal 13 4 5 2 3" xfId="45296"/>
    <cellStyle name="Normal 13 4 5 2 3 2" xfId="45297"/>
    <cellStyle name="Normal 13 4 5 2 3 3" xfId="45298"/>
    <cellStyle name="Normal 13 4 5 2 4" xfId="45299"/>
    <cellStyle name="Normal 13 4 5 2 5" xfId="45300"/>
    <cellStyle name="Normal 13 4 5 2 6" xfId="45301"/>
    <cellStyle name="Normal 13 4 5 2 7" xfId="45302"/>
    <cellStyle name="Normal 13 4 5 3" xfId="45303"/>
    <cellStyle name="Normal 13 4 5 3 2" xfId="45304"/>
    <cellStyle name="Normal 13 4 5 3 2 2" xfId="45305"/>
    <cellStyle name="Normal 13 4 5 3 2 3" xfId="45306"/>
    <cellStyle name="Normal 13 4 5 3 3" xfId="45307"/>
    <cellStyle name="Normal 13 4 5 3 4" xfId="45308"/>
    <cellStyle name="Normal 13 4 5 3 5" xfId="45309"/>
    <cellStyle name="Normal 13 4 5 3 6" xfId="45310"/>
    <cellStyle name="Normal 13 4 5 4" xfId="45311"/>
    <cellStyle name="Normal 13 4 5 4 2" xfId="45312"/>
    <cellStyle name="Normal 13 4 5 4 3" xfId="45313"/>
    <cellStyle name="Normal 13 4 5 5" xfId="45314"/>
    <cellStyle name="Normal 13 4 5 6" xfId="45315"/>
    <cellStyle name="Normal 13 4 5 7" xfId="45316"/>
    <cellStyle name="Normal 13 4 5 8" xfId="45317"/>
    <cellStyle name="Normal 13 4 6" xfId="45318"/>
    <cellStyle name="Normal 13 4 6 2" xfId="45319"/>
    <cellStyle name="Normal 13 4 6 2 2" xfId="45320"/>
    <cellStyle name="Normal 13 4 6 2 2 2" xfId="45321"/>
    <cellStyle name="Normal 13 4 6 2 2 2 2" xfId="45322"/>
    <cellStyle name="Normal 13 4 6 2 2 2 3" xfId="45323"/>
    <cellStyle name="Normal 13 4 6 2 2 3" xfId="45324"/>
    <cellStyle name="Normal 13 4 6 2 2 4" xfId="45325"/>
    <cellStyle name="Normal 13 4 6 2 2 5" xfId="45326"/>
    <cellStyle name="Normal 13 4 6 2 2 6" xfId="45327"/>
    <cellStyle name="Normal 13 4 6 2 3" xfId="45328"/>
    <cellStyle name="Normal 13 4 6 2 3 2" xfId="45329"/>
    <cellStyle name="Normal 13 4 6 2 3 3" xfId="45330"/>
    <cellStyle name="Normal 13 4 6 2 4" xfId="45331"/>
    <cellStyle name="Normal 13 4 6 2 5" xfId="45332"/>
    <cellStyle name="Normal 13 4 6 2 6" xfId="45333"/>
    <cellStyle name="Normal 13 4 6 2 7" xfId="45334"/>
    <cellStyle name="Normal 13 4 6 3" xfId="45335"/>
    <cellStyle name="Normal 13 4 6 3 2" xfId="45336"/>
    <cellStyle name="Normal 13 4 6 3 2 2" xfId="45337"/>
    <cellStyle name="Normal 13 4 6 3 2 3" xfId="45338"/>
    <cellStyle name="Normal 13 4 6 3 3" xfId="45339"/>
    <cellStyle name="Normal 13 4 6 3 4" xfId="45340"/>
    <cellStyle name="Normal 13 4 6 3 5" xfId="45341"/>
    <cellStyle name="Normal 13 4 6 3 6" xfId="45342"/>
    <cellStyle name="Normal 13 4 6 4" xfId="45343"/>
    <cellStyle name="Normal 13 4 6 4 2" xfId="45344"/>
    <cellStyle name="Normal 13 4 6 4 3" xfId="45345"/>
    <cellStyle name="Normal 13 4 6 5" xfId="45346"/>
    <cellStyle name="Normal 13 4 6 6" xfId="45347"/>
    <cellStyle name="Normal 13 4 6 7" xfId="45348"/>
    <cellStyle name="Normal 13 4 6 8" xfId="45349"/>
    <cellStyle name="Normal 13 4 7" xfId="45350"/>
    <cellStyle name="Normal 13 4 7 2" xfId="45351"/>
    <cellStyle name="Normal 13 4 7 2 2" xfId="45352"/>
    <cellStyle name="Normal 13 4 7 2 2 2" xfId="45353"/>
    <cellStyle name="Normal 13 4 7 2 2 2 2" xfId="45354"/>
    <cellStyle name="Normal 13 4 7 2 2 2 3" xfId="45355"/>
    <cellStyle name="Normal 13 4 7 2 2 3" xfId="45356"/>
    <cellStyle name="Normal 13 4 7 2 2 4" xfId="45357"/>
    <cellStyle name="Normal 13 4 7 2 2 5" xfId="45358"/>
    <cellStyle name="Normal 13 4 7 2 2 6" xfId="45359"/>
    <cellStyle name="Normal 13 4 7 2 3" xfId="45360"/>
    <cellStyle name="Normal 13 4 7 2 3 2" xfId="45361"/>
    <cellStyle name="Normal 13 4 7 2 3 3" xfId="45362"/>
    <cellStyle name="Normal 13 4 7 2 4" xfId="45363"/>
    <cellStyle name="Normal 13 4 7 2 5" xfId="45364"/>
    <cellStyle name="Normal 13 4 7 2 6" xfId="45365"/>
    <cellStyle name="Normal 13 4 7 2 7" xfId="45366"/>
    <cellStyle name="Normal 13 4 7 3" xfId="45367"/>
    <cellStyle name="Normal 13 4 7 3 2" xfId="45368"/>
    <cellStyle name="Normal 13 4 7 3 2 2" xfId="45369"/>
    <cellStyle name="Normal 13 4 7 3 2 3" xfId="45370"/>
    <cellStyle name="Normal 13 4 7 3 3" xfId="45371"/>
    <cellStyle name="Normal 13 4 7 3 4" xfId="45372"/>
    <cellStyle name="Normal 13 4 7 3 5" xfId="45373"/>
    <cellStyle name="Normal 13 4 7 3 6" xfId="45374"/>
    <cellStyle name="Normal 13 4 7 4" xfId="45375"/>
    <cellStyle name="Normal 13 4 7 4 2" xfId="45376"/>
    <cellStyle name="Normal 13 4 7 4 3" xfId="45377"/>
    <cellStyle name="Normal 13 4 7 5" xfId="45378"/>
    <cellStyle name="Normal 13 4 7 6" xfId="45379"/>
    <cellStyle name="Normal 13 4 7 7" xfId="45380"/>
    <cellStyle name="Normal 13 4 7 8" xfId="45381"/>
    <cellStyle name="Normal 13 4 8" xfId="45382"/>
    <cellStyle name="Normal 13 4 8 2" xfId="45383"/>
    <cellStyle name="Normal 13 4 8 2 2" xfId="45384"/>
    <cellStyle name="Normal 13 4 8 2 2 2" xfId="45385"/>
    <cellStyle name="Normal 13 4 8 2 2 3" xfId="45386"/>
    <cellStyle name="Normal 13 4 8 2 3" xfId="45387"/>
    <cellStyle name="Normal 13 4 8 2 4" xfId="45388"/>
    <cellStyle name="Normal 13 4 8 2 5" xfId="45389"/>
    <cellStyle name="Normal 13 4 8 2 6" xfId="45390"/>
    <cellStyle name="Normal 13 4 8 3" xfId="45391"/>
    <cellStyle name="Normal 13 4 8 3 2" xfId="45392"/>
    <cellStyle name="Normal 13 4 8 3 3" xfId="45393"/>
    <cellStyle name="Normal 13 4 8 4" xfId="45394"/>
    <cellStyle name="Normal 13 4 8 5" xfId="45395"/>
    <cellStyle name="Normal 13 4 8 6" xfId="45396"/>
    <cellStyle name="Normal 13 4 8 7" xfId="45397"/>
    <cellStyle name="Normal 13 4 9" xfId="45398"/>
    <cellStyle name="Normal 13 4 9 2" xfId="45399"/>
    <cellStyle name="Normal 13 4 9 2 2" xfId="45400"/>
    <cellStyle name="Normal 13 4 9 2 3" xfId="45401"/>
    <cellStyle name="Normal 13 4 9 3" xfId="45402"/>
    <cellStyle name="Normal 13 4 9 4" xfId="45403"/>
    <cellStyle name="Normal 13 4 9 5" xfId="45404"/>
    <cellStyle name="Normal 13 4 9 6" xfId="45405"/>
    <cellStyle name="Normal 13 5" xfId="29264"/>
    <cellStyle name="Normal 13 5 10" xfId="45406"/>
    <cellStyle name="Normal 13 5 11" xfId="45407"/>
    <cellStyle name="Normal 13 5 12" xfId="45408"/>
    <cellStyle name="Normal 13 5 13" xfId="45409"/>
    <cellStyle name="Normal 13 5 2" xfId="45410"/>
    <cellStyle name="Normal 13 5 2 10" xfId="45411"/>
    <cellStyle name="Normal 13 5 2 11" xfId="45412"/>
    <cellStyle name="Normal 13 5 2 2" xfId="45413"/>
    <cellStyle name="Normal 13 5 2 2 2" xfId="45414"/>
    <cellStyle name="Normal 13 5 2 2 2 2" xfId="45415"/>
    <cellStyle name="Normal 13 5 2 2 2 2 2" xfId="45416"/>
    <cellStyle name="Normal 13 5 2 2 2 2 2 2" xfId="45417"/>
    <cellStyle name="Normal 13 5 2 2 2 2 2 3" xfId="45418"/>
    <cellStyle name="Normal 13 5 2 2 2 2 3" xfId="45419"/>
    <cellStyle name="Normal 13 5 2 2 2 2 4" xfId="45420"/>
    <cellStyle name="Normal 13 5 2 2 2 2 5" xfId="45421"/>
    <cellStyle name="Normal 13 5 2 2 2 2 6" xfId="45422"/>
    <cellStyle name="Normal 13 5 2 2 2 3" xfId="45423"/>
    <cellStyle name="Normal 13 5 2 2 2 3 2" xfId="45424"/>
    <cellStyle name="Normal 13 5 2 2 2 3 3" xfId="45425"/>
    <cellStyle name="Normal 13 5 2 2 2 4" xfId="45426"/>
    <cellStyle name="Normal 13 5 2 2 2 5" xfId="45427"/>
    <cellStyle name="Normal 13 5 2 2 2 6" xfId="45428"/>
    <cellStyle name="Normal 13 5 2 2 2 7" xfId="45429"/>
    <cellStyle name="Normal 13 5 2 2 3" xfId="45430"/>
    <cellStyle name="Normal 13 5 2 2 3 2" xfId="45431"/>
    <cellStyle name="Normal 13 5 2 2 3 2 2" xfId="45432"/>
    <cellStyle name="Normal 13 5 2 2 3 2 3" xfId="45433"/>
    <cellStyle name="Normal 13 5 2 2 3 3" xfId="45434"/>
    <cellStyle name="Normal 13 5 2 2 3 4" xfId="45435"/>
    <cellStyle name="Normal 13 5 2 2 3 5" xfId="45436"/>
    <cellStyle name="Normal 13 5 2 2 3 6" xfId="45437"/>
    <cellStyle name="Normal 13 5 2 2 4" xfId="45438"/>
    <cellStyle name="Normal 13 5 2 2 4 2" xfId="45439"/>
    <cellStyle name="Normal 13 5 2 2 4 3" xfId="45440"/>
    <cellStyle name="Normal 13 5 2 2 5" xfId="45441"/>
    <cellStyle name="Normal 13 5 2 2 6" xfId="45442"/>
    <cellStyle name="Normal 13 5 2 2 7" xfId="45443"/>
    <cellStyle name="Normal 13 5 2 2 8" xfId="45444"/>
    <cellStyle name="Normal 13 5 2 3" xfId="45445"/>
    <cellStyle name="Normal 13 5 2 3 2" xfId="45446"/>
    <cellStyle name="Normal 13 5 2 3 2 2" xfId="45447"/>
    <cellStyle name="Normal 13 5 2 3 2 2 2" xfId="45448"/>
    <cellStyle name="Normal 13 5 2 3 2 2 3" xfId="45449"/>
    <cellStyle name="Normal 13 5 2 3 2 3" xfId="45450"/>
    <cellStyle name="Normal 13 5 2 3 2 4" xfId="45451"/>
    <cellStyle name="Normal 13 5 2 3 2 5" xfId="45452"/>
    <cellStyle name="Normal 13 5 2 3 2 6" xfId="45453"/>
    <cellStyle name="Normal 13 5 2 3 3" xfId="45454"/>
    <cellStyle name="Normal 13 5 2 3 3 2" xfId="45455"/>
    <cellStyle name="Normal 13 5 2 3 3 3" xfId="45456"/>
    <cellStyle name="Normal 13 5 2 3 4" xfId="45457"/>
    <cellStyle name="Normal 13 5 2 3 5" xfId="45458"/>
    <cellStyle name="Normal 13 5 2 3 6" xfId="45459"/>
    <cellStyle name="Normal 13 5 2 3 7" xfId="45460"/>
    <cellStyle name="Normal 13 5 2 4" xfId="45461"/>
    <cellStyle name="Normal 13 5 2 4 2" xfId="45462"/>
    <cellStyle name="Normal 13 5 2 4 2 2" xfId="45463"/>
    <cellStyle name="Normal 13 5 2 4 2 3" xfId="45464"/>
    <cellStyle name="Normal 13 5 2 4 3" xfId="45465"/>
    <cellStyle name="Normal 13 5 2 4 4" xfId="45466"/>
    <cellStyle name="Normal 13 5 2 4 5" xfId="45467"/>
    <cellStyle name="Normal 13 5 2 4 6" xfId="45468"/>
    <cellStyle name="Normal 13 5 2 5" xfId="45469"/>
    <cellStyle name="Normal 13 5 2 5 2" xfId="45470"/>
    <cellStyle name="Normal 13 5 2 5 2 2" xfId="45471"/>
    <cellStyle name="Normal 13 5 2 5 2 3" xfId="45472"/>
    <cellStyle name="Normal 13 5 2 5 3" xfId="45473"/>
    <cellStyle name="Normal 13 5 2 5 4" xfId="45474"/>
    <cellStyle name="Normal 13 5 2 5 5" xfId="45475"/>
    <cellStyle name="Normal 13 5 2 5 6" xfId="45476"/>
    <cellStyle name="Normal 13 5 2 6" xfId="45477"/>
    <cellStyle name="Normal 13 5 2 6 2" xfId="45478"/>
    <cellStyle name="Normal 13 5 2 6 2 2" xfId="45479"/>
    <cellStyle name="Normal 13 5 2 6 2 3" xfId="45480"/>
    <cellStyle name="Normal 13 5 2 6 3" xfId="45481"/>
    <cellStyle name="Normal 13 5 2 6 4" xfId="45482"/>
    <cellStyle name="Normal 13 5 2 6 5" xfId="45483"/>
    <cellStyle name="Normal 13 5 2 7" xfId="45484"/>
    <cellStyle name="Normal 13 5 2 7 2" xfId="45485"/>
    <cellStyle name="Normal 13 5 2 7 3" xfId="45486"/>
    <cellStyle name="Normal 13 5 2 8" xfId="45487"/>
    <cellStyle name="Normal 13 5 2 9" xfId="45488"/>
    <cellStyle name="Normal 13 5 3" xfId="45489"/>
    <cellStyle name="Normal 13 5 3 2" xfId="45490"/>
    <cellStyle name="Normal 13 5 3 2 2" xfId="45491"/>
    <cellStyle name="Normal 13 5 3 2 2 2" xfId="45492"/>
    <cellStyle name="Normal 13 5 3 2 2 2 2" xfId="45493"/>
    <cellStyle name="Normal 13 5 3 2 2 2 3" xfId="45494"/>
    <cellStyle name="Normal 13 5 3 2 2 3" xfId="45495"/>
    <cellStyle name="Normal 13 5 3 2 2 4" xfId="45496"/>
    <cellStyle name="Normal 13 5 3 2 2 5" xfId="45497"/>
    <cellStyle name="Normal 13 5 3 2 2 6" xfId="45498"/>
    <cellStyle name="Normal 13 5 3 2 3" xfId="45499"/>
    <cellStyle name="Normal 13 5 3 2 3 2" xfId="45500"/>
    <cellStyle name="Normal 13 5 3 2 3 3" xfId="45501"/>
    <cellStyle name="Normal 13 5 3 2 4" xfId="45502"/>
    <cellStyle name="Normal 13 5 3 2 5" xfId="45503"/>
    <cellStyle name="Normal 13 5 3 2 6" xfId="45504"/>
    <cellStyle name="Normal 13 5 3 2 7" xfId="45505"/>
    <cellStyle name="Normal 13 5 3 3" xfId="45506"/>
    <cellStyle name="Normal 13 5 3 3 2" xfId="45507"/>
    <cellStyle name="Normal 13 5 3 3 2 2" xfId="45508"/>
    <cellStyle name="Normal 13 5 3 3 2 3" xfId="45509"/>
    <cellStyle name="Normal 13 5 3 3 3" xfId="45510"/>
    <cellStyle name="Normal 13 5 3 3 4" xfId="45511"/>
    <cellStyle name="Normal 13 5 3 3 5" xfId="45512"/>
    <cellStyle name="Normal 13 5 3 3 6" xfId="45513"/>
    <cellStyle name="Normal 13 5 3 4" xfId="45514"/>
    <cellStyle name="Normal 13 5 3 4 2" xfId="45515"/>
    <cellStyle name="Normal 13 5 3 4 3" xfId="45516"/>
    <cellStyle name="Normal 13 5 3 5" xfId="45517"/>
    <cellStyle name="Normal 13 5 3 6" xfId="45518"/>
    <cellStyle name="Normal 13 5 3 7" xfId="45519"/>
    <cellStyle name="Normal 13 5 3 8" xfId="45520"/>
    <cellStyle name="Normal 13 5 4" xfId="45521"/>
    <cellStyle name="Normal 13 5 4 2" xfId="45522"/>
    <cellStyle name="Normal 13 5 4 2 2" xfId="45523"/>
    <cellStyle name="Normal 13 5 4 2 2 2" xfId="45524"/>
    <cellStyle name="Normal 13 5 4 2 2 2 2" xfId="45525"/>
    <cellStyle name="Normal 13 5 4 2 2 2 3" xfId="45526"/>
    <cellStyle name="Normal 13 5 4 2 2 3" xfId="45527"/>
    <cellStyle name="Normal 13 5 4 2 2 4" xfId="45528"/>
    <cellStyle name="Normal 13 5 4 2 2 5" xfId="45529"/>
    <cellStyle name="Normal 13 5 4 2 2 6" xfId="45530"/>
    <cellStyle name="Normal 13 5 4 2 3" xfId="45531"/>
    <cellStyle name="Normal 13 5 4 2 3 2" xfId="45532"/>
    <cellStyle name="Normal 13 5 4 2 3 3" xfId="45533"/>
    <cellStyle name="Normal 13 5 4 2 4" xfId="45534"/>
    <cellStyle name="Normal 13 5 4 2 5" xfId="45535"/>
    <cellStyle name="Normal 13 5 4 2 6" xfId="45536"/>
    <cellStyle name="Normal 13 5 4 2 7" xfId="45537"/>
    <cellStyle name="Normal 13 5 4 3" xfId="45538"/>
    <cellStyle name="Normal 13 5 4 3 2" xfId="45539"/>
    <cellStyle name="Normal 13 5 4 3 2 2" xfId="45540"/>
    <cellStyle name="Normal 13 5 4 3 2 3" xfId="45541"/>
    <cellStyle name="Normal 13 5 4 3 3" xfId="45542"/>
    <cellStyle name="Normal 13 5 4 3 4" xfId="45543"/>
    <cellStyle name="Normal 13 5 4 3 5" xfId="45544"/>
    <cellStyle name="Normal 13 5 4 3 6" xfId="45545"/>
    <cellStyle name="Normal 13 5 4 4" xfId="45546"/>
    <cellStyle name="Normal 13 5 4 4 2" xfId="45547"/>
    <cellStyle name="Normal 13 5 4 4 3" xfId="45548"/>
    <cellStyle name="Normal 13 5 4 5" xfId="45549"/>
    <cellStyle name="Normal 13 5 4 6" xfId="45550"/>
    <cellStyle name="Normal 13 5 4 7" xfId="45551"/>
    <cellStyle name="Normal 13 5 4 8" xfId="45552"/>
    <cellStyle name="Normal 13 5 5" xfId="45553"/>
    <cellStyle name="Normal 13 5 5 2" xfId="45554"/>
    <cellStyle name="Normal 13 5 5 2 2" xfId="45555"/>
    <cellStyle name="Normal 13 5 5 2 2 2" xfId="45556"/>
    <cellStyle name="Normal 13 5 5 2 2 3" xfId="45557"/>
    <cellStyle name="Normal 13 5 5 2 3" xfId="45558"/>
    <cellStyle name="Normal 13 5 5 2 4" xfId="45559"/>
    <cellStyle name="Normal 13 5 5 2 5" xfId="45560"/>
    <cellStyle name="Normal 13 5 5 2 6" xfId="45561"/>
    <cellStyle name="Normal 13 5 5 3" xfId="45562"/>
    <cellStyle name="Normal 13 5 5 3 2" xfId="45563"/>
    <cellStyle name="Normal 13 5 5 3 3" xfId="45564"/>
    <cellStyle name="Normal 13 5 5 4" xfId="45565"/>
    <cellStyle name="Normal 13 5 5 5" xfId="45566"/>
    <cellStyle name="Normal 13 5 5 6" xfId="45567"/>
    <cellStyle name="Normal 13 5 5 7" xfId="45568"/>
    <cellStyle name="Normal 13 5 6" xfId="45569"/>
    <cellStyle name="Normal 13 5 6 2" xfId="45570"/>
    <cellStyle name="Normal 13 5 6 2 2" xfId="45571"/>
    <cellStyle name="Normal 13 5 6 2 3" xfId="45572"/>
    <cellStyle name="Normal 13 5 6 3" xfId="45573"/>
    <cellStyle name="Normal 13 5 6 4" xfId="45574"/>
    <cellStyle name="Normal 13 5 6 5" xfId="45575"/>
    <cellStyle name="Normal 13 5 6 6" xfId="45576"/>
    <cellStyle name="Normal 13 5 7" xfId="45577"/>
    <cellStyle name="Normal 13 5 7 2" xfId="45578"/>
    <cellStyle name="Normal 13 5 7 2 2" xfId="45579"/>
    <cellStyle name="Normal 13 5 7 2 3" xfId="45580"/>
    <cellStyle name="Normal 13 5 7 3" xfId="45581"/>
    <cellStyle name="Normal 13 5 7 4" xfId="45582"/>
    <cellStyle name="Normal 13 5 7 5" xfId="45583"/>
    <cellStyle name="Normal 13 5 7 6" xfId="45584"/>
    <cellStyle name="Normal 13 5 8" xfId="45585"/>
    <cellStyle name="Normal 13 5 8 2" xfId="45586"/>
    <cellStyle name="Normal 13 5 8 2 2" xfId="45587"/>
    <cellStyle name="Normal 13 5 8 2 3" xfId="45588"/>
    <cellStyle name="Normal 13 5 8 3" xfId="45589"/>
    <cellStyle name="Normal 13 5 8 4" xfId="45590"/>
    <cellStyle name="Normal 13 5 8 5" xfId="45591"/>
    <cellStyle name="Normal 13 5 9" xfId="45592"/>
    <cellStyle name="Normal 13 5 9 2" xfId="45593"/>
    <cellStyle name="Normal 13 5 9 3" xfId="45594"/>
    <cellStyle name="Normal 13 6" xfId="45595"/>
    <cellStyle name="Normal 13 6 2" xfId="45596"/>
    <cellStyle name="Normal 13 6 2 2" xfId="45597"/>
    <cellStyle name="Normal 13 6 2 2 2" xfId="45598"/>
    <cellStyle name="Normal 13 6 2 2 2 2" xfId="45599"/>
    <cellStyle name="Normal 13 6 2 2 2 3" xfId="45600"/>
    <cellStyle name="Normal 13 6 2 2 3" xfId="45601"/>
    <cellStyle name="Normal 13 6 2 2 4" xfId="45602"/>
    <cellStyle name="Normal 13 6 2 2 5" xfId="45603"/>
    <cellStyle name="Normal 13 6 2 2 6" xfId="45604"/>
    <cellStyle name="Normal 13 6 2 3" xfId="45605"/>
    <cellStyle name="Normal 13 6 2 3 2" xfId="45606"/>
    <cellStyle name="Normal 13 6 2 3 3" xfId="45607"/>
    <cellStyle name="Normal 13 6 2 4" xfId="45608"/>
    <cellStyle name="Normal 13 6 2 5" xfId="45609"/>
    <cellStyle name="Normal 13 6 2 6" xfId="45610"/>
    <cellStyle name="Normal 13 6 2 7" xfId="45611"/>
    <cellStyle name="Normal 13 6 3" xfId="45612"/>
    <cellStyle name="Normal 13 6 3 2" xfId="45613"/>
    <cellStyle name="Normal 13 6 3 2 2" xfId="45614"/>
    <cellStyle name="Normal 13 6 3 2 3" xfId="45615"/>
    <cellStyle name="Normal 13 6 3 3" xfId="45616"/>
    <cellStyle name="Normal 13 6 3 4" xfId="45617"/>
    <cellStyle name="Normal 13 6 3 5" xfId="45618"/>
    <cellStyle name="Normal 13 6 3 6" xfId="45619"/>
    <cellStyle name="Normal 13 6 4" xfId="45620"/>
    <cellStyle name="Normal 13 6 4 2" xfId="45621"/>
    <cellStyle name="Normal 13 6 4 3" xfId="45622"/>
    <cellStyle name="Normal 13 6 5" xfId="45623"/>
    <cellStyle name="Normal 13 6 6" xfId="45624"/>
    <cellStyle name="Normal 13 6 7" xfId="45625"/>
    <cellStyle name="Normal 13 6 8" xfId="45626"/>
    <cellStyle name="Normal 13 7" xfId="45627"/>
    <cellStyle name="Normal 13 7 2" xfId="45628"/>
    <cellStyle name="Normal 13 7 2 2" xfId="45629"/>
    <cellStyle name="Normal 13 7 2 2 2" xfId="45630"/>
    <cellStyle name="Normal 13 7 2 2 2 2" xfId="45631"/>
    <cellStyle name="Normal 13 7 2 2 2 3" xfId="45632"/>
    <cellStyle name="Normal 13 7 2 2 3" xfId="45633"/>
    <cellStyle name="Normal 13 7 2 2 4" xfId="45634"/>
    <cellStyle name="Normal 13 7 2 2 5" xfId="45635"/>
    <cellStyle name="Normal 13 7 2 2 6" xfId="45636"/>
    <cellStyle name="Normal 13 7 2 3" xfId="45637"/>
    <cellStyle name="Normal 13 7 2 3 2" xfId="45638"/>
    <cellStyle name="Normal 13 7 2 3 3" xfId="45639"/>
    <cellStyle name="Normal 13 7 2 4" xfId="45640"/>
    <cellStyle name="Normal 13 7 2 5" xfId="45641"/>
    <cellStyle name="Normal 13 7 2 6" xfId="45642"/>
    <cellStyle name="Normal 13 7 2 7" xfId="45643"/>
    <cellStyle name="Normal 13 7 3" xfId="45644"/>
    <cellStyle name="Normal 13 7 3 2" xfId="45645"/>
    <cellStyle name="Normal 13 7 3 2 2" xfId="45646"/>
    <cellStyle name="Normal 13 7 3 2 3" xfId="45647"/>
    <cellStyle name="Normal 13 7 3 3" xfId="45648"/>
    <cellStyle name="Normal 13 7 3 4" xfId="45649"/>
    <cellStyle name="Normal 13 7 3 5" xfId="45650"/>
    <cellStyle name="Normal 13 7 3 6" xfId="45651"/>
    <cellStyle name="Normal 13 7 4" xfId="45652"/>
    <cellStyle name="Normal 13 7 4 2" xfId="45653"/>
    <cellStyle name="Normal 13 7 4 3" xfId="45654"/>
    <cellStyle name="Normal 13 7 5" xfId="45655"/>
    <cellStyle name="Normal 13 7 6" xfId="45656"/>
    <cellStyle name="Normal 13 7 7" xfId="45657"/>
    <cellStyle name="Normal 13 7 8" xfId="45658"/>
    <cellStyle name="Normal 13 8" xfId="45659"/>
    <cellStyle name="Normal 13 8 2" xfId="45660"/>
    <cellStyle name="Normal 13 8 2 2" xfId="45661"/>
    <cellStyle name="Normal 13 8 2 2 2" xfId="45662"/>
    <cellStyle name="Normal 13 8 2 2 2 2" xfId="45663"/>
    <cellStyle name="Normal 13 8 2 2 2 3" xfId="45664"/>
    <cellStyle name="Normal 13 8 2 2 3" xfId="45665"/>
    <cellStyle name="Normal 13 8 2 2 4" xfId="45666"/>
    <cellStyle name="Normal 13 8 2 2 5" xfId="45667"/>
    <cellStyle name="Normal 13 8 2 2 6" xfId="45668"/>
    <cellStyle name="Normal 13 8 2 3" xfId="45669"/>
    <cellStyle name="Normal 13 8 2 3 2" xfId="45670"/>
    <cellStyle name="Normal 13 8 2 3 3" xfId="45671"/>
    <cellStyle name="Normal 13 8 2 4" xfId="45672"/>
    <cellStyle name="Normal 13 8 2 5" xfId="45673"/>
    <cellStyle name="Normal 13 8 2 6" xfId="45674"/>
    <cellStyle name="Normal 13 8 2 7" xfId="45675"/>
    <cellStyle name="Normal 13 8 3" xfId="45676"/>
    <cellStyle name="Normal 13 8 3 2" xfId="45677"/>
    <cellStyle name="Normal 13 8 3 2 2" xfId="45678"/>
    <cellStyle name="Normal 13 8 3 2 3" xfId="45679"/>
    <cellStyle name="Normal 13 8 3 3" xfId="45680"/>
    <cellStyle name="Normal 13 8 3 4" xfId="45681"/>
    <cellStyle name="Normal 13 8 3 5" xfId="45682"/>
    <cellStyle name="Normal 13 8 3 6" xfId="45683"/>
    <cellStyle name="Normal 13 8 4" xfId="45684"/>
    <cellStyle name="Normal 13 8 4 2" xfId="45685"/>
    <cellStyle name="Normal 13 8 4 3" xfId="45686"/>
    <cellStyle name="Normal 13 8 5" xfId="45687"/>
    <cellStyle name="Normal 13 8 6" xfId="45688"/>
    <cellStyle name="Normal 13 8 7" xfId="45689"/>
    <cellStyle name="Normal 13 8 8" xfId="45690"/>
    <cellStyle name="Normal 13 9" xfId="45691"/>
    <cellStyle name="Normal 13 9 2" xfId="45692"/>
    <cellStyle name="Normal 13 9 2 2" xfId="45693"/>
    <cellStyle name="Normal 13 9 2 2 2" xfId="45694"/>
    <cellStyle name="Normal 13 9 2 2 3" xfId="45695"/>
    <cellStyle name="Normal 13 9 2 3" xfId="45696"/>
    <cellStyle name="Normal 13 9 2 4" xfId="45697"/>
    <cellStyle name="Normal 13 9 2 5" xfId="45698"/>
    <cellStyle name="Normal 13 9 2 6" xfId="45699"/>
    <cellStyle name="Normal 13 9 3" xfId="45700"/>
    <cellStyle name="Normal 13 9 3 2" xfId="45701"/>
    <cellStyle name="Normal 13 9 3 3" xfId="45702"/>
    <cellStyle name="Normal 13 9 4" xfId="45703"/>
    <cellStyle name="Normal 13 9 5" xfId="45704"/>
    <cellStyle name="Normal 13 9 6" xfId="45705"/>
    <cellStyle name="Normal 13 9 7" xfId="45706"/>
    <cellStyle name="Normal 130" xfId="812"/>
    <cellStyle name="Normal 131" xfId="813"/>
    <cellStyle name="Normal 132" xfId="814"/>
    <cellStyle name="Normal 132 2" xfId="45707"/>
    <cellStyle name="Normal 132 3" xfId="45708"/>
    <cellStyle name="Normal 133" xfId="815"/>
    <cellStyle name="Normal 133 2" xfId="45709"/>
    <cellStyle name="Normal 133 3" xfId="45710"/>
    <cellStyle name="Normal 134" xfId="816"/>
    <cellStyle name="Normal 134 2" xfId="45711"/>
    <cellStyle name="Normal 134 3" xfId="45712"/>
    <cellStyle name="Normal 135" xfId="817"/>
    <cellStyle name="Normal 135 2" xfId="45713"/>
    <cellStyle name="Normal 135 3" xfId="45714"/>
    <cellStyle name="Normal 136" xfId="818"/>
    <cellStyle name="Normal 136 2" xfId="45715"/>
    <cellStyle name="Normal 136 3" xfId="45716"/>
    <cellStyle name="Normal 137" xfId="819"/>
    <cellStyle name="Normal 138" xfId="820"/>
    <cellStyle name="Normal 139" xfId="821"/>
    <cellStyle name="Normal 14" xfId="822"/>
    <cellStyle name="Normal 14 10" xfId="45717"/>
    <cellStyle name="Normal 14 10 2" xfId="45718"/>
    <cellStyle name="Normal 14 10 2 2" xfId="45719"/>
    <cellStyle name="Normal 14 10 2 3" xfId="45720"/>
    <cellStyle name="Normal 14 10 3" xfId="45721"/>
    <cellStyle name="Normal 14 10 4" xfId="45722"/>
    <cellStyle name="Normal 14 10 5" xfId="45723"/>
    <cellStyle name="Normal 14 10 6" xfId="45724"/>
    <cellStyle name="Normal 14 11" xfId="45725"/>
    <cellStyle name="Normal 14 11 2" xfId="45726"/>
    <cellStyle name="Normal 14 11 2 2" xfId="45727"/>
    <cellStyle name="Normal 14 11 2 3" xfId="45728"/>
    <cellStyle name="Normal 14 11 3" xfId="45729"/>
    <cellStyle name="Normal 14 11 4" xfId="45730"/>
    <cellStyle name="Normal 14 11 5" xfId="45731"/>
    <cellStyle name="Normal 14 11 6" xfId="45732"/>
    <cellStyle name="Normal 14 12" xfId="45733"/>
    <cellStyle name="Normal 14 12 2" xfId="45734"/>
    <cellStyle name="Normal 14 12 2 2" xfId="45735"/>
    <cellStyle name="Normal 14 12 2 3" xfId="45736"/>
    <cellStyle name="Normal 14 12 3" xfId="45737"/>
    <cellStyle name="Normal 14 12 4" xfId="45738"/>
    <cellStyle name="Normal 14 12 5" xfId="45739"/>
    <cellStyle name="Normal 14 12 6" xfId="45740"/>
    <cellStyle name="Normal 14 13" xfId="45741"/>
    <cellStyle name="Normal 14 13 2" xfId="45742"/>
    <cellStyle name="Normal 14 13 2 2" xfId="45743"/>
    <cellStyle name="Normal 14 13 2 3" xfId="45744"/>
    <cellStyle name="Normal 14 13 3" xfId="45745"/>
    <cellStyle name="Normal 14 13 4" xfId="45746"/>
    <cellStyle name="Normal 14 13 5" xfId="45747"/>
    <cellStyle name="Normal 14 14" xfId="45748"/>
    <cellStyle name="Normal 14 14 2" xfId="45749"/>
    <cellStyle name="Normal 14 14 3" xfId="45750"/>
    <cellStyle name="Normal 14 14 4" xfId="45751"/>
    <cellStyle name="Normal 14 15" xfId="45752"/>
    <cellStyle name="Normal 14 16" xfId="45753"/>
    <cellStyle name="Normal 14 17" xfId="45754"/>
    <cellStyle name="Normal 14 18" xfId="45755"/>
    <cellStyle name="Normal 14 19" xfId="45756"/>
    <cellStyle name="Normal 14 2" xfId="823"/>
    <cellStyle name="Normal 14 2 10" xfId="45757"/>
    <cellStyle name="Normal 14 2 10 2" xfId="45758"/>
    <cellStyle name="Normal 14 2 10 2 2" xfId="45759"/>
    <cellStyle name="Normal 14 2 10 2 3" xfId="45760"/>
    <cellStyle name="Normal 14 2 10 3" xfId="45761"/>
    <cellStyle name="Normal 14 2 10 4" xfId="45762"/>
    <cellStyle name="Normal 14 2 10 5" xfId="45763"/>
    <cellStyle name="Normal 14 2 10 6" xfId="45764"/>
    <cellStyle name="Normal 14 2 11" xfId="45765"/>
    <cellStyle name="Normal 14 2 11 2" xfId="45766"/>
    <cellStyle name="Normal 14 2 11 2 2" xfId="45767"/>
    <cellStyle name="Normal 14 2 11 2 3" xfId="45768"/>
    <cellStyle name="Normal 14 2 11 3" xfId="45769"/>
    <cellStyle name="Normal 14 2 11 4" xfId="45770"/>
    <cellStyle name="Normal 14 2 11 5" xfId="45771"/>
    <cellStyle name="Normal 14 2 12" xfId="45772"/>
    <cellStyle name="Normal 14 2 12 2" xfId="45773"/>
    <cellStyle name="Normal 14 2 12 3" xfId="45774"/>
    <cellStyle name="Normal 14 2 12 4" xfId="45775"/>
    <cellStyle name="Normal 14 2 13" xfId="45776"/>
    <cellStyle name="Normal 14 2 14" xfId="45777"/>
    <cellStyle name="Normal 14 2 15" xfId="45778"/>
    <cellStyle name="Normal 14 2 16" xfId="45779"/>
    <cellStyle name="Normal 14 2 17" xfId="45780"/>
    <cellStyle name="Normal 14 2 2" xfId="29265"/>
    <cellStyle name="Normal 14 2 2 10" xfId="45781"/>
    <cellStyle name="Normal 14 2 2 11" xfId="45782"/>
    <cellStyle name="Normal 14 2 2 2" xfId="29266"/>
    <cellStyle name="Normal 14 2 2 2 2" xfId="45783"/>
    <cellStyle name="Normal 14 2 2 2 2 2" xfId="45784"/>
    <cellStyle name="Normal 14 2 2 2 2 2 2" xfId="45785"/>
    <cellStyle name="Normal 14 2 2 2 2 2 2 2" xfId="45786"/>
    <cellStyle name="Normal 14 2 2 2 2 2 2 3" xfId="45787"/>
    <cellStyle name="Normal 14 2 2 2 2 2 3" xfId="45788"/>
    <cellStyle name="Normal 14 2 2 2 2 2 4" xfId="45789"/>
    <cellStyle name="Normal 14 2 2 2 2 2 5" xfId="45790"/>
    <cellStyle name="Normal 14 2 2 2 2 2 6" xfId="45791"/>
    <cellStyle name="Normal 14 2 2 2 2 3" xfId="45792"/>
    <cellStyle name="Normal 14 2 2 2 2 3 2" xfId="45793"/>
    <cellStyle name="Normal 14 2 2 2 2 3 3" xfId="45794"/>
    <cellStyle name="Normal 14 2 2 2 2 4" xfId="45795"/>
    <cellStyle name="Normal 14 2 2 2 2 5" xfId="45796"/>
    <cellStyle name="Normal 14 2 2 2 2 6" xfId="45797"/>
    <cellStyle name="Normal 14 2 2 2 2 7" xfId="45798"/>
    <cellStyle name="Normal 14 2 2 2 3" xfId="45799"/>
    <cellStyle name="Normal 14 2 2 2 3 2" xfId="45800"/>
    <cellStyle name="Normal 14 2 2 2 3 2 2" xfId="45801"/>
    <cellStyle name="Normal 14 2 2 2 3 2 3" xfId="45802"/>
    <cellStyle name="Normal 14 2 2 2 3 3" xfId="45803"/>
    <cellStyle name="Normal 14 2 2 2 3 4" xfId="45804"/>
    <cellStyle name="Normal 14 2 2 2 3 5" xfId="45805"/>
    <cellStyle name="Normal 14 2 2 2 3 6" xfId="45806"/>
    <cellStyle name="Normal 14 2 2 2 4" xfId="45807"/>
    <cellStyle name="Normal 14 2 2 2 4 2" xfId="45808"/>
    <cellStyle name="Normal 14 2 2 2 4 3" xfId="45809"/>
    <cellStyle name="Normal 14 2 2 2 5" xfId="45810"/>
    <cellStyle name="Normal 14 2 2 2 6" xfId="45811"/>
    <cellStyle name="Normal 14 2 2 2 7" xfId="45812"/>
    <cellStyle name="Normal 14 2 2 2 8" xfId="45813"/>
    <cellStyle name="Normal 14 2 2 3" xfId="45814"/>
    <cellStyle name="Normal 14 2 2 3 2" xfId="45815"/>
    <cellStyle name="Normal 14 2 2 3 2 2" xfId="45816"/>
    <cellStyle name="Normal 14 2 2 3 2 2 2" xfId="45817"/>
    <cellStyle name="Normal 14 2 2 3 2 2 3" xfId="45818"/>
    <cellStyle name="Normal 14 2 2 3 2 3" xfId="45819"/>
    <cellStyle name="Normal 14 2 2 3 2 4" xfId="45820"/>
    <cellStyle name="Normal 14 2 2 3 2 5" xfId="45821"/>
    <cellStyle name="Normal 14 2 2 3 2 6" xfId="45822"/>
    <cellStyle name="Normal 14 2 2 3 3" xfId="45823"/>
    <cellStyle name="Normal 14 2 2 3 3 2" xfId="45824"/>
    <cellStyle name="Normal 14 2 2 3 3 3" xfId="45825"/>
    <cellStyle name="Normal 14 2 2 3 4" xfId="45826"/>
    <cellStyle name="Normal 14 2 2 3 5" xfId="45827"/>
    <cellStyle name="Normal 14 2 2 3 6" xfId="45828"/>
    <cellStyle name="Normal 14 2 2 3 7" xfId="45829"/>
    <cellStyle name="Normal 14 2 2 4" xfId="45830"/>
    <cellStyle name="Normal 14 2 2 4 2" xfId="45831"/>
    <cellStyle name="Normal 14 2 2 4 2 2" xfId="45832"/>
    <cellStyle name="Normal 14 2 2 4 2 3" xfId="45833"/>
    <cellStyle name="Normal 14 2 2 4 3" xfId="45834"/>
    <cellStyle name="Normal 14 2 2 4 4" xfId="45835"/>
    <cellStyle name="Normal 14 2 2 4 5" xfId="45836"/>
    <cellStyle name="Normal 14 2 2 4 6" xfId="45837"/>
    <cellStyle name="Normal 14 2 2 5" xfId="45838"/>
    <cellStyle name="Normal 14 2 2 5 2" xfId="45839"/>
    <cellStyle name="Normal 14 2 2 5 2 2" xfId="45840"/>
    <cellStyle name="Normal 14 2 2 5 2 3" xfId="45841"/>
    <cellStyle name="Normal 14 2 2 5 3" xfId="45842"/>
    <cellStyle name="Normal 14 2 2 5 4" xfId="45843"/>
    <cellStyle name="Normal 14 2 2 5 5" xfId="45844"/>
    <cellStyle name="Normal 14 2 2 5 6" xfId="45845"/>
    <cellStyle name="Normal 14 2 2 6" xfId="45846"/>
    <cellStyle name="Normal 14 2 2 6 2" xfId="45847"/>
    <cellStyle name="Normal 14 2 2 6 2 2" xfId="45848"/>
    <cellStyle name="Normal 14 2 2 6 2 3" xfId="45849"/>
    <cellStyle name="Normal 14 2 2 6 3" xfId="45850"/>
    <cellStyle name="Normal 14 2 2 6 4" xfId="45851"/>
    <cellStyle name="Normal 14 2 2 6 5" xfId="45852"/>
    <cellStyle name="Normal 14 2 2 7" xfId="45853"/>
    <cellStyle name="Normal 14 2 2 7 2" xfId="45854"/>
    <cellStyle name="Normal 14 2 2 7 3" xfId="45855"/>
    <cellStyle name="Normal 14 2 2 8" xfId="45856"/>
    <cellStyle name="Normal 14 2 2 9" xfId="45857"/>
    <cellStyle name="Normal 14 2 3" xfId="29267"/>
    <cellStyle name="Normal 14 2 3 10" xfId="45858"/>
    <cellStyle name="Normal 14 2 3 11" xfId="45859"/>
    <cellStyle name="Normal 14 2 3 2" xfId="45860"/>
    <cellStyle name="Normal 14 2 3 2 2" xfId="45861"/>
    <cellStyle name="Normal 14 2 3 2 2 2" xfId="45862"/>
    <cellStyle name="Normal 14 2 3 2 2 2 2" xfId="45863"/>
    <cellStyle name="Normal 14 2 3 2 2 2 2 2" xfId="45864"/>
    <cellStyle name="Normal 14 2 3 2 2 2 2 3" xfId="45865"/>
    <cellStyle name="Normal 14 2 3 2 2 2 3" xfId="45866"/>
    <cellStyle name="Normal 14 2 3 2 2 2 4" xfId="45867"/>
    <cellStyle name="Normal 14 2 3 2 2 2 5" xfId="45868"/>
    <cellStyle name="Normal 14 2 3 2 2 2 6" xfId="45869"/>
    <cellStyle name="Normal 14 2 3 2 2 3" xfId="45870"/>
    <cellStyle name="Normal 14 2 3 2 2 3 2" xfId="45871"/>
    <cellStyle name="Normal 14 2 3 2 2 3 3" xfId="45872"/>
    <cellStyle name="Normal 14 2 3 2 2 4" xfId="45873"/>
    <cellStyle name="Normal 14 2 3 2 2 5" xfId="45874"/>
    <cellStyle name="Normal 14 2 3 2 2 6" xfId="45875"/>
    <cellStyle name="Normal 14 2 3 2 2 7" xfId="45876"/>
    <cellStyle name="Normal 14 2 3 2 3" xfId="45877"/>
    <cellStyle name="Normal 14 2 3 2 3 2" xfId="45878"/>
    <cellStyle name="Normal 14 2 3 2 3 2 2" xfId="45879"/>
    <cellStyle name="Normal 14 2 3 2 3 2 3" xfId="45880"/>
    <cellStyle name="Normal 14 2 3 2 3 3" xfId="45881"/>
    <cellStyle name="Normal 14 2 3 2 3 4" xfId="45882"/>
    <cellStyle name="Normal 14 2 3 2 3 5" xfId="45883"/>
    <cellStyle name="Normal 14 2 3 2 3 6" xfId="45884"/>
    <cellStyle name="Normal 14 2 3 2 4" xfId="45885"/>
    <cellStyle name="Normal 14 2 3 2 4 2" xfId="45886"/>
    <cellStyle name="Normal 14 2 3 2 4 3" xfId="45887"/>
    <cellStyle name="Normal 14 2 3 2 5" xfId="45888"/>
    <cellStyle name="Normal 14 2 3 2 6" xfId="45889"/>
    <cellStyle name="Normal 14 2 3 2 7" xfId="45890"/>
    <cellStyle name="Normal 14 2 3 2 8" xfId="45891"/>
    <cellStyle name="Normal 14 2 3 3" xfId="45892"/>
    <cellStyle name="Normal 14 2 3 3 2" xfId="45893"/>
    <cellStyle name="Normal 14 2 3 3 2 2" xfId="45894"/>
    <cellStyle name="Normal 14 2 3 3 2 2 2" xfId="45895"/>
    <cellStyle name="Normal 14 2 3 3 2 2 3" xfId="45896"/>
    <cellStyle name="Normal 14 2 3 3 2 3" xfId="45897"/>
    <cellStyle name="Normal 14 2 3 3 2 4" xfId="45898"/>
    <cellStyle name="Normal 14 2 3 3 2 5" xfId="45899"/>
    <cellStyle name="Normal 14 2 3 3 2 6" xfId="45900"/>
    <cellStyle name="Normal 14 2 3 3 3" xfId="45901"/>
    <cellStyle name="Normal 14 2 3 3 3 2" xfId="45902"/>
    <cellStyle name="Normal 14 2 3 3 3 3" xfId="45903"/>
    <cellStyle name="Normal 14 2 3 3 4" xfId="45904"/>
    <cellStyle name="Normal 14 2 3 3 5" xfId="45905"/>
    <cellStyle name="Normal 14 2 3 3 6" xfId="45906"/>
    <cellStyle name="Normal 14 2 3 3 7" xfId="45907"/>
    <cellStyle name="Normal 14 2 3 4" xfId="45908"/>
    <cellStyle name="Normal 14 2 3 4 2" xfId="45909"/>
    <cellStyle name="Normal 14 2 3 4 2 2" xfId="45910"/>
    <cellStyle name="Normal 14 2 3 4 2 3" xfId="45911"/>
    <cellStyle name="Normal 14 2 3 4 3" xfId="45912"/>
    <cellStyle name="Normal 14 2 3 4 4" xfId="45913"/>
    <cellStyle name="Normal 14 2 3 4 5" xfId="45914"/>
    <cellStyle name="Normal 14 2 3 4 6" xfId="45915"/>
    <cellStyle name="Normal 14 2 3 5" xfId="45916"/>
    <cellStyle name="Normal 14 2 3 5 2" xfId="45917"/>
    <cellStyle name="Normal 14 2 3 5 2 2" xfId="45918"/>
    <cellStyle name="Normal 14 2 3 5 2 3" xfId="45919"/>
    <cellStyle name="Normal 14 2 3 5 3" xfId="45920"/>
    <cellStyle name="Normal 14 2 3 5 4" xfId="45921"/>
    <cellStyle name="Normal 14 2 3 5 5" xfId="45922"/>
    <cellStyle name="Normal 14 2 3 5 6" xfId="45923"/>
    <cellStyle name="Normal 14 2 3 6" xfId="45924"/>
    <cellStyle name="Normal 14 2 3 6 2" xfId="45925"/>
    <cellStyle name="Normal 14 2 3 6 2 2" xfId="45926"/>
    <cellStyle name="Normal 14 2 3 6 2 3" xfId="45927"/>
    <cellStyle name="Normal 14 2 3 6 3" xfId="45928"/>
    <cellStyle name="Normal 14 2 3 6 4" xfId="45929"/>
    <cellStyle name="Normal 14 2 3 6 5" xfId="45930"/>
    <cellStyle name="Normal 14 2 3 7" xfId="45931"/>
    <cellStyle name="Normal 14 2 3 7 2" xfId="45932"/>
    <cellStyle name="Normal 14 2 3 7 3" xfId="45933"/>
    <cellStyle name="Normal 14 2 3 8" xfId="45934"/>
    <cellStyle name="Normal 14 2 3 9" xfId="45935"/>
    <cellStyle name="Normal 14 2 4" xfId="45936"/>
    <cellStyle name="Normal 14 2 4 2" xfId="45937"/>
    <cellStyle name="Normal 14 2 4 2 2" xfId="45938"/>
    <cellStyle name="Normal 14 2 4 2 2 2" xfId="45939"/>
    <cellStyle name="Normal 14 2 4 2 2 2 2" xfId="45940"/>
    <cellStyle name="Normal 14 2 4 2 2 2 3" xfId="45941"/>
    <cellStyle name="Normal 14 2 4 2 2 3" xfId="45942"/>
    <cellStyle name="Normal 14 2 4 2 2 4" xfId="45943"/>
    <cellStyle name="Normal 14 2 4 2 2 5" xfId="45944"/>
    <cellStyle name="Normal 14 2 4 2 2 6" xfId="45945"/>
    <cellStyle name="Normal 14 2 4 2 3" xfId="45946"/>
    <cellStyle name="Normal 14 2 4 2 3 2" xfId="45947"/>
    <cellStyle name="Normal 14 2 4 2 3 3" xfId="45948"/>
    <cellStyle name="Normal 14 2 4 2 4" xfId="45949"/>
    <cellStyle name="Normal 14 2 4 2 5" xfId="45950"/>
    <cellStyle name="Normal 14 2 4 2 6" xfId="45951"/>
    <cellStyle name="Normal 14 2 4 2 7" xfId="45952"/>
    <cellStyle name="Normal 14 2 4 3" xfId="45953"/>
    <cellStyle name="Normal 14 2 4 3 2" xfId="45954"/>
    <cellStyle name="Normal 14 2 4 3 2 2" xfId="45955"/>
    <cellStyle name="Normal 14 2 4 3 2 3" xfId="45956"/>
    <cellStyle name="Normal 14 2 4 3 3" xfId="45957"/>
    <cellStyle name="Normal 14 2 4 3 4" xfId="45958"/>
    <cellStyle name="Normal 14 2 4 3 5" xfId="45959"/>
    <cellStyle name="Normal 14 2 4 3 6" xfId="45960"/>
    <cellStyle name="Normal 14 2 4 4" xfId="45961"/>
    <cellStyle name="Normal 14 2 4 4 2" xfId="45962"/>
    <cellStyle name="Normal 14 2 4 4 3" xfId="45963"/>
    <cellStyle name="Normal 14 2 4 5" xfId="45964"/>
    <cellStyle name="Normal 14 2 4 6" xfId="45965"/>
    <cellStyle name="Normal 14 2 4 7" xfId="45966"/>
    <cellStyle name="Normal 14 2 4 8" xfId="45967"/>
    <cellStyle name="Normal 14 2 5" xfId="45968"/>
    <cellStyle name="Normal 14 2 5 2" xfId="45969"/>
    <cellStyle name="Normal 14 2 5 2 2" xfId="45970"/>
    <cellStyle name="Normal 14 2 5 2 2 2" xfId="45971"/>
    <cellStyle name="Normal 14 2 5 2 2 2 2" xfId="45972"/>
    <cellStyle name="Normal 14 2 5 2 2 2 3" xfId="45973"/>
    <cellStyle name="Normal 14 2 5 2 2 3" xfId="45974"/>
    <cellStyle name="Normal 14 2 5 2 2 4" xfId="45975"/>
    <cellStyle name="Normal 14 2 5 2 2 5" xfId="45976"/>
    <cellStyle name="Normal 14 2 5 2 2 6" xfId="45977"/>
    <cellStyle name="Normal 14 2 5 2 3" xfId="45978"/>
    <cellStyle name="Normal 14 2 5 2 3 2" xfId="45979"/>
    <cellStyle name="Normal 14 2 5 2 3 3" xfId="45980"/>
    <cellStyle name="Normal 14 2 5 2 4" xfId="45981"/>
    <cellStyle name="Normal 14 2 5 2 5" xfId="45982"/>
    <cellStyle name="Normal 14 2 5 2 6" xfId="45983"/>
    <cellStyle name="Normal 14 2 5 2 7" xfId="45984"/>
    <cellStyle name="Normal 14 2 5 3" xfId="45985"/>
    <cellStyle name="Normal 14 2 5 3 2" xfId="45986"/>
    <cellStyle name="Normal 14 2 5 3 2 2" xfId="45987"/>
    <cellStyle name="Normal 14 2 5 3 2 3" xfId="45988"/>
    <cellStyle name="Normal 14 2 5 3 3" xfId="45989"/>
    <cellStyle name="Normal 14 2 5 3 4" xfId="45990"/>
    <cellStyle name="Normal 14 2 5 3 5" xfId="45991"/>
    <cellStyle name="Normal 14 2 5 3 6" xfId="45992"/>
    <cellStyle name="Normal 14 2 5 4" xfId="45993"/>
    <cellStyle name="Normal 14 2 5 4 2" xfId="45994"/>
    <cellStyle name="Normal 14 2 5 4 3" xfId="45995"/>
    <cellStyle name="Normal 14 2 5 5" xfId="45996"/>
    <cellStyle name="Normal 14 2 5 6" xfId="45997"/>
    <cellStyle name="Normal 14 2 5 7" xfId="45998"/>
    <cellStyle name="Normal 14 2 5 8" xfId="45999"/>
    <cellStyle name="Normal 14 2 6" xfId="46000"/>
    <cellStyle name="Normal 14 2 6 2" xfId="46001"/>
    <cellStyle name="Normal 14 2 6 2 2" xfId="46002"/>
    <cellStyle name="Normal 14 2 6 2 2 2" xfId="46003"/>
    <cellStyle name="Normal 14 2 6 2 2 2 2" xfId="46004"/>
    <cellStyle name="Normal 14 2 6 2 2 2 3" xfId="46005"/>
    <cellStyle name="Normal 14 2 6 2 2 3" xfId="46006"/>
    <cellStyle name="Normal 14 2 6 2 2 4" xfId="46007"/>
    <cellStyle name="Normal 14 2 6 2 2 5" xfId="46008"/>
    <cellStyle name="Normal 14 2 6 2 2 6" xfId="46009"/>
    <cellStyle name="Normal 14 2 6 2 3" xfId="46010"/>
    <cellStyle name="Normal 14 2 6 2 3 2" xfId="46011"/>
    <cellStyle name="Normal 14 2 6 2 3 3" xfId="46012"/>
    <cellStyle name="Normal 14 2 6 2 4" xfId="46013"/>
    <cellStyle name="Normal 14 2 6 2 5" xfId="46014"/>
    <cellStyle name="Normal 14 2 6 2 6" xfId="46015"/>
    <cellStyle name="Normal 14 2 6 2 7" xfId="46016"/>
    <cellStyle name="Normal 14 2 6 3" xfId="46017"/>
    <cellStyle name="Normal 14 2 6 3 2" xfId="46018"/>
    <cellStyle name="Normal 14 2 6 3 2 2" xfId="46019"/>
    <cellStyle name="Normal 14 2 6 3 2 3" xfId="46020"/>
    <cellStyle name="Normal 14 2 6 3 3" xfId="46021"/>
    <cellStyle name="Normal 14 2 6 3 4" xfId="46022"/>
    <cellStyle name="Normal 14 2 6 3 5" xfId="46023"/>
    <cellStyle name="Normal 14 2 6 3 6" xfId="46024"/>
    <cellStyle name="Normal 14 2 6 4" xfId="46025"/>
    <cellStyle name="Normal 14 2 6 4 2" xfId="46026"/>
    <cellStyle name="Normal 14 2 6 4 3" xfId="46027"/>
    <cellStyle name="Normal 14 2 6 5" xfId="46028"/>
    <cellStyle name="Normal 14 2 6 6" xfId="46029"/>
    <cellStyle name="Normal 14 2 6 7" xfId="46030"/>
    <cellStyle name="Normal 14 2 6 8" xfId="46031"/>
    <cellStyle name="Normal 14 2 7" xfId="46032"/>
    <cellStyle name="Normal 14 2 7 2" xfId="46033"/>
    <cellStyle name="Normal 14 2 7 2 2" xfId="46034"/>
    <cellStyle name="Normal 14 2 7 2 2 2" xfId="46035"/>
    <cellStyle name="Normal 14 2 7 2 2 3" xfId="46036"/>
    <cellStyle name="Normal 14 2 7 2 3" xfId="46037"/>
    <cellStyle name="Normal 14 2 7 2 4" xfId="46038"/>
    <cellStyle name="Normal 14 2 7 2 5" xfId="46039"/>
    <cellStyle name="Normal 14 2 7 2 6" xfId="46040"/>
    <cellStyle name="Normal 14 2 7 3" xfId="46041"/>
    <cellStyle name="Normal 14 2 7 3 2" xfId="46042"/>
    <cellStyle name="Normal 14 2 7 3 3" xfId="46043"/>
    <cellStyle name="Normal 14 2 7 4" xfId="46044"/>
    <cellStyle name="Normal 14 2 7 5" xfId="46045"/>
    <cellStyle name="Normal 14 2 7 6" xfId="46046"/>
    <cellStyle name="Normal 14 2 7 7" xfId="46047"/>
    <cellStyle name="Normal 14 2 8" xfId="46048"/>
    <cellStyle name="Normal 14 2 8 2" xfId="46049"/>
    <cellStyle name="Normal 14 2 8 2 2" xfId="46050"/>
    <cellStyle name="Normal 14 2 8 2 3" xfId="46051"/>
    <cellStyle name="Normal 14 2 8 3" xfId="46052"/>
    <cellStyle name="Normal 14 2 8 4" xfId="46053"/>
    <cellStyle name="Normal 14 2 8 5" xfId="46054"/>
    <cellStyle name="Normal 14 2 8 6" xfId="46055"/>
    <cellStyle name="Normal 14 2 9" xfId="46056"/>
    <cellStyle name="Normal 14 2 9 2" xfId="46057"/>
    <cellStyle name="Normal 14 2 9 2 2" xfId="46058"/>
    <cellStyle name="Normal 14 2 9 2 3" xfId="46059"/>
    <cellStyle name="Normal 14 2 9 3" xfId="46060"/>
    <cellStyle name="Normal 14 2 9 4" xfId="46061"/>
    <cellStyle name="Normal 14 2 9 5" xfId="46062"/>
    <cellStyle name="Normal 14 2 9 6" xfId="46063"/>
    <cellStyle name="Normal 14 3" xfId="29268"/>
    <cellStyle name="Normal 14 3 10" xfId="46064"/>
    <cellStyle name="Normal 14 3 10 2" xfId="46065"/>
    <cellStyle name="Normal 14 3 10 2 2" xfId="46066"/>
    <cellStyle name="Normal 14 3 10 2 3" xfId="46067"/>
    <cellStyle name="Normal 14 3 10 3" xfId="46068"/>
    <cellStyle name="Normal 14 3 10 4" xfId="46069"/>
    <cellStyle name="Normal 14 3 10 5" xfId="46070"/>
    <cellStyle name="Normal 14 3 10 6" xfId="46071"/>
    <cellStyle name="Normal 14 3 11" xfId="46072"/>
    <cellStyle name="Normal 14 3 11 2" xfId="46073"/>
    <cellStyle name="Normal 14 3 11 2 2" xfId="46074"/>
    <cellStyle name="Normal 14 3 11 2 3" xfId="46075"/>
    <cellStyle name="Normal 14 3 11 3" xfId="46076"/>
    <cellStyle name="Normal 14 3 11 4" xfId="46077"/>
    <cellStyle name="Normal 14 3 11 5" xfId="46078"/>
    <cellStyle name="Normal 14 3 12" xfId="46079"/>
    <cellStyle name="Normal 14 3 12 2" xfId="46080"/>
    <cellStyle name="Normal 14 3 12 3" xfId="46081"/>
    <cellStyle name="Normal 14 3 12 4" xfId="46082"/>
    <cellStyle name="Normal 14 3 13" xfId="46083"/>
    <cellStyle name="Normal 14 3 14" xfId="46084"/>
    <cellStyle name="Normal 14 3 15" xfId="46085"/>
    <cellStyle name="Normal 14 3 16" xfId="46086"/>
    <cellStyle name="Normal 14 3 2" xfId="29269"/>
    <cellStyle name="Normal 14 3 2 10" xfId="46087"/>
    <cellStyle name="Normal 14 3 2 11" xfId="46088"/>
    <cellStyle name="Normal 14 3 2 2" xfId="46089"/>
    <cellStyle name="Normal 14 3 2 2 2" xfId="46090"/>
    <cellStyle name="Normal 14 3 2 2 2 2" xfId="46091"/>
    <cellStyle name="Normal 14 3 2 2 2 2 2" xfId="46092"/>
    <cellStyle name="Normal 14 3 2 2 2 2 2 2" xfId="46093"/>
    <cellStyle name="Normal 14 3 2 2 2 2 2 3" xfId="46094"/>
    <cellStyle name="Normal 14 3 2 2 2 2 3" xfId="46095"/>
    <cellStyle name="Normal 14 3 2 2 2 2 4" xfId="46096"/>
    <cellStyle name="Normal 14 3 2 2 2 2 5" xfId="46097"/>
    <cellStyle name="Normal 14 3 2 2 2 2 6" xfId="46098"/>
    <cellStyle name="Normal 14 3 2 2 2 3" xfId="46099"/>
    <cellStyle name="Normal 14 3 2 2 2 3 2" xfId="46100"/>
    <cellStyle name="Normal 14 3 2 2 2 3 3" xfId="46101"/>
    <cellStyle name="Normal 14 3 2 2 2 4" xfId="46102"/>
    <cellStyle name="Normal 14 3 2 2 2 5" xfId="46103"/>
    <cellStyle name="Normal 14 3 2 2 2 6" xfId="46104"/>
    <cellStyle name="Normal 14 3 2 2 2 7" xfId="46105"/>
    <cellStyle name="Normal 14 3 2 2 3" xfId="46106"/>
    <cellStyle name="Normal 14 3 2 2 3 2" xfId="46107"/>
    <cellStyle name="Normal 14 3 2 2 3 2 2" xfId="46108"/>
    <cellStyle name="Normal 14 3 2 2 3 2 3" xfId="46109"/>
    <cellStyle name="Normal 14 3 2 2 3 3" xfId="46110"/>
    <cellStyle name="Normal 14 3 2 2 3 4" xfId="46111"/>
    <cellStyle name="Normal 14 3 2 2 3 5" xfId="46112"/>
    <cellStyle name="Normal 14 3 2 2 3 6" xfId="46113"/>
    <cellStyle name="Normal 14 3 2 2 4" xfId="46114"/>
    <cellStyle name="Normal 14 3 2 2 4 2" xfId="46115"/>
    <cellStyle name="Normal 14 3 2 2 4 3" xfId="46116"/>
    <cellStyle name="Normal 14 3 2 2 5" xfId="46117"/>
    <cellStyle name="Normal 14 3 2 2 6" xfId="46118"/>
    <cellStyle name="Normal 14 3 2 2 7" xfId="46119"/>
    <cellStyle name="Normal 14 3 2 2 8" xfId="46120"/>
    <cellStyle name="Normal 14 3 2 3" xfId="46121"/>
    <cellStyle name="Normal 14 3 2 3 2" xfId="46122"/>
    <cellStyle name="Normal 14 3 2 3 2 2" xfId="46123"/>
    <cellStyle name="Normal 14 3 2 3 2 2 2" xfId="46124"/>
    <cellStyle name="Normal 14 3 2 3 2 2 3" xfId="46125"/>
    <cellStyle name="Normal 14 3 2 3 2 3" xfId="46126"/>
    <cellStyle name="Normal 14 3 2 3 2 4" xfId="46127"/>
    <cellStyle name="Normal 14 3 2 3 2 5" xfId="46128"/>
    <cellStyle name="Normal 14 3 2 3 2 6" xfId="46129"/>
    <cellStyle name="Normal 14 3 2 3 3" xfId="46130"/>
    <cellStyle name="Normal 14 3 2 3 3 2" xfId="46131"/>
    <cellStyle name="Normal 14 3 2 3 3 3" xfId="46132"/>
    <cellStyle name="Normal 14 3 2 3 4" xfId="46133"/>
    <cellStyle name="Normal 14 3 2 3 5" xfId="46134"/>
    <cellStyle name="Normal 14 3 2 3 6" xfId="46135"/>
    <cellStyle name="Normal 14 3 2 3 7" xfId="46136"/>
    <cellStyle name="Normal 14 3 2 4" xfId="46137"/>
    <cellStyle name="Normal 14 3 2 4 2" xfId="46138"/>
    <cellStyle name="Normal 14 3 2 4 2 2" xfId="46139"/>
    <cellStyle name="Normal 14 3 2 4 2 3" xfId="46140"/>
    <cellStyle name="Normal 14 3 2 4 3" xfId="46141"/>
    <cellStyle name="Normal 14 3 2 4 4" xfId="46142"/>
    <cellStyle name="Normal 14 3 2 4 5" xfId="46143"/>
    <cellStyle name="Normal 14 3 2 4 6" xfId="46144"/>
    <cellStyle name="Normal 14 3 2 5" xfId="46145"/>
    <cellStyle name="Normal 14 3 2 5 2" xfId="46146"/>
    <cellStyle name="Normal 14 3 2 5 2 2" xfId="46147"/>
    <cellStyle name="Normal 14 3 2 5 2 3" xfId="46148"/>
    <cellStyle name="Normal 14 3 2 5 3" xfId="46149"/>
    <cellStyle name="Normal 14 3 2 5 4" xfId="46150"/>
    <cellStyle name="Normal 14 3 2 5 5" xfId="46151"/>
    <cellStyle name="Normal 14 3 2 5 6" xfId="46152"/>
    <cellStyle name="Normal 14 3 2 6" xfId="46153"/>
    <cellStyle name="Normal 14 3 2 6 2" xfId="46154"/>
    <cellStyle name="Normal 14 3 2 6 2 2" xfId="46155"/>
    <cellStyle name="Normal 14 3 2 6 2 3" xfId="46156"/>
    <cellStyle name="Normal 14 3 2 6 3" xfId="46157"/>
    <cellStyle name="Normal 14 3 2 6 4" xfId="46158"/>
    <cellStyle name="Normal 14 3 2 6 5" xfId="46159"/>
    <cellStyle name="Normal 14 3 2 7" xfId="46160"/>
    <cellStyle name="Normal 14 3 2 7 2" xfId="46161"/>
    <cellStyle name="Normal 14 3 2 7 3" xfId="46162"/>
    <cellStyle name="Normal 14 3 2 8" xfId="46163"/>
    <cellStyle name="Normal 14 3 2 9" xfId="46164"/>
    <cellStyle name="Normal 14 3 3" xfId="46165"/>
    <cellStyle name="Normal 14 3 3 10" xfId="46166"/>
    <cellStyle name="Normal 14 3 3 11" xfId="46167"/>
    <cellStyle name="Normal 14 3 3 2" xfId="46168"/>
    <cellStyle name="Normal 14 3 3 2 2" xfId="46169"/>
    <cellStyle name="Normal 14 3 3 2 2 2" xfId="46170"/>
    <cellStyle name="Normal 14 3 3 2 2 2 2" xfId="46171"/>
    <cellStyle name="Normal 14 3 3 2 2 2 2 2" xfId="46172"/>
    <cellStyle name="Normal 14 3 3 2 2 2 2 3" xfId="46173"/>
    <cellStyle name="Normal 14 3 3 2 2 2 3" xfId="46174"/>
    <cellStyle name="Normal 14 3 3 2 2 2 4" xfId="46175"/>
    <cellStyle name="Normal 14 3 3 2 2 2 5" xfId="46176"/>
    <cellStyle name="Normal 14 3 3 2 2 2 6" xfId="46177"/>
    <cellStyle name="Normal 14 3 3 2 2 3" xfId="46178"/>
    <cellStyle name="Normal 14 3 3 2 2 3 2" xfId="46179"/>
    <cellStyle name="Normal 14 3 3 2 2 3 3" xfId="46180"/>
    <cellStyle name="Normal 14 3 3 2 2 4" xfId="46181"/>
    <cellStyle name="Normal 14 3 3 2 2 5" xfId="46182"/>
    <cellStyle name="Normal 14 3 3 2 2 6" xfId="46183"/>
    <cellStyle name="Normal 14 3 3 2 2 7" xfId="46184"/>
    <cellStyle name="Normal 14 3 3 2 3" xfId="46185"/>
    <cellStyle name="Normal 14 3 3 2 3 2" xfId="46186"/>
    <cellStyle name="Normal 14 3 3 2 3 2 2" xfId="46187"/>
    <cellStyle name="Normal 14 3 3 2 3 2 3" xfId="46188"/>
    <cellStyle name="Normal 14 3 3 2 3 3" xfId="46189"/>
    <cellStyle name="Normal 14 3 3 2 3 4" xfId="46190"/>
    <cellStyle name="Normal 14 3 3 2 3 5" xfId="46191"/>
    <cellStyle name="Normal 14 3 3 2 3 6" xfId="46192"/>
    <cellStyle name="Normal 14 3 3 2 4" xfId="46193"/>
    <cellStyle name="Normal 14 3 3 2 4 2" xfId="46194"/>
    <cellStyle name="Normal 14 3 3 2 4 3" xfId="46195"/>
    <cellStyle name="Normal 14 3 3 2 5" xfId="46196"/>
    <cellStyle name="Normal 14 3 3 2 6" xfId="46197"/>
    <cellStyle name="Normal 14 3 3 2 7" xfId="46198"/>
    <cellStyle name="Normal 14 3 3 2 8" xfId="46199"/>
    <cellStyle name="Normal 14 3 3 3" xfId="46200"/>
    <cellStyle name="Normal 14 3 3 3 2" xfId="46201"/>
    <cellStyle name="Normal 14 3 3 3 2 2" xfId="46202"/>
    <cellStyle name="Normal 14 3 3 3 2 2 2" xfId="46203"/>
    <cellStyle name="Normal 14 3 3 3 2 2 3" xfId="46204"/>
    <cellStyle name="Normal 14 3 3 3 2 3" xfId="46205"/>
    <cellStyle name="Normal 14 3 3 3 2 4" xfId="46206"/>
    <cellStyle name="Normal 14 3 3 3 2 5" xfId="46207"/>
    <cellStyle name="Normal 14 3 3 3 2 6" xfId="46208"/>
    <cellStyle name="Normal 14 3 3 3 3" xfId="46209"/>
    <cellStyle name="Normal 14 3 3 3 3 2" xfId="46210"/>
    <cellStyle name="Normal 14 3 3 3 3 3" xfId="46211"/>
    <cellStyle name="Normal 14 3 3 3 4" xfId="46212"/>
    <cellStyle name="Normal 14 3 3 3 5" xfId="46213"/>
    <cellStyle name="Normal 14 3 3 3 6" xfId="46214"/>
    <cellStyle name="Normal 14 3 3 3 7" xfId="46215"/>
    <cellStyle name="Normal 14 3 3 4" xfId="46216"/>
    <cellStyle name="Normal 14 3 3 4 2" xfId="46217"/>
    <cellStyle name="Normal 14 3 3 4 2 2" xfId="46218"/>
    <cellStyle name="Normal 14 3 3 4 2 3" xfId="46219"/>
    <cellStyle name="Normal 14 3 3 4 3" xfId="46220"/>
    <cellStyle name="Normal 14 3 3 4 4" xfId="46221"/>
    <cellStyle name="Normal 14 3 3 4 5" xfId="46222"/>
    <cellStyle name="Normal 14 3 3 4 6" xfId="46223"/>
    <cellStyle name="Normal 14 3 3 5" xfId="46224"/>
    <cellStyle name="Normal 14 3 3 5 2" xfId="46225"/>
    <cellStyle name="Normal 14 3 3 5 2 2" xfId="46226"/>
    <cellStyle name="Normal 14 3 3 5 2 3" xfId="46227"/>
    <cellStyle name="Normal 14 3 3 5 3" xfId="46228"/>
    <cellStyle name="Normal 14 3 3 5 4" xfId="46229"/>
    <cellStyle name="Normal 14 3 3 5 5" xfId="46230"/>
    <cellStyle name="Normal 14 3 3 5 6" xfId="46231"/>
    <cellStyle name="Normal 14 3 3 6" xfId="46232"/>
    <cellStyle name="Normal 14 3 3 6 2" xfId="46233"/>
    <cellStyle name="Normal 14 3 3 6 2 2" xfId="46234"/>
    <cellStyle name="Normal 14 3 3 6 2 3" xfId="46235"/>
    <cellStyle name="Normal 14 3 3 6 3" xfId="46236"/>
    <cellStyle name="Normal 14 3 3 6 4" xfId="46237"/>
    <cellStyle name="Normal 14 3 3 6 5" xfId="46238"/>
    <cellStyle name="Normal 14 3 3 7" xfId="46239"/>
    <cellStyle name="Normal 14 3 3 7 2" xfId="46240"/>
    <cellStyle name="Normal 14 3 3 7 3" xfId="46241"/>
    <cellStyle name="Normal 14 3 3 8" xfId="46242"/>
    <cellStyle name="Normal 14 3 3 9" xfId="46243"/>
    <cellStyle name="Normal 14 3 4" xfId="46244"/>
    <cellStyle name="Normal 14 3 4 2" xfId="46245"/>
    <cellStyle name="Normal 14 3 4 2 2" xfId="46246"/>
    <cellStyle name="Normal 14 3 4 2 2 2" xfId="46247"/>
    <cellStyle name="Normal 14 3 4 2 2 2 2" xfId="46248"/>
    <cellStyle name="Normal 14 3 4 2 2 2 3" xfId="46249"/>
    <cellStyle name="Normal 14 3 4 2 2 3" xfId="46250"/>
    <cellStyle name="Normal 14 3 4 2 2 4" xfId="46251"/>
    <cellStyle name="Normal 14 3 4 2 2 5" xfId="46252"/>
    <cellStyle name="Normal 14 3 4 2 2 6" xfId="46253"/>
    <cellStyle name="Normal 14 3 4 2 3" xfId="46254"/>
    <cellStyle name="Normal 14 3 4 2 3 2" xfId="46255"/>
    <cellStyle name="Normal 14 3 4 2 3 3" xfId="46256"/>
    <cellStyle name="Normal 14 3 4 2 4" xfId="46257"/>
    <cellStyle name="Normal 14 3 4 2 5" xfId="46258"/>
    <cellStyle name="Normal 14 3 4 2 6" xfId="46259"/>
    <cellStyle name="Normal 14 3 4 2 7" xfId="46260"/>
    <cellStyle name="Normal 14 3 4 3" xfId="46261"/>
    <cellStyle name="Normal 14 3 4 3 2" xfId="46262"/>
    <cellStyle name="Normal 14 3 4 3 2 2" xfId="46263"/>
    <cellStyle name="Normal 14 3 4 3 2 3" xfId="46264"/>
    <cellStyle name="Normal 14 3 4 3 3" xfId="46265"/>
    <cellStyle name="Normal 14 3 4 3 4" xfId="46266"/>
    <cellStyle name="Normal 14 3 4 3 5" xfId="46267"/>
    <cellStyle name="Normal 14 3 4 3 6" xfId="46268"/>
    <cellStyle name="Normal 14 3 4 4" xfId="46269"/>
    <cellStyle name="Normal 14 3 4 4 2" xfId="46270"/>
    <cellStyle name="Normal 14 3 4 4 3" xfId="46271"/>
    <cellStyle name="Normal 14 3 4 5" xfId="46272"/>
    <cellStyle name="Normal 14 3 4 6" xfId="46273"/>
    <cellStyle name="Normal 14 3 4 7" xfId="46274"/>
    <cellStyle name="Normal 14 3 4 8" xfId="46275"/>
    <cellStyle name="Normal 14 3 5" xfId="46276"/>
    <cellStyle name="Normal 14 3 5 2" xfId="46277"/>
    <cellStyle name="Normal 14 3 5 2 2" xfId="46278"/>
    <cellStyle name="Normal 14 3 5 2 2 2" xfId="46279"/>
    <cellStyle name="Normal 14 3 5 2 2 2 2" xfId="46280"/>
    <cellStyle name="Normal 14 3 5 2 2 2 3" xfId="46281"/>
    <cellStyle name="Normal 14 3 5 2 2 3" xfId="46282"/>
    <cellStyle name="Normal 14 3 5 2 2 4" xfId="46283"/>
    <cellStyle name="Normal 14 3 5 2 2 5" xfId="46284"/>
    <cellStyle name="Normal 14 3 5 2 2 6" xfId="46285"/>
    <cellStyle name="Normal 14 3 5 2 3" xfId="46286"/>
    <cellStyle name="Normal 14 3 5 2 3 2" xfId="46287"/>
    <cellStyle name="Normal 14 3 5 2 3 3" xfId="46288"/>
    <cellStyle name="Normal 14 3 5 2 4" xfId="46289"/>
    <cellStyle name="Normal 14 3 5 2 5" xfId="46290"/>
    <cellStyle name="Normal 14 3 5 2 6" xfId="46291"/>
    <cellStyle name="Normal 14 3 5 2 7" xfId="46292"/>
    <cellStyle name="Normal 14 3 5 3" xfId="46293"/>
    <cellStyle name="Normal 14 3 5 3 2" xfId="46294"/>
    <cellStyle name="Normal 14 3 5 3 2 2" xfId="46295"/>
    <cellStyle name="Normal 14 3 5 3 2 3" xfId="46296"/>
    <cellStyle name="Normal 14 3 5 3 3" xfId="46297"/>
    <cellStyle name="Normal 14 3 5 3 4" xfId="46298"/>
    <cellStyle name="Normal 14 3 5 3 5" xfId="46299"/>
    <cellStyle name="Normal 14 3 5 3 6" xfId="46300"/>
    <cellStyle name="Normal 14 3 5 4" xfId="46301"/>
    <cellStyle name="Normal 14 3 5 4 2" xfId="46302"/>
    <cellStyle name="Normal 14 3 5 4 3" xfId="46303"/>
    <cellStyle name="Normal 14 3 5 5" xfId="46304"/>
    <cellStyle name="Normal 14 3 5 6" xfId="46305"/>
    <cellStyle name="Normal 14 3 5 7" xfId="46306"/>
    <cellStyle name="Normal 14 3 5 8" xfId="46307"/>
    <cellStyle name="Normal 14 3 6" xfId="46308"/>
    <cellStyle name="Normal 14 3 6 2" xfId="46309"/>
    <cellStyle name="Normal 14 3 6 2 2" xfId="46310"/>
    <cellStyle name="Normal 14 3 6 2 2 2" xfId="46311"/>
    <cellStyle name="Normal 14 3 6 2 2 2 2" xfId="46312"/>
    <cellStyle name="Normal 14 3 6 2 2 2 3" xfId="46313"/>
    <cellStyle name="Normal 14 3 6 2 2 3" xfId="46314"/>
    <cellStyle name="Normal 14 3 6 2 2 4" xfId="46315"/>
    <cellStyle name="Normal 14 3 6 2 2 5" xfId="46316"/>
    <cellStyle name="Normal 14 3 6 2 2 6" xfId="46317"/>
    <cellStyle name="Normal 14 3 6 2 3" xfId="46318"/>
    <cellStyle name="Normal 14 3 6 2 3 2" xfId="46319"/>
    <cellStyle name="Normal 14 3 6 2 3 3" xfId="46320"/>
    <cellStyle name="Normal 14 3 6 2 4" xfId="46321"/>
    <cellStyle name="Normal 14 3 6 2 5" xfId="46322"/>
    <cellStyle name="Normal 14 3 6 2 6" xfId="46323"/>
    <cellStyle name="Normal 14 3 6 2 7" xfId="46324"/>
    <cellStyle name="Normal 14 3 6 3" xfId="46325"/>
    <cellStyle name="Normal 14 3 6 3 2" xfId="46326"/>
    <cellStyle name="Normal 14 3 6 3 2 2" xfId="46327"/>
    <cellStyle name="Normal 14 3 6 3 2 3" xfId="46328"/>
    <cellStyle name="Normal 14 3 6 3 3" xfId="46329"/>
    <cellStyle name="Normal 14 3 6 3 4" xfId="46330"/>
    <cellStyle name="Normal 14 3 6 3 5" xfId="46331"/>
    <cellStyle name="Normal 14 3 6 3 6" xfId="46332"/>
    <cellStyle name="Normal 14 3 6 4" xfId="46333"/>
    <cellStyle name="Normal 14 3 6 4 2" xfId="46334"/>
    <cellStyle name="Normal 14 3 6 4 3" xfId="46335"/>
    <cellStyle name="Normal 14 3 6 5" xfId="46336"/>
    <cellStyle name="Normal 14 3 6 6" xfId="46337"/>
    <cellStyle name="Normal 14 3 6 7" xfId="46338"/>
    <cellStyle name="Normal 14 3 6 8" xfId="46339"/>
    <cellStyle name="Normal 14 3 7" xfId="46340"/>
    <cellStyle name="Normal 14 3 7 2" xfId="46341"/>
    <cellStyle name="Normal 14 3 7 2 2" xfId="46342"/>
    <cellStyle name="Normal 14 3 7 2 2 2" xfId="46343"/>
    <cellStyle name="Normal 14 3 7 2 2 3" xfId="46344"/>
    <cellStyle name="Normal 14 3 7 2 3" xfId="46345"/>
    <cellStyle name="Normal 14 3 7 2 4" xfId="46346"/>
    <cellStyle name="Normal 14 3 7 2 5" xfId="46347"/>
    <cellStyle name="Normal 14 3 7 2 6" xfId="46348"/>
    <cellStyle name="Normal 14 3 7 3" xfId="46349"/>
    <cellStyle name="Normal 14 3 7 3 2" xfId="46350"/>
    <cellStyle name="Normal 14 3 7 3 3" xfId="46351"/>
    <cellStyle name="Normal 14 3 7 4" xfId="46352"/>
    <cellStyle name="Normal 14 3 7 5" xfId="46353"/>
    <cellStyle name="Normal 14 3 7 6" xfId="46354"/>
    <cellStyle name="Normal 14 3 7 7" xfId="46355"/>
    <cellStyle name="Normal 14 3 8" xfId="46356"/>
    <cellStyle name="Normal 14 3 8 2" xfId="46357"/>
    <cellStyle name="Normal 14 3 8 2 2" xfId="46358"/>
    <cellStyle name="Normal 14 3 8 2 3" xfId="46359"/>
    <cellStyle name="Normal 14 3 8 3" xfId="46360"/>
    <cellStyle name="Normal 14 3 8 4" xfId="46361"/>
    <cellStyle name="Normal 14 3 8 5" xfId="46362"/>
    <cellStyle name="Normal 14 3 8 6" xfId="46363"/>
    <cellStyle name="Normal 14 3 9" xfId="46364"/>
    <cellStyle name="Normal 14 3 9 2" xfId="46365"/>
    <cellStyle name="Normal 14 3 9 2 2" xfId="46366"/>
    <cellStyle name="Normal 14 3 9 2 3" xfId="46367"/>
    <cellStyle name="Normal 14 3 9 3" xfId="46368"/>
    <cellStyle name="Normal 14 3 9 4" xfId="46369"/>
    <cellStyle name="Normal 14 3 9 5" xfId="46370"/>
    <cellStyle name="Normal 14 3 9 6" xfId="46371"/>
    <cellStyle name="Normal 14 4" xfId="29270"/>
    <cellStyle name="Normal 14 4 10" xfId="46372"/>
    <cellStyle name="Normal 14 4 11" xfId="46373"/>
    <cellStyle name="Normal 14 4 2" xfId="46374"/>
    <cellStyle name="Normal 14 4 2 2" xfId="46375"/>
    <cellStyle name="Normal 14 4 2 2 2" xfId="46376"/>
    <cellStyle name="Normal 14 4 2 2 2 2" xfId="46377"/>
    <cellStyle name="Normal 14 4 2 2 2 2 2" xfId="46378"/>
    <cellStyle name="Normal 14 4 2 2 2 2 3" xfId="46379"/>
    <cellStyle name="Normal 14 4 2 2 2 3" xfId="46380"/>
    <cellStyle name="Normal 14 4 2 2 2 4" xfId="46381"/>
    <cellStyle name="Normal 14 4 2 2 2 5" xfId="46382"/>
    <cellStyle name="Normal 14 4 2 2 2 6" xfId="46383"/>
    <cellStyle name="Normal 14 4 2 2 3" xfId="46384"/>
    <cellStyle name="Normal 14 4 2 2 3 2" xfId="46385"/>
    <cellStyle name="Normal 14 4 2 2 3 3" xfId="46386"/>
    <cellStyle name="Normal 14 4 2 2 4" xfId="46387"/>
    <cellStyle name="Normal 14 4 2 2 5" xfId="46388"/>
    <cellStyle name="Normal 14 4 2 2 6" xfId="46389"/>
    <cellStyle name="Normal 14 4 2 2 7" xfId="46390"/>
    <cellStyle name="Normal 14 4 2 3" xfId="46391"/>
    <cellStyle name="Normal 14 4 2 3 2" xfId="46392"/>
    <cellStyle name="Normal 14 4 2 3 2 2" xfId="46393"/>
    <cellStyle name="Normal 14 4 2 3 2 3" xfId="46394"/>
    <cellStyle name="Normal 14 4 2 3 3" xfId="46395"/>
    <cellStyle name="Normal 14 4 2 3 4" xfId="46396"/>
    <cellStyle name="Normal 14 4 2 3 5" xfId="46397"/>
    <cellStyle name="Normal 14 4 2 3 6" xfId="46398"/>
    <cellStyle name="Normal 14 4 2 4" xfId="46399"/>
    <cellStyle name="Normal 14 4 2 4 2" xfId="46400"/>
    <cellStyle name="Normal 14 4 2 4 3" xfId="46401"/>
    <cellStyle name="Normal 14 4 2 5" xfId="46402"/>
    <cellStyle name="Normal 14 4 2 6" xfId="46403"/>
    <cellStyle name="Normal 14 4 2 7" xfId="46404"/>
    <cellStyle name="Normal 14 4 2 8" xfId="46405"/>
    <cellStyle name="Normal 14 4 3" xfId="46406"/>
    <cellStyle name="Normal 14 4 3 2" xfId="46407"/>
    <cellStyle name="Normal 14 4 3 2 2" xfId="46408"/>
    <cellStyle name="Normal 14 4 3 2 2 2" xfId="46409"/>
    <cellStyle name="Normal 14 4 3 2 2 3" xfId="46410"/>
    <cellStyle name="Normal 14 4 3 2 3" xfId="46411"/>
    <cellStyle name="Normal 14 4 3 2 4" xfId="46412"/>
    <cellStyle name="Normal 14 4 3 2 5" xfId="46413"/>
    <cellStyle name="Normal 14 4 3 2 6" xfId="46414"/>
    <cellStyle name="Normal 14 4 3 3" xfId="46415"/>
    <cellStyle name="Normal 14 4 3 3 2" xfId="46416"/>
    <cellStyle name="Normal 14 4 3 3 3" xfId="46417"/>
    <cellStyle name="Normal 14 4 3 4" xfId="46418"/>
    <cellStyle name="Normal 14 4 3 5" xfId="46419"/>
    <cellStyle name="Normal 14 4 3 6" xfId="46420"/>
    <cellStyle name="Normal 14 4 3 7" xfId="46421"/>
    <cellStyle name="Normal 14 4 4" xfId="46422"/>
    <cellStyle name="Normal 14 4 4 2" xfId="46423"/>
    <cellStyle name="Normal 14 4 4 2 2" xfId="46424"/>
    <cellStyle name="Normal 14 4 4 2 3" xfId="46425"/>
    <cellStyle name="Normal 14 4 4 3" xfId="46426"/>
    <cellStyle name="Normal 14 4 4 4" xfId="46427"/>
    <cellStyle name="Normal 14 4 4 5" xfId="46428"/>
    <cellStyle name="Normal 14 4 4 6" xfId="46429"/>
    <cellStyle name="Normal 14 4 5" xfId="46430"/>
    <cellStyle name="Normal 14 4 5 2" xfId="46431"/>
    <cellStyle name="Normal 14 4 5 2 2" xfId="46432"/>
    <cellStyle name="Normal 14 4 5 2 3" xfId="46433"/>
    <cellStyle name="Normal 14 4 5 3" xfId="46434"/>
    <cellStyle name="Normal 14 4 5 4" xfId="46435"/>
    <cellStyle name="Normal 14 4 5 5" xfId="46436"/>
    <cellStyle name="Normal 14 4 5 6" xfId="46437"/>
    <cellStyle name="Normal 14 4 6" xfId="46438"/>
    <cellStyle name="Normal 14 4 6 2" xfId="46439"/>
    <cellStyle name="Normal 14 4 6 2 2" xfId="46440"/>
    <cellStyle name="Normal 14 4 6 2 3" xfId="46441"/>
    <cellStyle name="Normal 14 4 6 3" xfId="46442"/>
    <cellStyle name="Normal 14 4 6 4" xfId="46443"/>
    <cellStyle name="Normal 14 4 6 5" xfId="46444"/>
    <cellStyle name="Normal 14 4 7" xfId="46445"/>
    <cellStyle name="Normal 14 4 7 2" xfId="46446"/>
    <cellStyle name="Normal 14 4 7 3" xfId="46447"/>
    <cellStyle name="Normal 14 4 8" xfId="46448"/>
    <cellStyle name="Normal 14 4 9" xfId="46449"/>
    <cellStyle name="Normal 14 5" xfId="46450"/>
    <cellStyle name="Normal 14 5 10" xfId="46451"/>
    <cellStyle name="Normal 14 5 11" xfId="46452"/>
    <cellStyle name="Normal 14 5 2" xfId="46453"/>
    <cellStyle name="Normal 14 5 2 2" xfId="46454"/>
    <cellStyle name="Normal 14 5 2 2 2" xfId="46455"/>
    <cellStyle name="Normal 14 5 2 2 2 2" xfId="46456"/>
    <cellStyle name="Normal 14 5 2 2 2 2 2" xfId="46457"/>
    <cellStyle name="Normal 14 5 2 2 2 2 3" xfId="46458"/>
    <cellStyle name="Normal 14 5 2 2 2 3" xfId="46459"/>
    <cellStyle name="Normal 14 5 2 2 2 4" xfId="46460"/>
    <cellStyle name="Normal 14 5 2 2 2 5" xfId="46461"/>
    <cellStyle name="Normal 14 5 2 2 2 6" xfId="46462"/>
    <cellStyle name="Normal 14 5 2 2 3" xfId="46463"/>
    <cellStyle name="Normal 14 5 2 2 3 2" xfId="46464"/>
    <cellStyle name="Normal 14 5 2 2 3 3" xfId="46465"/>
    <cellStyle name="Normal 14 5 2 2 4" xfId="46466"/>
    <cellStyle name="Normal 14 5 2 2 5" xfId="46467"/>
    <cellStyle name="Normal 14 5 2 2 6" xfId="46468"/>
    <cellStyle name="Normal 14 5 2 2 7" xfId="46469"/>
    <cellStyle name="Normal 14 5 2 3" xfId="46470"/>
    <cellStyle name="Normal 14 5 2 3 2" xfId="46471"/>
    <cellStyle name="Normal 14 5 2 3 2 2" xfId="46472"/>
    <cellStyle name="Normal 14 5 2 3 2 3" xfId="46473"/>
    <cellStyle name="Normal 14 5 2 3 3" xfId="46474"/>
    <cellStyle name="Normal 14 5 2 3 4" xfId="46475"/>
    <cellStyle name="Normal 14 5 2 3 5" xfId="46476"/>
    <cellStyle name="Normal 14 5 2 3 6" xfId="46477"/>
    <cellStyle name="Normal 14 5 2 4" xfId="46478"/>
    <cellStyle name="Normal 14 5 2 4 2" xfId="46479"/>
    <cellStyle name="Normal 14 5 2 4 3" xfId="46480"/>
    <cellStyle name="Normal 14 5 2 5" xfId="46481"/>
    <cellStyle name="Normal 14 5 2 6" xfId="46482"/>
    <cellStyle name="Normal 14 5 2 7" xfId="46483"/>
    <cellStyle name="Normal 14 5 2 8" xfId="46484"/>
    <cellStyle name="Normal 14 5 3" xfId="46485"/>
    <cellStyle name="Normal 14 5 3 2" xfId="46486"/>
    <cellStyle name="Normal 14 5 3 2 2" xfId="46487"/>
    <cellStyle name="Normal 14 5 3 2 2 2" xfId="46488"/>
    <cellStyle name="Normal 14 5 3 2 2 3" xfId="46489"/>
    <cellStyle name="Normal 14 5 3 2 3" xfId="46490"/>
    <cellStyle name="Normal 14 5 3 2 4" xfId="46491"/>
    <cellStyle name="Normal 14 5 3 2 5" xfId="46492"/>
    <cellStyle name="Normal 14 5 3 2 6" xfId="46493"/>
    <cellStyle name="Normal 14 5 3 3" xfId="46494"/>
    <cellStyle name="Normal 14 5 3 3 2" xfId="46495"/>
    <cellStyle name="Normal 14 5 3 3 3" xfId="46496"/>
    <cellStyle name="Normal 14 5 3 4" xfId="46497"/>
    <cellStyle name="Normal 14 5 3 5" xfId="46498"/>
    <cellStyle name="Normal 14 5 3 6" xfId="46499"/>
    <cellStyle name="Normal 14 5 3 7" xfId="46500"/>
    <cellStyle name="Normal 14 5 4" xfId="46501"/>
    <cellStyle name="Normal 14 5 4 2" xfId="46502"/>
    <cellStyle name="Normal 14 5 4 2 2" xfId="46503"/>
    <cellStyle name="Normal 14 5 4 2 3" xfId="46504"/>
    <cellStyle name="Normal 14 5 4 3" xfId="46505"/>
    <cellStyle name="Normal 14 5 4 4" xfId="46506"/>
    <cellStyle name="Normal 14 5 4 5" xfId="46507"/>
    <cellStyle name="Normal 14 5 4 6" xfId="46508"/>
    <cellStyle name="Normal 14 5 5" xfId="46509"/>
    <cellStyle name="Normal 14 5 5 2" xfId="46510"/>
    <cellStyle name="Normal 14 5 5 2 2" xfId="46511"/>
    <cellStyle name="Normal 14 5 5 2 3" xfId="46512"/>
    <cellStyle name="Normal 14 5 5 3" xfId="46513"/>
    <cellStyle name="Normal 14 5 5 4" xfId="46514"/>
    <cellStyle name="Normal 14 5 5 5" xfId="46515"/>
    <cellStyle name="Normal 14 5 5 6" xfId="46516"/>
    <cellStyle name="Normal 14 5 6" xfId="46517"/>
    <cellStyle name="Normal 14 5 6 2" xfId="46518"/>
    <cellStyle name="Normal 14 5 6 2 2" xfId="46519"/>
    <cellStyle name="Normal 14 5 6 2 3" xfId="46520"/>
    <cellStyle name="Normal 14 5 6 3" xfId="46521"/>
    <cellStyle name="Normal 14 5 6 4" xfId="46522"/>
    <cellStyle name="Normal 14 5 6 5" xfId="46523"/>
    <cellStyle name="Normal 14 5 7" xfId="46524"/>
    <cellStyle name="Normal 14 5 7 2" xfId="46525"/>
    <cellStyle name="Normal 14 5 7 3" xfId="46526"/>
    <cellStyle name="Normal 14 5 8" xfId="46527"/>
    <cellStyle name="Normal 14 5 9" xfId="46528"/>
    <cellStyle name="Normal 14 6" xfId="46529"/>
    <cellStyle name="Normal 14 6 2" xfId="46530"/>
    <cellStyle name="Normal 14 6 2 2" xfId="46531"/>
    <cellStyle name="Normal 14 6 2 2 2" xfId="46532"/>
    <cellStyle name="Normal 14 6 2 2 2 2" xfId="46533"/>
    <cellStyle name="Normal 14 6 2 2 2 3" xfId="46534"/>
    <cellStyle name="Normal 14 6 2 2 3" xfId="46535"/>
    <cellStyle name="Normal 14 6 2 2 4" xfId="46536"/>
    <cellStyle name="Normal 14 6 2 2 5" xfId="46537"/>
    <cellStyle name="Normal 14 6 2 2 6" xfId="46538"/>
    <cellStyle name="Normal 14 6 2 3" xfId="46539"/>
    <cellStyle name="Normal 14 6 2 3 2" xfId="46540"/>
    <cellStyle name="Normal 14 6 2 3 3" xfId="46541"/>
    <cellStyle name="Normal 14 6 2 4" xfId="46542"/>
    <cellStyle name="Normal 14 6 2 5" xfId="46543"/>
    <cellStyle name="Normal 14 6 2 6" xfId="46544"/>
    <cellStyle name="Normal 14 6 2 7" xfId="46545"/>
    <cellStyle name="Normal 14 6 3" xfId="46546"/>
    <cellStyle name="Normal 14 6 3 2" xfId="46547"/>
    <cellStyle name="Normal 14 6 3 2 2" xfId="46548"/>
    <cellStyle name="Normal 14 6 3 2 3" xfId="46549"/>
    <cellStyle name="Normal 14 6 3 3" xfId="46550"/>
    <cellStyle name="Normal 14 6 3 4" xfId="46551"/>
    <cellStyle name="Normal 14 6 3 5" xfId="46552"/>
    <cellStyle name="Normal 14 6 3 6" xfId="46553"/>
    <cellStyle name="Normal 14 6 4" xfId="46554"/>
    <cellStyle name="Normal 14 6 4 2" xfId="46555"/>
    <cellStyle name="Normal 14 6 4 3" xfId="46556"/>
    <cellStyle name="Normal 14 6 5" xfId="46557"/>
    <cellStyle name="Normal 14 6 6" xfId="46558"/>
    <cellStyle name="Normal 14 6 7" xfId="46559"/>
    <cellStyle name="Normal 14 6 8" xfId="46560"/>
    <cellStyle name="Normal 14 7" xfId="46561"/>
    <cellStyle name="Normal 14 7 2" xfId="46562"/>
    <cellStyle name="Normal 14 7 2 2" xfId="46563"/>
    <cellStyle name="Normal 14 7 2 2 2" xfId="46564"/>
    <cellStyle name="Normal 14 7 2 2 2 2" xfId="46565"/>
    <cellStyle name="Normal 14 7 2 2 2 3" xfId="46566"/>
    <cellStyle name="Normal 14 7 2 2 3" xfId="46567"/>
    <cellStyle name="Normal 14 7 2 2 4" xfId="46568"/>
    <cellStyle name="Normal 14 7 2 2 5" xfId="46569"/>
    <cellStyle name="Normal 14 7 2 2 6" xfId="46570"/>
    <cellStyle name="Normal 14 7 2 3" xfId="46571"/>
    <cellStyle name="Normal 14 7 2 3 2" xfId="46572"/>
    <cellStyle name="Normal 14 7 2 3 3" xfId="46573"/>
    <cellStyle name="Normal 14 7 2 4" xfId="46574"/>
    <cellStyle name="Normal 14 7 2 5" xfId="46575"/>
    <cellStyle name="Normal 14 7 2 6" xfId="46576"/>
    <cellStyle name="Normal 14 7 2 7" xfId="46577"/>
    <cellStyle name="Normal 14 7 3" xfId="46578"/>
    <cellStyle name="Normal 14 7 3 2" xfId="46579"/>
    <cellStyle name="Normal 14 7 3 2 2" xfId="46580"/>
    <cellStyle name="Normal 14 7 3 2 3" xfId="46581"/>
    <cellStyle name="Normal 14 7 3 3" xfId="46582"/>
    <cellStyle name="Normal 14 7 3 4" xfId="46583"/>
    <cellStyle name="Normal 14 7 3 5" xfId="46584"/>
    <cellStyle name="Normal 14 7 3 6" xfId="46585"/>
    <cellStyle name="Normal 14 7 4" xfId="46586"/>
    <cellStyle name="Normal 14 7 4 2" xfId="46587"/>
    <cellStyle name="Normal 14 7 4 3" xfId="46588"/>
    <cellStyle name="Normal 14 7 5" xfId="46589"/>
    <cellStyle name="Normal 14 7 6" xfId="46590"/>
    <cellStyle name="Normal 14 7 7" xfId="46591"/>
    <cellStyle name="Normal 14 7 8" xfId="46592"/>
    <cellStyle name="Normal 14 8" xfId="46593"/>
    <cellStyle name="Normal 14 8 2" xfId="46594"/>
    <cellStyle name="Normal 14 8 2 2" xfId="46595"/>
    <cellStyle name="Normal 14 8 2 2 2" xfId="46596"/>
    <cellStyle name="Normal 14 8 2 2 2 2" xfId="46597"/>
    <cellStyle name="Normal 14 8 2 2 2 3" xfId="46598"/>
    <cellStyle name="Normal 14 8 2 2 3" xfId="46599"/>
    <cellStyle name="Normal 14 8 2 2 4" xfId="46600"/>
    <cellStyle name="Normal 14 8 2 2 5" xfId="46601"/>
    <cellStyle name="Normal 14 8 2 2 6" xfId="46602"/>
    <cellStyle name="Normal 14 8 2 3" xfId="46603"/>
    <cellStyle name="Normal 14 8 2 3 2" xfId="46604"/>
    <cellStyle name="Normal 14 8 2 3 3" xfId="46605"/>
    <cellStyle name="Normal 14 8 2 4" xfId="46606"/>
    <cellStyle name="Normal 14 8 2 5" xfId="46607"/>
    <cellStyle name="Normal 14 8 2 6" xfId="46608"/>
    <cellStyle name="Normal 14 8 2 7" xfId="46609"/>
    <cellStyle name="Normal 14 8 3" xfId="46610"/>
    <cellStyle name="Normal 14 8 3 2" xfId="46611"/>
    <cellStyle name="Normal 14 8 3 2 2" xfId="46612"/>
    <cellStyle name="Normal 14 8 3 2 3" xfId="46613"/>
    <cellStyle name="Normal 14 8 3 3" xfId="46614"/>
    <cellStyle name="Normal 14 8 3 4" xfId="46615"/>
    <cellStyle name="Normal 14 8 3 5" xfId="46616"/>
    <cellStyle name="Normal 14 8 3 6" xfId="46617"/>
    <cellStyle name="Normal 14 8 4" xfId="46618"/>
    <cellStyle name="Normal 14 8 4 2" xfId="46619"/>
    <cellStyle name="Normal 14 8 4 3" xfId="46620"/>
    <cellStyle name="Normal 14 8 5" xfId="46621"/>
    <cellStyle name="Normal 14 8 6" xfId="46622"/>
    <cellStyle name="Normal 14 8 7" xfId="46623"/>
    <cellStyle name="Normal 14 8 8" xfId="46624"/>
    <cellStyle name="Normal 14 9" xfId="46625"/>
    <cellStyle name="Normal 14 9 2" xfId="46626"/>
    <cellStyle name="Normal 14 9 2 2" xfId="46627"/>
    <cellStyle name="Normal 14 9 2 2 2" xfId="46628"/>
    <cellStyle name="Normal 14 9 2 2 3" xfId="46629"/>
    <cellStyle name="Normal 14 9 2 3" xfId="46630"/>
    <cellStyle name="Normal 14 9 2 4" xfId="46631"/>
    <cellStyle name="Normal 14 9 2 5" xfId="46632"/>
    <cellStyle name="Normal 14 9 2 6" xfId="46633"/>
    <cellStyle name="Normal 14 9 3" xfId="46634"/>
    <cellStyle name="Normal 14 9 3 2" xfId="46635"/>
    <cellStyle name="Normal 14 9 3 3" xfId="46636"/>
    <cellStyle name="Normal 14 9 4" xfId="46637"/>
    <cellStyle name="Normal 14 9 5" xfId="46638"/>
    <cellStyle name="Normal 14 9 6" xfId="46639"/>
    <cellStyle name="Normal 14 9 7" xfId="46640"/>
    <cellStyle name="Normal 140" xfId="824"/>
    <cellStyle name="Normal 141" xfId="825"/>
    <cellStyle name="Normal 142" xfId="826"/>
    <cellStyle name="Normal 143" xfId="827"/>
    <cellStyle name="Normal 144" xfId="828"/>
    <cellStyle name="Normal 145" xfId="829"/>
    <cellStyle name="Normal 145 2" xfId="29271"/>
    <cellStyle name="Normal 145 2 10" xfId="29272"/>
    <cellStyle name="Normal 145 2 11" xfId="29273"/>
    <cellStyle name="Normal 145 2 12" xfId="29274"/>
    <cellStyle name="Normal 145 2 2" xfId="29275"/>
    <cellStyle name="Normal 145 2 3" xfId="29276"/>
    <cellStyle name="Normal 145 2 3 2" xfId="29277"/>
    <cellStyle name="Normal 145 2 3 2 2" xfId="29278"/>
    <cellStyle name="Normal 145 2 3 2 2 2" xfId="29279"/>
    <cellStyle name="Normal 145 2 3 2 3" xfId="29280"/>
    <cellStyle name="Normal 145 2 3 2 4" xfId="29281"/>
    <cellStyle name="Normal 145 2 3 2 5" xfId="29282"/>
    <cellStyle name="Normal 145 2 3 2 6" xfId="29283"/>
    <cellStyle name="Normal 145 2 3 3" xfId="29284"/>
    <cellStyle name="Normal 145 2 3 3 2" xfId="29285"/>
    <cellStyle name="Normal 145 2 3 3 3" xfId="29286"/>
    <cellStyle name="Normal 145 2 3 3 4" xfId="29287"/>
    <cellStyle name="Normal 145 2 3 4" xfId="29288"/>
    <cellStyle name="Normal 145 2 3 5" xfId="29289"/>
    <cellStyle name="Normal 145 2 3 6" xfId="29290"/>
    <cellStyle name="Normal 145 2 3 7" xfId="29291"/>
    <cellStyle name="Normal 145 2 3 8" xfId="29292"/>
    <cellStyle name="Normal 145 2 3 9" xfId="29293"/>
    <cellStyle name="Normal 145 2 4" xfId="29294"/>
    <cellStyle name="Normal 145 2 4 2" xfId="29295"/>
    <cellStyle name="Normal 145 2 4 2 2" xfId="29296"/>
    <cellStyle name="Normal 145 2 4 2 2 2" xfId="29297"/>
    <cellStyle name="Normal 145 2 4 2 3" xfId="29298"/>
    <cellStyle name="Normal 145 2 4 2 4" xfId="29299"/>
    <cellStyle name="Normal 145 2 4 2 5" xfId="29300"/>
    <cellStyle name="Normal 145 2 4 2 6" xfId="29301"/>
    <cellStyle name="Normal 145 2 4 3" xfId="29302"/>
    <cellStyle name="Normal 145 2 4 3 2" xfId="29303"/>
    <cellStyle name="Normal 145 2 4 3 3" xfId="29304"/>
    <cellStyle name="Normal 145 2 4 4" xfId="29305"/>
    <cellStyle name="Normal 145 2 4 5" xfId="29306"/>
    <cellStyle name="Normal 145 2 4 6" xfId="29307"/>
    <cellStyle name="Normal 145 2 4 7" xfId="29308"/>
    <cellStyle name="Normal 145 2 4 8" xfId="29309"/>
    <cellStyle name="Normal 145 2 5" xfId="29310"/>
    <cellStyle name="Normal 145 2 5 2" xfId="29311"/>
    <cellStyle name="Normal 145 2 5 2 2" xfId="29312"/>
    <cellStyle name="Normal 145 2 5 3" xfId="29313"/>
    <cellStyle name="Normal 145 2 5 4" xfId="29314"/>
    <cellStyle name="Normal 145 2 5 5" xfId="29315"/>
    <cellStyle name="Normal 145 2 5 6" xfId="29316"/>
    <cellStyle name="Normal 145 2 6" xfId="29317"/>
    <cellStyle name="Normal 145 2 6 2" xfId="29318"/>
    <cellStyle name="Normal 145 2 6 3" xfId="29319"/>
    <cellStyle name="Normal 145 2 6 4" xfId="29320"/>
    <cellStyle name="Normal 145 2 7" xfId="29321"/>
    <cellStyle name="Normal 145 2 8" xfId="29322"/>
    <cellStyle name="Normal 145 2 9" xfId="29323"/>
    <cellStyle name="Normal 145 3" xfId="29324"/>
    <cellStyle name="Normal 145 3 10" xfId="29325"/>
    <cellStyle name="Normal 145 3 2" xfId="29326"/>
    <cellStyle name="Normal 145 3 2 2" xfId="29327"/>
    <cellStyle name="Normal 145 3 2 2 2" xfId="29328"/>
    <cellStyle name="Normal 145 3 2 2 2 2" xfId="29329"/>
    <cellStyle name="Normal 145 3 2 2 3" xfId="29330"/>
    <cellStyle name="Normal 145 3 2 2 4" xfId="29331"/>
    <cellStyle name="Normal 145 3 2 2 5" xfId="29332"/>
    <cellStyle name="Normal 145 3 2 2 6" xfId="29333"/>
    <cellStyle name="Normal 145 3 2 3" xfId="29334"/>
    <cellStyle name="Normal 145 3 2 3 2" xfId="29335"/>
    <cellStyle name="Normal 145 3 2 3 3" xfId="29336"/>
    <cellStyle name="Normal 145 3 2 4" xfId="29337"/>
    <cellStyle name="Normal 145 3 2 5" xfId="29338"/>
    <cellStyle name="Normal 145 3 2 6" xfId="29339"/>
    <cellStyle name="Normal 145 3 2 7" xfId="29340"/>
    <cellStyle name="Normal 145 3 2 8" xfId="29341"/>
    <cellStyle name="Normal 145 3 3" xfId="29342"/>
    <cellStyle name="Normal 145 3 3 2" xfId="29343"/>
    <cellStyle name="Normal 145 3 3 2 2" xfId="29344"/>
    <cellStyle name="Normal 145 3 3 3" xfId="29345"/>
    <cellStyle name="Normal 145 3 3 4" xfId="29346"/>
    <cellStyle name="Normal 145 3 3 5" xfId="29347"/>
    <cellStyle name="Normal 145 3 3 6" xfId="29348"/>
    <cellStyle name="Normal 145 3 4" xfId="29349"/>
    <cellStyle name="Normal 145 3 4 2" xfId="29350"/>
    <cellStyle name="Normal 145 3 4 3" xfId="29351"/>
    <cellStyle name="Normal 145 3 4 4" xfId="29352"/>
    <cellStyle name="Normal 145 3 5" xfId="29353"/>
    <cellStyle name="Normal 145 3 6" xfId="29354"/>
    <cellStyle name="Normal 145 3 7" xfId="29355"/>
    <cellStyle name="Normal 145 3 8" xfId="29356"/>
    <cellStyle name="Normal 145 3 9" xfId="29357"/>
    <cellStyle name="Normal 146" xfId="830"/>
    <cellStyle name="Normal 147" xfId="831"/>
    <cellStyle name="Normal 148" xfId="832"/>
    <cellStyle name="Normal 149" xfId="833"/>
    <cellStyle name="Normal 15" xfId="834"/>
    <cellStyle name="Normal 15 2" xfId="835"/>
    <cellStyle name="Normal 15 2 2" xfId="46641"/>
    <cellStyle name="Normal 15 3" xfId="46642"/>
    <cellStyle name="Normal 150" xfId="836"/>
    <cellStyle name="Normal 151" xfId="837"/>
    <cellStyle name="Normal 152" xfId="838"/>
    <cellStyle name="Normal 153" xfId="839"/>
    <cellStyle name="Normal 154" xfId="840"/>
    <cellStyle name="Normal 155" xfId="841"/>
    <cellStyle name="Normal 156" xfId="842"/>
    <cellStyle name="Normal 157" xfId="843"/>
    <cellStyle name="Normal 158" xfId="844"/>
    <cellStyle name="Normal 159" xfId="845"/>
    <cellStyle name="Normal 16" xfId="846"/>
    <cellStyle name="Normal 16 10" xfId="46643"/>
    <cellStyle name="Normal 16 10 2" xfId="46644"/>
    <cellStyle name="Normal 16 10 2 2" xfId="46645"/>
    <cellStyle name="Normal 16 10 2 3" xfId="46646"/>
    <cellStyle name="Normal 16 10 3" xfId="46647"/>
    <cellStyle name="Normal 16 10 4" xfId="46648"/>
    <cellStyle name="Normal 16 10 5" xfId="46649"/>
    <cellStyle name="Normal 16 10 6" xfId="46650"/>
    <cellStyle name="Normal 16 11" xfId="46651"/>
    <cellStyle name="Normal 16 11 2" xfId="46652"/>
    <cellStyle name="Normal 16 11 2 2" xfId="46653"/>
    <cellStyle name="Normal 16 11 2 3" xfId="46654"/>
    <cellStyle name="Normal 16 11 3" xfId="46655"/>
    <cellStyle name="Normal 16 11 4" xfId="46656"/>
    <cellStyle name="Normal 16 11 5" xfId="46657"/>
    <cellStyle name="Normal 16 11 6" xfId="46658"/>
    <cellStyle name="Normal 16 12" xfId="46659"/>
    <cellStyle name="Normal 16 12 2" xfId="46660"/>
    <cellStyle name="Normal 16 12 2 2" xfId="46661"/>
    <cellStyle name="Normal 16 12 2 3" xfId="46662"/>
    <cellStyle name="Normal 16 12 3" xfId="46663"/>
    <cellStyle name="Normal 16 12 4" xfId="46664"/>
    <cellStyle name="Normal 16 12 5" xfId="46665"/>
    <cellStyle name="Normal 16 12 6" xfId="46666"/>
    <cellStyle name="Normal 16 13" xfId="46667"/>
    <cellStyle name="Normal 16 13 2" xfId="46668"/>
    <cellStyle name="Normal 16 13 2 2" xfId="46669"/>
    <cellStyle name="Normal 16 13 2 3" xfId="46670"/>
    <cellStyle name="Normal 16 13 3" xfId="46671"/>
    <cellStyle name="Normal 16 13 4" xfId="46672"/>
    <cellStyle name="Normal 16 13 5" xfId="46673"/>
    <cellStyle name="Normal 16 14" xfId="46674"/>
    <cellStyle name="Normal 16 14 2" xfId="46675"/>
    <cellStyle name="Normal 16 14 3" xfId="46676"/>
    <cellStyle name="Normal 16 14 4" xfId="46677"/>
    <cellStyle name="Normal 16 15" xfId="46678"/>
    <cellStyle name="Normal 16 16" xfId="46679"/>
    <cellStyle name="Normal 16 17" xfId="46680"/>
    <cellStyle name="Normal 16 18" xfId="46681"/>
    <cellStyle name="Normal 16 19" xfId="46682"/>
    <cellStyle name="Normal 16 2" xfId="847"/>
    <cellStyle name="Normal 16 2 10" xfId="46683"/>
    <cellStyle name="Normal 16 2 10 2" xfId="46684"/>
    <cellStyle name="Normal 16 2 10 2 2" xfId="46685"/>
    <cellStyle name="Normal 16 2 10 2 3" xfId="46686"/>
    <cellStyle name="Normal 16 2 10 3" xfId="46687"/>
    <cellStyle name="Normal 16 2 10 4" xfId="46688"/>
    <cellStyle name="Normal 16 2 10 5" xfId="46689"/>
    <cellStyle name="Normal 16 2 10 6" xfId="46690"/>
    <cellStyle name="Normal 16 2 11" xfId="46691"/>
    <cellStyle name="Normal 16 2 11 2" xfId="46692"/>
    <cellStyle name="Normal 16 2 11 2 2" xfId="46693"/>
    <cellStyle name="Normal 16 2 11 2 3" xfId="46694"/>
    <cellStyle name="Normal 16 2 11 3" xfId="46695"/>
    <cellStyle name="Normal 16 2 11 4" xfId="46696"/>
    <cellStyle name="Normal 16 2 11 5" xfId="46697"/>
    <cellStyle name="Normal 16 2 12" xfId="46698"/>
    <cellStyle name="Normal 16 2 12 2" xfId="46699"/>
    <cellStyle name="Normal 16 2 12 3" xfId="46700"/>
    <cellStyle name="Normal 16 2 12 4" xfId="46701"/>
    <cellStyle name="Normal 16 2 13" xfId="46702"/>
    <cellStyle name="Normal 16 2 14" xfId="46703"/>
    <cellStyle name="Normal 16 2 15" xfId="46704"/>
    <cellStyle name="Normal 16 2 16" xfId="46705"/>
    <cellStyle name="Normal 16 2 17" xfId="46706"/>
    <cellStyle name="Normal 16 2 2" xfId="29358"/>
    <cellStyle name="Normal 16 2 2 10" xfId="46707"/>
    <cellStyle name="Normal 16 2 2 11" xfId="46708"/>
    <cellStyle name="Normal 16 2 2 2" xfId="29359"/>
    <cellStyle name="Normal 16 2 2 2 2" xfId="46709"/>
    <cellStyle name="Normal 16 2 2 2 2 2" xfId="46710"/>
    <cellStyle name="Normal 16 2 2 2 2 2 2" xfId="46711"/>
    <cellStyle name="Normal 16 2 2 2 2 2 2 2" xfId="46712"/>
    <cellStyle name="Normal 16 2 2 2 2 2 2 3" xfId="46713"/>
    <cellStyle name="Normal 16 2 2 2 2 2 3" xfId="46714"/>
    <cellStyle name="Normal 16 2 2 2 2 2 4" xfId="46715"/>
    <cellStyle name="Normal 16 2 2 2 2 2 5" xfId="46716"/>
    <cellStyle name="Normal 16 2 2 2 2 2 6" xfId="46717"/>
    <cellStyle name="Normal 16 2 2 2 2 3" xfId="46718"/>
    <cellStyle name="Normal 16 2 2 2 2 3 2" xfId="46719"/>
    <cellStyle name="Normal 16 2 2 2 2 3 3" xfId="46720"/>
    <cellStyle name="Normal 16 2 2 2 2 4" xfId="46721"/>
    <cellStyle name="Normal 16 2 2 2 2 5" xfId="46722"/>
    <cellStyle name="Normal 16 2 2 2 2 6" xfId="46723"/>
    <cellStyle name="Normal 16 2 2 2 2 7" xfId="46724"/>
    <cellStyle name="Normal 16 2 2 2 3" xfId="46725"/>
    <cellStyle name="Normal 16 2 2 2 3 2" xfId="46726"/>
    <cellStyle name="Normal 16 2 2 2 3 2 2" xfId="46727"/>
    <cellStyle name="Normal 16 2 2 2 3 2 3" xfId="46728"/>
    <cellStyle name="Normal 16 2 2 2 3 3" xfId="46729"/>
    <cellStyle name="Normal 16 2 2 2 3 4" xfId="46730"/>
    <cellStyle name="Normal 16 2 2 2 3 5" xfId="46731"/>
    <cellStyle name="Normal 16 2 2 2 3 6" xfId="46732"/>
    <cellStyle name="Normal 16 2 2 2 4" xfId="46733"/>
    <cellStyle name="Normal 16 2 2 2 4 2" xfId="46734"/>
    <cellStyle name="Normal 16 2 2 2 4 3" xfId="46735"/>
    <cellStyle name="Normal 16 2 2 2 5" xfId="46736"/>
    <cellStyle name="Normal 16 2 2 2 6" xfId="46737"/>
    <cellStyle name="Normal 16 2 2 2 7" xfId="46738"/>
    <cellStyle name="Normal 16 2 2 2 8" xfId="46739"/>
    <cellStyle name="Normal 16 2 2 3" xfId="46740"/>
    <cellStyle name="Normal 16 2 2 3 2" xfId="46741"/>
    <cellStyle name="Normal 16 2 2 3 2 2" xfId="46742"/>
    <cellStyle name="Normal 16 2 2 3 2 2 2" xfId="46743"/>
    <cellStyle name="Normal 16 2 2 3 2 2 3" xfId="46744"/>
    <cellStyle name="Normal 16 2 2 3 2 3" xfId="46745"/>
    <cellStyle name="Normal 16 2 2 3 2 4" xfId="46746"/>
    <cellStyle name="Normal 16 2 2 3 2 5" xfId="46747"/>
    <cellStyle name="Normal 16 2 2 3 2 6" xfId="46748"/>
    <cellStyle name="Normal 16 2 2 3 3" xfId="46749"/>
    <cellStyle name="Normal 16 2 2 3 3 2" xfId="46750"/>
    <cellStyle name="Normal 16 2 2 3 3 3" xfId="46751"/>
    <cellStyle name="Normal 16 2 2 3 4" xfId="46752"/>
    <cellStyle name="Normal 16 2 2 3 5" xfId="46753"/>
    <cellStyle name="Normal 16 2 2 3 6" xfId="46754"/>
    <cellStyle name="Normal 16 2 2 3 7" xfId="46755"/>
    <cellStyle name="Normal 16 2 2 4" xfId="46756"/>
    <cellStyle name="Normal 16 2 2 4 2" xfId="46757"/>
    <cellStyle name="Normal 16 2 2 4 2 2" xfId="46758"/>
    <cellStyle name="Normal 16 2 2 4 2 3" xfId="46759"/>
    <cellStyle name="Normal 16 2 2 4 3" xfId="46760"/>
    <cellStyle name="Normal 16 2 2 4 4" xfId="46761"/>
    <cellStyle name="Normal 16 2 2 4 5" xfId="46762"/>
    <cellStyle name="Normal 16 2 2 4 6" xfId="46763"/>
    <cellStyle name="Normal 16 2 2 5" xfId="46764"/>
    <cellStyle name="Normal 16 2 2 5 2" xfId="46765"/>
    <cellStyle name="Normal 16 2 2 5 2 2" xfId="46766"/>
    <cellStyle name="Normal 16 2 2 5 2 3" xfId="46767"/>
    <cellStyle name="Normal 16 2 2 5 3" xfId="46768"/>
    <cellStyle name="Normal 16 2 2 5 4" xfId="46769"/>
    <cellStyle name="Normal 16 2 2 5 5" xfId="46770"/>
    <cellStyle name="Normal 16 2 2 5 6" xfId="46771"/>
    <cellStyle name="Normal 16 2 2 6" xfId="46772"/>
    <cellStyle name="Normal 16 2 2 6 2" xfId="46773"/>
    <cellStyle name="Normal 16 2 2 6 2 2" xfId="46774"/>
    <cellStyle name="Normal 16 2 2 6 2 3" xfId="46775"/>
    <cellStyle name="Normal 16 2 2 6 3" xfId="46776"/>
    <cellStyle name="Normal 16 2 2 6 4" xfId="46777"/>
    <cellStyle name="Normal 16 2 2 6 5" xfId="46778"/>
    <cellStyle name="Normal 16 2 2 7" xfId="46779"/>
    <cellStyle name="Normal 16 2 2 7 2" xfId="46780"/>
    <cellStyle name="Normal 16 2 2 7 3" xfId="46781"/>
    <cellStyle name="Normal 16 2 2 8" xfId="46782"/>
    <cellStyle name="Normal 16 2 2 9" xfId="46783"/>
    <cellStyle name="Normal 16 2 3" xfId="29360"/>
    <cellStyle name="Normal 16 2 3 10" xfId="46784"/>
    <cellStyle name="Normal 16 2 3 11" xfId="46785"/>
    <cellStyle name="Normal 16 2 3 2" xfId="46786"/>
    <cellStyle name="Normal 16 2 3 2 2" xfId="46787"/>
    <cellStyle name="Normal 16 2 3 2 2 2" xfId="46788"/>
    <cellStyle name="Normal 16 2 3 2 2 2 2" xfId="46789"/>
    <cellStyle name="Normal 16 2 3 2 2 2 2 2" xfId="46790"/>
    <cellStyle name="Normal 16 2 3 2 2 2 2 3" xfId="46791"/>
    <cellStyle name="Normal 16 2 3 2 2 2 3" xfId="46792"/>
    <cellStyle name="Normal 16 2 3 2 2 2 4" xfId="46793"/>
    <cellStyle name="Normal 16 2 3 2 2 2 5" xfId="46794"/>
    <cellStyle name="Normal 16 2 3 2 2 2 6" xfId="46795"/>
    <cellStyle name="Normal 16 2 3 2 2 3" xfId="46796"/>
    <cellStyle name="Normal 16 2 3 2 2 3 2" xfId="46797"/>
    <cellStyle name="Normal 16 2 3 2 2 3 3" xfId="46798"/>
    <cellStyle name="Normal 16 2 3 2 2 4" xfId="46799"/>
    <cellStyle name="Normal 16 2 3 2 2 5" xfId="46800"/>
    <cellStyle name="Normal 16 2 3 2 2 6" xfId="46801"/>
    <cellStyle name="Normal 16 2 3 2 2 7" xfId="46802"/>
    <cellStyle name="Normal 16 2 3 2 3" xfId="46803"/>
    <cellStyle name="Normal 16 2 3 2 3 2" xfId="46804"/>
    <cellStyle name="Normal 16 2 3 2 3 2 2" xfId="46805"/>
    <cellStyle name="Normal 16 2 3 2 3 2 3" xfId="46806"/>
    <cellStyle name="Normal 16 2 3 2 3 3" xfId="46807"/>
    <cellStyle name="Normal 16 2 3 2 3 4" xfId="46808"/>
    <cellStyle name="Normal 16 2 3 2 3 5" xfId="46809"/>
    <cellStyle name="Normal 16 2 3 2 3 6" xfId="46810"/>
    <cellStyle name="Normal 16 2 3 2 4" xfId="46811"/>
    <cellStyle name="Normal 16 2 3 2 4 2" xfId="46812"/>
    <cellStyle name="Normal 16 2 3 2 4 3" xfId="46813"/>
    <cellStyle name="Normal 16 2 3 2 5" xfId="46814"/>
    <cellStyle name="Normal 16 2 3 2 6" xfId="46815"/>
    <cellStyle name="Normal 16 2 3 2 7" xfId="46816"/>
    <cellStyle name="Normal 16 2 3 2 8" xfId="46817"/>
    <cellStyle name="Normal 16 2 3 3" xfId="46818"/>
    <cellStyle name="Normal 16 2 3 3 2" xfId="46819"/>
    <cellStyle name="Normal 16 2 3 3 2 2" xfId="46820"/>
    <cellStyle name="Normal 16 2 3 3 2 2 2" xfId="46821"/>
    <cellStyle name="Normal 16 2 3 3 2 2 3" xfId="46822"/>
    <cellStyle name="Normal 16 2 3 3 2 3" xfId="46823"/>
    <cellStyle name="Normal 16 2 3 3 2 4" xfId="46824"/>
    <cellStyle name="Normal 16 2 3 3 2 5" xfId="46825"/>
    <cellStyle name="Normal 16 2 3 3 2 6" xfId="46826"/>
    <cellStyle name="Normal 16 2 3 3 3" xfId="46827"/>
    <cellStyle name="Normal 16 2 3 3 3 2" xfId="46828"/>
    <cellStyle name="Normal 16 2 3 3 3 3" xfId="46829"/>
    <cellStyle name="Normal 16 2 3 3 4" xfId="46830"/>
    <cellStyle name="Normal 16 2 3 3 5" xfId="46831"/>
    <cellStyle name="Normal 16 2 3 3 6" xfId="46832"/>
    <cellStyle name="Normal 16 2 3 3 7" xfId="46833"/>
    <cellStyle name="Normal 16 2 3 4" xfId="46834"/>
    <cellStyle name="Normal 16 2 3 4 2" xfId="46835"/>
    <cellStyle name="Normal 16 2 3 4 2 2" xfId="46836"/>
    <cellStyle name="Normal 16 2 3 4 2 3" xfId="46837"/>
    <cellStyle name="Normal 16 2 3 4 3" xfId="46838"/>
    <cellStyle name="Normal 16 2 3 4 4" xfId="46839"/>
    <cellStyle name="Normal 16 2 3 4 5" xfId="46840"/>
    <cellStyle name="Normal 16 2 3 4 6" xfId="46841"/>
    <cellStyle name="Normal 16 2 3 5" xfId="46842"/>
    <cellStyle name="Normal 16 2 3 5 2" xfId="46843"/>
    <cellStyle name="Normal 16 2 3 5 2 2" xfId="46844"/>
    <cellStyle name="Normal 16 2 3 5 2 3" xfId="46845"/>
    <cellStyle name="Normal 16 2 3 5 3" xfId="46846"/>
    <cellStyle name="Normal 16 2 3 5 4" xfId="46847"/>
    <cellStyle name="Normal 16 2 3 5 5" xfId="46848"/>
    <cellStyle name="Normal 16 2 3 5 6" xfId="46849"/>
    <cellStyle name="Normal 16 2 3 6" xfId="46850"/>
    <cellStyle name="Normal 16 2 3 6 2" xfId="46851"/>
    <cellStyle name="Normal 16 2 3 6 2 2" xfId="46852"/>
    <cellStyle name="Normal 16 2 3 6 2 3" xfId="46853"/>
    <cellStyle name="Normal 16 2 3 6 3" xfId="46854"/>
    <cellStyle name="Normal 16 2 3 6 4" xfId="46855"/>
    <cellStyle name="Normal 16 2 3 6 5" xfId="46856"/>
    <cellStyle name="Normal 16 2 3 7" xfId="46857"/>
    <cellStyle name="Normal 16 2 3 7 2" xfId="46858"/>
    <cellStyle name="Normal 16 2 3 7 3" xfId="46859"/>
    <cellStyle name="Normal 16 2 3 8" xfId="46860"/>
    <cellStyle name="Normal 16 2 3 9" xfId="46861"/>
    <cellStyle name="Normal 16 2 4" xfId="46862"/>
    <cellStyle name="Normal 16 2 4 2" xfId="46863"/>
    <cellStyle name="Normal 16 2 4 2 2" xfId="46864"/>
    <cellStyle name="Normal 16 2 4 2 2 2" xfId="46865"/>
    <cellStyle name="Normal 16 2 4 2 2 2 2" xfId="46866"/>
    <cellStyle name="Normal 16 2 4 2 2 2 3" xfId="46867"/>
    <cellStyle name="Normal 16 2 4 2 2 3" xfId="46868"/>
    <cellStyle name="Normal 16 2 4 2 2 4" xfId="46869"/>
    <cellStyle name="Normal 16 2 4 2 2 5" xfId="46870"/>
    <cellStyle name="Normal 16 2 4 2 2 6" xfId="46871"/>
    <cellStyle name="Normal 16 2 4 2 3" xfId="46872"/>
    <cellStyle name="Normal 16 2 4 2 3 2" xfId="46873"/>
    <cellStyle name="Normal 16 2 4 2 3 3" xfId="46874"/>
    <cellStyle name="Normal 16 2 4 2 4" xfId="46875"/>
    <cellStyle name="Normal 16 2 4 2 5" xfId="46876"/>
    <cellStyle name="Normal 16 2 4 2 6" xfId="46877"/>
    <cellStyle name="Normal 16 2 4 2 7" xfId="46878"/>
    <cellStyle name="Normal 16 2 4 3" xfId="46879"/>
    <cellStyle name="Normal 16 2 4 3 2" xfId="46880"/>
    <cellStyle name="Normal 16 2 4 3 2 2" xfId="46881"/>
    <cellStyle name="Normal 16 2 4 3 2 3" xfId="46882"/>
    <cellStyle name="Normal 16 2 4 3 3" xfId="46883"/>
    <cellStyle name="Normal 16 2 4 3 4" xfId="46884"/>
    <cellStyle name="Normal 16 2 4 3 5" xfId="46885"/>
    <cellStyle name="Normal 16 2 4 3 6" xfId="46886"/>
    <cellStyle name="Normal 16 2 4 4" xfId="46887"/>
    <cellStyle name="Normal 16 2 4 4 2" xfId="46888"/>
    <cellStyle name="Normal 16 2 4 4 3" xfId="46889"/>
    <cellStyle name="Normal 16 2 4 5" xfId="46890"/>
    <cellStyle name="Normal 16 2 4 6" xfId="46891"/>
    <cellStyle name="Normal 16 2 4 7" xfId="46892"/>
    <cellStyle name="Normal 16 2 4 8" xfId="46893"/>
    <cellStyle name="Normal 16 2 5" xfId="46894"/>
    <cellStyle name="Normal 16 2 5 2" xfId="46895"/>
    <cellStyle name="Normal 16 2 5 2 2" xfId="46896"/>
    <cellStyle name="Normal 16 2 5 2 2 2" xfId="46897"/>
    <cellStyle name="Normal 16 2 5 2 2 2 2" xfId="46898"/>
    <cellStyle name="Normal 16 2 5 2 2 2 3" xfId="46899"/>
    <cellStyle name="Normal 16 2 5 2 2 3" xfId="46900"/>
    <cellStyle name="Normal 16 2 5 2 2 4" xfId="46901"/>
    <cellStyle name="Normal 16 2 5 2 2 5" xfId="46902"/>
    <cellStyle name="Normal 16 2 5 2 2 6" xfId="46903"/>
    <cellStyle name="Normal 16 2 5 2 3" xfId="46904"/>
    <cellStyle name="Normal 16 2 5 2 3 2" xfId="46905"/>
    <cellStyle name="Normal 16 2 5 2 3 3" xfId="46906"/>
    <cellStyle name="Normal 16 2 5 2 4" xfId="46907"/>
    <cellStyle name="Normal 16 2 5 2 5" xfId="46908"/>
    <cellStyle name="Normal 16 2 5 2 6" xfId="46909"/>
    <cellStyle name="Normal 16 2 5 2 7" xfId="46910"/>
    <cellStyle name="Normal 16 2 5 3" xfId="46911"/>
    <cellStyle name="Normal 16 2 5 3 2" xfId="46912"/>
    <cellStyle name="Normal 16 2 5 3 2 2" xfId="46913"/>
    <cellStyle name="Normal 16 2 5 3 2 3" xfId="46914"/>
    <cellStyle name="Normal 16 2 5 3 3" xfId="46915"/>
    <cellStyle name="Normal 16 2 5 3 4" xfId="46916"/>
    <cellStyle name="Normal 16 2 5 3 5" xfId="46917"/>
    <cellStyle name="Normal 16 2 5 3 6" xfId="46918"/>
    <cellStyle name="Normal 16 2 5 4" xfId="46919"/>
    <cellStyle name="Normal 16 2 5 4 2" xfId="46920"/>
    <cellStyle name="Normal 16 2 5 4 3" xfId="46921"/>
    <cellStyle name="Normal 16 2 5 5" xfId="46922"/>
    <cellStyle name="Normal 16 2 5 6" xfId="46923"/>
    <cellStyle name="Normal 16 2 5 7" xfId="46924"/>
    <cellStyle name="Normal 16 2 5 8" xfId="46925"/>
    <cellStyle name="Normal 16 2 6" xfId="46926"/>
    <cellStyle name="Normal 16 2 6 2" xfId="46927"/>
    <cellStyle name="Normal 16 2 6 2 2" xfId="46928"/>
    <cellStyle name="Normal 16 2 6 2 2 2" xfId="46929"/>
    <cellStyle name="Normal 16 2 6 2 2 2 2" xfId="46930"/>
    <cellStyle name="Normal 16 2 6 2 2 2 3" xfId="46931"/>
    <cellStyle name="Normal 16 2 6 2 2 3" xfId="46932"/>
    <cellStyle name="Normal 16 2 6 2 2 4" xfId="46933"/>
    <cellStyle name="Normal 16 2 6 2 2 5" xfId="46934"/>
    <cellStyle name="Normal 16 2 6 2 2 6" xfId="46935"/>
    <cellStyle name="Normal 16 2 6 2 3" xfId="46936"/>
    <cellStyle name="Normal 16 2 6 2 3 2" xfId="46937"/>
    <cellStyle name="Normal 16 2 6 2 3 3" xfId="46938"/>
    <cellStyle name="Normal 16 2 6 2 4" xfId="46939"/>
    <cellStyle name="Normal 16 2 6 2 5" xfId="46940"/>
    <cellStyle name="Normal 16 2 6 2 6" xfId="46941"/>
    <cellStyle name="Normal 16 2 6 2 7" xfId="46942"/>
    <cellStyle name="Normal 16 2 6 3" xfId="46943"/>
    <cellStyle name="Normal 16 2 6 3 2" xfId="46944"/>
    <cellStyle name="Normal 16 2 6 3 2 2" xfId="46945"/>
    <cellStyle name="Normal 16 2 6 3 2 3" xfId="46946"/>
    <cellStyle name="Normal 16 2 6 3 3" xfId="46947"/>
    <cellStyle name="Normal 16 2 6 3 4" xfId="46948"/>
    <cellStyle name="Normal 16 2 6 3 5" xfId="46949"/>
    <cellStyle name="Normal 16 2 6 3 6" xfId="46950"/>
    <cellStyle name="Normal 16 2 6 4" xfId="46951"/>
    <cellStyle name="Normal 16 2 6 4 2" xfId="46952"/>
    <cellStyle name="Normal 16 2 6 4 3" xfId="46953"/>
    <cellStyle name="Normal 16 2 6 5" xfId="46954"/>
    <cellStyle name="Normal 16 2 6 6" xfId="46955"/>
    <cellStyle name="Normal 16 2 6 7" xfId="46956"/>
    <cellStyle name="Normal 16 2 6 8" xfId="46957"/>
    <cellStyle name="Normal 16 2 7" xfId="46958"/>
    <cellStyle name="Normal 16 2 7 2" xfId="46959"/>
    <cellStyle name="Normal 16 2 7 2 2" xfId="46960"/>
    <cellStyle name="Normal 16 2 7 2 2 2" xfId="46961"/>
    <cellStyle name="Normal 16 2 7 2 2 3" xfId="46962"/>
    <cellStyle name="Normal 16 2 7 2 3" xfId="46963"/>
    <cellStyle name="Normal 16 2 7 2 4" xfId="46964"/>
    <cellStyle name="Normal 16 2 7 2 5" xfId="46965"/>
    <cellStyle name="Normal 16 2 7 2 6" xfId="46966"/>
    <cellStyle name="Normal 16 2 7 3" xfId="46967"/>
    <cellStyle name="Normal 16 2 7 3 2" xfId="46968"/>
    <cellStyle name="Normal 16 2 7 3 3" xfId="46969"/>
    <cellStyle name="Normal 16 2 7 4" xfId="46970"/>
    <cellStyle name="Normal 16 2 7 5" xfId="46971"/>
    <cellStyle name="Normal 16 2 7 6" xfId="46972"/>
    <cellStyle name="Normal 16 2 7 7" xfId="46973"/>
    <cellStyle name="Normal 16 2 8" xfId="46974"/>
    <cellStyle name="Normal 16 2 8 2" xfId="46975"/>
    <cellStyle name="Normal 16 2 8 2 2" xfId="46976"/>
    <cellStyle name="Normal 16 2 8 2 3" xfId="46977"/>
    <cellStyle name="Normal 16 2 8 3" xfId="46978"/>
    <cellStyle name="Normal 16 2 8 4" xfId="46979"/>
    <cellStyle name="Normal 16 2 8 5" xfId="46980"/>
    <cellStyle name="Normal 16 2 8 6" xfId="46981"/>
    <cellStyle name="Normal 16 2 9" xfId="46982"/>
    <cellStyle name="Normal 16 2 9 2" xfId="46983"/>
    <cellStyle name="Normal 16 2 9 2 2" xfId="46984"/>
    <cellStyle name="Normal 16 2 9 2 3" xfId="46985"/>
    <cellStyle name="Normal 16 2 9 3" xfId="46986"/>
    <cellStyle name="Normal 16 2 9 4" xfId="46987"/>
    <cellStyle name="Normal 16 2 9 5" xfId="46988"/>
    <cellStyle name="Normal 16 2 9 6" xfId="46989"/>
    <cellStyle name="Normal 16 3" xfId="29361"/>
    <cellStyle name="Normal 16 3 10" xfId="46990"/>
    <cellStyle name="Normal 16 3 10 2" xfId="46991"/>
    <cellStyle name="Normal 16 3 10 2 2" xfId="46992"/>
    <cellStyle name="Normal 16 3 10 2 3" xfId="46993"/>
    <cellStyle name="Normal 16 3 10 3" xfId="46994"/>
    <cellStyle name="Normal 16 3 10 4" xfId="46995"/>
    <cellStyle name="Normal 16 3 10 5" xfId="46996"/>
    <cellStyle name="Normal 16 3 10 6" xfId="46997"/>
    <cellStyle name="Normal 16 3 11" xfId="46998"/>
    <cellStyle name="Normal 16 3 11 2" xfId="46999"/>
    <cellStyle name="Normal 16 3 11 2 2" xfId="47000"/>
    <cellStyle name="Normal 16 3 11 2 3" xfId="47001"/>
    <cellStyle name="Normal 16 3 11 3" xfId="47002"/>
    <cellStyle name="Normal 16 3 11 4" xfId="47003"/>
    <cellStyle name="Normal 16 3 11 5" xfId="47004"/>
    <cellStyle name="Normal 16 3 12" xfId="47005"/>
    <cellStyle name="Normal 16 3 12 2" xfId="47006"/>
    <cellStyle name="Normal 16 3 12 3" xfId="47007"/>
    <cellStyle name="Normal 16 3 12 4" xfId="47008"/>
    <cellStyle name="Normal 16 3 13" xfId="47009"/>
    <cellStyle name="Normal 16 3 14" xfId="47010"/>
    <cellStyle name="Normal 16 3 15" xfId="47011"/>
    <cellStyle name="Normal 16 3 16" xfId="47012"/>
    <cellStyle name="Normal 16 3 2" xfId="29362"/>
    <cellStyle name="Normal 16 3 2 10" xfId="47013"/>
    <cellStyle name="Normal 16 3 2 11" xfId="47014"/>
    <cellStyle name="Normal 16 3 2 2" xfId="47015"/>
    <cellStyle name="Normal 16 3 2 2 2" xfId="47016"/>
    <cellStyle name="Normal 16 3 2 2 2 2" xfId="47017"/>
    <cellStyle name="Normal 16 3 2 2 2 2 2" xfId="47018"/>
    <cellStyle name="Normal 16 3 2 2 2 2 2 2" xfId="47019"/>
    <cellStyle name="Normal 16 3 2 2 2 2 2 3" xfId="47020"/>
    <cellStyle name="Normal 16 3 2 2 2 2 3" xfId="47021"/>
    <cellStyle name="Normal 16 3 2 2 2 2 4" xfId="47022"/>
    <cellStyle name="Normal 16 3 2 2 2 2 5" xfId="47023"/>
    <cellStyle name="Normal 16 3 2 2 2 2 6" xfId="47024"/>
    <cellStyle name="Normal 16 3 2 2 2 3" xfId="47025"/>
    <cellStyle name="Normal 16 3 2 2 2 3 2" xfId="47026"/>
    <cellStyle name="Normal 16 3 2 2 2 3 3" xfId="47027"/>
    <cellStyle name="Normal 16 3 2 2 2 4" xfId="47028"/>
    <cellStyle name="Normal 16 3 2 2 2 5" xfId="47029"/>
    <cellStyle name="Normal 16 3 2 2 2 6" xfId="47030"/>
    <cellStyle name="Normal 16 3 2 2 2 7" xfId="47031"/>
    <cellStyle name="Normal 16 3 2 2 3" xfId="47032"/>
    <cellStyle name="Normal 16 3 2 2 3 2" xfId="47033"/>
    <cellStyle name="Normal 16 3 2 2 3 2 2" xfId="47034"/>
    <cellStyle name="Normal 16 3 2 2 3 2 3" xfId="47035"/>
    <cellStyle name="Normal 16 3 2 2 3 3" xfId="47036"/>
    <cellStyle name="Normal 16 3 2 2 3 4" xfId="47037"/>
    <cellStyle name="Normal 16 3 2 2 3 5" xfId="47038"/>
    <cellStyle name="Normal 16 3 2 2 3 6" xfId="47039"/>
    <cellStyle name="Normal 16 3 2 2 4" xfId="47040"/>
    <cellStyle name="Normal 16 3 2 2 4 2" xfId="47041"/>
    <cellStyle name="Normal 16 3 2 2 4 3" xfId="47042"/>
    <cellStyle name="Normal 16 3 2 2 5" xfId="47043"/>
    <cellStyle name="Normal 16 3 2 2 6" xfId="47044"/>
    <cellStyle name="Normal 16 3 2 2 7" xfId="47045"/>
    <cellStyle name="Normal 16 3 2 2 8" xfId="47046"/>
    <cellStyle name="Normal 16 3 2 3" xfId="47047"/>
    <cellStyle name="Normal 16 3 2 3 2" xfId="47048"/>
    <cellStyle name="Normal 16 3 2 3 2 2" xfId="47049"/>
    <cellStyle name="Normal 16 3 2 3 2 2 2" xfId="47050"/>
    <cellStyle name="Normal 16 3 2 3 2 2 3" xfId="47051"/>
    <cellStyle name="Normal 16 3 2 3 2 3" xfId="47052"/>
    <cellStyle name="Normal 16 3 2 3 2 4" xfId="47053"/>
    <cellStyle name="Normal 16 3 2 3 2 5" xfId="47054"/>
    <cellStyle name="Normal 16 3 2 3 2 6" xfId="47055"/>
    <cellStyle name="Normal 16 3 2 3 3" xfId="47056"/>
    <cellStyle name="Normal 16 3 2 3 3 2" xfId="47057"/>
    <cellStyle name="Normal 16 3 2 3 3 3" xfId="47058"/>
    <cellStyle name="Normal 16 3 2 3 4" xfId="47059"/>
    <cellStyle name="Normal 16 3 2 3 5" xfId="47060"/>
    <cellStyle name="Normal 16 3 2 3 6" xfId="47061"/>
    <cellStyle name="Normal 16 3 2 3 7" xfId="47062"/>
    <cellStyle name="Normal 16 3 2 4" xfId="47063"/>
    <cellStyle name="Normal 16 3 2 4 2" xfId="47064"/>
    <cellStyle name="Normal 16 3 2 4 2 2" xfId="47065"/>
    <cellStyle name="Normal 16 3 2 4 2 3" xfId="47066"/>
    <cellStyle name="Normal 16 3 2 4 3" xfId="47067"/>
    <cellStyle name="Normal 16 3 2 4 4" xfId="47068"/>
    <cellStyle name="Normal 16 3 2 4 5" xfId="47069"/>
    <cellStyle name="Normal 16 3 2 4 6" xfId="47070"/>
    <cellStyle name="Normal 16 3 2 5" xfId="47071"/>
    <cellStyle name="Normal 16 3 2 5 2" xfId="47072"/>
    <cellStyle name="Normal 16 3 2 5 2 2" xfId="47073"/>
    <cellStyle name="Normal 16 3 2 5 2 3" xfId="47074"/>
    <cellStyle name="Normal 16 3 2 5 3" xfId="47075"/>
    <cellStyle name="Normal 16 3 2 5 4" xfId="47076"/>
    <cellStyle name="Normal 16 3 2 5 5" xfId="47077"/>
    <cellStyle name="Normal 16 3 2 5 6" xfId="47078"/>
    <cellStyle name="Normal 16 3 2 6" xfId="47079"/>
    <cellStyle name="Normal 16 3 2 6 2" xfId="47080"/>
    <cellStyle name="Normal 16 3 2 6 2 2" xfId="47081"/>
    <cellStyle name="Normal 16 3 2 6 2 3" xfId="47082"/>
    <cellStyle name="Normal 16 3 2 6 3" xfId="47083"/>
    <cellStyle name="Normal 16 3 2 6 4" xfId="47084"/>
    <cellStyle name="Normal 16 3 2 6 5" xfId="47085"/>
    <cellStyle name="Normal 16 3 2 7" xfId="47086"/>
    <cellStyle name="Normal 16 3 2 7 2" xfId="47087"/>
    <cellStyle name="Normal 16 3 2 7 3" xfId="47088"/>
    <cellStyle name="Normal 16 3 2 8" xfId="47089"/>
    <cellStyle name="Normal 16 3 2 9" xfId="47090"/>
    <cellStyle name="Normal 16 3 3" xfId="47091"/>
    <cellStyle name="Normal 16 3 3 10" xfId="47092"/>
    <cellStyle name="Normal 16 3 3 11" xfId="47093"/>
    <cellStyle name="Normal 16 3 3 2" xfId="47094"/>
    <cellStyle name="Normal 16 3 3 2 2" xfId="47095"/>
    <cellStyle name="Normal 16 3 3 2 2 2" xfId="47096"/>
    <cellStyle name="Normal 16 3 3 2 2 2 2" xfId="47097"/>
    <cellStyle name="Normal 16 3 3 2 2 2 2 2" xfId="47098"/>
    <cellStyle name="Normal 16 3 3 2 2 2 2 3" xfId="47099"/>
    <cellStyle name="Normal 16 3 3 2 2 2 3" xfId="47100"/>
    <cellStyle name="Normal 16 3 3 2 2 2 4" xfId="47101"/>
    <cellStyle name="Normal 16 3 3 2 2 2 5" xfId="47102"/>
    <cellStyle name="Normal 16 3 3 2 2 2 6" xfId="47103"/>
    <cellStyle name="Normal 16 3 3 2 2 3" xfId="47104"/>
    <cellStyle name="Normal 16 3 3 2 2 3 2" xfId="47105"/>
    <cellStyle name="Normal 16 3 3 2 2 3 3" xfId="47106"/>
    <cellStyle name="Normal 16 3 3 2 2 4" xfId="47107"/>
    <cellStyle name="Normal 16 3 3 2 2 5" xfId="47108"/>
    <cellStyle name="Normal 16 3 3 2 2 6" xfId="47109"/>
    <cellStyle name="Normal 16 3 3 2 2 7" xfId="47110"/>
    <cellStyle name="Normal 16 3 3 2 3" xfId="47111"/>
    <cellStyle name="Normal 16 3 3 2 3 2" xfId="47112"/>
    <cellStyle name="Normal 16 3 3 2 3 2 2" xfId="47113"/>
    <cellStyle name="Normal 16 3 3 2 3 2 3" xfId="47114"/>
    <cellStyle name="Normal 16 3 3 2 3 3" xfId="47115"/>
    <cellStyle name="Normal 16 3 3 2 3 4" xfId="47116"/>
    <cellStyle name="Normal 16 3 3 2 3 5" xfId="47117"/>
    <cellStyle name="Normal 16 3 3 2 3 6" xfId="47118"/>
    <cellStyle name="Normal 16 3 3 2 4" xfId="47119"/>
    <cellStyle name="Normal 16 3 3 2 4 2" xfId="47120"/>
    <cellStyle name="Normal 16 3 3 2 4 3" xfId="47121"/>
    <cellStyle name="Normal 16 3 3 2 5" xfId="47122"/>
    <cellStyle name="Normal 16 3 3 2 6" xfId="47123"/>
    <cellStyle name="Normal 16 3 3 2 7" xfId="47124"/>
    <cellStyle name="Normal 16 3 3 2 8" xfId="47125"/>
    <cellStyle name="Normal 16 3 3 3" xfId="47126"/>
    <cellStyle name="Normal 16 3 3 3 2" xfId="47127"/>
    <cellStyle name="Normal 16 3 3 3 2 2" xfId="47128"/>
    <cellStyle name="Normal 16 3 3 3 2 2 2" xfId="47129"/>
    <cellStyle name="Normal 16 3 3 3 2 2 3" xfId="47130"/>
    <cellStyle name="Normal 16 3 3 3 2 3" xfId="47131"/>
    <cellStyle name="Normal 16 3 3 3 2 4" xfId="47132"/>
    <cellStyle name="Normal 16 3 3 3 2 5" xfId="47133"/>
    <cellStyle name="Normal 16 3 3 3 2 6" xfId="47134"/>
    <cellStyle name="Normal 16 3 3 3 3" xfId="47135"/>
    <cellStyle name="Normal 16 3 3 3 3 2" xfId="47136"/>
    <cellStyle name="Normal 16 3 3 3 3 3" xfId="47137"/>
    <cellStyle name="Normal 16 3 3 3 4" xfId="47138"/>
    <cellStyle name="Normal 16 3 3 3 5" xfId="47139"/>
    <cellStyle name="Normal 16 3 3 3 6" xfId="47140"/>
    <cellStyle name="Normal 16 3 3 3 7" xfId="47141"/>
    <cellStyle name="Normal 16 3 3 4" xfId="47142"/>
    <cellStyle name="Normal 16 3 3 4 2" xfId="47143"/>
    <cellStyle name="Normal 16 3 3 4 2 2" xfId="47144"/>
    <cellStyle name="Normal 16 3 3 4 2 3" xfId="47145"/>
    <cellStyle name="Normal 16 3 3 4 3" xfId="47146"/>
    <cellStyle name="Normal 16 3 3 4 4" xfId="47147"/>
    <cellStyle name="Normal 16 3 3 4 5" xfId="47148"/>
    <cellStyle name="Normal 16 3 3 4 6" xfId="47149"/>
    <cellStyle name="Normal 16 3 3 5" xfId="47150"/>
    <cellStyle name="Normal 16 3 3 5 2" xfId="47151"/>
    <cellStyle name="Normal 16 3 3 5 2 2" xfId="47152"/>
    <cellStyle name="Normal 16 3 3 5 2 3" xfId="47153"/>
    <cellStyle name="Normal 16 3 3 5 3" xfId="47154"/>
    <cellStyle name="Normal 16 3 3 5 4" xfId="47155"/>
    <cellStyle name="Normal 16 3 3 5 5" xfId="47156"/>
    <cellStyle name="Normal 16 3 3 5 6" xfId="47157"/>
    <cellStyle name="Normal 16 3 3 6" xfId="47158"/>
    <cellStyle name="Normal 16 3 3 6 2" xfId="47159"/>
    <cellStyle name="Normal 16 3 3 6 2 2" xfId="47160"/>
    <cellStyle name="Normal 16 3 3 6 2 3" xfId="47161"/>
    <cellStyle name="Normal 16 3 3 6 3" xfId="47162"/>
    <cellStyle name="Normal 16 3 3 6 4" xfId="47163"/>
    <cellStyle name="Normal 16 3 3 6 5" xfId="47164"/>
    <cellStyle name="Normal 16 3 3 7" xfId="47165"/>
    <cellStyle name="Normal 16 3 3 7 2" xfId="47166"/>
    <cellStyle name="Normal 16 3 3 7 3" xfId="47167"/>
    <cellStyle name="Normal 16 3 3 8" xfId="47168"/>
    <cellStyle name="Normal 16 3 3 9" xfId="47169"/>
    <cellStyle name="Normal 16 3 4" xfId="47170"/>
    <cellStyle name="Normal 16 3 4 2" xfId="47171"/>
    <cellStyle name="Normal 16 3 4 2 2" xfId="47172"/>
    <cellStyle name="Normal 16 3 4 2 2 2" xfId="47173"/>
    <cellStyle name="Normal 16 3 4 2 2 2 2" xfId="47174"/>
    <cellStyle name="Normal 16 3 4 2 2 2 3" xfId="47175"/>
    <cellStyle name="Normal 16 3 4 2 2 3" xfId="47176"/>
    <cellStyle name="Normal 16 3 4 2 2 4" xfId="47177"/>
    <cellStyle name="Normal 16 3 4 2 2 5" xfId="47178"/>
    <cellStyle name="Normal 16 3 4 2 2 6" xfId="47179"/>
    <cellStyle name="Normal 16 3 4 2 3" xfId="47180"/>
    <cellStyle name="Normal 16 3 4 2 3 2" xfId="47181"/>
    <cellStyle name="Normal 16 3 4 2 3 3" xfId="47182"/>
    <cellStyle name="Normal 16 3 4 2 4" xfId="47183"/>
    <cellStyle name="Normal 16 3 4 2 5" xfId="47184"/>
    <cellStyle name="Normal 16 3 4 2 6" xfId="47185"/>
    <cellStyle name="Normal 16 3 4 2 7" xfId="47186"/>
    <cellStyle name="Normal 16 3 4 3" xfId="47187"/>
    <cellStyle name="Normal 16 3 4 3 2" xfId="47188"/>
    <cellStyle name="Normal 16 3 4 3 2 2" xfId="47189"/>
    <cellStyle name="Normal 16 3 4 3 2 3" xfId="47190"/>
    <cellStyle name="Normal 16 3 4 3 3" xfId="47191"/>
    <cellStyle name="Normal 16 3 4 3 4" xfId="47192"/>
    <cellStyle name="Normal 16 3 4 3 5" xfId="47193"/>
    <cellStyle name="Normal 16 3 4 3 6" xfId="47194"/>
    <cellStyle name="Normal 16 3 4 4" xfId="47195"/>
    <cellStyle name="Normal 16 3 4 4 2" xfId="47196"/>
    <cellStyle name="Normal 16 3 4 4 3" xfId="47197"/>
    <cellStyle name="Normal 16 3 4 5" xfId="47198"/>
    <cellStyle name="Normal 16 3 4 6" xfId="47199"/>
    <cellStyle name="Normal 16 3 4 7" xfId="47200"/>
    <cellStyle name="Normal 16 3 4 8" xfId="47201"/>
    <cellStyle name="Normal 16 3 5" xfId="47202"/>
    <cellStyle name="Normal 16 3 5 2" xfId="47203"/>
    <cellStyle name="Normal 16 3 5 2 2" xfId="47204"/>
    <cellStyle name="Normal 16 3 5 2 2 2" xfId="47205"/>
    <cellStyle name="Normal 16 3 5 2 2 2 2" xfId="47206"/>
    <cellStyle name="Normal 16 3 5 2 2 2 3" xfId="47207"/>
    <cellStyle name="Normal 16 3 5 2 2 3" xfId="47208"/>
    <cellStyle name="Normal 16 3 5 2 2 4" xfId="47209"/>
    <cellStyle name="Normal 16 3 5 2 2 5" xfId="47210"/>
    <cellStyle name="Normal 16 3 5 2 2 6" xfId="47211"/>
    <cellStyle name="Normal 16 3 5 2 3" xfId="47212"/>
    <cellStyle name="Normal 16 3 5 2 3 2" xfId="47213"/>
    <cellStyle name="Normal 16 3 5 2 3 3" xfId="47214"/>
    <cellStyle name="Normal 16 3 5 2 4" xfId="47215"/>
    <cellStyle name="Normal 16 3 5 2 5" xfId="47216"/>
    <cellStyle name="Normal 16 3 5 2 6" xfId="47217"/>
    <cellStyle name="Normal 16 3 5 2 7" xfId="47218"/>
    <cellStyle name="Normal 16 3 5 3" xfId="47219"/>
    <cellStyle name="Normal 16 3 5 3 2" xfId="47220"/>
    <cellStyle name="Normal 16 3 5 3 2 2" xfId="47221"/>
    <cellStyle name="Normal 16 3 5 3 2 3" xfId="47222"/>
    <cellStyle name="Normal 16 3 5 3 3" xfId="47223"/>
    <cellStyle name="Normal 16 3 5 3 4" xfId="47224"/>
    <cellStyle name="Normal 16 3 5 3 5" xfId="47225"/>
    <cellStyle name="Normal 16 3 5 3 6" xfId="47226"/>
    <cellStyle name="Normal 16 3 5 4" xfId="47227"/>
    <cellStyle name="Normal 16 3 5 4 2" xfId="47228"/>
    <cellStyle name="Normal 16 3 5 4 3" xfId="47229"/>
    <cellStyle name="Normal 16 3 5 5" xfId="47230"/>
    <cellStyle name="Normal 16 3 5 6" xfId="47231"/>
    <cellStyle name="Normal 16 3 5 7" xfId="47232"/>
    <cellStyle name="Normal 16 3 5 8" xfId="47233"/>
    <cellStyle name="Normal 16 3 6" xfId="47234"/>
    <cellStyle name="Normal 16 3 6 2" xfId="47235"/>
    <cellStyle name="Normal 16 3 6 2 2" xfId="47236"/>
    <cellStyle name="Normal 16 3 6 2 2 2" xfId="47237"/>
    <cellStyle name="Normal 16 3 6 2 2 2 2" xfId="47238"/>
    <cellStyle name="Normal 16 3 6 2 2 2 3" xfId="47239"/>
    <cellStyle name="Normal 16 3 6 2 2 3" xfId="47240"/>
    <cellStyle name="Normal 16 3 6 2 2 4" xfId="47241"/>
    <cellStyle name="Normal 16 3 6 2 2 5" xfId="47242"/>
    <cellStyle name="Normal 16 3 6 2 2 6" xfId="47243"/>
    <cellStyle name="Normal 16 3 6 2 3" xfId="47244"/>
    <cellStyle name="Normal 16 3 6 2 3 2" xfId="47245"/>
    <cellStyle name="Normal 16 3 6 2 3 3" xfId="47246"/>
    <cellStyle name="Normal 16 3 6 2 4" xfId="47247"/>
    <cellStyle name="Normal 16 3 6 2 5" xfId="47248"/>
    <cellStyle name="Normal 16 3 6 2 6" xfId="47249"/>
    <cellStyle name="Normal 16 3 6 2 7" xfId="47250"/>
    <cellStyle name="Normal 16 3 6 3" xfId="47251"/>
    <cellStyle name="Normal 16 3 6 3 2" xfId="47252"/>
    <cellStyle name="Normal 16 3 6 3 2 2" xfId="47253"/>
    <cellStyle name="Normal 16 3 6 3 2 3" xfId="47254"/>
    <cellStyle name="Normal 16 3 6 3 3" xfId="47255"/>
    <cellStyle name="Normal 16 3 6 3 4" xfId="47256"/>
    <cellStyle name="Normal 16 3 6 3 5" xfId="47257"/>
    <cellStyle name="Normal 16 3 6 3 6" xfId="47258"/>
    <cellStyle name="Normal 16 3 6 4" xfId="47259"/>
    <cellStyle name="Normal 16 3 6 4 2" xfId="47260"/>
    <cellStyle name="Normal 16 3 6 4 3" xfId="47261"/>
    <cellStyle name="Normal 16 3 6 5" xfId="47262"/>
    <cellStyle name="Normal 16 3 6 6" xfId="47263"/>
    <cellStyle name="Normal 16 3 6 7" xfId="47264"/>
    <cellStyle name="Normal 16 3 6 8" xfId="47265"/>
    <cellStyle name="Normal 16 3 7" xfId="47266"/>
    <cellStyle name="Normal 16 3 7 2" xfId="47267"/>
    <cellStyle name="Normal 16 3 7 2 2" xfId="47268"/>
    <cellStyle name="Normal 16 3 7 2 2 2" xfId="47269"/>
    <cellStyle name="Normal 16 3 7 2 2 3" xfId="47270"/>
    <cellStyle name="Normal 16 3 7 2 3" xfId="47271"/>
    <cellStyle name="Normal 16 3 7 2 4" xfId="47272"/>
    <cellStyle name="Normal 16 3 7 2 5" xfId="47273"/>
    <cellStyle name="Normal 16 3 7 2 6" xfId="47274"/>
    <cellStyle name="Normal 16 3 7 3" xfId="47275"/>
    <cellStyle name="Normal 16 3 7 3 2" xfId="47276"/>
    <cellStyle name="Normal 16 3 7 3 3" xfId="47277"/>
    <cellStyle name="Normal 16 3 7 4" xfId="47278"/>
    <cellStyle name="Normal 16 3 7 5" xfId="47279"/>
    <cellStyle name="Normal 16 3 7 6" xfId="47280"/>
    <cellStyle name="Normal 16 3 7 7" xfId="47281"/>
    <cellStyle name="Normal 16 3 8" xfId="47282"/>
    <cellStyle name="Normal 16 3 8 2" xfId="47283"/>
    <cellStyle name="Normal 16 3 8 2 2" xfId="47284"/>
    <cellStyle name="Normal 16 3 8 2 3" xfId="47285"/>
    <cellStyle name="Normal 16 3 8 3" xfId="47286"/>
    <cellStyle name="Normal 16 3 8 4" xfId="47287"/>
    <cellStyle name="Normal 16 3 8 5" xfId="47288"/>
    <cellStyle name="Normal 16 3 8 6" xfId="47289"/>
    <cellStyle name="Normal 16 3 9" xfId="47290"/>
    <cellStyle name="Normal 16 3 9 2" xfId="47291"/>
    <cellStyle name="Normal 16 3 9 2 2" xfId="47292"/>
    <cellStyle name="Normal 16 3 9 2 3" xfId="47293"/>
    <cellStyle name="Normal 16 3 9 3" xfId="47294"/>
    <cellStyle name="Normal 16 3 9 4" xfId="47295"/>
    <cellStyle name="Normal 16 3 9 5" xfId="47296"/>
    <cellStyle name="Normal 16 3 9 6" xfId="47297"/>
    <cellStyle name="Normal 16 4" xfId="29363"/>
    <cellStyle name="Normal 16 4 10" xfId="47298"/>
    <cellStyle name="Normal 16 4 11" xfId="47299"/>
    <cellStyle name="Normal 16 4 2" xfId="47300"/>
    <cellStyle name="Normal 16 4 2 2" xfId="47301"/>
    <cellStyle name="Normal 16 4 2 2 2" xfId="47302"/>
    <cellStyle name="Normal 16 4 2 2 2 2" xfId="47303"/>
    <cellStyle name="Normal 16 4 2 2 2 2 2" xfId="47304"/>
    <cellStyle name="Normal 16 4 2 2 2 2 3" xfId="47305"/>
    <cellStyle name="Normal 16 4 2 2 2 3" xfId="47306"/>
    <cellStyle name="Normal 16 4 2 2 2 4" xfId="47307"/>
    <cellStyle name="Normal 16 4 2 2 2 5" xfId="47308"/>
    <cellStyle name="Normal 16 4 2 2 2 6" xfId="47309"/>
    <cellStyle name="Normal 16 4 2 2 3" xfId="47310"/>
    <cellStyle name="Normal 16 4 2 2 3 2" xfId="47311"/>
    <cellStyle name="Normal 16 4 2 2 3 3" xfId="47312"/>
    <cellStyle name="Normal 16 4 2 2 4" xfId="47313"/>
    <cellStyle name="Normal 16 4 2 2 5" xfId="47314"/>
    <cellStyle name="Normal 16 4 2 2 6" xfId="47315"/>
    <cellStyle name="Normal 16 4 2 2 7" xfId="47316"/>
    <cellStyle name="Normal 16 4 2 3" xfId="47317"/>
    <cellStyle name="Normal 16 4 2 3 2" xfId="47318"/>
    <cellStyle name="Normal 16 4 2 3 2 2" xfId="47319"/>
    <cellStyle name="Normal 16 4 2 3 2 3" xfId="47320"/>
    <cellStyle name="Normal 16 4 2 3 3" xfId="47321"/>
    <cellStyle name="Normal 16 4 2 3 4" xfId="47322"/>
    <cellStyle name="Normal 16 4 2 3 5" xfId="47323"/>
    <cellStyle name="Normal 16 4 2 3 6" xfId="47324"/>
    <cellStyle name="Normal 16 4 2 4" xfId="47325"/>
    <cellStyle name="Normal 16 4 2 4 2" xfId="47326"/>
    <cellStyle name="Normal 16 4 2 4 3" xfId="47327"/>
    <cellStyle name="Normal 16 4 2 5" xfId="47328"/>
    <cellStyle name="Normal 16 4 2 6" xfId="47329"/>
    <cellStyle name="Normal 16 4 2 7" xfId="47330"/>
    <cellStyle name="Normal 16 4 2 8" xfId="47331"/>
    <cellStyle name="Normal 16 4 3" xfId="47332"/>
    <cellStyle name="Normal 16 4 3 2" xfId="47333"/>
    <cellStyle name="Normal 16 4 3 2 2" xfId="47334"/>
    <cellStyle name="Normal 16 4 3 2 2 2" xfId="47335"/>
    <cellStyle name="Normal 16 4 3 2 2 3" xfId="47336"/>
    <cellStyle name="Normal 16 4 3 2 3" xfId="47337"/>
    <cellStyle name="Normal 16 4 3 2 4" xfId="47338"/>
    <cellStyle name="Normal 16 4 3 2 5" xfId="47339"/>
    <cellStyle name="Normal 16 4 3 2 6" xfId="47340"/>
    <cellStyle name="Normal 16 4 3 3" xfId="47341"/>
    <cellStyle name="Normal 16 4 3 3 2" xfId="47342"/>
    <cellStyle name="Normal 16 4 3 3 3" xfId="47343"/>
    <cellStyle name="Normal 16 4 3 4" xfId="47344"/>
    <cellStyle name="Normal 16 4 3 5" xfId="47345"/>
    <cellStyle name="Normal 16 4 3 6" xfId="47346"/>
    <cellStyle name="Normal 16 4 3 7" xfId="47347"/>
    <cellStyle name="Normal 16 4 4" xfId="47348"/>
    <cellStyle name="Normal 16 4 4 2" xfId="47349"/>
    <cellStyle name="Normal 16 4 4 2 2" xfId="47350"/>
    <cellStyle name="Normal 16 4 4 2 3" xfId="47351"/>
    <cellStyle name="Normal 16 4 4 3" xfId="47352"/>
    <cellStyle name="Normal 16 4 4 4" xfId="47353"/>
    <cellStyle name="Normal 16 4 4 5" xfId="47354"/>
    <cellStyle name="Normal 16 4 4 6" xfId="47355"/>
    <cellStyle name="Normal 16 4 5" xfId="47356"/>
    <cellStyle name="Normal 16 4 5 2" xfId="47357"/>
    <cellStyle name="Normal 16 4 5 2 2" xfId="47358"/>
    <cellStyle name="Normal 16 4 5 2 3" xfId="47359"/>
    <cellStyle name="Normal 16 4 5 3" xfId="47360"/>
    <cellStyle name="Normal 16 4 5 4" xfId="47361"/>
    <cellStyle name="Normal 16 4 5 5" xfId="47362"/>
    <cellStyle name="Normal 16 4 5 6" xfId="47363"/>
    <cellStyle name="Normal 16 4 6" xfId="47364"/>
    <cellStyle name="Normal 16 4 6 2" xfId="47365"/>
    <cellStyle name="Normal 16 4 6 2 2" xfId="47366"/>
    <cellStyle name="Normal 16 4 6 2 3" xfId="47367"/>
    <cellStyle name="Normal 16 4 6 3" xfId="47368"/>
    <cellStyle name="Normal 16 4 6 4" xfId="47369"/>
    <cellStyle name="Normal 16 4 6 5" xfId="47370"/>
    <cellStyle name="Normal 16 4 7" xfId="47371"/>
    <cellStyle name="Normal 16 4 7 2" xfId="47372"/>
    <cellStyle name="Normal 16 4 7 3" xfId="47373"/>
    <cellStyle name="Normal 16 4 8" xfId="47374"/>
    <cellStyle name="Normal 16 4 9" xfId="47375"/>
    <cellStyle name="Normal 16 5" xfId="47376"/>
    <cellStyle name="Normal 16 5 10" xfId="47377"/>
    <cellStyle name="Normal 16 5 11" xfId="47378"/>
    <cellStyle name="Normal 16 5 2" xfId="47379"/>
    <cellStyle name="Normal 16 5 2 2" xfId="47380"/>
    <cellStyle name="Normal 16 5 2 2 2" xfId="47381"/>
    <cellStyle name="Normal 16 5 2 2 2 2" xfId="47382"/>
    <cellStyle name="Normal 16 5 2 2 2 2 2" xfId="47383"/>
    <cellStyle name="Normal 16 5 2 2 2 2 3" xfId="47384"/>
    <cellStyle name="Normal 16 5 2 2 2 3" xfId="47385"/>
    <cellStyle name="Normal 16 5 2 2 2 4" xfId="47386"/>
    <cellStyle name="Normal 16 5 2 2 2 5" xfId="47387"/>
    <cellStyle name="Normal 16 5 2 2 2 6" xfId="47388"/>
    <cellStyle name="Normal 16 5 2 2 3" xfId="47389"/>
    <cellStyle name="Normal 16 5 2 2 3 2" xfId="47390"/>
    <cellStyle name="Normal 16 5 2 2 3 3" xfId="47391"/>
    <cellStyle name="Normal 16 5 2 2 4" xfId="47392"/>
    <cellStyle name="Normal 16 5 2 2 5" xfId="47393"/>
    <cellStyle name="Normal 16 5 2 2 6" xfId="47394"/>
    <cellStyle name="Normal 16 5 2 2 7" xfId="47395"/>
    <cellStyle name="Normal 16 5 2 3" xfId="47396"/>
    <cellStyle name="Normal 16 5 2 3 2" xfId="47397"/>
    <cellStyle name="Normal 16 5 2 3 2 2" xfId="47398"/>
    <cellStyle name="Normal 16 5 2 3 2 3" xfId="47399"/>
    <cellStyle name="Normal 16 5 2 3 3" xfId="47400"/>
    <cellStyle name="Normal 16 5 2 3 4" xfId="47401"/>
    <cellStyle name="Normal 16 5 2 3 5" xfId="47402"/>
    <cellStyle name="Normal 16 5 2 3 6" xfId="47403"/>
    <cellStyle name="Normal 16 5 2 4" xfId="47404"/>
    <cellStyle name="Normal 16 5 2 4 2" xfId="47405"/>
    <cellStyle name="Normal 16 5 2 4 3" xfId="47406"/>
    <cellStyle name="Normal 16 5 2 5" xfId="47407"/>
    <cellStyle name="Normal 16 5 2 6" xfId="47408"/>
    <cellStyle name="Normal 16 5 2 7" xfId="47409"/>
    <cellStyle name="Normal 16 5 2 8" xfId="47410"/>
    <cellStyle name="Normal 16 5 3" xfId="47411"/>
    <cellStyle name="Normal 16 5 3 2" xfId="47412"/>
    <cellStyle name="Normal 16 5 3 2 2" xfId="47413"/>
    <cellStyle name="Normal 16 5 3 2 2 2" xfId="47414"/>
    <cellStyle name="Normal 16 5 3 2 2 3" xfId="47415"/>
    <cellStyle name="Normal 16 5 3 2 3" xfId="47416"/>
    <cellStyle name="Normal 16 5 3 2 4" xfId="47417"/>
    <cellStyle name="Normal 16 5 3 2 5" xfId="47418"/>
    <cellStyle name="Normal 16 5 3 2 6" xfId="47419"/>
    <cellStyle name="Normal 16 5 3 3" xfId="47420"/>
    <cellStyle name="Normal 16 5 3 3 2" xfId="47421"/>
    <cellStyle name="Normal 16 5 3 3 3" xfId="47422"/>
    <cellStyle name="Normal 16 5 3 4" xfId="47423"/>
    <cellStyle name="Normal 16 5 3 5" xfId="47424"/>
    <cellStyle name="Normal 16 5 3 6" xfId="47425"/>
    <cellStyle name="Normal 16 5 3 7" xfId="47426"/>
    <cellStyle name="Normal 16 5 4" xfId="47427"/>
    <cellStyle name="Normal 16 5 4 2" xfId="47428"/>
    <cellStyle name="Normal 16 5 4 2 2" xfId="47429"/>
    <cellStyle name="Normal 16 5 4 2 3" xfId="47430"/>
    <cellStyle name="Normal 16 5 4 3" xfId="47431"/>
    <cellStyle name="Normal 16 5 4 4" xfId="47432"/>
    <cellStyle name="Normal 16 5 4 5" xfId="47433"/>
    <cellStyle name="Normal 16 5 4 6" xfId="47434"/>
    <cellStyle name="Normal 16 5 5" xfId="47435"/>
    <cellStyle name="Normal 16 5 5 2" xfId="47436"/>
    <cellStyle name="Normal 16 5 5 2 2" xfId="47437"/>
    <cellStyle name="Normal 16 5 5 2 3" xfId="47438"/>
    <cellStyle name="Normal 16 5 5 3" xfId="47439"/>
    <cellStyle name="Normal 16 5 5 4" xfId="47440"/>
    <cellStyle name="Normal 16 5 5 5" xfId="47441"/>
    <cellStyle name="Normal 16 5 5 6" xfId="47442"/>
    <cellStyle name="Normal 16 5 6" xfId="47443"/>
    <cellStyle name="Normal 16 5 6 2" xfId="47444"/>
    <cellStyle name="Normal 16 5 6 2 2" xfId="47445"/>
    <cellStyle name="Normal 16 5 6 2 3" xfId="47446"/>
    <cellStyle name="Normal 16 5 6 3" xfId="47447"/>
    <cellStyle name="Normal 16 5 6 4" xfId="47448"/>
    <cellStyle name="Normal 16 5 6 5" xfId="47449"/>
    <cellStyle name="Normal 16 5 7" xfId="47450"/>
    <cellStyle name="Normal 16 5 7 2" xfId="47451"/>
    <cellStyle name="Normal 16 5 7 3" xfId="47452"/>
    <cellStyle name="Normal 16 5 8" xfId="47453"/>
    <cellStyle name="Normal 16 5 9" xfId="47454"/>
    <cellStyle name="Normal 16 6" xfId="47455"/>
    <cellStyle name="Normal 16 6 2" xfId="47456"/>
    <cellStyle name="Normal 16 6 2 2" xfId="47457"/>
    <cellStyle name="Normal 16 6 2 2 2" xfId="47458"/>
    <cellStyle name="Normal 16 6 2 2 2 2" xfId="47459"/>
    <cellStyle name="Normal 16 6 2 2 2 3" xfId="47460"/>
    <cellStyle name="Normal 16 6 2 2 3" xfId="47461"/>
    <cellStyle name="Normal 16 6 2 2 4" xfId="47462"/>
    <cellStyle name="Normal 16 6 2 2 5" xfId="47463"/>
    <cellStyle name="Normal 16 6 2 2 6" xfId="47464"/>
    <cellStyle name="Normal 16 6 2 3" xfId="47465"/>
    <cellStyle name="Normal 16 6 2 3 2" xfId="47466"/>
    <cellStyle name="Normal 16 6 2 3 3" xfId="47467"/>
    <cellStyle name="Normal 16 6 2 4" xfId="47468"/>
    <cellStyle name="Normal 16 6 2 5" xfId="47469"/>
    <cellStyle name="Normal 16 6 2 6" xfId="47470"/>
    <cellStyle name="Normal 16 6 2 7" xfId="47471"/>
    <cellStyle name="Normal 16 6 3" xfId="47472"/>
    <cellStyle name="Normal 16 6 3 2" xfId="47473"/>
    <cellStyle name="Normal 16 6 3 2 2" xfId="47474"/>
    <cellStyle name="Normal 16 6 3 2 3" xfId="47475"/>
    <cellStyle name="Normal 16 6 3 3" xfId="47476"/>
    <cellStyle name="Normal 16 6 3 4" xfId="47477"/>
    <cellStyle name="Normal 16 6 3 5" xfId="47478"/>
    <cellStyle name="Normal 16 6 3 6" xfId="47479"/>
    <cellStyle name="Normal 16 6 4" xfId="47480"/>
    <cellStyle name="Normal 16 6 4 2" xfId="47481"/>
    <cellStyle name="Normal 16 6 4 3" xfId="47482"/>
    <cellStyle name="Normal 16 6 5" xfId="47483"/>
    <cellStyle name="Normal 16 6 6" xfId="47484"/>
    <cellStyle name="Normal 16 6 7" xfId="47485"/>
    <cellStyle name="Normal 16 6 8" xfId="47486"/>
    <cellStyle name="Normal 16 7" xfId="47487"/>
    <cellStyle name="Normal 16 7 2" xfId="47488"/>
    <cellStyle name="Normal 16 7 2 2" xfId="47489"/>
    <cellStyle name="Normal 16 7 2 2 2" xfId="47490"/>
    <cellStyle name="Normal 16 7 2 2 2 2" xfId="47491"/>
    <cellStyle name="Normal 16 7 2 2 2 3" xfId="47492"/>
    <cellStyle name="Normal 16 7 2 2 3" xfId="47493"/>
    <cellStyle name="Normal 16 7 2 2 4" xfId="47494"/>
    <cellStyle name="Normal 16 7 2 2 5" xfId="47495"/>
    <cellStyle name="Normal 16 7 2 2 6" xfId="47496"/>
    <cellStyle name="Normal 16 7 2 3" xfId="47497"/>
    <cellStyle name="Normal 16 7 2 3 2" xfId="47498"/>
    <cellStyle name="Normal 16 7 2 3 3" xfId="47499"/>
    <cellStyle name="Normal 16 7 2 4" xfId="47500"/>
    <cellStyle name="Normal 16 7 2 5" xfId="47501"/>
    <cellStyle name="Normal 16 7 2 6" xfId="47502"/>
    <cellStyle name="Normal 16 7 2 7" xfId="47503"/>
    <cellStyle name="Normal 16 7 3" xfId="47504"/>
    <cellStyle name="Normal 16 7 3 2" xfId="47505"/>
    <cellStyle name="Normal 16 7 3 2 2" xfId="47506"/>
    <cellStyle name="Normal 16 7 3 2 3" xfId="47507"/>
    <cellStyle name="Normal 16 7 3 3" xfId="47508"/>
    <cellStyle name="Normal 16 7 3 4" xfId="47509"/>
    <cellStyle name="Normal 16 7 3 5" xfId="47510"/>
    <cellStyle name="Normal 16 7 3 6" xfId="47511"/>
    <cellStyle name="Normal 16 7 4" xfId="47512"/>
    <cellStyle name="Normal 16 7 4 2" xfId="47513"/>
    <cellStyle name="Normal 16 7 4 3" xfId="47514"/>
    <cellStyle name="Normal 16 7 5" xfId="47515"/>
    <cellStyle name="Normal 16 7 6" xfId="47516"/>
    <cellStyle name="Normal 16 7 7" xfId="47517"/>
    <cellStyle name="Normal 16 7 8" xfId="47518"/>
    <cellStyle name="Normal 16 8" xfId="47519"/>
    <cellStyle name="Normal 16 8 2" xfId="47520"/>
    <cellStyle name="Normal 16 8 2 2" xfId="47521"/>
    <cellStyle name="Normal 16 8 2 2 2" xfId="47522"/>
    <cellStyle name="Normal 16 8 2 2 2 2" xfId="47523"/>
    <cellStyle name="Normal 16 8 2 2 2 3" xfId="47524"/>
    <cellStyle name="Normal 16 8 2 2 3" xfId="47525"/>
    <cellStyle name="Normal 16 8 2 2 4" xfId="47526"/>
    <cellStyle name="Normal 16 8 2 2 5" xfId="47527"/>
    <cellStyle name="Normal 16 8 2 2 6" xfId="47528"/>
    <cellStyle name="Normal 16 8 2 3" xfId="47529"/>
    <cellStyle name="Normal 16 8 2 3 2" xfId="47530"/>
    <cellStyle name="Normal 16 8 2 3 3" xfId="47531"/>
    <cellStyle name="Normal 16 8 2 4" xfId="47532"/>
    <cellStyle name="Normal 16 8 2 5" xfId="47533"/>
    <cellStyle name="Normal 16 8 2 6" xfId="47534"/>
    <cellStyle name="Normal 16 8 2 7" xfId="47535"/>
    <cellStyle name="Normal 16 8 3" xfId="47536"/>
    <cellStyle name="Normal 16 8 3 2" xfId="47537"/>
    <cellStyle name="Normal 16 8 3 2 2" xfId="47538"/>
    <cellStyle name="Normal 16 8 3 2 3" xfId="47539"/>
    <cellStyle name="Normal 16 8 3 3" xfId="47540"/>
    <cellStyle name="Normal 16 8 3 4" xfId="47541"/>
    <cellStyle name="Normal 16 8 3 5" xfId="47542"/>
    <cellStyle name="Normal 16 8 3 6" xfId="47543"/>
    <cellStyle name="Normal 16 8 4" xfId="47544"/>
    <cellStyle name="Normal 16 8 4 2" xfId="47545"/>
    <cellStyle name="Normal 16 8 4 3" xfId="47546"/>
    <cellStyle name="Normal 16 8 5" xfId="47547"/>
    <cellStyle name="Normal 16 8 6" xfId="47548"/>
    <cellStyle name="Normal 16 8 7" xfId="47549"/>
    <cellStyle name="Normal 16 8 8" xfId="47550"/>
    <cellStyle name="Normal 16 9" xfId="47551"/>
    <cellStyle name="Normal 16 9 2" xfId="47552"/>
    <cellStyle name="Normal 16 9 2 2" xfId="47553"/>
    <cellStyle name="Normal 16 9 2 2 2" xfId="47554"/>
    <cellStyle name="Normal 16 9 2 2 3" xfId="47555"/>
    <cellStyle name="Normal 16 9 2 3" xfId="47556"/>
    <cellStyle name="Normal 16 9 2 4" xfId="47557"/>
    <cellStyle name="Normal 16 9 2 5" xfId="47558"/>
    <cellStyle name="Normal 16 9 2 6" xfId="47559"/>
    <cellStyle name="Normal 16 9 3" xfId="47560"/>
    <cellStyle name="Normal 16 9 3 2" xfId="47561"/>
    <cellStyle name="Normal 16 9 3 3" xfId="47562"/>
    <cellStyle name="Normal 16 9 4" xfId="47563"/>
    <cellStyle name="Normal 16 9 5" xfId="47564"/>
    <cellStyle name="Normal 16 9 6" xfId="47565"/>
    <cellStyle name="Normal 16 9 7" xfId="47566"/>
    <cellStyle name="Normal 160" xfId="848"/>
    <cellStyle name="Normal 161" xfId="849"/>
    <cellStyle name="Normal 162" xfId="850"/>
    <cellStyle name="Normal 162 2" xfId="47567"/>
    <cellStyle name="Normal 163" xfId="851"/>
    <cellStyle name="Normal 164" xfId="852"/>
    <cellStyle name="Normal 165" xfId="853"/>
    <cellStyle name="Normal 166" xfId="854"/>
    <cellStyle name="Normal 167" xfId="855"/>
    <cellStyle name="Normal 168" xfId="856"/>
    <cellStyle name="Normal 169" xfId="857"/>
    <cellStyle name="Normal 17" xfId="858"/>
    <cellStyle name="Normal 17 2" xfId="859"/>
    <cellStyle name="Normal 17 2 2" xfId="29364"/>
    <cellStyle name="Normal 17 2 2 2" xfId="29365"/>
    <cellStyle name="Normal 17 2 3" xfId="29366"/>
    <cellStyle name="Normal 17 3" xfId="29367"/>
    <cellStyle name="Normal 17 3 2" xfId="29368"/>
    <cellStyle name="Normal 17 4" xfId="29369"/>
    <cellStyle name="Normal 170" xfId="860"/>
    <cellStyle name="Normal 171" xfId="861"/>
    <cellStyle name="Normal 172" xfId="862"/>
    <cellStyle name="Normal 172 2" xfId="47568"/>
    <cellStyle name="Normal 173" xfId="863"/>
    <cellStyle name="Normal 174" xfId="864"/>
    <cellStyle name="Normal 174 2" xfId="47569"/>
    <cellStyle name="Normal 174 2 2" xfId="47570"/>
    <cellStyle name="Normal 174 3" xfId="47571"/>
    <cellStyle name="Normal 174 4" xfId="47572"/>
    <cellStyle name="Normal 175" xfId="865"/>
    <cellStyle name="Normal 175 2" xfId="47573"/>
    <cellStyle name="Normal 175 2 2" xfId="47574"/>
    <cellStyle name="Normal 175 3" xfId="47575"/>
    <cellStyle name="Normal 175 4" xfId="47576"/>
    <cellStyle name="Normal 176" xfId="866"/>
    <cellStyle name="Normal 176 2" xfId="47577"/>
    <cellStyle name="Normal 176 2 2" xfId="47578"/>
    <cellStyle name="Normal 176 3" xfId="47579"/>
    <cellStyle name="Normal 176 4" xfId="47580"/>
    <cellStyle name="Normal 177" xfId="867"/>
    <cellStyle name="Normal 177 2" xfId="47581"/>
    <cellStyle name="Normal 177 2 2" xfId="47582"/>
    <cellStyle name="Normal 177 3" xfId="47583"/>
    <cellStyle name="Normal 177 4" xfId="47584"/>
    <cellStyle name="Normal 178" xfId="868"/>
    <cellStyle name="Normal 178 2" xfId="47585"/>
    <cellStyle name="Normal 178 2 2" xfId="47586"/>
    <cellStyle name="Normal 178 3" xfId="47587"/>
    <cellStyle name="Normal 178 4" xfId="47588"/>
    <cellStyle name="Normal 179" xfId="869"/>
    <cellStyle name="Normal 179 2" xfId="47589"/>
    <cellStyle name="Normal 18" xfId="870"/>
    <cellStyle name="Normal 18 2" xfId="2432"/>
    <cellStyle name="Normal 18 2 2" xfId="47590"/>
    <cellStyle name="Normal 18 2 3" xfId="47591"/>
    <cellStyle name="Normal 18 3" xfId="29370"/>
    <cellStyle name="Normal 18 4" xfId="29371"/>
    <cellStyle name="Normal 180" xfId="871"/>
    <cellStyle name="Normal 181" xfId="872"/>
    <cellStyle name="Normal 182" xfId="873"/>
    <cellStyle name="Normal 183" xfId="874"/>
    <cellStyle name="Normal 184" xfId="875"/>
    <cellStyle name="Normal 184 10" xfId="29372"/>
    <cellStyle name="Normal 184 11" xfId="29373"/>
    <cellStyle name="Normal 184 12" xfId="29374"/>
    <cellStyle name="Normal 184 13" xfId="29375"/>
    <cellStyle name="Normal 184 14" xfId="29376"/>
    <cellStyle name="Normal 184 15" xfId="29377"/>
    <cellStyle name="Normal 184 2" xfId="876"/>
    <cellStyle name="Normal 184 3" xfId="29378"/>
    <cellStyle name="Normal 184 3 10" xfId="29379"/>
    <cellStyle name="Normal 184 3 2" xfId="29380"/>
    <cellStyle name="Normal 184 3 2 2" xfId="29381"/>
    <cellStyle name="Normal 184 3 2 2 2" xfId="29382"/>
    <cellStyle name="Normal 184 3 2 2 2 2" xfId="29383"/>
    <cellStyle name="Normal 184 3 2 2 3" xfId="29384"/>
    <cellStyle name="Normal 184 3 2 2 4" xfId="29385"/>
    <cellStyle name="Normal 184 3 2 2 5" xfId="29386"/>
    <cellStyle name="Normal 184 3 2 2 6" xfId="29387"/>
    <cellStyle name="Normal 184 3 2 3" xfId="29388"/>
    <cellStyle name="Normal 184 3 2 3 2" xfId="29389"/>
    <cellStyle name="Normal 184 3 2 3 3" xfId="29390"/>
    <cellStyle name="Normal 184 3 2 4" xfId="29391"/>
    <cellStyle name="Normal 184 3 2 5" xfId="29392"/>
    <cellStyle name="Normal 184 3 2 6" xfId="29393"/>
    <cellStyle name="Normal 184 3 2 7" xfId="29394"/>
    <cellStyle name="Normal 184 3 2 8" xfId="29395"/>
    <cellStyle name="Normal 184 3 3" xfId="29396"/>
    <cellStyle name="Normal 184 3 3 2" xfId="29397"/>
    <cellStyle name="Normal 184 3 3 2 2" xfId="29398"/>
    <cellStyle name="Normal 184 3 3 3" xfId="29399"/>
    <cellStyle name="Normal 184 3 3 4" xfId="29400"/>
    <cellStyle name="Normal 184 3 3 5" xfId="29401"/>
    <cellStyle name="Normal 184 3 3 6" xfId="29402"/>
    <cellStyle name="Normal 184 3 4" xfId="29403"/>
    <cellStyle name="Normal 184 3 4 2" xfId="29404"/>
    <cellStyle name="Normal 184 3 4 3" xfId="29405"/>
    <cellStyle name="Normal 184 3 4 4" xfId="29406"/>
    <cellStyle name="Normal 184 3 5" xfId="29407"/>
    <cellStyle name="Normal 184 3 6" xfId="29408"/>
    <cellStyle name="Normal 184 3 7" xfId="29409"/>
    <cellStyle name="Normal 184 3 8" xfId="29410"/>
    <cellStyle name="Normal 184 3 9" xfId="29411"/>
    <cellStyle name="Normal 184 4" xfId="29412"/>
    <cellStyle name="Normal 184 4 10" xfId="29413"/>
    <cellStyle name="Normal 184 4 2" xfId="29414"/>
    <cellStyle name="Normal 184 4 2 2" xfId="29415"/>
    <cellStyle name="Normal 184 4 2 2 2" xfId="29416"/>
    <cellStyle name="Normal 184 4 2 2 2 2" xfId="29417"/>
    <cellStyle name="Normal 184 4 2 2 3" xfId="29418"/>
    <cellStyle name="Normal 184 4 2 2 4" xfId="29419"/>
    <cellStyle name="Normal 184 4 2 2 5" xfId="29420"/>
    <cellStyle name="Normal 184 4 2 2 6" xfId="29421"/>
    <cellStyle name="Normal 184 4 2 3" xfId="29422"/>
    <cellStyle name="Normal 184 4 2 3 2" xfId="29423"/>
    <cellStyle name="Normal 184 4 2 3 3" xfId="29424"/>
    <cellStyle name="Normal 184 4 2 4" xfId="29425"/>
    <cellStyle name="Normal 184 4 2 5" xfId="29426"/>
    <cellStyle name="Normal 184 4 2 6" xfId="29427"/>
    <cellStyle name="Normal 184 4 2 7" xfId="29428"/>
    <cellStyle name="Normal 184 4 2 8" xfId="29429"/>
    <cellStyle name="Normal 184 4 3" xfId="29430"/>
    <cellStyle name="Normal 184 4 3 2" xfId="29431"/>
    <cellStyle name="Normal 184 4 3 2 2" xfId="29432"/>
    <cellStyle name="Normal 184 4 3 3" xfId="29433"/>
    <cellStyle name="Normal 184 4 3 4" xfId="29434"/>
    <cellStyle name="Normal 184 4 3 5" xfId="29435"/>
    <cellStyle name="Normal 184 4 3 6" xfId="29436"/>
    <cellStyle name="Normal 184 4 4" xfId="29437"/>
    <cellStyle name="Normal 184 4 4 2" xfId="29438"/>
    <cellStyle name="Normal 184 4 4 3" xfId="29439"/>
    <cellStyle name="Normal 184 4 4 4" xfId="29440"/>
    <cellStyle name="Normal 184 4 5" xfId="29441"/>
    <cellStyle name="Normal 184 4 6" xfId="29442"/>
    <cellStyle name="Normal 184 4 7" xfId="29443"/>
    <cellStyle name="Normal 184 4 8" xfId="29444"/>
    <cellStyle name="Normal 184 4 9" xfId="29445"/>
    <cellStyle name="Normal 184 5" xfId="29446"/>
    <cellStyle name="Normal 184 5 10" xfId="29447"/>
    <cellStyle name="Normal 184 5 2" xfId="29448"/>
    <cellStyle name="Normal 184 5 2 2" xfId="29449"/>
    <cellStyle name="Normal 184 5 2 2 2" xfId="29450"/>
    <cellStyle name="Normal 184 5 2 2 2 2" xfId="29451"/>
    <cellStyle name="Normal 184 5 2 2 3" xfId="29452"/>
    <cellStyle name="Normal 184 5 2 2 4" xfId="29453"/>
    <cellStyle name="Normal 184 5 2 2 5" xfId="29454"/>
    <cellStyle name="Normal 184 5 2 2 6" xfId="29455"/>
    <cellStyle name="Normal 184 5 2 3" xfId="29456"/>
    <cellStyle name="Normal 184 5 2 3 2" xfId="29457"/>
    <cellStyle name="Normal 184 5 2 3 3" xfId="29458"/>
    <cellStyle name="Normal 184 5 2 4" xfId="29459"/>
    <cellStyle name="Normal 184 5 2 5" xfId="29460"/>
    <cellStyle name="Normal 184 5 2 6" xfId="29461"/>
    <cellStyle name="Normal 184 5 2 7" xfId="29462"/>
    <cellStyle name="Normal 184 5 2 8" xfId="29463"/>
    <cellStyle name="Normal 184 5 3" xfId="29464"/>
    <cellStyle name="Normal 184 5 3 2" xfId="29465"/>
    <cellStyle name="Normal 184 5 3 2 2" xfId="29466"/>
    <cellStyle name="Normal 184 5 3 3" xfId="29467"/>
    <cellStyle name="Normal 184 5 3 4" xfId="29468"/>
    <cellStyle name="Normal 184 5 3 5" xfId="29469"/>
    <cellStyle name="Normal 184 5 3 6" xfId="29470"/>
    <cellStyle name="Normal 184 5 4" xfId="29471"/>
    <cellStyle name="Normal 184 5 4 2" xfId="29472"/>
    <cellStyle name="Normal 184 5 4 3" xfId="29473"/>
    <cellStyle name="Normal 184 5 4 4" xfId="29474"/>
    <cellStyle name="Normal 184 5 5" xfId="29475"/>
    <cellStyle name="Normal 184 5 6" xfId="29476"/>
    <cellStyle name="Normal 184 5 7" xfId="29477"/>
    <cellStyle name="Normal 184 5 8" xfId="29478"/>
    <cellStyle name="Normal 184 5 9" xfId="29479"/>
    <cellStyle name="Normal 184 6" xfId="29480"/>
    <cellStyle name="Normal 184 6 2" xfId="29481"/>
    <cellStyle name="Normal 184 6 2 2" xfId="29482"/>
    <cellStyle name="Normal 184 6 2 2 2" xfId="29483"/>
    <cellStyle name="Normal 184 6 2 3" xfId="29484"/>
    <cellStyle name="Normal 184 6 2 4" xfId="29485"/>
    <cellStyle name="Normal 184 6 2 5" xfId="29486"/>
    <cellStyle name="Normal 184 6 2 6" xfId="29487"/>
    <cellStyle name="Normal 184 6 3" xfId="29488"/>
    <cellStyle name="Normal 184 6 3 2" xfId="29489"/>
    <cellStyle name="Normal 184 6 3 3" xfId="29490"/>
    <cellStyle name="Normal 184 6 3 4" xfId="29491"/>
    <cellStyle name="Normal 184 6 4" xfId="29492"/>
    <cellStyle name="Normal 184 6 5" xfId="29493"/>
    <cellStyle name="Normal 184 6 6" xfId="29494"/>
    <cellStyle name="Normal 184 6 7" xfId="29495"/>
    <cellStyle name="Normal 184 6 8" xfId="29496"/>
    <cellStyle name="Normal 184 6 9" xfId="29497"/>
    <cellStyle name="Normal 184 7" xfId="29498"/>
    <cellStyle name="Normal 184 7 2" xfId="29499"/>
    <cellStyle name="Normal 184 7 2 2" xfId="29500"/>
    <cellStyle name="Normal 184 7 2 2 2" xfId="29501"/>
    <cellStyle name="Normal 184 7 2 3" xfId="29502"/>
    <cellStyle name="Normal 184 7 2 4" xfId="29503"/>
    <cellStyle name="Normal 184 7 2 5" xfId="29504"/>
    <cellStyle name="Normal 184 7 2 6" xfId="29505"/>
    <cellStyle name="Normal 184 7 3" xfId="29506"/>
    <cellStyle name="Normal 184 7 3 2" xfId="29507"/>
    <cellStyle name="Normal 184 7 3 3" xfId="29508"/>
    <cellStyle name="Normal 184 7 4" xfId="29509"/>
    <cellStyle name="Normal 184 7 5" xfId="29510"/>
    <cellStyle name="Normal 184 7 6" xfId="29511"/>
    <cellStyle name="Normal 184 7 7" xfId="29512"/>
    <cellStyle name="Normal 184 7 8" xfId="29513"/>
    <cellStyle name="Normal 184 8" xfId="29514"/>
    <cellStyle name="Normal 184 8 2" xfId="29515"/>
    <cellStyle name="Normal 184 8 2 2" xfId="29516"/>
    <cellStyle name="Normal 184 8 2 3" xfId="29517"/>
    <cellStyle name="Normal 184 8 3" xfId="29518"/>
    <cellStyle name="Normal 184 8 4" xfId="29519"/>
    <cellStyle name="Normal 184 8 5" xfId="29520"/>
    <cellStyle name="Normal 184 8 6" xfId="29521"/>
    <cellStyle name="Normal 184 8 7" xfId="29522"/>
    <cellStyle name="Normal 184 9" xfId="29523"/>
    <cellStyle name="Normal 184 9 2" xfId="29524"/>
    <cellStyle name="Normal 184 9 3" xfId="29525"/>
    <cellStyle name="Normal 184 9 4" xfId="29526"/>
    <cellStyle name="Normal 184 9 5" xfId="29527"/>
    <cellStyle name="Normal 184 9 6" xfId="29528"/>
    <cellStyle name="Normal 185" xfId="877"/>
    <cellStyle name="Normal 186" xfId="878"/>
    <cellStyle name="Normal 187" xfId="879"/>
    <cellStyle name="Normal 188" xfId="880"/>
    <cellStyle name="Normal 189" xfId="881"/>
    <cellStyle name="Normal 19" xfId="882"/>
    <cellStyle name="Normal 19 2" xfId="2433"/>
    <cellStyle name="Normal 19 2 2" xfId="47592"/>
    <cellStyle name="Normal 19 2 3" xfId="47593"/>
    <cellStyle name="Normal 19 3" xfId="29529"/>
    <cellStyle name="Normal 19 4" xfId="29530"/>
    <cellStyle name="Normal 190" xfId="883"/>
    <cellStyle name="Normal 191" xfId="884"/>
    <cellStyle name="Normal 192" xfId="885"/>
    <cellStyle name="Normal 193" xfId="886"/>
    <cellStyle name="Normal 194" xfId="887"/>
    <cellStyle name="Normal 195" xfId="888"/>
    <cellStyle name="Normal 196" xfId="889"/>
    <cellStyle name="Normal 197" xfId="890"/>
    <cellStyle name="Normal 198" xfId="891"/>
    <cellStyle name="Normal 199" xfId="892"/>
    <cellStyle name="Normal 2" xfId="46"/>
    <cellStyle name="Normal 2 10" xfId="893"/>
    <cellStyle name="Normal 2 10 2" xfId="2434"/>
    <cellStyle name="Normal 2 10 3" xfId="29531"/>
    <cellStyle name="Normal 2 11" xfId="894"/>
    <cellStyle name="Normal 2 12" xfId="895"/>
    <cellStyle name="Normal 2 13" xfId="896"/>
    <cellStyle name="Normal 2 14" xfId="897"/>
    <cellStyle name="Normal 2 15" xfId="898"/>
    <cellStyle name="Normal 2 16" xfId="899"/>
    <cellStyle name="Normal 2 17" xfId="900"/>
    <cellStyle name="Normal 2 18" xfId="901"/>
    <cellStyle name="Normal 2 18 10" xfId="29532"/>
    <cellStyle name="Normal 2 18 11" xfId="29533"/>
    <cellStyle name="Normal 2 18 12" xfId="29534"/>
    <cellStyle name="Normal 2 18 13" xfId="29535"/>
    <cellStyle name="Normal 2 18 14" xfId="29536"/>
    <cellStyle name="Normal 2 18 2" xfId="29537"/>
    <cellStyle name="Normal 2 18 2 10" xfId="29538"/>
    <cellStyle name="Normal 2 18 2 2" xfId="29539"/>
    <cellStyle name="Normal 2 18 2 2 2" xfId="29540"/>
    <cellStyle name="Normal 2 18 2 2 2 2" xfId="29541"/>
    <cellStyle name="Normal 2 18 2 2 2 2 2" xfId="29542"/>
    <cellStyle name="Normal 2 18 2 2 2 3" xfId="29543"/>
    <cellStyle name="Normal 2 18 2 2 2 4" xfId="29544"/>
    <cellStyle name="Normal 2 18 2 2 2 5" xfId="29545"/>
    <cellStyle name="Normal 2 18 2 2 2 6" xfId="29546"/>
    <cellStyle name="Normal 2 18 2 2 3" xfId="29547"/>
    <cellStyle name="Normal 2 18 2 2 3 2" xfId="29548"/>
    <cellStyle name="Normal 2 18 2 2 3 3" xfId="29549"/>
    <cellStyle name="Normal 2 18 2 2 4" xfId="29550"/>
    <cellStyle name="Normal 2 18 2 2 5" xfId="29551"/>
    <cellStyle name="Normal 2 18 2 2 6" xfId="29552"/>
    <cellStyle name="Normal 2 18 2 2 7" xfId="29553"/>
    <cellStyle name="Normal 2 18 2 2 8" xfId="29554"/>
    <cellStyle name="Normal 2 18 2 3" xfId="29555"/>
    <cellStyle name="Normal 2 18 2 3 2" xfId="29556"/>
    <cellStyle name="Normal 2 18 2 3 2 2" xfId="29557"/>
    <cellStyle name="Normal 2 18 2 3 3" xfId="29558"/>
    <cellStyle name="Normal 2 18 2 3 4" xfId="29559"/>
    <cellStyle name="Normal 2 18 2 3 5" xfId="29560"/>
    <cellStyle name="Normal 2 18 2 3 6" xfId="29561"/>
    <cellStyle name="Normal 2 18 2 4" xfId="29562"/>
    <cellStyle name="Normal 2 18 2 4 2" xfId="29563"/>
    <cellStyle name="Normal 2 18 2 4 3" xfId="29564"/>
    <cellStyle name="Normal 2 18 2 4 4" xfId="29565"/>
    <cellStyle name="Normal 2 18 2 5" xfId="29566"/>
    <cellStyle name="Normal 2 18 2 6" xfId="29567"/>
    <cellStyle name="Normal 2 18 2 7" xfId="29568"/>
    <cellStyle name="Normal 2 18 2 8" xfId="29569"/>
    <cellStyle name="Normal 2 18 2 9" xfId="29570"/>
    <cellStyle name="Normal 2 18 3" xfId="29571"/>
    <cellStyle name="Normal 2 18 3 10" xfId="29572"/>
    <cellStyle name="Normal 2 18 3 2" xfId="29573"/>
    <cellStyle name="Normal 2 18 3 2 2" xfId="29574"/>
    <cellStyle name="Normal 2 18 3 2 2 2" xfId="29575"/>
    <cellStyle name="Normal 2 18 3 2 2 2 2" xfId="29576"/>
    <cellStyle name="Normal 2 18 3 2 2 3" xfId="29577"/>
    <cellStyle name="Normal 2 18 3 2 2 4" xfId="29578"/>
    <cellStyle name="Normal 2 18 3 2 2 5" xfId="29579"/>
    <cellStyle name="Normal 2 18 3 2 2 6" xfId="29580"/>
    <cellStyle name="Normal 2 18 3 2 3" xfId="29581"/>
    <cellStyle name="Normal 2 18 3 2 3 2" xfId="29582"/>
    <cellStyle name="Normal 2 18 3 2 3 3" xfId="29583"/>
    <cellStyle name="Normal 2 18 3 2 4" xfId="29584"/>
    <cellStyle name="Normal 2 18 3 2 5" xfId="29585"/>
    <cellStyle name="Normal 2 18 3 2 6" xfId="29586"/>
    <cellStyle name="Normal 2 18 3 2 7" xfId="29587"/>
    <cellStyle name="Normal 2 18 3 2 8" xfId="29588"/>
    <cellStyle name="Normal 2 18 3 3" xfId="29589"/>
    <cellStyle name="Normal 2 18 3 3 2" xfId="29590"/>
    <cellStyle name="Normal 2 18 3 3 2 2" xfId="29591"/>
    <cellStyle name="Normal 2 18 3 3 3" xfId="29592"/>
    <cellStyle name="Normal 2 18 3 3 4" xfId="29593"/>
    <cellStyle name="Normal 2 18 3 3 5" xfId="29594"/>
    <cellStyle name="Normal 2 18 3 3 6" xfId="29595"/>
    <cellStyle name="Normal 2 18 3 4" xfId="29596"/>
    <cellStyle name="Normal 2 18 3 4 2" xfId="29597"/>
    <cellStyle name="Normal 2 18 3 4 3" xfId="29598"/>
    <cellStyle name="Normal 2 18 3 4 4" xfId="29599"/>
    <cellStyle name="Normal 2 18 3 5" xfId="29600"/>
    <cellStyle name="Normal 2 18 3 6" xfId="29601"/>
    <cellStyle name="Normal 2 18 3 7" xfId="29602"/>
    <cellStyle name="Normal 2 18 3 8" xfId="29603"/>
    <cellStyle name="Normal 2 18 3 9" xfId="29604"/>
    <cellStyle name="Normal 2 18 4" xfId="29605"/>
    <cellStyle name="Normal 2 18 4 10" xfId="29606"/>
    <cellStyle name="Normal 2 18 4 2" xfId="29607"/>
    <cellStyle name="Normal 2 18 4 2 2" xfId="29608"/>
    <cellStyle name="Normal 2 18 4 2 2 2" xfId="29609"/>
    <cellStyle name="Normal 2 18 4 2 2 2 2" xfId="29610"/>
    <cellStyle name="Normal 2 18 4 2 2 3" xfId="29611"/>
    <cellStyle name="Normal 2 18 4 2 2 4" xfId="29612"/>
    <cellStyle name="Normal 2 18 4 2 2 5" xfId="29613"/>
    <cellStyle name="Normal 2 18 4 2 2 6" xfId="29614"/>
    <cellStyle name="Normal 2 18 4 2 3" xfId="29615"/>
    <cellStyle name="Normal 2 18 4 2 3 2" xfId="29616"/>
    <cellStyle name="Normal 2 18 4 2 3 3" xfId="29617"/>
    <cellStyle name="Normal 2 18 4 2 4" xfId="29618"/>
    <cellStyle name="Normal 2 18 4 2 5" xfId="29619"/>
    <cellStyle name="Normal 2 18 4 2 6" xfId="29620"/>
    <cellStyle name="Normal 2 18 4 2 7" xfId="29621"/>
    <cellStyle name="Normal 2 18 4 2 8" xfId="29622"/>
    <cellStyle name="Normal 2 18 4 3" xfId="29623"/>
    <cellStyle name="Normal 2 18 4 3 2" xfId="29624"/>
    <cellStyle name="Normal 2 18 4 3 2 2" xfId="29625"/>
    <cellStyle name="Normal 2 18 4 3 3" xfId="29626"/>
    <cellStyle name="Normal 2 18 4 3 4" xfId="29627"/>
    <cellStyle name="Normal 2 18 4 3 5" xfId="29628"/>
    <cellStyle name="Normal 2 18 4 3 6" xfId="29629"/>
    <cellStyle name="Normal 2 18 4 4" xfId="29630"/>
    <cellStyle name="Normal 2 18 4 4 2" xfId="29631"/>
    <cellStyle name="Normal 2 18 4 4 3" xfId="29632"/>
    <cellStyle name="Normal 2 18 4 4 4" xfId="29633"/>
    <cellStyle name="Normal 2 18 4 5" xfId="29634"/>
    <cellStyle name="Normal 2 18 4 6" xfId="29635"/>
    <cellStyle name="Normal 2 18 4 7" xfId="29636"/>
    <cellStyle name="Normal 2 18 4 8" xfId="29637"/>
    <cellStyle name="Normal 2 18 4 9" xfId="29638"/>
    <cellStyle name="Normal 2 18 5" xfId="29639"/>
    <cellStyle name="Normal 2 18 5 2" xfId="29640"/>
    <cellStyle name="Normal 2 18 5 2 2" xfId="29641"/>
    <cellStyle name="Normal 2 18 5 2 2 2" xfId="29642"/>
    <cellStyle name="Normal 2 18 5 2 3" xfId="29643"/>
    <cellStyle name="Normal 2 18 5 2 4" xfId="29644"/>
    <cellStyle name="Normal 2 18 5 2 5" xfId="29645"/>
    <cellStyle name="Normal 2 18 5 2 6" xfId="29646"/>
    <cellStyle name="Normal 2 18 5 3" xfId="29647"/>
    <cellStyle name="Normal 2 18 5 3 2" xfId="29648"/>
    <cellStyle name="Normal 2 18 5 3 3" xfId="29649"/>
    <cellStyle name="Normal 2 18 5 3 4" xfId="29650"/>
    <cellStyle name="Normal 2 18 5 4" xfId="29651"/>
    <cellStyle name="Normal 2 18 5 5" xfId="29652"/>
    <cellStyle name="Normal 2 18 5 6" xfId="29653"/>
    <cellStyle name="Normal 2 18 5 7" xfId="29654"/>
    <cellStyle name="Normal 2 18 5 8" xfId="29655"/>
    <cellStyle name="Normal 2 18 5 9" xfId="29656"/>
    <cellStyle name="Normal 2 18 6" xfId="29657"/>
    <cellStyle name="Normal 2 18 6 2" xfId="29658"/>
    <cellStyle name="Normal 2 18 6 2 2" xfId="29659"/>
    <cellStyle name="Normal 2 18 6 2 2 2" xfId="29660"/>
    <cellStyle name="Normal 2 18 6 2 3" xfId="29661"/>
    <cellStyle name="Normal 2 18 6 2 4" xfId="29662"/>
    <cellStyle name="Normal 2 18 6 2 5" xfId="29663"/>
    <cellStyle name="Normal 2 18 6 2 6" xfId="29664"/>
    <cellStyle name="Normal 2 18 6 3" xfId="29665"/>
    <cellStyle name="Normal 2 18 6 3 2" xfId="29666"/>
    <cellStyle name="Normal 2 18 6 3 3" xfId="29667"/>
    <cellStyle name="Normal 2 18 6 4" xfId="29668"/>
    <cellStyle name="Normal 2 18 6 5" xfId="29669"/>
    <cellStyle name="Normal 2 18 6 6" xfId="29670"/>
    <cellStyle name="Normal 2 18 6 7" xfId="29671"/>
    <cellStyle name="Normal 2 18 6 8" xfId="29672"/>
    <cellStyle name="Normal 2 18 7" xfId="29673"/>
    <cellStyle name="Normal 2 18 7 2" xfId="29674"/>
    <cellStyle name="Normal 2 18 7 2 2" xfId="29675"/>
    <cellStyle name="Normal 2 18 7 2 3" xfId="29676"/>
    <cellStyle name="Normal 2 18 7 3" xfId="29677"/>
    <cellStyle name="Normal 2 18 7 4" xfId="29678"/>
    <cellStyle name="Normal 2 18 7 5" xfId="29679"/>
    <cellStyle name="Normal 2 18 7 6" xfId="29680"/>
    <cellStyle name="Normal 2 18 7 7" xfId="29681"/>
    <cellStyle name="Normal 2 18 8" xfId="29682"/>
    <cellStyle name="Normal 2 18 8 2" xfId="29683"/>
    <cellStyle name="Normal 2 18 8 3" xfId="29684"/>
    <cellStyle name="Normal 2 18 8 4" xfId="29685"/>
    <cellStyle name="Normal 2 18 8 5" xfId="29686"/>
    <cellStyle name="Normal 2 18 8 6" xfId="29687"/>
    <cellStyle name="Normal 2 18 9" xfId="29688"/>
    <cellStyle name="Normal 2 19" xfId="1664"/>
    <cellStyle name="Normal 2 19 2" xfId="29689"/>
    <cellStyle name="Normal 2 19 3" xfId="29690"/>
    <cellStyle name="Normal 2 19 3 10" xfId="29691"/>
    <cellStyle name="Normal 2 19 3 2" xfId="29692"/>
    <cellStyle name="Normal 2 19 3 2 2" xfId="29693"/>
    <cellStyle name="Normal 2 19 3 2 2 2" xfId="29694"/>
    <cellStyle name="Normal 2 19 3 2 2 2 2" xfId="29695"/>
    <cellStyle name="Normal 2 19 3 2 2 3" xfId="29696"/>
    <cellStyle name="Normal 2 19 3 2 2 4" xfId="29697"/>
    <cellStyle name="Normal 2 19 3 2 2 5" xfId="29698"/>
    <cellStyle name="Normal 2 19 3 2 2 6" xfId="29699"/>
    <cellStyle name="Normal 2 19 3 2 3" xfId="29700"/>
    <cellStyle name="Normal 2 19 3 2 3 2" xfId="29701"/>
    <cellStyle name="Normal 2 19 3 2 3 3" xfId="29702"/>
    <cellStyle name="Normal 2 19 3 2 4" xfId="29703"/>
    <cellStyle name="Normal 2 19 3 2 5" xfId="29704"/>
    <cellStyle name="Normal 2 19 3 2 6" xfId="29705"/>
    <cellStyle name="Normal 2 19 3 2 7" xfId="29706"/>
    <cellStyle name="Normal 2 19 3 2 8" xfId="29707"/>
    <cellStyle name="Normal 2 19 3 3" xfId="29708"/>
    <cellStyle name="Normal 2 19 3 3 2" xfId="29709"/>
    <cellStyle name="Normal 2 19 3 3 2 2" xfId="29710"/>
    <cellStyle name="Normal 2 19 3 3 3" xfId="29711"/>
    <cellStyle name="Normal 2 19 3 3 4" xfId="29712"/>
    <cellStyle name="Normal 2 19 3 3 5" xfId="29713"/>
    <cellStyle name="Normal 2 19 3 3 6" xfId="29714"/>
    <cellStyle name="Normal 2 19 3 4" xfId="29715"/>
    <cellStyle name="Normal 2 19 3 4 2" xfId="29716"/>
    <cellStyle name="Normal 2 19 3 4 3" xfId="29717"/>
    <cellStyle name="Normal 2 19 3 4 4" xfId="29718"/>
    <cellStyle name="Normal 2 19 3 5" xfId="29719"/>
    <cellStyle name="Normal 2 19 3 6" xfId="29720"/>
    <cellStyle name="Normal 2 19 3 7" xfId="29721"/>
    <cellStyle name="Normal 2 19 3 8" xfId="29722"/>
    <cellStyle name="Normal 2 19 3 9" xfId="29723"/>
    <cellStyle name="Normal 2 2" xfId="902"/>
    <cellStyle name="Normal 2 2 10" xfId="903"/>
    <cellStyle name="Normal 2 2 11" xfId="904"/>
    <cellStyle name="Normal 2 2 12" xfId="905"/>
    <cellStyle name="Normal 2 2 13" xfId="906"/>
    <cellStyle name="Normal 2 2 14" xfId="907"/>
    <cellStyle name="Normal 2 2 15" xfId="908"/>
    <cellStyle name="Normal 2 2 16" xfId="2435"/>
    <cellStyle name="Normal 2 2 17" xfId="29724"/>
    <cellStyle name="Normal 2 2 17 10" xfId="29725"/>
    <cellStyle name="Normal 2 2 17 11" xfId="29726"/>
    <cellStyle name="Normal 2 2 17 12" xfId="29727"/>
    <cellStyle name="Normal 2 2 17 2" xfId="29728"/>
    <cellStyle name="Normal 2 2 17 3" xfId="29729"/>
    <cellStyle name="Normal 2 2 17 3 2" xfId="29730"/>
    <cellStyle name="Normal 2 2 17 3 2 2" xfId="29731"/>
    <cellStyle name="Normal 2 2 17 3 2 2 2" xfId="29732"/>
    <cellStyle name="Normal 2 2 17 3 2 3" xfId="29733"/>
    <cellStyle name="Normal 2 2 17 3 2 4" xfId="29734"/>
    <cellStyle name="Normal 2 2 17 3 2 5" xfId="29735"/>
    <cellStyle name="Normal 2 2 17 3 2 6" xfId="29736"/>
    <cellStyle name="Normal 2 2 17 3 3" xfId="29737"/>
    <cellStyle name="Normal 2 2 17 3 3 2" xfId="29738"/>
    <cellStyle name="Normal 2 2 17 3 3 3" xfId="29739"/>
    <cellStyle name="Normal 2 2 17 3 3 4" xfId="29740"/>
    <cellStyle name="Normal 2 2 17 3 4" xfId="29741"/>
    <cellStyle name="Normal 2 2 17 3 5" xfId="29742"/>
    <cellStyle name="Normal 2 2 17 3 6" xfId="29743"/>
    <cellStyle name="Normal 2 2 17 3 7" xfId="29744"/>
    <cellStyle name="Normal 2 2 17 3 8" xfId="29745"/>
    <cellStyle name="Normal 2 2 17 3 9" xfId="29746"/>
    <cellStyle name="Normal 2 2 17 4" xfId="29747"/>
    <cellStyle name="Normal 2 2 17 4 2" xfId="29748"/>
    <cellStyle name="Normal 2 2 17 4 2 2" xfId="29749"/>
    <cellStyle name="Normal 2 2 17 4 2 2 2" xfId="29750"/>
    <cellStyle name="Normal 2 2 17 4 2 3" xfId="29751"/>
    <cellStyle name="Normal 2 2 17 4 2 4" xfId="29752"/>
    <cellStyle name="Normal 2 2 17 4 2 5" xfId="29753"/>
    <cellStyle name="Normal 2 2 17 4 2 6" xfId="29754"/>
    <cellStyle name="Normal 2 2 17 4 3" xfId="29755"/>
    <cellStyle name="Normal 2 2 17 4 3 2" xfId="29756"/>
    <cellStyle name="Normal 2 2 17 4 3 3" xfId="29757"/>
    <cellStyle name="Normal 2 2 17 4 4" xfId="29758"/>
    <cellStyle name="Normal 2 2 17 4 5" xfId="29759"/>
    <cellStyle name="Normal 2 2 17 4 6" xfId="29760"/>
    <cellStyle name="Normal 2 2 17 4 7" xfId="29761"/>
    <cellStyle name="Normal 2 2 17 4 8" xfId="29762"/>
    <cellStyle name="Normal 2 2 17 5" xfId="29763"/>
    <cellStyle name="Normal 2 2 17 5 2" xfId="29764"/>
    <cellStyle name="Normal 2 2 17 5 2 2" xfId="29765"/>
    <cellStyle name="Normal 2 2 17 5 3" xfId="29766"/>
    <cellStyle name="Normal 2 2 17 5 4" xfId="29767"/>
    <cellStyle name="Normal 2 2 17 5 5" xfId="29768"/>
    <cellStyle name="Normal 2 2 17 5 6" xfId="29769"/>
    <cellStyle name="Normal 2 2 17 6" xfId="29770"/>
    <cellStyle name="Normal 2 2 17 6 2" xfId="29771"/>
    <cellStyle name="Normal 2 2 17 6 3" xfId="29772"/>
    <cellStyle name="Normal 2 2 17 6 4" xfId="29773"/>
    <cellStyle name="Normal 2 2 17 7" xfId="29774"/>
    <cellStyle name="Normal 2 2 17 8" xfId="29775"/>
    <cellStyle name="Normal 2 2 17 9" xfId="29776"/>
    <cellStyle name="Normal 2 2 2" xfId="909"/>
    <cellStyle name="Normal 2 2 2 10" xfId="910"/>
    <cellStyle name="Normal 2 2 2 11" xfId="911"/>
    <cellStyle name="Normal 2 2 2 12" xfId="912"/>
    <cellStyle name="Normal 2 2 2 13" xfId="29777"/>
    <cellStyle name="Normal 2 2 2 13 10" xfId="29778"/>
    <cellStyle name="Normal 2 2 2 13 11" xfId="29779"/>
    <cellStyle name="Normal 2 2 2 13 12" xfId="29780"/>
    <cellStyle name="Normal 2 2 2 13 2" xfId="29781"/>
    <cellStyle name="Normal 2 2 2 13 2 10" xfId="29782"/>
    <cellStyle name="Normal 2 2 2 13 2 2" xfId="29783"/>
    <cellStyle name="Normal 2 2 2 13 2 2 2" xfId="29784"/>
    <cellStyle name="Normal 2 2 2 13 2 2 2 2" xfId="29785"/>
    <cellStyle name="Normal 2 2 2 13 2 2 2 2 2" xfId="29786"/>
    <cellStyle name="Normal 2 2 2 13 2 2 2 3" xfId="29787"/>
    <cellStyle name="Normal 2 2 2 13 2 2 2 4" xfId="29788"/>
    <cellStyle name="Normal 2 2 2 13 2 2 2 5" xfId="29789"/>
    <cellStyle name="Normal 2 2 2 13 2 2 2 6" xfId="29790"/>
    <cellStyle name="Normal 2 2 2 13 2 2 3" xfId="29791"/>
    <cellStyle name="Normal 2 2 2 13 2 2 3 2" xfId="29792"/>
    <cellStyle name="Normal 2 2 2 13 2 2 3 3" xfId="29793"/>
    <cellStyle name="Normal 2 2 2 13 2 2 4" xfId="29794"/>
    <cellStyle name="Normal 2 2 2 13 2 2 5" xfId="29795"/>
    <cellStyle name="Normal 2 2 2 13 2 2 6" xfId="29796"/>
    <cellStyle name="Normal 2 2 2 13 2 2 7" xfId="29797"/>
    <cellStyle name="Normal 2 2 2 13 2 2 8" xfId="29798"/>
    <cellStyle name="Normal 2 2 2 13 2 3" xfId="29799"/>
    <cellStyle name="Normal 2 2 2 13 2 3 2" xfId="29800"/>
    <cellStyle name="Normal 2 2 2 13 2 3 2 2" xfId="29801"/>
    <cellStyle name="Normal 2 2 2 13 2 3 3" xfId="29802"/>
    <cellStyle name="Normal 2 2 2 13 2 3 4" xfId="29803"/>
    <cellStyle name="Normal 2 2 2 13 2 3 5" xfId="29804"/>
    <cellStyle name="Normal 2 2 2 13 2 3 6" xfId="29805"/>
    <cellStyle name="Normal 2 2 2 13 2 4" xfId="29806"/>
    <cellStyle name="Normal 2 2 2 13 2 4 2" xfId="29807"/>
    <cellStyle name="Normal 2 2 2 13 2 4 3" xfId="29808"/>
    <cellStyle name="Normal 2 2 2 13 2 4 4" xfId="29809"/>
    <cellStyle name="Normal 2 2 2 13 2 5" xfId="29810"/>
    <cellStyle name="Normal 2 2 2 13 2 6" xfId="29811"/>
    <cellStyle name="Normal 2 2 2 13 2 7" xfId="29812"/>
    <cellStyle name="Normal 2 2 2 13 2 8" xfId="29813"/>
    <cellStyle name="Normal 2 2 2 13 2 9" xfId="29814"/>
    <cellStyle name="Normal 2 2 2 13 3" xfId="29815"/>
    <cellStyle name="Normal 2 2 2 13 3 2" xfId="29816"/>
    <cellStyle name="Normal 2 2 2 13 3 2 2" xfId="29817"/>
    <cellStyle name="Normal 2 2 2 13 3 2 2 2" xfId="29818"/>
    <cellStyle name="Normal 2 2 2 13 3 2 3" xfId="29819"/>
    <cellStyle name="Normal 2 2 2 13 3 2 4" xfId="29820"/>
    <cellStyle name="Normal 2 2 2 13 3 2 5" xfId="29821"/>
    <cellStyle name="Normal 2 2 2 13 3 2 6" xfId="29822"/>
    <cellStyle name="Normal 2 2 2 13 3 3" xfId="29823"/>
    <cellStyle name="Normal 2 2 2 13 3 3 2" xfId="29824"/>
    <cellStyle name="Normal 2 2 2 13 3 3 3" xfId="29825"/>
    <cellStyle name="Normal 2 2 2 13 3 3 4" xfId="29826"/>
    <cellStyle name="Normal 2 2 2 13 3 4" xfId="29827"/>
    <cellStyle name="Normal 2 2 2 13 3 5" xfId="29828"/>
    <cellStyle name="Normal 2 2 2 13 3 6" xfId="29829"/>
    <cellStyle name="Normal 2 2 2 13 3 7" xfId="29830"/>
    <cellStyle name="Normal 2 2 2 13 3 8" xfId="29831"/>
    <cellStyle name="Normal 2 2 2 13 3 9" xfId="29832"/>
    <cellStyle name="Normal 2 2 2 13 4" xfId="29833"/>
    <cellStyle name="Normal 2 2 2 13 4 2" xfId="29834"/>
    <cellStyle name="Normal 2 2 2 13 4 2 2" xfId="29835"/>
    <cellStyle name="Normal 2 2 2 13 4 2 2 2" xfId="29836"/>
    <cellStyle name="Normal 2 2 2 13 4 2 3" xfId="29837"/>
    <cellStyle name="Normal 2 2 2 13 4 2 4" xfId="29838"/>
    <cellStyle name="Normal 2 2 2 13 4 2 5" xfId="29839"/>
    <cellStyle name="Normal 2 2 2 13 4 2 6" xfId="29840"/>
    <cellStyle name="Normal 2 2 2 13 4 3" xfId="29841"/>
    <cellStyle name="Normal 2 2 2 13 4 3 2" xfId="29842"/>
    <cellStyle name="Normal 2 2 2 13 4 3 3" xfId="29843"/>
    <cellStyle name="Normal 2 2 2 13 4 4" xfId="29844"/>
    <cellStyle name="Normal 2 2 2 13 4 5" xfId="29845"/>
    <cellStyle name="Normal 2 2 2 13 4 6" xfId="29846"/>
    <cellStyle name="Normal 2 2 2 13 4 7" xfId="29847"/>
    <cellStyle name="Normal 2 2 2 13 4 8" xfId="29848"/>
    <cellStyle name="Normal 2 2 2 13 5" xfId="29849"/>
    <cellStyle name="Normal 2 2 2 13 5 2" xfId="29850"/>
    <cellStyle name="Normal 2 2 2 13 5 2 2" xfId="29851"/>
    <cellStyle name="Normal 2 2 2 13 5 3" xfId="29852"/>
    <cellStyle name="Normal 2 2 2 13 5 4" xfId="29853"/>
    <cellStyle name="Normal 2 2 2 13 5 5" xfId="29854"/>
    <cellStyle name="Normal 2 2 2 13 5 6" xfId="29855"/>
    <cellStyle name="Normal 2 2 2 13 6" xfId="29856"/>
    <cellStyle name="Normal 2 2 2 13 6 2" xfId="29857"/>
    <cellStyle name="Normal 2 2 2 13 6 3" xfId="29858"/>
    <cellStyle name="Normal 2 2 2 13 6 4" xfId="29859"/>
    <cellStyle name="Normal 2 2 2 13 7" xfId="29860"/>
    <cellStyle name="Normal 2 2 2 13 8" xfId="29861"/>
    <cellStyle name="Normal 2 2 2 13 9" xfId="29862"/>
    <cellStyle name="Normal 2 2 2 2" xfId="913"/>
    <cellStyle name="Normal 2 2 2 2 2" xfId="914"/>
    <cellStyle name="Normal 2 2 2 2 2 2" xfId="29863"/>
    <cellStyle name="Normal 2 2 2 2 2 2 10" xfId="29864"/>
    <cellStyle name="Normal 2 2 2 2 2 2 11" xfId="29865"/>
    <cellStyle name="Normal 2 2 2 2 2 2 12" xfId="29866"/>
    <cellStyle name="Normal 2 2 2 2 2 2 2" xfId="29867"/>
    <cellStyle name="Normal 2 2 2 2 2 2 2 10" xfId="29868"/>
    <cellStyle name="Normal 2 2 2 2 2 2 2 2" xfId="29869"/>
    <cellStyle name="Normal 2 2 2 2 2 2 2 2 2" xfId="29870"/>
    <cellStyle name="Normal 2 2 2 2 2 2 2 2 2 2" xfId="29871"/>
    <cellStyle name="Normal 2 2 2 2 2 2 2 2 2 2 2" xfId="29872"/>
    <cellStyle name="Normal 2 2 2 2 2 2 2 2 2 3" xfId="29873"/>
    <cellStyle name="Normal 2 2 2 2 2 2 2 2 2 4" xfId="29874"/>
    <cellStyle name="Normal 2 2 2 2 2 2 2 2 2 5" xfId="29875"/>
    <cellStyle name="Normal 2 2 2 2 2 2 2 2 2 6" xfId="29876"/>
    <cellStyle name="Normal 2 2 2 2 2 2 2 2 3" xfId="29877"/>
    <cellStyle name="Normal 2 2 2 2 2 2 2 2 3 2" xfId="29878"/>
    <cellStyle name="Normal 2 2 2 2 2 2 2 2 3 3" xfId="29879"/>
    <cellStyle name="Normal 2 2 2 2 2 2 2 2 4" xfId="29880"/>
    <cellStyle name="Normal 2 2 2 2 2 2 2 2 5" xfId="29881"/>
    <cellStyle name="Normal 2 2 2 2 2 2 2 2 6" xfId="29882"/>
    <cellStyle name="Normal 2 2 2 2 2 2 2 2 7" xfId="29883"/>
    <cellStyle name="Normal 2 2 2 2 2 2 2 2 8" xfId="29884"/>
    <cellStyle name="Normal 2 2 2 2 2 2 2 3" xfId="29885"/>
    <cellStyle name="Normal 2 2 2 2 2 2 2 3 2" xfId="29886"/>
    <cellStyle name="Normal 2 2 2 2 2 2 2 3 2 2" xfId="29887"/>
    <cellStyle name="Normal 2 2 2 2 2 2 2 3 3" xfId="29888"/>
    <cellStyle name="Normal 2 2 2 2 2 2 2 3 4" xfId="29889"/>
    <cellStyle name="Normal 2 2 2 2 2 2 2 3 5" xfId="29890"/>
    <cellStyle name="Normal 2 2 2 2 2 2 2 3 6" xfId="29891"/>
    <cellStyle name="Normal 2 2 2 2 2 2 2 4" xfId="29892"/>
    <cellStyle name="Normal 2 2 2 2 2 2 2 4 2" xfId="29893"/>
    <cellStyle name="Normal 2 2 2 2 2 2 2 4 3" xfId="29894"/>
    <cellStyle name="Normal 2 2 2 2 2 2 2 4 4" xfId="29895"/>
    <cellStyle name="Normal 2 2 2 2 2 2 2 5" xfId="29896"/>
    <cellStyle name="Normal 2 2 2 2 2 2 2 6" xfId="29897"/>
    <cellStyle name="Normal 2 2 2 2 2 2 2 7" xfId="29898"/>
    <cellStyle name="Normal 2 2 2 2 2 2 2 8" xfId="29899"/>
    <cellStyle name="Normal 2 2 2 2 2 2 2 9" xfId="29900"/>
    <cellStyle name="Normal 2 2 2 2 2 2 3" xfId="29901"/>
    <cellStyle name="Normal 2 2 2 2 2 2 3 2" xfId="29902"/>
    <cellStyle name="Normal 2 2 2 2 2 2 3 2 2" xfId="29903"/>
    <cellStyle name="Normal 2 2 2 2 2 2 3 2 2 2" xfId="29904"/>
    <cellStyle name="Normal 2 2 2 2 2 2 3 2 3" xfId="29905"/>
    <cellStyle name="Normal 2 2 2 2 2 2 3 2 4" xfId="29906"/>
    <cellStyle name="Normal 2 2 2 2 2 2 3 2 5" xfId="29907"/>
    <cellStyle name="Normal 2 2 2 2 2 2 3 2 6" xfId="29908"/>
    <cellStyle name="Normal 2 2 2 2 2 2 3 3" xfId="29909"/>
    <cellStyle name="Normal 2 2 2 2 2 2 3 3 2" xfId="29910"/>
    <cellStyle name="Normal 2 2 2 2 2 2 3 3 3" xfId="29911"/>
    <cellStyle name="Normal 2 2 2 2 2 2 3 3 4" xfId="29912"/>
    <cellStyle name="Normal 2 2 2 2 2 2 3 4" xfId="29913"/>
    <cellStyle name="Normal 2 2 2 2 2 2 3 5" xfId="29914"/>
    <cellStyle name="Normal 2 2 2 2 2 2 3 6" xfId="29915"/>
    <cellStyle name="Normal 2 2 2 2 2 2 3 7" xfId="29916"/>
    <cellStyle name="Normal 2 2 2 2 2 2 3 8" xfId="29917"/>
    <cellStyle name="Normal 2 2 2 2 2 2 3 9" xfId="29918"/>
    <cellStyle name="Normal 2 2 2 2 2 2 4" xfId="29919"/>
    <cellStyle name="Normal 2 2 2 2 2 2 4 2" xfId="29920"/>
    <cellStyle name="Normal 2 2 2 2 2 2 4 2 2" xfId="29921"/>
    <cellStyle name="Normal 2 2 2 2 2 2 4 2 2 2" xfId="29922"/>
    <cellStyle name="Normal 2 2 2 2 2 2 4 2 3" xfId="29923"/>
    <cellStyle name="Normal 2 2 2 2 2 2 4 2 4" xfId="29924"/>
    <cellStyle name="Normal 2 2 2 2 2 2 4 2 5" xfId="29925"/>
    <cellStyle name="Normal 2 2 2 2 2 2 4 2 6" xfId="29926"/>
    <cellStyle name="Normal 2 2 2 2 2 2 4 3" xfId="29927"/>
    <cellStyle name="Normal 2 2 2 2 2 2 4 3 2" xfId="29928"/>
    <cellStyle name="Normal 2 2 2 2 2 2 4 3 3" xfId="29929"/>
    <cellStyle name="Normal 2 2 2 2 2 2 4 4" xfId="29930"/>
    <cellStyle name="Normal 2 2 2 2 2 2 4 5" xfId="29931"/>
    <cellStyle name="Normal 2 2 2 2 2 2 4 6" xfId="29932"/>
    <cellStyle name="Normal 2 2 2 2 2 2 4 7" xfId="29933"/>
    <cellStyle name="Normal 2 2 2 2 2 2 4 8" xfId="29934"/>
    <cellStyle name="Normal 2 2 2 2 2 2 5" xfId="29935"/>
    <cellStyle name="Normal 2 2 2 2 2 2 5 2" xfId="29936"/>
    <cellStyle name="Normal 2 2 2 2 2 2 5 2 2" xfId="29937"/>
    <cellStyle name="Normal 2 2 2 2 2 2 5 3" xfId="29938"/>
    <cellStyle name="Normal 2 2 2 2 2 2 5 4" xfId="29939"/>
    <cellStyle name="Normal 2 2 2 2 2 2 5 5" xfId="29940"/>
    <cellStyle name="Normal 2 2 2 2 2 2 5 6" xfId="29941"/>
    <cellStyle name="Normal 2 2 2 2 2 2 6" xfId="29942"/>
    <cellStyle name="Normal 2 2 2 2 2 2 6 2" xfId="29943"/>
    <cellStyle name="Normal 2 2 2 2 2 2 6 3" xfId="29944"/>
    <cellStyle name="Normal 2 2 2 2 2 2 6 4" xfId="29945"/>
    <cellStyle name="Normal 2 2 2 2 2 2 7" xfId="29946"/>
    <cellStyle name="Normal 2 2 2 2 2 2 8" xfId="29947"/>
    <cellStyle name="Normal 2 2 2 2 2 2 9" xfId="29948"/>
    <cellStyle name="Normal 2 2 2 2 3" xfId="29949"/>
    <cellStyle name="Normal 2 2 2 2 3 10" xfId="29950"/>
    <cellStyle name="Normal 2 2 2 2 3 11" xfId="29951"/>
    <cellStyle name="Normal 2 2 2 2 3 12" xfId="29952"/>
    <cellStyle name="Normal 2 2 2 2 3 2" xfId="29953"/>
    <cellStyle name="Normal 2 2 2 2 3 2 10" xfId="29954"/>
    <cellStyle name="Normal 2 2 2 2 3 2 2" xfId="29955"/>
    <cellStyle name="Normal 2 2 2 2 3 2 2 2" xfId="29956"/>
    <cellStyle name="Normal 2 2 2 2 3 2 2 2 2" xfId="29957"/>
    <cellStyle name="Normal 2 2 2 2 3 2 2 2 2 2" xfId="29958"/>
    <cellStyle name="Normal 2 2 2 2 3 2 2 2 3" xfId="29959"/>
    <cellStyle name="Normal 2 2 2 2 3 2 2 2 4" xfId="29960"/>
    <cellStyle name="Normal 2 2 2 2 3 2 2 2 5" xfId="29961"/>
    <cellStyle name="Normal 2 2 2 2 3 2 2 2 6" xfId="29962"/>
    <cellStyle name="Normal 2 2 2 2 3 2 2 3" xfId="29963"/>
    <cellStyle name="Normal 2 2 2 2 3 2 2 3 2" xfId="29964"/>
    <cellStyle name="Normal 2 2 2 2 3 2 2 3 3" xfId="29965"/>
    <cellStyle name="Normal 2 2 2 2 3 2 2 4" xfId="29966"/>
    <cellStyle name="Normal 2 2 2 2 3 2 2 5" xfId="29967"/>
    <cellStyle name="Normal 2 2 2 2 3 2 2 6" xfId="29968"/>
    <cellStyle name="Normal 2 2 2 2 3 2 2 7" xfId="29969"/>
    <cellStyle name="Normal 2 2 2 2 3 2 2 8" xfId="29970"/>
    <cellStyle name="Normal 2 2 2 2 3 2 3" xfId="29971"/>
    <cellStyle name="Normal 2 2 2 2 3 2 3 2" xfId="29972"/>
    <cellStyle name="Normal 2 2 2 2 3 2 3 2 2" xfId="29973"/>
    <cellStyle name="Normal 2 2 2 2 3 2 3 3" xfId="29974"/>
    <cellStyle name="Normal 2 2 2 2 3 2 3 4" xfId="29975"/>
    <cellStyle name="Normal 2 2 2 2 3 2 3 5" xfId="29976"/>
    <cellStyle name="Normal 2 2 2 2 3 2 3 6" xfId="29977"/>
    <cellStyle name="Normal 2 2 2 2 3 2 4" xfId="29978"/>
    <cellStyle name="Normal 2 2 2 2 3 2 4 2" xfId="29979"/>
    <cellStyle name="Normal 2 2 2 2 3 2 4 3" xfId="29980"/>
    <cellStyle name="Normal 2 2 2 2 3 2 4 4" xfId="29981"/>
    <cellStyle name="Normal 2 2 2 2 3 2 5" xfId="29982"/>
    <cellStyle name="Normal 2 2 2 2 3 2 6" xfId="29983"/>
    <cellStyle name="Normal 2 2 2 2 3 2 7" xfId="29984"/>
    <cellStyle name="Normal 2 2 2 2 3 2 8" xfId="29985"/>
    <cellStyle name="Normal 2 2 2 2 3 2 9" xfId="29986"/>
    <cellStyle name="Normal 2 2 2 2 3 3" xfId="29987"/>
    <cellStyle name="Normal 2 2 2 2 3 3 2" xfId="29988"/>
    <cellStyle name="Normal 2 2 2 2 3 3 2 2" xfId="29989"/>
    <cellStyle name="Normal 2 2 2 2 3 3 2 2 2" xfId="29990"/>
    <cellStyle name="Normal 2 2 2 2 3 3 2 3" xfId="29991"/>
    <cellStyle name="Normal 2 2 2 2 3 3 2 4" xfId="29992"/>
    <cellStyle name="Normal 2 2 2 2 3 3 2 5" xfId="29993"/>
    <cellStyle name="Normal 2 2 2 2 3 3 2 6" xfId="29994"/>
    <cellStyle name="Normal 2 2 2 2 3 3 3" xfId="29995"/>
    <cellStyle name="Normal 2 2 2 2 3 3 3 2" xfId="29996"/>
    <cellStyle name="Normal 2 2 2 2 3 3 3 3" xfId="29997"/>
    <cellStyle name="Normal 2 2 2 2 3 3 3 4" xfId="29998"/>
    <cellStyle name="Normal 2 2 2 2 3 3 4" xfId="29999"/>
    <cellStyle name="Normal 2 2 2 2 3 3 5" xfId="30000"/>
    <cellStyle name="Normal 2 2 2 2 3 3 6" xfId="30001"/>
    <cellStyle name="Normal 2 2 2 2 3 3 7" xfId="30002"/>
    <cellStyle name="Normal 2 2 2 2 3 3 8" xfId="30003"/>
    <cellStyle name="Normal 2 2 2 2 3 3 9" xfId="30004"/>
    <cellStyle name="Normal 2 2 2 2 3 4" xfId="30005"/>
    <cellStyle name="Normal 2 2 2 2 3 4 2" xfId="30006"/>
    <cellStyle name="Normal 2 2 2 2 3 4 2 2" xfId="30007"/>
    <cellStyle name="Normal 2 2 2 2 3 4 2 2 2" xfId="30008"/>
    <cellStyle name="Normal 2 2 2 2 3 4 2 3" xfId="30009"/>
    <cellStyle name="Normal 2 2 2 2 3 4 2 4" xfId="30010"/>
    <cellStyle name="Normal 2 2 2 2 3 4 2 5" xfId="30011"/>
    <cellStyle name="Normal 2 2 2 2 3 4 2 6" xfId="30012"/>
    <cellStyle name="Normal 2 2 2 2 3 4 3" xfId="30013"/>
    <cellStyle name="Normal 2 2 2 2 3 4 3 2" xfId="30014"/>
    <cellStyle name="Normal 2 2 2 2 3 4 3 3" xfId="30015"/>
    <cellStyle name="Normal 2 2 2 2 3 4 4" xfId="30016"/>
    <cellStyle name="Normal 2 2 2 2 3 4 5" xfId="30017"/>
    <cellStyle name="Normal 2 2 2 2 3 4 6" xfId="30018"/>
    <cellStyle name="Normal 2 2 2 2 3 4 7" xfId="30019"/>
    <cellStyle name="Normal 2 2 2 2 3 4 8" xfId="30020"/>
    <cellStyle name="Normal 2 2 2 2 3 5" xfId="30021"/>
    <cellStyle name="Normal 2 2 2 2 3 5 2" xfId="30022"/>
    <cellStyle name="Normal 2 2 2 2 3 5 2 2" xfId="30023"/>
    <cellStyle name="Normal 2 2 2 2 3 5 3" xfId="30024"/>
    <cellStyle name="Normal 2 2 2 2 3 5 4" xfId="30025"/>
    <cellStyle name="Normal 2 2 2 2 3 5 5" xfId="30026"/>
    <cellStyle name="Normal 2 2 2 2 3 5 6" xfId="30027"/>
    <cellStyle name="Normal 2 2 2 2 3 6" xfId="30028"/>
    <cellStyle name="Normal 2 2 2 2 3 6 2" xfId="30029"/>
    <cellStyle name="Normal 2 2 2 2 3 6 3" xfId="30030"/>
    <cellStyle name="Normal 2 2 2 2 3 6 4" xfId="30031"/>
    <cellStyle name="Normal 2 2 2 2 3 7" xfId="30032"/>
    <cellStyle name="Normal 2 2 2 2 3 8" xfId="30033"/>
    <cellStyle name="Normal 2 2 2 2 3 9" xfId="30034"/>
    <cellStyle name="Normal 2 2 2 3" xfId="915"/>
    <cellStyle name="Normal 2 2 2 3 2" xfId="47594"/>
    <cellStyle name="Normal 2 2 2 3 2 2" xfId="47595"/>
    <cellStyle name="Normal 2 2 2 3 3" xfId="47596"/>
    <cellStyle name="Normal 2 2 2 3 4" xfId="47597"/>
    <cellStyle name="Normal 2 2 2 4" xfId="916"/>
    <cellStyle name="Normal 2 2 2 5" xfId="917"/>
    <cellStyle name="Normal 2 2 2 6" xfId="918"/>
    <cellStyle name="Normal 2 2 2 7" xfId="919"/>
    <cellStyle name="Normal 2 2 2 8" xfId="920"/>
    <cellStyle name="Normal 2 2 2 9" xfId="921"/>
    <cellStyle name="Normal 2 2 3" xfId="922"/>
    <cellStyle name="Normal 2 2 3 2" xfId="30035"/>
    <cellStyle name="Normal 2 2 3 2 2" xfId="47598"/>
    <cellStyle name="Normal 2 2 3 2 3" xfId="47599"/>
    <cellStyle name="Normal 2 2 3 3" xfId="30036"/>
    <cellStyle name="Normal 2 2 3 4" xfId="30037"/>
    <cellStyle name="Normal 2 2 3 4 2" xfId="30038"/>
    <cellStyle name="Normal 2 2 3 5" xfId="30039"/>
    <cellStyle name="Normal 2 2 3 6" xfId="47600"/>
    <cellStyle name="Normal 2 2 3 7" xfId="47601"/>
    <cellStyle name="Normal 2 2 4" xfId="923"/>
    <cellStyle name="Normal 2 2 4 2" xfId="47602"/>
    <cellStyle name="Normal 2 2 4 2 2" xfId="47603"/>
    <cellStyle name="Normal 2 2 4 3" xfId="47604"/>
    <cellStyle name="Normal 2 2 4 4" xfId="47605"/>
    <cellStyle name="Normal 2 2 5" xfId="924"/>
    <cellStyle name="Normal 2 2 5 2" xfId="925"/>
    <cellStyle name="Normal 2 2 6" xfId="926"/>
    <cellStyle name="Normal 2 2 7" xfId="927"/>
    <cellStyle name="Normal 2 2 8" xfId="928"/>
    <cellStyle name="Normal 2 2 9" xfId="929"/>
    <cellStyle name="Normal 2 25" xfId="1674"/>
    <cellStyle name="Normal 2 3" xfId="930"/>
    <cellStyle name="Normal 2 3 10" xfId="931"/>
    <cellStyle name="Normal 2 3 11" xfId="932"/>
    <cellStyle name="Normal 2 3 12" xfId="933"/>
    <cellStyle name="Normal 2 3 13" xfId="30040"/>
    <cellStyle name="Normal 2 3 2" xfId="934"/>
    <cellStyle name="Normal 2 3 2 2" xfId="935"/>
    <cellStyle name="Normal 2 3 2 2 2" xfId="47606"/>
    <cellStyle name="Normal 2 3 2 2 3" xfId="47607"/>
    <cellStyle name="Normal 2 3 2 3" xfId="47608"/>
    <cellStyle name="Normal 2 3 2 4" xfId="47609"/>
    <cellStyle name="Normal 2 3 3" xfId="936"/>
    <cellStyle name="Normal 2 3 4" xfId="937"/>
    <cellStyle name="Normal 2 3 5" xfId="938"/>
    <cellStyle name="Normal 2 3 6" xfId="939"/>
    <cellStyle name="Normal 2 3 7" xfId="940"/>
    <cellStyle name="Normal 2 3 8" xfId="941"/>
    <cellStyle name="Normal 2 3 9" xfId="942"/>
    <cellStyle name="Normal 2 4" xfId="943"/>
    <cellStyle name="Normal 2 4 2" xfId="2436"/>
    <cellStyle name="Normal 2 4 2 2" xfId="2880"/>
    <cellStyle name="Normal 2 4 2 2 2" xfId="47610"/>
    <cellStyle name="Normal 2 4 2 3" xfId="47611"/>
    <cellStyle name="Normal 2 4 2 4" xfId="47612"/>
    <cellStyle name="Normal 2 4 2 5" xfId="47613"/>
    <cellStyle name="Normal 2 4 3" xfId="30041"/>
    <cellStyle name="Normal 2 4 3 10" xfId="30042"/>
    <cellStyle name="Normal 2 4 3 11" xfId="30043"/>
    <cellStyle name="Normal 2 4 3 12" xfId="30044"/>
    <cellStyle name="Normal 2 4 3 2" xfId="30045"/>
    <cellStyle name="Normal 2 4 3 2 10" xfId="30046"/>
    <cellStyle name="Normal 2 4 3 2 2" xfId="30047"/>
    <cellStyle name="Normal 2 4 3 2 2 2" xfId="30048"/>
    <cellStyle name="Normal 2 4 3 2 2 2 2" xfId="30049"/>
    <cellStyle name="Normal 2 4 3 2 2 2 2 2" xfId="30050"/>
    <cellStyle name="Normal 2 4 3 2 2 2 3" xfId="30051"/>
    <cellStyle name="Normal 2 4 3 2 2 2 4" xfId="30052"/>
    <cellStyle name="Normal 2 4 3 2 2 2 5" xfId="30053"/>
    <cellStyle name="Normal 2 4 3 2 2 2 6" xfId="30054"/>
    <cellStyle name="Normal 2 4 3 2 2 3" xfId="30055"/>
    <cellStyle name="Normal 2 4 3 2 2 3 2" xfId="30056"/>
    <cellStyle name="Normal 2 4 3 2 2 3 3" xfId="30057"/>
    <cellStyle name="Normal 2 4 3 2 2 4" xfId="30058"/>
    <cellStyle name="Normal 2 4 3 2 2 5" xfId="30059"/>
    <cellStyle name="Normal 2 4 3 2 2 6" xfId="30060"/>
    <cellStyle name="Normal 2 4 3 2 2 7" xfId="30061"/>
    <cellStyle name="Normal 2 4 3 2 2 8" xfId="30062"/>
    <cellStyle name="Normal 2 4 3 2 3" xfId="30063"/>
    <cellStyle name="Normal 2 4 3 2 3 2" xfId="30064"/>
    <cellStyle name="Normal 2 4 3 2 3 2 2" xfId="30065"/>
    <cellStyle name="Normal 2 4 3 2 3 3" xfId="30066"/>
    <cellStyle name="Normal 2 4 3 2 3 4" xfId="30067"/>
    <cellStyle name="Normal 2 4 3 2 3 5" xfId="30068"/>
    <cellStyle name="Normal 2 4 3 2 3 6" xfId="30069"/>
    <cellStyle name="Normal 2 4 3 2 4" xfId="30070"/>
    <cellStyle name="Normal 2 4 3 2 4 2" xfId="30071"/>
    <cellStyle name="Normal 2 4 3 2 4 3" xfId="30072"/>
    <cellStyle name="Normal 2 4 3 2 4 4" xfId="30073"/>
    <cellStyle name="Normal 2 4 3 2 5" xfId="30074"/>
    <cellStyle name="Normal 2 4 3 2 6" xfId="30075"/>
    <cellStyle name="Normal 2 4 3 2 7" xfId="30076"/>
    <cellStyle name="Normal 2 4 3 2 8" xfId="30077"/>
    <cellStyle name="Normal 2 4 3 2 9" xfId="30078"/>
    <cellStyle name="Normal 2 4 3 3" xfId="30079"/>
    <cellStyle name="Normal 2 4 3 3 2" xfId="30080"/>
    <cellStyle name="Normal 2 4 3 3 2 2" xfId="30081"/>
    <cellStyle name="Normal 2 4 3 3 2 2 2" xfId="30082"/>
    <cellStyle name="Normal 2 4 3 3 2 3" xfId="30083"/>
    <cellStyle name="Normal 2 4 3 3 2 4" xfId="30084"/>
    <cellStyle name="Normal 2 4 3 3 2 5" xfId="30085"/>
    <cellStyle name="Normal 2 4 3 3 2 6" xfId="30086"/>
    <cellStyle name="Normal 2 4 3 3 3" xfId="30087"/>
    <cellStyle name="Normal 2 4 3 3 3 2" xfId="30088"/>
    <cellStyle name="Normal 2 4 3 3 3 3" xfId="30089"/>
    <cellStyle name="Normal 2 4 3 3 3 4" xfId="30090"/>
    <cellStyle name="Normal 2 4 3 3 4" xfId="30091"/>
    <cellStyle name="Normal 2 4 3 3 5" xfId="30092"/>
    <cellStyle name="Normal 2 4 3 3 6" xfId="30093"/>
    <cellStyle name="Normal 2 4 3 3 7" xfId="30094"/>
    <cellStyle name="Normal 2 4 3 3 8" xfId="30095"/>
    <cellStyle name="Normal 2 4 3 3 9" xfId="30096"/>
    <cellStyle name="Normal 2 4 3 4" xfId="30097"/>
    <cellStyle name="Normal 2 4 3 4 2" xfId="30098"/>
    <cellStyle name="Normal 2 4 3 4 2 2" xfId="30099"/>
    <cellStyle name="Normal 2 4 3 4 2 2 2" xfId="30100"/>
    <cellStyle name="Normal 2 4 3 4 2 3" xfId="30101"/>
    <cellStyle name="Normal 2 4 3 4 2 4" xfId="30102"/>
    <cellStyle name="Normal 2 4 3 4 2 5" xfId="30103"/>
    <cellStyle name="Normal 2 4 3 4 2 6" xfId="30104"/>
    <cellStyle name="Normal 2 4 3 4 3" xfId="30105"/>
    <cellStyle name="Normal 2 4 3 4 3 2" xfId="30106"/>
    <cellStyle name="Normal 2 4 3 4 3 3" xfId="30107"/>
    <cellStyle name="Normal 2 4 3 4 4" xfId="30108"/>
    <cellStyle name="Normal 2 4 3 4 5" xfId="30109"/>
    <cellStyle name="Normal 2 4 3 4 6" xfId="30110"/>
    <cellStyle name="Normal 2 4 3 4 7" xfId="30111"/>
    <cellStyle name="Normal 2 4 3 4 8" xfId="30112"/>
    <cellStyle name="Normal 2 4 3 5" xfId="30113"/>
    <cellStyle name="Normal 2 4 3 5 2" xfId="30114"/>
    <cellStyle name="Normal 2 4 3 5 2 2" xfId="30115"/>
    <cellStyle name="Normal 2 4 3 5 3" xfId="30116"/>
    <cellStyle name="Normal 2 4 3 5 4" xfId="30117"/>
    <cellStyle name="Normal 2 4 3 5 5" xfId="30118"/>
    <cellStyle name="Normal 2 4 3 5 6" xfId="30119"/>
    <cellStyle name="Normal 2 4 3 6" xfId="30120"/>
    <cellStyle name="Normal 2 4 3 6 2" xfId="30121"/>
    <cellStyle name="Normal 2 4 3 6 3" xfId="30122"/>
    <cellStyle name="Normal 2 4 3 6 4" xfId="30123"/>
    <cellStyle name="Normal 2 4 3 7" xfId="30124"/>
    <cellStyle name="Normal 2 4 3 8" xfId="30125"/>
    <cellStyle name="Normal 2 4 3 9" xfId="30126"/>
    <cellStyle name="Normal 2 4 4" xfId="47614"/>
    <cellStyle name="Normal 2 4 5" xfId="47615"/>
    <cellStyle name="Normal 2 4 6" xfId="47616"/>
    <cellStyle name="Normal 2 4 7" xfId="47617"/>
    <cellStyle name="Normal 2 5" xfId="944"/>
    <cellStyle name="Normal 2 5 2" xfId="945"/>
    <cellStyle name="Normal 2 55" xfId="2437"/>
    <cellStyle name="Normal 2 6" xfId="946"/>
    <cellStyle name="Normal 2 7" xfId="947"/>
    <cellStyle name="Normal 2 8" xfId="948"/>
    <cellStyle name="Normal 2 8 2" xfId="30127"/>
    <cellStyle name="Normal 2 8 2 2" xfId="30128"/>
    <cellStyle name="Normal 2 8 3" xfId="30129"/>
    <cellStyle name="Normal 2 9" xfId="949"/>
    <cellStyle name="Normal 2_Arquitetura 3º Batalhão comando prancha 1-4" xfId="30130"/>
    <cellStyle name="Normal 20" xfId="950"/>
    <cellStyle name="Normal 20 2" xfId="2438"/>
    <cellStyle name="Normal 20 2 2" xfId="47618"/>
    <cellStyle name="Normal 20 2 3" xfId="47619"/>
    <cellStyle name="Normal 20 3" xfId="30131"/>
    <cellStyle name="Normal 20 4" xfId="30132"/>
    <cellStyle name="Normal 200" xfId="951"/>
    <cellStyle name="Normal 201" xfId="952"/>
    <cellStyle name="Normal 202" xfId="953"/>
    <cellStyle name="Normal 203" xfId="954"/>
    <cellStyle name="Normal 204" xfId="955"/>
    <cellStyle name="Normal 205" xfId="956"/>
    <cellStyle name="Normal 206" xfId="957"/>
    <cellStyle name="Normal 206 10" xfId="30133"/>
    <cellStyle name="Normal 206 11" xfId="30134"/>
    <cellStyle name="Normal 206 12" xfId="30135"/>
    <cellStyle name="Normal 206 13" xfId="30136"/>
    <cellStyle name="Normal 206 14" xfId="30137"/>
    <cellStyle name="Normal 206 2" xfId="30138"/>
    <cellStyle name="Normal 206 2 10" xfId="30139"/>
    <cellStyle name="Normal 206 2 2" xfId="30140"/>
    <cellStyle name="Normal 206 2 2 2" xfId="30141"/>
    <cellStyle name="Normal 206 2 2 2 2" xfId="30142"/>
    <cellStyle name="Normal 206 2 2 2 2 2" xfId="30143"/>
    <cellStyle name="Normal 206 2 2 2 3" xfId="30144"/>
    <cellStyle name="Normal 206 2 2 2 4" xfId="30145"/>
    <cellStyle name="Normal 206 2 2 2 5" xfId="30146"/>
    <cellStyle name="Normal 206 2 2 2 6" xfId="30147"/>
    <cellStyle name="Normal 206 2 2 3" xfId="30148"/>
    <cellStyle name="Normal 206 2 2 3 2" xfId="30149"/>
    <cellStyle name="Normal 206 2 2 3 3" xfId="30150"/>
    <cellStyle name="Normal 206 2 2 4" xfId="30151"/>
    <cellStyle name="Normal 206 2 2 5" xfId="30152"/>
    <cellStyle name="Normal 206 2 2 6" xfId="30153"/>
    <cellStyle name="Normal 206 2 2 7" xfId="30154"/>
    <cellStyle name="Normal 206 2 2 8" xfId="30155"/>
    <cellStyle name="Normal 206 2 3" xfId="30156"/>
    <cellStyle name="Normal 206 2 3 2" xfId="30157"/>
    <cellStyle name="Normal 206 2 3 2 2" xfId="30158"/>
    <cellStyle name="Normal 206 2 3 3" xfId="30159"/>
    <cellStyle name="Normal 206 2 3 4" xfId="30160"/>
    <cellStyle name="Normal 206 2 3 5" xfId="30161"/>
    <cellStyle name="Normal 206 2 3 6" xfId="30162"/>
    <cellStyle name="Normal 206 2 4" xfId="30163"/>
    <cellStyle name="Normal 206 2 4 2" xfId="30164"/>
    <cellStyle name="Normal 206 2 4 3" xfId="30165"/>
    <cellStyle name="Normal 206 2 4 4" xfId="30166"/>
    <cellStyle name="Normal 206 2 5" xfId="30167"/>
    <cellStyle name="Normal 206 2 6" xfId="30168"/>
    <cellStyle name="Normal 206 2 7" xfId="30169"/>
    <cellStyle name="Normal 206 2 8" xfId="30170"/>
    <cellStyle name="Normal 206 2 9" xfId="30171"/>
    <cellStyle name="Normal 206 3" xfId="30172"/>
    <cellStyle name="Normal 206 3 10" xfId="30173"/>
    <cellStyle name="Normal 206 3 2" xfId="30174"/>
    <cellStyle name="Normal 206 3 2 2" xfId="30175"/>
    <cellStyle name="Normal 206 3 2 2 2" xfId="30176"/>
    <cellStyle name="Normal 206 3 2 2 2 2" xfId="30177"/>
    <cellStyle name="Normal 206 3 2 2 3" xfId="30178"/>
    <cellStyle name="Normal 206 3 2 2 4" xfId="30179"/>
    <cellStyle name="Normal 206 3 2 2 5" xfId="30180"/>
    <cellStyle name="Normal 206 3 2 2 6" xfId="30181"/>
    <cellStyle name="Normal 206 3 2 3" xfId="30182"/>
    <cellStyle name="Normal 206 3 2 3 2" xfId="30183"/>
    <cellStyle name="Normal 206 3 2 3 3" xfId="30184"/>
    <cellStyle name="Normal 206 3 2 4" xfId="30185"/>
    <cellStyle name="Normal 206 3 2 5" xfId="30186"/>
    <cellStyle name="Normal 206 3 2 6" xfId="30187"/>
    <cellStyle name="Normal 206 3 2 7" xfId="30188"/>
    <cellStyle name="Normal 206 3 2 8" xfId="30189"/>
    <cellStyle name="Normal 206 3 3" xfId="30190"/>
    <cellStyle name="Normal 206 3 3 2" xfId="30191"/>
    <cellStyle name="Normal 206 3 3 2 2" xfId="30192"/>
    <cellStyle name="Normal 206 3 3 3" xfId="30193"/>
    <cellStyle name="Normal 206 3 3 4" xfId="30194"/>
    <cellStyle name="Normal 206 3 3 5" xfId="30195"/>
    <cellStyle name="Normal 206 3 3 6" xfId="30196"/>
    <cellStyle name="Normal 206 3 4" xfId="30197"/>
    <cellStyle name="Normal 206 3 4 2" xfId="30198"/>
    <cellStyle name="Normal 206 3 4 3" xfId="30199"/>
    <cellStyle name="Normal 206 3 4 4" xfId="30200"/>
    <cellStyle name="Normal 206 3 5" xfId="30201"/>
    <cellStyle name="Normal 206 3 6" xfId="30202"/>
    <cellStyle name="Normal 206 3 7" xfId="30203"/>
    <cellStyle name="Normal 206 3 8" xfId="30204"/>
    <cellStyle name="Normal 206 3 9" xfId="30205"/>
    <cellStyle name="Normal 206 4" xfId="30206"/>
    <cellStyle name="Normal 206 4 10" xfId="30207"/>
    <cellStyle name="Normal 206 4 2" xfId="30208"/>
    <cellStyle name="Normal 206 4 2 2" xfId="30209"/>
    <cellStyle name="Normal 206 4 2 2 2" xfId="30210"/>
    <cellStyle name="Normal 206 4 2 2 2 2" xfId="30211"/>
    <cellStyle name="Normal 206 4 2 2 3" xfId="30212"/>
    <cellStyle name="Normal 206 4 2 2 4" xfId="30213"/>
    <cellStyle name="Normal 206 4 2 2 5" xfId="30214"/>
    <cellStyle name="Normal 206 4 2 2 6" xfId="30215"/>
    <cellStyle name="Normal 206 4 2 3" xfId="30216"/>
    <cellStyle name="Normal 206 4 2 3 2" xfId="30217"/>
    <cellStyle name="Normal 206 4 2 3 3" xfId="30218"/>
    <cellStyle name="Normal 206 4 2 4" xfId="30219"/>
    <cellStyle name="Normal 206 4 2 5" xfId="30220"/>
    <cellStyle name="Normal 206 4 2 6" xfId="30221"/>
    <cellStyle name="Normal 206 4 2 7" xfId="30222"/>
    <cellStyle name="Normal 206 4 2 8" xfId="30223"/>
    <cellStyle name="Normal 206 4 3" xfId="30224"/>
    <cellStyle name="Normal 206 4 3 2" xfId="30225"/>
    <cellStyle name="Normal 206 4 3 2 2" xfId="30226"/>
    <cellStyle name="Normal 206 4 3 3" xfId="30227"/>
    <cellStyle name="Normal 206 4 3 4" xfId="30228"/>
    <cellStyle name="Normal 206 4 3 5" xfId="30229"/>
    <cellStyle name="Normal 206 4 3 6" xfId="30230"/>
    <cellStyle name="Normal 206 4 4" xfId="30231"/>
    <cellStyle name="Normal 206 4 4 2" xfId="30232"/>
    <cellStyle name="Normal 206 4 4 3" xfId="30233"/>
    <cellStyle name="Normal 206 4 4 4" xfId="30234"/>
    <cellStyle name="Normal 206 4 5" xfId="30235"/>
    <cellStyle name="Normal 206 4 6" xfId="30236"/>
    <cellStyle name="Normal 206 4 7" xfId="30237"/>
    <cellStyle name="Normal 206 4 8" xfId="30238"/>
    <cellStyle name="Normal 206 4 9" xfId="30239"/>
    <cellStyle name="Normal 206 5" xfId="30240"/>
    <cellStyle name="Normal 206 5 2" xfId="30241"/>
    <cellStyle name="Normal 206 5 2 2" xfId="30242"/>
    <cellStyle name="Normal 206 5 2 2 2" xfId="30243"/>
    <cellStyle name="Normal 206 5 2 3" xfId="30244"/>
    <cellStyle name="Normal 206 5 2 4" xfId="30245"/>
    <cellStyle name="Normal 206 5 2 5" xfId="30246"/>
    <cellStyle name="Normal 206 5 2 6" xfId="30247"/>
    <cellStyle name="Normal 206 5 3" xfId="30248"/>
    <cellStyle name="Normal 206 5 3 2" xfId="30249"/>
    <cellStyle name="Normal 206 5 3 3" xfId="30250"/>
    <cellStyle name="Normal 206 5 3 4" xfId="30251"/>
    <cellStyle name="Normal 206 5 4" xfId="30252"/>
    <cellStyle name="Normal 206 5 5" xfId="30253"/>
    <cellStyle name="Normal 206 5 6" xfId="30254"/>
    <cellStyle name="Normal 206 5 7" xfId="30255"/>
    <cellStyle name="Normal 206 5 8" xfId="30256"/>
    <cellStyle name="Normal 206 5 9" xfId="30257"/>
    <cellStyle name="Normal 206 6" xfId="30258"/>
    <cellStyle name="Normal 206 6 2" xfId="30259"/>
    <cellStyle name="Normal 206 6 2 2" xfId="30260"/>
    <cellStyle name="Normal 206 6 2 2 2" xfId="30261"/>
    <cellStyle name="Normal 206 6 2 3" xfId="30262"/>
    <cellStyle name="Normal 206 6 2 4" xfId="30263"/>
    <cellStyle name="Normal 206 6 2 5" xfId="30264"/>
    <cellStyle name="Normal 206 6 2 6" xfId="30265"/>
    <cellStyle name="Normal 206 6 3" xfId="30266"/>
    <cellStyle name="Normal 206 6 3 2" xfId="30267"/>
    <cellStyle name="Normal 206 6 3 3" xfId="30268"/>
    <cellStyle name="Normal 206 6 4" xfId="30269"/>
    <cellStyle name="Normal 206 6 5" xfId="30270"/>
    <cellStyle name="Normal 206 6 6" xfId="30271"/>
    <cellStyle name="Normal 206 6 7" xfId="30272"/>
    <cellStyle name="Normal 206 6 8" xfId="30273"/>
    <cellStyle name="Normal 206 7" xfId="30274"/>
    <cellStyle name="Normal 206 7 2" xfId="30275"/>
    <cellStyle name="Normal 206 7 2 2" xfId="30276"/>
    <cellStyle name="Normal 206 7 2 3" xfId="30277"/>
    <cellStyle name="Normal 206 7 3" xfId="30278"/>
    <cellStyle name="Normal 206 7 4" xfId="30279"/>
    <cellStyle name="Normal 206 7 5" xfId="30280"/>
    <cellStyle name="Normal 206 7 6" xfId="30281"/>
    <cellStyle name="Normal 206 7 7" xfId="30282"/>
    <cellStyle name="Normal 206 8" xfId="30283"/>
    <cellStyle name="Normal 206 8 2" xfId="30284"/>
    <cellStyle name="Normal 206 8 3" xfId="30285"/>
    <cellStyle name="Normal 206 8 4" xfId="30286"/>
    <cellStyle name="Normal 206 8 5" xfId="30287"/>
    <cellStyle name="Normal 206 8 6" xfId="30288"/>
    <cellStyle name="Normal 206 9" xfId="30289"/>
    <cellStyle name="Normal 207" xfId="958"/>
    <cellStyle name="Normal 208" xfId="1675"/>
    <cellStyle name="Normal 208 2" xfId="2250"/>
    <cellStyle name="Normal 208 2 10" xfId="30290"/>
    <cellStyle name="Normal 208 2 11" xfId="30291"/>
    <cellStyle name="Normal 208 2 12" xfId="30292"/>
    <cellStyle name="Normal 208 2 2" xfId="30293"/>
    <cellStyle name="Normal 208 2 2 10" xfId="30294"/>
    <cellStyle name="Normal 208 2 2 2" xfId="30295"/>
    <cellStyle name="Normal 208 2 2 2 2" xfId="30296"/>
    <cellStyle name="Normal 208 2 2 2 2 2" xfId="30297"/>
    <cellStyle name="Normal 208 2 2 2 2 2 2" xfId="30298"/>
    <cellStyle name="Normal 208 2 2 2 2 3" xfId="30299"/>
    <cellStyle name="Normal 208 2 2 2 2 4" xfId="30300"/>
    <cellStyle name="Normal 208 2 2 2 2 5" xfId="30301"/>
    <cellStyle name="Normal 208 2 2 2 2 6" xfId="30302"/>
    <cellStyle name="Normal 208 2 2 2 3" xfId="30303"/>
    <cellStyle name="Normal 208 2 2 2 3 2" xfId="30304"/>
    <cellStyle name="Normal 208 2 2 2 3 3" xfId="30305"/>
    <cellStyle name="Normal 208 2 2 2 4" xfId="30306"/>
    <cellStyle name="Normal 208 2 2 2 5" xfId="30307"/>
    <cellStyle name="Normal 208 2 2 2 6" xfId="30308"/>
    <cellStyle name="Normal 208 2 2 2 7" xfId="30309"/>
    <cellStyle name="Normal 208 2 2 2 8" xfId="30310"/>
    <cellStyle name="Normal 208 2 2 3" xfId="30311"/>
    <cellStyle name="Normal 208 2 2 3 2" xfId="30312"/>
    <cellStyle name="Normal 208 2 2 3 2 2" xfId="30313"/>
    <cellStyle name="Normal 208 2 2 3 3" xfId="30314"/>
    <cellStyle name="Normal 208 2 2 3 4" xfId="30315"/>
    <cellStyle name="Normal 208 2 2 3 5" xfId="30316"/>
    <cellStyle name="Normal 208 2 2 3 6" xfId="30317"/>
    <cellStyle name="Normal 208 2 2 4" xfId="30318"/>
    <cellStyle name="Normal 208 2 2 4 2" xfId="30319"/>
    <cellStyle name="Normal 208 2 2 4 3" xfId="30320"/>
    <cellStyle name="Normal 208 2 2 4 4" xfId="30321"/>
    <cellStyle name="Normal 208 2 2 5" xfId="30322"/>
    <cellStyle name="Normal 208 2 2 6" xfId="30323"/>
    <cellStyle name="Normal 208 2 2 7" xfId="30324"/>
    <cellStyle name="Normal 208 2 2 8" xfId="30325"/>
    <cellStyle name="Normal 208 2 2 9" xfId="30326"/>
    <cellStyle name="Normal 208 2 3" xfId="30327"/>
    <cellStyle name="Normal 208 2 3 2" xfId="30328"/>
    <cellStyle name="Normal 208 2 3 2 2" xfId="30329"/>
    <cellStyle name="Normal 208 2 3 2 2 2" xfId="30330"/>
    <cellStyle name="Normal 208 2 3 2 3" xfId="30331"/>
    <cellStyle name="Normal 208 2 3 2 4" xfId="30332"/>
    <cellStyle name="Normal 208 2 3 2 5" xfId="30333"/>
    <cellStyle name="Normal 208 2 3 2 6" xfId="30334"/>
    <cellStyle name="Normal 208 2 3 3" xfId="30335"/>
    <cellStyle name="Normal 208 2 3 3 2" xfId="30336"/>
    <cellStyle name="Normal 208 2 3 3 3" xfId="30337"/>
    <cellStyle name="Normal 208 2 3 3 4" xfId="30338"/>
    <cellStyle name="Normal 208 2 3 4" xfId="30339"/>
    <cellStyle name="Normal 208 2 3 5" xfId="30340"/>
    <cellStyle name="Normal 208 2 3 6" xfId="30341"/>
    <cellStyle name="Normal 208 2 3 7" xfId="30342"/>
    <cellStyle name="Normal 208 2 3 8" xfId="30343"/>
    <cellStyle name="Normal 208 2 3 9" xfId="30344"/>
    <cellStyle name="Normal 208 2 4" xfId="30345"/>
    <cellStyle name="Normal 208 2 4 2" xfId="30346"/>
    <cellStyle name="Normal 208 2 4 2 2" xfId="30347"/>
    <cellStyle name="Normal 208 2 4 2 2 2" xfId="30348"/>
    <cellStyle name="Normal 208 2 4 2 3" xfId="30349"/>
    <cellStyle name="Normal 208 2 4 2 4" xfId="30350"/>
    <cellStyle name="Normal 208 2 4 2 5" xfId="30351"/>
    <cellStyle name="Normal 208 2 4 2 6" xfId="30352"/>
    <cellStyle name="Normal 208 2 4 3" xfId="30353"/>
    <cellStyle name="Normal 208 2 4 3 2" xfId="30354"/>
    <cellStyle name="Normal 208 2 4 3 3" xfId="30355"/>
    <cellStyle name="Normal 208 2 4 4" xfId="30356"/>
    <cellStyle name="Normal 208 2 4 5" xfId="30357"/>
    <cellStyle name="Normal 208 2 4 6" xfId="30358"/>
    <cellStyle name="Normal 208 2 4 7" xfId="30359"/>
    <cellStyle name="Normal 208 2 4 8" xfId="30360"/>
    <cellStyle name="Normal 208 2 5" xfId="30361"/>
    <cellStyle name="Normal 208 2 5 2" xfId="30362"/>
    <cellStyle name="Normal 208 2 5 2 2" xfId="30363"/>
    <cellStyle name="Normal 208 2 5 3" xfId="30364"/>
    <cellStyle name="Normal 208 2 5 4" xfId="30365"/>
    <cellStyle name="Normal 208 2 5 5" xfId="30366"/>
    <cellStyle name="Normal 208 2 5 6" xfId="30367"/>
    <cellStyle name="Normal 208 2 6" xfId="30368"/>
    <cellStyle name="Normal 208 2 6 2" xfId="30369"/>
    <cellStyle name="Normal 208 2 6 3" xfId="30370"/>
    <cellStyle name="Normal 208 2 6 4" xfId="30371"/>
    <cellStyle name="Normal 208 2 7" xfId="30372"/>
    <cellStyle name="Normal 208 2 8" xfId="30373"/>
    <cellStyle name="Normal 208 2 9" xfId="30374"/>
    <cellStyle name="Normal 208 3" xfId="30375"/>
    <cellStyle name="Normal 208 4" xfId="30376"/>
    <cellStyle name="Normal 208 4 10" xfId="30377"/>
    <cellStyle name="Normal 208 4 2" xfId="30378"/>
    <cellStyle name="Normal 208 4 2 2" xfId="30379"/>
    <cellStyle name="Normal 208 4 2 2 2" xfId="30380"/>
    <cellStyle name="Normal 208 4 2 2 2 2" xfId="30381"/>
    <cellStyle name="Normal 208 4 2 2 3" xfId="30382"/>
    <cellStyle name="Normal 208 4 2 2 4" xfId="30383"/>
    <cellStyle name="Normal 208 4 2 2 5" xfId="30384"/>
    <cellStyle name="Normal 208 4 2 2 6" xfId="30385"/>
    <cellStyle name="Normal 208 4 2 3" xfId="30386"/>
    <cellStyle name="Normal 208 4 2 3 2" xfId="30387"/>
    <cellStyle name="Normal 208 4 2 3 3" xfId="30388"/>
    <cellStyle name="Normal 208 4 2 4" xfId="30389"/>
    <cellStyle name="Normal 208 4 2 5" xfId="30390"/>
    <cellStyle name="Normal 208 4 2 6" xfId="30391"/>
    <cellStyle name="Normal 208 4 2 7" xfId="30392"/>
    <cellStyle name="Normal 208 4 2 8" xfId="30393"/>
    <cellStyle name="Normal 208 4 3" xfId="30394"/>
    <cellStyle name="Normal 208 4 3 2" xfId="30395"/>
    <cellStyle name="Normal 208 4 3 2 2" xfId="30396"/>
    <cellStyle name="Normal 208 4 3 3" xfId="30397"/>
    <cellStyle name="Normal 208 4 3 4" xfId="30398"/>
    <cellStyle name="Normal 208 4 3 5" xfId="30399"/>
    <cellStyle name="Normal 208 4 3 6" xfId="30400"/>
    <cellStyle name="Normal 208 4 4" xfId="30401"/>
    <cellStyle name="Normal 208 4 4 2" xfId="30402"/>
    <cellStyle name="Normal 208 4 4 3" xfId="30403"/>
    <cellStyle name="Normal 208 4 4 4" xfId="30404"/>
    <cellStyle name="Normal 208 4 5" xfId="30405"/>
    <cellStyle name="Normal 208 4 6" xfId="30406"/>
    <cellStyle name="Normal 208 4 7" xfId="30407"/>
    <cellStyle name="Normal 208 4 8" xfId="30408"/>
    <cellStyle name="Normal 208 4 9" xfId="30409"/>
    <cellStyle name="Normal 209" xfId="1676"/>
    <cellStyle name="Normal 209 2" xfId="30410"/>
    <cellStyle name="Normal 209 2 2" xfId="30411"/>
    <cellStyle name="Normal 209 3" xfId="30412"/>
    <cellStyle name="Normal 21" xfId="959"/>
    <cellStyle name="Normal 21 2" xfId="960"/>
    <cellStyle name="Normal 21 2 2" xfId="30413"/>
    <cellStyle name="Normal 21 2 2 2" xfId="30414"/>
    <cellStyle name="Normal 21 2 3" xfId="30415"/>
    <cellStyle name="Normal 21 3" xfId="30416"/>
    <cellStyle name="Normal 21 3 2" xfId="30417"/>
    <cellStyle name="Normal 21 4" xfId="30418"/>
    <cellStyle name="Normal 210" xfId="1957"/>
    <cellStyle name="Normal 210 2" xfId="2246"/>
    <cellStyle name="Normal 210 2 2" xfId="30419"/>
    <cellStyle name="Normal 210 2 2 2" xfId="30420"/>
    <cellStyle name="Normal 210 3" xfId="2961"/>
    <cellStyle name="Normal 210 3 2" xfId="30421"/>
    <cellStyle name="Normal 210 4" xfId="30422"/>
    <cellStyle name="Normal 210 5" xfId="30423"/>
    <cellStyle name="Normal 210 5 10" xfId="30424"/>
    <cellStyle name="Normal 210 5 2" xfId="30425"/>
    <cellStyle name="Normal 210 5 2 2" xfId="30426"/>
    <cellStyle name="Normal 210 5 2 2 2" xfId="30427"/>
    <cellStyle name="Normal 210 5 2 2 2 2" xfId="30428"/>
    <cellStyle name="Normal 210 5 2 2 3" xfId="30429"/>
    <cellStyle name="Normal 210 5 2 2 4" xfId="30430"/>
    <cellStyle name="Normal 210 5 2 2 5" xfId="30431"/>
    <cellStyle name="Normal 210 5 2 2 6" xfId="30432"/>
    <cellStyle name="Normal 210 5 2 3" xfId="30433"/>
    <cellStyle name="Normal 210 5 2 3 2" xfId="30434"/>
    <cellStyle name="Normal 210 5 2 3 3" xfId="30435"/>
    <cellStyle name="Normal 210 5 2 4" xfId="30436"/>
    <cellStyle name="Normal 210 5 2 5" xfId="30437"/>
    <cellStyle name="Normal 210 5 2 6" xfId="30438"/>
    <cellStyle name="Normal 210 5 2 7" xfId="30439"/>
    <cellStyle name="Normal 210 5 2 8" xfId="30440"/>
    <cellStyle name="Normal 210 5 3" xfId="30441"/>
    <cellStyle name="Normal 210 5 3 2" xfId="30442"/>
    <cellStyle name="Normal 210 5 3 2 2" xfId="30443"/>
    <cellStyle name="Normal 210 5 3 3" xfId="30444"/>
    <cellStyle name="Normal 210 5 3 4" xfId="30445"/>
    <cellStyle name="Normal 210 5 3 5" xfId="30446"/>
    <cellStyle name="Normal 210 5 3 6" xfId="30447"/>
    <cellStyle name="Normal 210 5 4" xfId="30448"/>
    <cellStyle name="Normal 210 5 4 2" xfId="30449"/>
    <cellStyle name="Normal 210 5 4 3" xfId="30450"/>
    <cellStyle name="Normal 210 5 4 4" xfId="30451"/>
    <cellStyle name="Normal 210 5 5" xfId="30452"/>
    <cellStyle name="Normal 210 5 6" xfId="30453"/>
    <cellStyle name="Normal 210 5 7" xfId="30454"/>
    <cellStyle name="Normal 210 5 8" xfId="30455"/>
    <cellStyle name="Normal 210 5 9" xfId="30456"/>
    <cellStyle name="Normal 211" xfId="1962"/>
    <cellStyle name="Normal 211 2" xfId="2248"/>
    <cellStyle name="Normal 211 3" xfId="2962"/>
    <cellStyle name="Normal 211 3 2" xfId="30457"/>
    <cellStyle name="Normal 211 4" xfId="30458"/>
    <cellStyle name="Normal 212" xfId="2439"/>
    <cellStyle name="Normal 212 10" xfId="30459"/>
    <cellStyle name="Normal 212 11" xfId="30460"/>
    <cellStyle name="Normal 212 12" xfId="30461"/>
    <cellStyle name="Normal 212 13" xfId="30462"/>
    <cellStyle name="Normal 212 14" xfId="30463"/>
    <cellStyle name="Normal 212 2" xfId="2440"/>
    <cellStyle name="Normal 212 2 10" xfId="30464"/>
    <cellStyle name="Normal 212 2 11" xfId="30465"/>
    <cellStyle name="Normal 212 2 12" xfId="30466"/>
    <cellStyle name="Normal 212 2 2" xfId="30467"/>
    <cellStyle name="Normal 212 2 2 10" xfId="30468"/>
    <cellStyle name="Normal 212 2 2 2" xfId="30469"/>
    <cellStyle name="Normal 212 2 2 2 2" xfId="30470"/>
    <cellStyle name="Normal 212 2 2 2 2 2" xfId="30471"/>
    <cellStyle name="Normal 212 2 2 2 2 2 2" xfId="30472"/>
    <cellStyle name="Normal 212 2 2 2 2 3" xfId="30473"/>
    <cellStyle name="Normal 212 2 2 2 2 4" xfId="30474"/>
    <cellStyle name="Normal 212 2 2 2 2 5" xfId="30475"/>
    <cellStyle name="Normal 212 2 2 2 2 6" xfId="30476"/>
    <cellStyle name="Normal 212 2 2 2 3" xfId="30477"/>
    <cellStyle name="Normal 212 2 2 2 3 2" xfId="30478"/>
    <cellStyle name="Normal 212 2 2 2 3 3" xfId="30479"/>
    <cellStyle name="Normal 212 2 2 2 4" xfId="30480"/>
    <cellStyle name="Normal 212 2 2 2 5" xfId="30481"/>
    <cellStyle name="Normal 212 2 2 2 6" xfId="30482"/>
    <cellStyle name="Normal 212 2 2 2 7" xfId="30483"/>
    <cellStyle name="Normal 212 2 2 2 8" xfId="30484"/>
    <cellStyle name="Normal 212 2 2 3" xfId="30485"/>
    <cellStyle name="Normal 212 2 2 3 2" xfId="30486"/>
    <cellStyle name="Normal 212 2 2 3 2 2" xfId="30487"/>
    <cellStyle name="Normal 212 2 2 3 3" xfId="30488"/>
    <cellStyle name="Normal 212 2 2 3 4" xfId="30489"/>
    <cellStyle name="Normal 212 2 2 3 5" xfId="30490"/>
    <cellStyle name="Normal 212 2 2 3 6" xfId="30491"/>
    <cellStyle name="Normal 212 2 2 4" xfId="30492"/>
    <cellStyle name="Normal 212 2 2 4 2" xfId="30493"/>
    <cellStyle name="Normal 212 2 2 4 3" xfId="30494"/>
    <cellStyle name="Normal 212 2 2 4 4" xfId="30495"/>
    <cellStyle name="Normal 212 2 2 5" xfId="30496"/>
    <cellStyle name="Normal 212 2 2 6" xfId="30497"/>
    <cellStyle name="Normal 212 2 2 7" xfId="30498"/>
    <cellStyle name="Normal 212 2 2 8" xfId="30499"/>
    <cellStyle name="Normal 212 2 2 9" xfId="30500"/>
    <cellStyle name="Normal 212 2 3" xfId="30501"/>
    <cellStyle name="Normal 212 2 3 2" xfId="30502"/>
    <cellStyle name="Normal 212 2 3 2 2" xfId="30503"/>
    <cellStyle name="Normal 212 2 3 2 2 2" xfId="30504"/>
    <cellStyle name="Normal 212 2 3 2 3" xfId="30505"/>
    <cellStyle name="Normal 212 2 3 2 4" xfId="30506"/>
    <cellStyle name="Normal 212 2 3 2 5" xfId="30507"/>
    <cellStyle name="Normal 212 2 3 2 6" xfId="30508"/>
    <cellStyle name="Normal 212 2 3 3" xfId="30509"/>
    <cellStyle name="Normal 212 2 3 3 2" xfId="30510"/>
    <cellStyle name="Normal 212 2 3 3 3" xfId="30511"/>
    <cellStyle name="Normal 212 2 3 3 4" xfId="30512"/>
    <cellStyle name="Normal 212 2 3 4" xfId="30513"/>
    <cellStyle name="Normal 212 2 3 5" xfId="30514"/>
    <cellStyle name="Normal 212 2 3 6" xfId="30515"/>
    <cellStyle name="Normal 212 2 3 7" xfId="30516"/>
    <cellStyle name="Normal 212 2 3 8" xfId="30517"/>
    <cellStyle name="Normal 212 2 3 9" xfId="30518"/>
    <cellStyle name="Normal 212 2 4" xfId="30519"/>
    <cellStyle name="Normal 212 2 4 2" xfId="30520"/>
    <cellStyle name="Normal 212 2 4 2 2" xfId="30521"/>
    <cellStyle name="Normal 212 2 4 2 2 2" xfId="30522"/>
    <cellStyle name="Normal 212 2 4 2 3" xfId="30523"/>
    <cellStyle name="Normal 212 2 4 2 4" xfId="30524"/>
    <cellStyle name="Normal 212 2 4 2 5" xfId="30525"/>
    <cellStyle name="Normal 212 2 4 2 6" xfId="30526"/>
    <cellStyle name="Normal 212 2 4 3" xfId="30527"/>
    <cellStyle name="Normal 212 2 4 3 2" xfId="30528"/>
    <cellStyle name="Normal 212 2 4 3 3" xfId="30529"/>
    <cellStyle name="Normal 212 2 4 4" xfId="30530"/>
    <cellStyle name="Normal 212 2 4 5" xfId="30531"/>
    <cellStyle name="Normal 212 2 4 6" xfId="30532"/>
    <cellStyle name="Normal 212 2 4 7" xfId="30533"/>
    <cellStyle name="Normal 212 2 4 8" xfId="30534"/>
    <cellStyle name="Normal 212 2 5" xfId="30535"/>
    <cellStyle name="Normal 212 2 5 2" xfId="30536"/>
    <cellStyle name="Normal 212 2 5 2 2" xfId="30537"/>
    <cellStyle name="Normal 212 2 5 3" xfId="30538"/>
    <cellStyle name="Normal 212 2 5 4" xfId="30539"/>
    <cellStyle name="Normal 212 2 5 5" xfId="30540"/>
    <cellStyle name="Normal 212 2 5 6" xfId="30541"/>
    <cellStyle name="Normal 212 2 6" xfId="30542"/>
    <cellStyle name="Normal 212 2 6 2" xfId="30543"/>
    <cellStyle name="Normal 212 2 6 3" xfId="30544"/>
    <cellStyle name="Normal 212 2 6 4" xfId="30545"/>
    <cellStyle name="Normal 212 2 7" xfId="30546"/>
    <cellStyle name="Normal 212 2 8" xfId="30547"/>
    <cellStyle name="Normal 212 2 9" xfId="30548"/>
    <cellStyle name="Normal 212 3" xfId="30549"/>
    <cellStyle name="Normal 212 4" xfId="30550"/>
    <cellStyle name="Normal 212 4 10" xfId="30551"/>
    <cellStyle name="Normal 212 4 2" xfId="30552"/>
    <cellStyle name="Normal 212 4 2 2" xfId="30553"/>
    <cellStyle name="Normal 212 4 2 2 2" xfId="30554"/>
    <cellStyle name="Normal 212 4 2 2 2 2" xfId="30555"/>
    <cellStyle name="Normal 212 4 2 2 3" xfId="30556"/>
    <cellStyle name="Normal 212 4 2 2 4" xfId="30557"/>
    <cellStyle name="Normal 212 4 2 2 5" xfId="30558"/>
    <cellStyle name="Normal 212 4 2 2 6" xfId="30559"/>
    <cellStyle name="Normal 212 4 2 3" xfId="30560"/>
    <cellStyle name="Normal 212 4 2 3 2" xfId="30561"/>
    <cellStyle name="Normal 212 4 2 3 3" xfId="30562"/>
    <cellStyle name="Normal 212 4 2 4" xfId="30563"/>
    <cellStyle name="Normal 212 4 2 5" xfId="30564"/>
    <cellStyle name="Normal 212 4 2 6" xfId="30565"/>
    <cellStyle name="Normal 212 4 2 7" xfId="30566"/>
    <cellStyle name="Normal 212 4 2 8" xfId="30567"/>
    <cellStyle name="Normal 212 4 3" xfId="30568"/>
    <cellStyle name="Normal 212 4 3 2" xfId="30569"/>
    <cellStyle name="Normal 212 4 3 2 2" xfId="30570"/>
    <cellStyle name="Normal 212 4 3 3" xfId="30571"/>
    <cellStyle name="Normal 212 4 3 4" xfId="30572"/>
    <cellStyle name="Normal 212 4 3 5" xfId="30573"/>
    <cellStyle name="Normal 212 4 3 6" xfId="30574"/>
    <cellStyle name="Normal 212 4 4" xfId="30575"/>
    <cellStyle name="Normal 212 4 4 2" xfId="30576"/>
    <cellStyle name="Normal 212 4 4 3" xfId="30577"/>
    <cellStyle name="Normal 212 4 4 4" xfId="30578"/>
    <cellStyle name="Normal 212 4 5" xfId="30579"/>
    <cellStyle name="Normal 212 4 6" xfId="30580"/>
    <cellStyle name="Normal 212 4 7" xfId="30581"/>
    <cellStyle name="Normal 212 4 8" xfId="30582"/>
    <cellStyle name="Normal 212 4 9" xfId="30583"/>
    <cellStyle name="Normal 212 5" xfId="30584"/>
    <cellStyle name="Normal 212 5 2" xfId="30585"/>
    <cellStyle name="Normal 212 5 2 2" xfId="30586"/>
    <cellStyle name="Normal 212 5 2 2 2" xfId="30587"/>
    <cellStyle name="Normal 212 5 2 3" xfId="30588"/>
    <cellStyle name="Normal 212 5 2 4" xfId="30589"/>
    <cellStyle name="Normal 212 5 2 5" xfId="30590"/>
    <cellStyle name="Normal 212 5 2 6" xfId="30591"/>
    <cellStyle name="Normal 212 5 3" xfId="30592"/>
    <cellStyle name="Normal 212 5 3 2" xfId="30593"/>
    <cellStyle name="Normal 212 5 3 3" xfId="30594"/>
    <cellStyle name="Normal 212 5 3 4" xfId="30595"/>
    <cellStyle name="Normal 212 5 4" xfId="30596"/>
    <cellStyle name="Normal 212 5 5" xfId="30597"/>
    <cellStyle name="Normal 212 5 6" xfId="30598"/>
    <cellStyle name="Normal 212 5 7" xfId="30599"/>
    <cellStyle name="Normal 212 5 8" xfId="30600"/>
    <cellStyle name="Normal 212 5 9" xfId="30601"/>
    <cellStyle name="Normal 212 6" xfId="30602"/>
    <cellStyle name="Normal 212 6 2" xfId="30603"/>
    <cellStyle name="Normal 212 6 2 2" xfId="30604"/>
    <cellStyle name="Normal 212 6 2 2 2" xfId="30605"/>
    <cellStyle name="Normal 212 6 2 3" xfId="30606"/>
    <cellStyle name="Normal 212 6 2 4" xfId="30607"/>
    <cellStyle name="Normal 212 6 2 5" xfId="30608"/>
    <cellStyle name="Normal 212 6 2 6" xfId="30609"/>
    <cellStyle name="Normal 212 6 3" xfId="30610"/>
    <cellStyle name="Normal 212 6 3 2" xfId="30611"/>
    <cellStyle name="Normal 212 6 3 3" xfId="30612"/>
    <cellStyle name="Normal 212 6 4" xfId="30613"/>
    <cellStyle name="Normal 212 6 5" xfId="30614"/>
    <cellStyle name="Normal 212 6 6" xfId="30615"/>
    <cellStyle name="Normal 212 6 7" xfId="30616"/>
    <cellStyle name="Normal 212 6 8" xfId="30617"/>
    <cellStyle name="Normal 212 7" xfId="30618"/>
    <cellStyle name="Normal 212 7 2" xfId="30619"/>
    <cellStyle name="Normal 212 7 2 2" xfId="30620"/>
    <cellStyle name="Normal 212 7 3" xfId="30621"/>
    <cellStyle name="Normal 212 7 4" xfId="30622"/>
    <cellStyle name="Normal 212 7 5" xfId="30623"/>
    <cellStyle name="Normal 212 7 6" xfId="30624"/>
    <cellStyle name="Normal 212 8" xfId="30625"/>
    <cellStyle name="Normal 212 8 2" xfId="30626"/>
    <cellStyle name="Normal 212 8 3" xfId="30627"/>
    <cellStyle name="Normal 212 8 4" xfId="30628"/>
    <cellStyle name="Normal 212 9" xfId="30629"/>
    <cellStyle name="Normal 213" xfId="2441"/>
    <cellStyle name="Normal 213 10" xfId="30630"/>
    <cellStyle name="Normal 213 11" xfId="30631"/>
    <cellStyle name="Normal 213 12" xfId="30632"/>
    <cellStyle name="Normal 213 2" xfId="30633"/>
    <cellStyle name="Normal 213 2 10" xfId="30634"/>
    <cellStyle name="Normal 213 2 2" xfId="30635"/>
    <cellStyle name="Normal 213 2 2 2" xfId="30636"/>
    <cellStyle name="Normal 213 2 2 2 2" xfId="30637"/>
    <cellStyle name="Normal 213 2 2 2 2 2" xfId="30638"/>
    <cellStyle name="Normal 213 2 2 2 3" xfId="30639"/>
    <cellStyle name="Normal 213 2 2 2 4" xfId="30640"/>
    <cellStyle name="Normal 213 2 2 2 5" xfId="30641"/>
    <cellStyle name="Normal 213 2 2 2 6" xfId="30642"/>
    <cellStyle name="Normal 213 2 2 3" xfId="30643"/>
    <cellStyle name="Normal 213 2 2 3 2" xfId="30644"/>
    <cellStyle name="Normal 213 2 2 3 3" xfId="30645"/>
    <cellStyle name="Normal 213 2 2 4" xfId="30646"/>
    <cellStyle name="Normal 213 2 2 5" xfId="30647"/>
    <cellStyle name="Normal 213 2 2 6" xfId="30648"/>
    <cellStyle name="Normal 213 2 2 7" xfId="30649"/>
    <cellStyle name="Normal 213 2 2 8" xfId="30650"/>
    <cellStyle name="Normal 213 2 3" xfId="30651"/>
    <cellStyle name="Normal 213 2 3 2" xfId="30652"/>
    <cellStyle name="Normal 213 2 3 2 2" xfId="30653"/>
    <cellStyle name="Normal 213 2 3 3" xfId="30654"/>
    <cellStyle name="Normal 213 2 3 4" xfId="30655"/>
    <cellStyle name="Normal 213 2 3 5" xfId="30656"/>
    <cellStyle name="Normal 213 2 3 6" xfId="30657"/>
    <cellStyle name="Normal 213 2 4" xfId="30658"/>
    <cellStyle name="Normal 213 2 4 2" xfId="30659"/>
    <cellStyle name="Normal 213 2 4 3" xfId="30660"/>
    <cellStyle name="Normal 213 2 4 4" xfId="30661"/>
    <cellStyle name="Normal 213 2 5" xfId="30662"/>
    <cellStyle name="Normal 213 2 6" xfId="30663"/>
    <cellStyle name="Normal 213 2 7" xfId="30664"/>
    <cellStyle name="Normal 213 2 8" xfId="30665"/>
    <cellStyle name="Normal 213 2 9" xfId="30666"/>
    <cellStyle name="Normal 213 3" xfId="30667"/>
    <cellStyle name="Normal 213 3 2" xfId="30668"/>
    <cellStyle name="Normal 213 3 2 2" xfId="30669"/>
    <cellStyle name="Normal 213 3 2 2 2" xfId="30670"/>
    <cellStyle name="Normal 213 3 2 3" xfId="30671"/>
    <cellStyle name="Normal 213 3 2 4" xfId="30672"/>
    <cellStyle name="Normal 213 3 2 5" xfId="30673"/>
    <cellStyle name="Normal 213 3 2 6" xfId="30674"/>
    <cellStyle name="Normal 213 3 3" xfId="30675"/>
    <cellStyle name="Normal 213 3 3 2" xfId="30676"/>
    <cellStyle name="Normal 213 3 3 3" xfId="30677"/>
    <cellStyle name="Normal 213 3 3 4" xfId="30678"/>
    <cellStyle name="Normal 213 3 4" xfId="30679"/>
    <cellStyle name="Normal 213 3 5" xfId="30680"/>
    <cellStyle name="Normal 213 3 6" xfId="30681"/>
    <cellStyle name="Normal 213 3 7" xfId="30682"/>
    <cellStyle name="Normal 213 3 8" xfId="30683"/>
    <cellStyle name="Normal 213 3 9" xfId="30684"/>
    <cellStyle name="Normal 213 4" xfId="30685"/>
    <cellStyle name="Normal 213 4 2" xfId="30686"/>
    <cellStyle name="Normal 213 4 2 2" xfId="30687"/>
    <cellStyle name="Normal 213 4 2 2 2" xfId="30688"/>
    <cellStyle name="Normal 213 4 2 3" xfId="30689"/>
    <cellStyle name="Normal 213 4 2 4" xfId="30690"/>
    <cellStyle name="Normal 213 4 2 5" xfId="30691"/>
    <cellStyle name="Normal 213 4 2 6" xfId="30692"/>
    <cellStyle name="Normal 213 4 3" xfId="30693"/>
    <cellStyle name="Normal 213 4 3 2" xfId="30694"/>
    <cellStyle name="Normal 213 4 3 3" xfId="30695"/>
    <cellStyle name="Normal 213 4 4" xfId="30696"/>
    <cellStyle name="Normal 213 4 5" xfId="30697"/>
    <cellStyle name="Normal 213 4 6" xfId="30698"/>
    <cellStyle name="Normal 213 4 7" xfId="30699"/>
    <cellStyle name="Normal 213 4 8" xfId="30700"/>
    <cellStyle name="Normal 213 5" xfId="30701"/>
    <cellStyle name="Normal 213 5 2" xfId="30702"/>
    <cellStyle name="Normal 213 5 2 2" xfId="30703"/>
    <cellStyle name="Normal 213 5 3" xfId="30704"/>
    <cellStyle name="Normal 213 5 4" xfId="30705"/>
    <cellStyle name="Normal 213 5 5" xfId="30706"/>
    <cellStyle name="Normal 213 5 6" xfId="30707"/>
    <cellStyle name="Normal 213 6" xfId="30708"/>
    <cellStyle name="Normal 213 6 2" xfId="30709"/>
    <cellStyle name="Normal 213 6 3" xfId="30710"/>
    <cellStyle name="Normal 213 6 4" xfId="30711"/>
    <cellStyle name="Normal 213 7" xfId="30712"/>
    <cellStyle name="Normal 213 8" xfId="30713"/>
    <cellStyle name="Normal 213 9" xfId="30714"/>
    <cellStyle name="Normal 214" xfId="2442"/>
    <cellStyle name="Normal 214 10" xfId="30715"/>
    <cellStyle name="Normal 214 11" xfId="30716"/>
    <cellStyle name="Normal 214 12" xfId="30717"/>
    <cellStyle name="Normal 214 2" xfId="30718"/>
    <cellStyle name="Normal 214 2 10" xfId="30719"/>
    <cellStyle name="Normal 214 2 2" xfId="30720"/>
    <cellStyle name="Normal 214 2 2 2" xfId="30721"/>
    <cellStyle name="Normal 214 2 2 2 2" xfId="30722"/>
    <cellStyle name="Normal 214 2 2 2 2 2" xfId="30723"/>
    <cellStyle name="Normal 214 2 2 2 3" xfId="30724"/>
    <cellStyle name="Normal 214 2 2 2 4" xfId="30725"/>
    <cellStyle name="Normal 214 2 2 2 5" xfId="30726"/>
    <cellStyle name="Normal 214 2 2 2 6" xfId="30727"/>
    <cellStyle name="Normal 214 2 2 3" xfId="30728"/>
    <cellStyle name="Normal 214 2 2 3 2" xfId="30729"/>
    <cellStyle name="Normal 214 2 2 3 3" xfId="30730"/>
    <cellStyle name="Normal 214 2 2 4" xfId="30731"/>
    <cellStyle name="Normal 214 2 2 5" xfId="30732"/>
    <cellStyle name="Normal 214 2 2 6" xfId="30733"/>
    <cellStyle name="Normal 214 2 2 7" xfId="30734"/>
    <cellStyle name="Normal 214 2 2 8" xfId="30735"/>
    <cellStyle name="Normal 214 2 3" xfId="30736"/>
    <cellStyle name="Normal 214 2 3 2" xfId="30737"/>
    <cellStyle name="Normal 214 2 3 2 2" xfId="30738"/>
    <cellStyle name="Normal 214 2 3 3" xfId="30739"/>
    <cellStyle name="Normal 214 2 3 4" xfId="30740"/>
    <cellStyle name="Normal 214 2 3 5" xfId="30741"/>
    <cellStyle name="Normal 214 2 3 6" xfId="30742"/>
    <cellStyle name="Normal 214 2 4" xfId="30743"/>
    <cellStyle name="Normal 214 2 4 2" xfId="30744"/>
    <cellStyle name="Normal 214 2 4 3" xfId="30745"/>
    <cellStyle name="Normal 214 2 4 4" xfId="30746"/>
    <cellStyle name="Normal 214 2 5" xfId="30747"/>
    <cellStyle name="Normal 214 2 6" xfId="30748"/>
    <cellStyle name="Normal 214 2 7" xfId="30749"/>
    <cellStyle name="Normal 214 2 8" xfId="30750"/>
    <cellStyle name="Normal 214 2 9" xfId="30751"/>
    <cellStyle name="Normal 214 3" xfId="30752"/>
    <cellStyle name="Normal 214 3 2" xfId="30753"/>
    <cellStyle name="Normal 214 3 2 2" xfId="30754"/>
    <cellStyle name="Normal 214 3 2 2 2" xfId="30755"/>
    <cellStyle name="Normal 214 3 2 3" xfId="30756"/>
    <cellStyle name="Normal 214 3 2 4" xfId="30757"/>
    <cellStyle name="Normal 214 3 2 5" xfId="30758"/>
    <cellStyle name="Normal 214 3 2 6" xfId="30759"/>
    <cellStyle name="Normal 214 3 3" xfId="30760"/>
    <cellStyle name="Normal 214 3 3 2" xfId="30761"/>
    <cellStyle name="Normal 214 3 3 3" xfId="30762"/>
    <cellStyle name="Normal 214 3 3 4" xfId="30763"/>
    <cellStyle name="Normal 214 3 4" xfId="30764"/>
    <cellStyle name="Normal 214 3 5" xfId="30765"/>
    <cellStyle name="Normal 214 3 6" xfId="30766"/>
    <cellStyle name="Normal 214 3 7" xfId="30767"/>
    <cellStyle name="Normal 214 3 8" xfId="30768"/>
    <cellStyle name="Normal 214 3 9" xfId="30769"/>
    <cellStyle name="Normal 214 4" xfId="30770"/>
    <cellStyle name="Normal 214 4 2" xfId="30771"/>
    <cellStyle name="Normal 214 4 2 2" xfId="30772"/>
    <cellStyle name="Normal 214 4 2 2 2" xfId="30773"/>
    <cellStyle name="Normal 214 4 2 3" xfId="30774"/>
    <cellStyle name="Normal 214 4 2 4" xfId="30775"/>
    <cellStyle name="Normal 214 4 2 5" xfId="30776"/>
    <cellStyle name="Normal 214 4 2 6" xfId="30777"/>
    <cellStyle name="Normal 214 4 3" xfId="30778"/>
    <cellStyle name="Normal 214 4 3 2" xfId="30779"/>
    <cellStyle name="Normal 214 4 3 3" xfId="30780"/>
    <cellStyle name="Normal 214 4 4" xfId="30781"/>
    <cellStyle name="Normal 214 4 5" xfId="30782"/>
    <cellStyle name="Normal 214 4 6" xfId="30783"/>
    <cellStyle name="Normal 214 4 7" xfId="30784"/>
    <cellStyle name="Normal 214 4 8" xfId="30785"/>
    <cellStyle name="Normal 214 5" xfId="30786"/>
    <cellStyle name="Normal 214 5 2" xfId="30787"/>
    <cellStyle name="Normal 214 5 2 2" xfId="30788"/>
    <cellStyle name="Normal 214 5 3" xfId="30789"/>
    <cellStyle name="Normal 214 5 4" xfId="30790"/>
    <cellStyle name="Normal 214 5 5" xfId="30791"/>
    <cellStyle name="Normal 214 5 6" xfId="30792"/>
    <cellStyle name="Normal 214 6" xfId="30793"/>
    <cellStyle name="Normal 214 6 2" xfId="30794"/>
    <cellStyle name="Normal 214 6 3" xfId="30795"/>
    <cellStyle name="Normal 214 6 4" xfId="30796"/>
    <cellStyle name="Normal 214 7" xfId="30797"/>
    <cellStyle name="Normal 214 8" xfId="30798"/>
    <cellStyle name="Normal 214 9" xfId="30799"/>
    <cellStyle name="Normal 215" xfId="2443"/>
    <cellStyle name="Normal 215 10" xfId="30800"/>
    <cellStyle name="Normal 215 11" xfId="30801"/>
    <cellStyle name="Normal 215 12" xfId="30802"/>
    <cellStyle name="Normal 215 2" xfId="30803"/>
    <cellStyle name="Normal 215 2 10" xfId="30804"/>
    <cellStyle name="Normal 215 2 2" xfId="30805"/>
    <cellStyle name="Normal 215 2 2 2" xfId="30806"/>
    <cellStyle name="Normal 215 2 2 2 2" xfId="30807"/>
    <cellStyle name="Normal 215 2 2 2 2 2" xfId="30808"/>
    <cellStyle name="Normal 215 2 2 2 3" xfId="30809"/>
    <cellStyle name="Normal 215 2 2 2 4" xfId="30810"/>
    <cellStyle name="Normal 215 2 2 2 5" xfId="30811"/>
    <cellStyle name="Normal 215 2 2 2 6" xfId="30812"/>
    <cellStyle name="Normal 215 2 2 3" xfId="30813"/>
    <cellStyle name="Normal 215 2 2 3 2" xfId="30814"/>
    <cellStyle name="Normal 215 2 2 3 3" xfId="30815"/>
    <cellStyle name="Normal 215 2 2 4" xfId="30816"/>
    <cellStyle name="Normal 215 2 2 5" xfId="30817"/>
    <cellStyle name="Normal 215 2 2 6" xfId="30818"/>
    <cellStyle name="Normal 215 2 2 7" xfId="30819"/>
    <cellStyle name="Normal 215 2 2 8" xfId="30820"/>
    <cellStyle name="Normal 215 2 3" xfId="30821"/>
    <cellStyle name="Normal 215 2 3 2" xfId="30822"/>
    <cellStyle name="Normal 215 2 3 2 2" xfId="30823"/>
    <cellStyle name="Normal 215 2 3 3" xfId="30824"/>
    <cellStyle name="Normal 215 2 3 4" xfId="30825"/>
    <cellStyle name="Normal 215 2 3 5" xfId="30826"/>
    <cellStyle name="Normal 215 2 3 6" xfId="30827"/>
    <cellStyle name="Normal 215 2 4" xfId="30828"/>
    <cellStyle name="Normal 215 2 4 2" xfId="30829"/>
    <cellStyle name="Normal 215 2 4 3" xfId="30830"/>
    <cellStyle name="Normal 215 2 4 4" xfId="30831"/>
    <cellStyle name="Normal 215 2 5" xfId="30832"/>
    <cellStyle name="Normal 215 2 6" xfId="30833"/>
    <cellStyle name="Normal 215 2 7" xfId="30834"/>
    <cellStyle name="Normal 215 2 8" xfId="30835"/>
    <cellStyle name="Normal 215 2 9" xfId="30836"/>
    <cellStyle name="Normal 215 3" xfId="30837"/>
    <cellStyle name="Normal 215 3 2" xfId="30838"/>
    <cellStyle name="Normal 215 3 2 2" xfId="30839"/>
    <cellStyle name="Normal 215 3 2 2 2" xfId="30840"/>
    <cellStyle name="Normal 215 3 2 3" xfId="30841"/>
    <cellStyle name="Normal 215 3 2 4" xfId="30842"/>
    <cellStyle name="Normal 215 3 2 5" xfId="30843"/>
    <cellStyle name="Normal 215 3 2 6" xfId="30844"/>
    <cellStyle name="Normal 215 3 3" xfId="30845"/>
    <cellStyle name="Normal 215 3 3 2" xfId="30846"/>
    <cellStyle name="Normal 215 3 3 3" xfId="30847"/>
    <cellStyle name="Normal 215 3 3 4" xfId="30848"/>
    <cellStyle name="Normal 215 3 4" xfId="30849"/>
    <cellStyle name="Normal 215 3 5" xfId="30850"/>
    <cellStyle name="Normal 215 3 6" xfId="30851"/>
    <cellStyle name="Normal 215 3 7" xfId="30852"/>
    <cellStyle name="Normal 215 3 8" xfId="30853"/>
    <cellStyle name="Normal 215 3 9" xfId="30854"/>
    <cellStyle name="Normal 215 4" xfId="30855"/>
    <cellStyle name="Normal 215 4 2" xfId="30856"/>
    <cellStyle name="Normal 215 4 2 2" xfId="30857"/>
    <cellStyle name="Normal 215 4 2 2 2" xfId="30858"/>
    <cellStyle name="Normal 215 4 2 3" xfId="30859"/>
    <cellStyle name="Normal 215 4 2 4" xfId="30860"/>
    <cellStyle name="Normal 215 4 2 5" xfId="30861"/>
    <cellStyle name="Normal 215 4 2 6" xfId="30862"/>
    <cellStyle name="Normal 215 4 3" xfId="30863"/>
    <cellStyle name="Normal 215 4 3 2" xfId="30864"/>
    <cellStyle name="Normal 215 4 3 3" xfId="30865"/>
    <cellStyle name="Normal 215 4 4" xfId="30866"/>
    <cellStyle name="Normal 215 4 5" xfId="30867"/>
    <cellStyle name="Normal 215 4 6" xfId="30868"/>
    <cellStyle name="Normal 215 4 7" xfId="30869"/>
    <cellStyle name="Normal 215 4 8" xfId="30870"/>
    <cellStyle name="Normal 215 5" xfId="30871"/>
    <cellStyle name="Normal 215 5 2" xfId="30872"/>
    <cellStyle name="Normal 215 5 2 2" xfId="30873"/>
    <cellStyle name="Normal 215 5 3" xfId="30874"/>
    <cellStyle name="Normal 215 5 4" xfId="30875"/>
    <cellStyle name="Normal 215 5 5" xfId="30876"/>
    <cellStyle name="Normal 215 5 6" xfId="30877"/>
    <cellStyle name="Normal 215 6" xfId="30878"/>
    <cellStyle name="Normal 215 6 2" xfId="30879"/>
    <cellStyle name="Normal 215 6 3" xfId="30880"/>
    <cellStyle name="Normal 215 6 4" xfId="30881"/>
    <cellStyle name="Normal 215 7" xfId="30882"/>
    <cellStyle name="Normal 215 8" xfId="30883"/>
    <cellStyle name="Normal 215 9" xfId="30884"/>
    <cellStyle name="Normal 216" xfId="2444"/>
    <cellStyle name="Normal 216 4" xfId="30885"/>
    <cellStyle name="Normal 217" xfId="2445"/>
    <cellStyle name="Normal 218" xfId="2446"/>
    <cellStyle name="Normal 219" xfId="2251"/>
    <cellStyle name="Normal 219 2" xfId="2959"/>
    <cellStyle name="Normal 219 2 2" xfId="2960"/>
    <cellStyle name="Normal 22" xfId="961"/>
    <cellStyle name="Normal 22 2" xfId="962"/>
    <cellStyle name="Normal 22 2 2" xfId="30886"/>
    <cellStyle name="Normal 22 2 2 2" xfId="30887"/>
    <cellStyle name="Normal 22 2 3" xfId="30888"/>
    <cellStyle name="Normal 22 3" xfId="30889"/>
    <cellStyle name="Normal 22 3 2" xfId="30890"/>
    <cellStyle name="Normal 22 4" xfId="30891"/>
    <cellStyle name="Normal 220" xfId="30892"/>
    <cellStyle name="Normal 220 10" xfId="30893"/>
    <cellStyle name="Normal 220 2" xfId="30894"/>
    <cellStyle name="Normal 220 2 2" xfId="30895"/>
    <cellStyle name="Normal 220 2 2 2" xfId="30896"/>
    <cellStyle name="Normal 220 2 2 2 2" xfId="30897"/>
    <cellStyle name="Normal 220 2 2 3" xfId="30898"/>
    <cellStyle name="Normal 220 2 2 4" xfId="30899"/>
    <cellStyle name="Normal 220 2 2 5" xfId="30900"/>
    <cellStyle name="Normal 220 2 2 6" xfId="30901"/>
    <cellStyle name="Normal 220 2 3" xfId="30902"/>
    <cellStyle name="Normal 220 2 3 2" xfId="30903"/>
    <cellStyle name="Normal 220 2 3 3" xfId="30904"/>
    <cellStyle name="Normal 220 2 4" xfId="30905"/>
    <cellStyle name="Normal 220 2 5" xfId="30906"/>
    <cellStyle name="Normal 220 2 6" xfId="30907"/>
    <cellStyle name="Normal 220 2 7" xfId="30908"/>
    <cellStyle name="Normal 220 2 8" xfId="30909"/>
    <cellStyle name="Normal 220 3" xfId="30910"/>
    <cellStyle name="Normal 220 3 2" xfId="30911"/>
    <cellStyle name="Normal 220 3 2 2" xfId="30912"/>
    <cellStyle name="Normal 220 3 3" xfId="30913"/>
    <cellStyle name="Normal 220 3 4" xfId="30914"/>
    <cellStyle name="Normal 220 3 5" xfId="30915"/>
    <cellStyle name="Normal 220 3 6" xfId="30916"/>
    <cellStyle name="Normal 220 4" xfId="30917"/>
    <cellStyle name="Normal 220 4 2" xfId="30918"/>
    <cellStyle name="Normal 220 4 3" xfId="30919"/>
    <cellStyle name="Normal 220 4 4" xfId="30920"/>
    <cellStyle name="Normal 220 5" xfId="30921"/>
    <cellStyle name="Normal 220 6" xfId="30922"/>
    <cellStyle name="Normal 220 7" xfId="30923"/>
    <cellStyle name="Normal 220 8" xfId="30924"/>
    <cellStyle name="Normal 220 9" xfId="30925"/>
    <cellStyle name="Normal 221" xfId="30926"/>
    <cellStyle name="Normal 221 10" xfId="30927"/>
    <cellStyle name="Normal 221 2" xfId="30928"/>
    <cellStyle name="Normal 221 2 2" xfId="30929"/>
    <cellStyle name="Normal 221 2 2 2" xfId="30930"/>
    <cellStyle name="Normal 221 2 2 2 2" xfId="30931"/>
    <cellStyle name="Normal 221 2 2 3" xfId="30932"/>
    <cellStyle name="Normal 221 2 2 4" xfId="30933"/>
    <cellStyle name="Normal 221 2 2 5" xfId="30934"/>
    <cellStyle name="Normal 221 2 2 6" xfId="30935"/>
    <cellStyle name="Normal 221 2 3" xfId="30936"/>
    <cellStyle name="Normal 221 2 3 2" xfId="30937"/>
    <cellStyle name="Normal 221 2 3 3" xfId="30938"/>
    <cellStyle name="Normal 221 2 4" xfId="30939"/>
    <cellStyle name="Normal 221 2 5" xfId="30940"/>
    <cellStyle name="Normal 221 2 6" xfId="30941"/>
    <cellStyle name="Normal 221 2 7" xfId="30942"/>
    <cellStyle name="Normal 221 2 8" xfId="30943"/>
    <cellStyle name="Normal 221 3" xfId="30944"/>
    <cellStyle name="Normal 221 3 2" xfId="30945"/>
    <cellStyle name="Normal 221 3 2 2" xfId="30946"/>
    <cellStyle name="Normal 221 3 3" xfId="30947"/>
    <cellStyle name="Normal 221 3 4" xfId="30948"/>
    <cellStyle name="Normal 221 3 5" xfId="30949"/>
    <cellStyle name="Normal 221 3 6" xfId="30950"/>
    <cellStyle name="Normal 221 4" xfId="30951"/>
    <cellStyle name="Normal 221 4 2" xfId="30952"/>
    <cellStyle name="Normal 221 4 3" xfId="30953"/>
    <cellStyle name="Normal 221 4 4" xfId="30954"/>
    <cellStyle name="Normal 221 5" xfId="30955"/>
    <cellStyle name="Normal 221 6" xfId="30956"/>
    <cellStyle name="Normal 221 7" xfId="30957"/>
    <cellStyle name="Normal 221 8" xfId="30958"/>
    <cellStyle name="Normal 221 9" xfId="30959"/>
    <cellStyle name="Normal 222" xfId="30960"/>
    <cellStyle name="Normal 222 10" xfId="30961"/>
    <cellStyle name="Normal 222 2" xfId="30962"/>
    <cellStyle name="Normal 222 2 2" xfId="30963"/>
    <cellStyle name="Normal 222 2 2 2" xfId="30964"/>
    <cellStyle name="Normal 222 2 2 2 2" xfId="30965"/>
    <cellStyle name="Normal 222 2 2 3" xfId="30966"/>
    <cellStyle name="Normal 222 2 2 4" xfId="30967"/>
    <cellStyle name="Normal 222 2 2 5" xfId="30968"/>
    <cellStyle name="Normal 222 2 2 6" xfId="30969"/>
    <cellStyle name="Normal 222 2 3" xfId="30970"/>
    <cellStyle name="Normal 222 2 3 2" xfId="30971"/>
    <cellStyle name="Normal 222 2 3 3" xfId="30972"/>
    <cellStyle name="Normal 222 2 4" xfId="30973"/>
    <cellStyle name="Normal 222 2 5" xfId="30974"/>
    <cellStyle name="Normal 222 2 6" xfId="30975"/>
    <cellStyle name="Normal 222 2 7" xfId="30976"/>
    <cellStyle name="Normal 222 2 8" xfId="30977"/>
    <cellStyle name="Normal 222 3" xfId="30978"/>
    <cellStyle name="Normal 222 3 2" xfId="30979"/>
    <cellStyle name="Normal 222 3 2 2" xfId="30980"/>
    <cellStyle name="Normal 222 3 3" xfId="30981"/>
    <cellStyle name="Normal 222 3 4" xfId="30982"/>
    <cellStyle name="Normal 222 3 5" xfId="30983"/>
    <cellStyle name="Normal 222 3 6" xfId="30984"/>
    <cellStyle name="Normal 222 4" xfId="30985"/>
    <cellStyle name="Normal 222 4 2" xfId="30986"/>
    <cellStyle name="Normal 222 4 3" xfId="30987"/>
    <cellStyle name="Normal 222 4 4" xfId="30988"/>
    <cellStyle name="Normal 222 5" xfId="30989"/>
    <cellStyle name="Normal 222 6" xfId="30990"/>
    <cellStyle name="Normal 222 7" xfId="30991"/>
    <cellStyle name="Normal 222 8" xfId="30992"/>
    <cellStyle name="Normal 222 9" xfId="30993"/>
    <cellStyle name="Normal 223" xfId="30994"/>
    <cellStyle name="Normal 223 2" xfId="30995"/>
    <cellStyle name="Normal 223 3" xfId="30996"/>
    <cellStyle name="Normal 223 4" xfId="30997"/>
    <cellStyle name="Normal 224" xfId="30998"/>
    <cellStyle name="Normal 224 2" xfId="30999"/>
    <cellStyle name="Normal 224 3" xfId="31000"/>
    <cellStyle name="Normal 224 4" xfId="31001"/>
    <cellStyle name="Normal 225" xfId="31002"/>
    <cellStyle name="Normal 226" xfId="31003"/>
    <cellStyle name="Normal 227" xfId="44352"/>
    <cellStyle name="Normal 228" xfId="47620"/>
    <cellStyle name="Normal 229" xfId="47621"/>
    <cellStyle name="Normal 23" xfId="963"/>
    <cellStyle name="Normal 23 2" xfId="2447"/>
    <cellStyle name="Normal 23 2 2" xfId="47622"/>
    <cellStyle name="Normal 23 2 3" xfId="47623"/>
    <cellStyle name="Normal 23 3" xfId="31004"/>
    <cellStyle name="Normal 23 4" xfId="31005"/>
    <cellStyle name="Normal 230" xfId="47624"/>
    <cellStyle name="Normal 231" xfId="47625"/>
    <cellStyle name="Normal 232" xfId="47626"/>
    <cellStyle name="Normal 233" xfId="47627"/>
    <cellStyle name="Normal 234" xfId="47628"/>
    <cellStyle name="Normal 235" xfId="47629"/>
    <cellStyle name="Normal 236" xfId="47630"/>
    <cellStyle name="Normal 237" xfId="47631"/>
    <cellStyle name="Normal 238" xfId="47632"/>
    <cellStyle name="Normal 239" xfId="47633"/>
    <cellStyle name="Normal 24" xfId="964"/>
    <cellStyle name="Normal 24 2" xfId="2448"/>
    <cellStyle name="Normal 24 2 2" xfId="47634"/>
    <cellStyle name="Normal 24 2 3" xfId="47635"/>
    <cellStyle name="Normal 24 3" xfId="31006"/>
    <cellStyle name="Normal 24 4" xfId="31007"/>
    <cellStyle name="Normal 240" xfId="47636"/>
    <cellStyle name="Normal 241" xfId="47637"/>
    <cellStyle name="Normal 242" xfId="47638"/>
    <cellStyle name="Normal 243" xfId="47639"/>
    <cellStyle name="Normal 244" xfId="47640"/>
    <cellStyle name="Normal 245" xfId="47641"/>
    <cellStyle name="Normal 246" xfId="47642"/>
    <cellStyle name="Normal 247" xfId="47643"/>
    <cellStyle name="Normal 248" xfId="47644"/>
    <cellStyle name="Normal 249" xfId="47645"/>
    <cellStyle name="Normal 25" xfId="965"/>
    <cellStyle name="Normal 25 2" xfId="966"/>
    <cellStyle name="Normal 25 2 2" xfId="31008"/>
    <cellStyle name="Normal 25 2 2 2" xfId="31009"/>
    <cellStyle name="Normal 25 2 3" xfId="31010"/>
    <cellStyle name="Normal 25 3" xfId="31011"/>
    <cellStyle name="Normal 25 3 2" xfId="31012"/>
    <cellStyle name="Normal 25 4" xfId="31013"/>
    <cellStyle name="Normal 250" xfId="47646"/>
    <cellStyle name="Normal 251" xfId="47647"/>
    <cellStyle name="Normal 252" xfId="47648"/>
    <cellStyle name="Normal 253" xfId="47649"/>
    <cellStyle name="Normal 254" xfId="47650"/>
    <cellStyle name="Normal 255" xfId="47651"/>
    <cellStyle name="Normal 256" xfId="47652"/>
    <cellStyle name="Normal 257" xfId="47653"/>
    <cellStyle name="Normal 258" xfId="47654"/>
    <cellStyle name="Normal 259" xfId="47655"/>
    <cellStyle name="Normal 26" xfId="967"/>
    <cellStyle name="Normal 26 2" xfId="968"/>
    <cellStyle name="Normal 26 2 2" xfId="47656"/>
    <cellStyle name="Normal 26 3" xfId="47657"/>
    <cellStyle name="Normal 26 4" xfId="47658"/>
    <cellStyle name="Normal 260" xfId="47659"/>
    <cellStyle name="Normal 261" xfId="47660"/>
    <cellStyle name="Normal 262" xfId="47661"/>
    <cellStyle name="Normal 263" xfId="47662"/>
    <cellStyle name="Normal 264" xfId="47663"/>
    <cellStyle name="Normal 265" xfId="47664"/>
    <cellStyle name="Normal 266" xfId="47665"/>
    <cellStyle name="Normal 267" xfId="47666"/>
    <cellStyle name="Normal 268" xfId="47667"/>
    <cellStyle name="Normal 269" xfId="47668"/>
    <cellStyle name="Normal 27" xfId="969"/>
    <cellStyle name="Normal 27 2" xfId="2449"/>
    <cellStyle name="Normal 27 2 2" xfId="47669"/>
    <cellStyle name="Normal 27 2 3" xfId="47670"/>
    <cellStyle name="Normal 27 3" xfId="31014"/>
    <cellStyle name="Normal 27 4" xfId="31015"/>
    <cellStyle name="Normal 270" xfId="47671"/>
    <cellStyle name="Normal 271" xfId="47672"/>
    <cellStyle name="Normal 272" xfId="47673"/>
    <cellStyle name="Normal 273" xfId="47674"/>
    <cellStyle name="Normal 274" xfId="47675"/>
    <cellStyle name="Normal 275" xfId="47676"/>
    <cellStyle name="Normal 276" xfId="47677"/>
    <cellStyle name="Normal 277" xfId="47678"/>
    <cellStyle name="Normal 278" xfId="47679"/>
    <cellStyle name="Normal 279" xfId="47680"/>
    <cellStyle name="Normal 28" xfId="970"/>
    <cellStyle name="Normal 28 2" xfId="971"/>
    <cellStyle name="Normal 28 2 2" xfId="31016"/>
    <cellStyle name="Normal 28 2 2 2" xfId="31017"/>
    <cellStyle name="Normal 28 2 3" xfId="31018"/>
    <cellStyle name="Normal 28 3" xfId="31019"/>
    <cellStyle name="Normal 28 3 2" xfId="31020"/>
    <cellStyle name="Normal 28 4" xfId="31021"/>
    <cellStyle name="Normal 280" xfId="47681"/>
    <cellStyle name="Normal 281" xfId="47682"/>
    <cellStyle name="Normal 282" xfId="47683"/>
    <cellStyle name="Normal 283" xfId="47684"/>
    <cellStyle name="Normal 284" xfId="47685"/>
    <cellStyle name="Normal 285" xfId="47686"/>
    <cellStyle name="Normal 286" xfId="47687"/>
    <cellStyle name="Normal 287" xfId="47688"/>
    <cellStyle name="Normal 288" xfId="47689"/>
    <cellStyle name="Normal 289" xfId="47690"/>
    <cellStyle name="Normal 29" xfId="972"/>
    <cellStyle name="Normal 29 2" xfId="973"/>
    <cellStyle name="Normal 29 2 2" xfId="31022"/>
    <cellStyle name="Normal 29 2 2 2" xfId="31023"/>
    <cellStyle name="Normal 29 2 3" xfId="31024"/>
    <cellStyle name="Normal 29 3" xfId="47691"/>
    <cellStyle name="Normal 29 4" xfId="47692"/>
    <cellStyle name="Normal 290" xfId="47693"/>
    <cellStyle name="Normal 291" xfId="47694"/>
    <cellStyle name="Normal 292" xfId="47695"/>
    <cellStyle name="Normal 293" xfId="47696"/>
    <cellStyle name="Normal 294" xfId="47697"/>
    <cellStyle name="Normal 295" xfId="47698"/>
    <cellStyle name="Normal 296" xfId="47699"/>
    <cellStyle name="Normal 297" xfId="47700"/>
    <cellStyle name="Normal 298" xfId="47701"/>
    <cellStyle name="Normal 299" xfId="47702"/>
    <cellStyle name="Normal 3" xfId="974"/>
    <cellStyle name="Normal 3 10" xfId="975"/>
    <cellStyle name="Normal 3 11" xfId="976"/>
    <cellStyle name="Normal 3 12" xfId="977"/>
    <cellStyle name="Normal 3 13" xfId="978"/>
    <cellStyle name="Normal 3 14" xfId="979"/>
    <cellStyle name="Normal 3 15" xfId="980"/>
    <cellStyle name="Normal 3 16" xfId="981"/>
    <cellStyle name="Normal 3 17" xfId="982"/>
    <cellStyle name="Normal 3 18" xfId="983"/>
    <cellStyle name="Normal 3 19" xfId="984"/>
    <cellStyle name="Normal 3 2" xfId="985"/>
    <cellStyle name="Normal 3 2 2" xfId="2450"/>
    <cellStyle name="Normal 3 2 2 2" xfId="31025"/>
    <cellStyle name="Normal 3 2 2 3" xfId="31026"/>
    <cellStyle name="Normal 3 2 3" xfId="31027"/>
    <cellStyle name="Normal 3 2 4" xfId="31028"/>
    <cellStyle name="Normal 3 2 5" xfId="31029"/>
    <cellStyle name="Normal 3 2 6" xfId="31030"/>
    <cellStyle name="Normal 3 2 6 10" xfId="31031"/>
    <cellStyle name="Normal 3 2 6 11" xfId="31032"/>
    <cellStyle name="Normal 3 2 6 12" xfId="31033"/>
    <cellStyle name="Normal 3 2 6 2" xfId="31034"/>
    <cellStyle name="Normal 3 2 6 2 10" xfId="31035"/>
    <cellStyle name="Normal 3 2 6 2 2" xfId="31036"/>
    <cellStyle name="Normal 3 2 6 2 2 2" xfId="31037"/>
    <cellStyle name="Normal 3 2 6 2 2 2 2" xfId="31038"/>
    <cellStyle name="Normal 3 2 6 2 2 2 2 2" xfId="31039"/>
    <cellStyle name="Normal 3 2 6 2 2 2 3" xfId="31040"/>
    <cellStyle name="Normal 3 2 6 2 2 2 4" xfId="31041"/>
    <cellStyle name="Normal 3 2 6 2 2 2 5" xfId="31042"/>
    <cellStyle name="Normal 3 2 6 2 2 2 6" xfId="31043"/>
    <cellStyle name="Normal 3 2 6 2 2 3" xfId="31044"/>
    <cellStyle name="Normal 3 2 6 2 2 3 2" xfId="31045"/>
    <cellStyle name="Normal 3 2 6 2 2 3 3" xfId="31046"/>
    <cellStyle name="Normal 3 2 6 2 2 4" xfId="31047"/>
    <cellStyle name="Normal 3 2 6 2 2 5" xfId="31048"/>
    <cellStyle name="Normal 3 2 6 2 2 6" xfId="31049"/>
    <cellStyle name="Normal 3 2 6 2 2 7" xfId="31050"/>
    <cellStyle name="Normal 3 2 6 2 2 8" xfId="31051"/>
    <cellStyle name="Normal 3 2 6 2 3" xfId="31052"/>
    <cellStyle name="Normal 3 2 6 2 3 2" xfId="31053"/>
    <cellStyle name="Normal 3 2 6 2 3 2 2" xfId="31054"/>
    <cellStyle name="Normal 3 2 6 2 3 3" xfId="31055"/>
    <cellStyle name="Normal 3 2 6 2 3 4" xfId="31056"/>
    <cellStyle name="Normal 3 2 6 2 3 5" xfId="31057"/>
    <cellStyle name="Normal 3 2 6 2 3 6" xfId="31058"/>
    <cellStyle name="Normal 3 2 6 2 4" xfId="31059"/>
    <cellStyle name="Normal 3 2 6 2 4 2" xfId="31060"/>
    <cellStyle name="Normal 3 2 6 2 4 3" xfId="31061"/>
    <cellStyle name="Normal 3 2 6 2 4 4" xfId="31062"/>
    <cellStyle name="Normal 3 2 6 2 5" xfId="31063"/>
    <cellStyle name="Normal 3 2 6 2 6" xfId="31064"/>
    <cellStyle name="Normal 3 2 6 2 7" xfId="31065"/>
    <cellStyle name="Normal 3 2 6 2 8" xfId="31066"/>
    <cellStyle name="Normal 3 2 6 2 9" xfId="31067"/>
    <cellStyle name="Normal 3 2 6 3" xfId="31068"/>
    <cellStyle name="Normal 3 2 6 3 2" xfId="31069"/>
    <cellStyle name="Normal 3 2 6 3 2 2" xfId="31070"/>
    <cellStyle name="Normal 3 2 6 3 2 2 2" xfId="31071"/>
    <cellStyle name="Normal 3 2 6 3 2 3" xfId="31072"/>
    <cellStyle name="Normal 3 2 6 3 2 4" xfId="31073"/>
    <cellStyle name="Normal 3 2 6 3 2 5" xfId="31074"/>
    <cellStyle name="Normal 3 2 6 3 2 6" xfId="31075"/>
    <cellStyle name="Normal 3 2 6 3 3" xfId="31076"/>
    <cellStyle name="Normal 3 2 6 3 3 2" xfId="31077"/>
    <cellStyle name="Normal 3 2 6 3 3 3" xfId="31078"/>
    <cellStyle name="Normal 3 2 6 3 3 4" xfId="31079"/>
    <cellStyle name="Normal 3 2 6 3 4" xfId="31080"/>
    <cellStyle name="Normal 3 2 6 3 5" xfId="31081"/>
    <cellStyle name="Normal 3 2 6 3 6" xfId="31082"/>
    <cellStyle name="Normal 3 2 6 3 7" xfId="31083"/>
    <cellStyle name="Normal 3 2 6 3 8" xfId="31084"/>
    <cellStyle name="Normal 3 2 6 3 9" xfId="31085"/>
    <cellStyle name="Normal 3 2 6 4" xfId="31086"/>
    <cellStyle name="Normal 3 2 6 4 2" xfId="31087"/>
    <cellStyle name="Normal 3 2 6 4 2 2" xfId="31088"/>
    <cellStyle name="Normal 3 2 6 4 2 2 2" xfId="31089"/>
    <cellStyle name="Normal 3 2 6 4 2 3" xfId="31090"/>
    <cellStyle name="Normal 3 2 6 4 2 4" xfId="31091"/>
    <cellStyle name="Normal 3 2 6 4 2 5" xfId="31092"/>
    <cellStyle name="Normal 3 2 6 4 2 6" xfId="31093"/>
    <cellStyle name="Normal 3 2 6 4 3" xfId="31094"/>
    <cellStyle name="Normal 3 2 6 4 3 2" xfId="31095"/>
    <cellStyle name="Normal 3 2 6 4 3 3" xfId="31096"/>
    <cellStyle name="Normal 3 2 6 4 4" xfId="31097"/>
    <cellStyle name="Normal 3 2 6 4 5" xfId="31098"/>
    <cellStyle name="Normal 3 2 6 4 6" xfId="31099"/>
    <cellStyle name="Normal 3 2 6 4 7" xfId="31100"/>
    <cellStyle name="Normal 3 2 6 4 8" xfId="31101"/>
    <cellStyle name="Normal 3 2 6 5" xfId="31102"/>
    <cellStyle name="Normal 3 2 6 5 2" xfId="31103"/>
    <cellStyle name="Normal 3 2 6 5 2 2" xfId="31104"/>
    <cellStyle name="Normal 3 2 6 5 3" xfId="31105"/>
    <cellStyle name="Normal 3 2 6 5 4" xfId="31106"/>
    <cellStyle name="Normal 3 2 6 5 5" xfId="31107"/>
    <cellStyle name="Normal 3 2 6 5 6" xfId="31108"/>
    <cellStyle name="Normal 3 2 6 6" xfId="31109"/>
    <cellStyle name="Normal 3 2 6 6 2" xfId="31110"/>
    <cellStyle name="Normal 3 2 6 6 3" xfId="31111"/>
    <cellStyle name="Normal 3 2 6 6 4" xfId="31112"/>
    <cellStyle name="Normal 3 2 6 7" xfId="31113"/>
    <cellStyle name="Normal 3 2 6 8" xfId="31114"/>
    <cellStyle name="Normal 3 2 6 9" xfId="31115"/>
    <cellStyle name="Normal 3 20" xfId="986"/>
    <cellStyle name="Normal 3 21" xfId="987"/>
    <cellStyle name="Normal 3 22" xfId="988"/>
    <cellStyle name="Normal 3 23" xfId="989"/>
    <cellStyle name="Normal 3 24" xfId="990"/>
    <cellStyle name="Normal 3 25" xfId="991"/>
    <cellStyle name="Normal 3 26" xfId="992"/>
    <cellStyle name="Normal 3 27" xfId="993"/>
    <cellStyle name="Normal 3 28" xfId="2451"/>
    <cellStyle name="Normal 3 29" xfId="2452"/>
    <cellStyle name="Normal 3 3" xfId="994"/>
    <cellStyle name="Normal 3 3 2" xfId="31116"/>
    <cellStyle name="Normal 3 3 3" xfId="31117"/>
    <cellStyle name="Normal 3 3 4" xfId="31118"/>
    <cellStyle name="Normal 3 3 4 2" xfId="31119"/>
    <cellStyle name="Normal 3 3 5" xfId="31120"/>
    <cellStyle name="Normal 3 30" xfId="2453"/>
    <cellStyle name="Normal 3 31" xfId="2454"/>
    <cellStyle name="Normal 3 32" xfId="2455"/>
    <cellStyle name="Normal 3 33" xfId="2456"/>
    <cellStyle name="Normal 3 34" xfId="2457"/>
    <cellStyle name="Normal 3 35" xfId="2458"/>
    <cellStyle name="Normal 3 36" xfId="2459"/>
    <cellStyle name="Normal 3 37" xfId="2460"/>
    <cellStyle name="Normal 3 38" xfId="2461"/>
    <cellStyle name="Normal 3 39" xfId="2462"/>
    <cellStyle name="Normal 3 4" xfId="995"/>
    <cellStyle name="Normal 3 4 2" xfId="996"/>
    <cellStyle name="Normal 3 4 2 2" xfId="47703"/>
    <cellStyle name="Normal 3 4 3" xfId="31121"/>
    <cellStyle name="Normal 3 40" xfId="2463"/>
    <cellStyle name="Normal 3 40 10" xfId="31122"/>
    <cellStyle name="Normal 3 40 11" xfId="31123"/>
    <cellStyle name="Normal 3 40 12" xfId="31124"/>
    <cellStyle name="Normal 3 40 2" xfId="31125"/>
    <cellStyle name="Normal 3 40 2 10" xfId="31126"/>
    <cellStyle name="Normal 3 40 2 2" xfId="31127"/>
    <cellStyle name="Normal 3 40 2 2 2" xfId="31128"/>
    <cellStyle name="Normal 3 40 2 2 2 2" xfId="31129"/>
    <cellStyle name="Normal 3 40 2 2 2 2 2" xfId="31130"/>
    <cellStyle name="Normal 3 40 2 2 2 3" xfId="31131"/>
    <cellStyle name="Normal 3 40 2 2 2 4" xfId="31132"/>
    <cellStyle name="Normal 3 40 2 2 2 5" xfId="31133"/>
    <cellStyle name="Normal 3 40 2 2 2 6" xfId="31134"/>
    <cellStyle name="Normal 3 40 2 2 3" xfId="31135"/>
    <cellStyle name="Normal 3 40 2 2 3 2" xfId="31136"/>
    <cellStyle name="Normal 3 40 2 2 3 3" xfId="31137"/>
    <cellStyle name="Normal 3 40 2 2 4" xfId="31138"/>
    <cellStyle name="Normal 3 40 2 2 5" xfId="31139"/>
    <cellStyle name="Normal 3 40 2 2 6" xfId="31140"/>
    <cellStyle name="Normal 3 40 2 2 7" xfId="31141"/>
    <cellStyle name="Normal 3 40 2 2 8" xfId="31142"/>
    <cellStyle name="Normal 3 40 2 3" xfId="31143"/>
    <cellStyle name="Normal 3 40 2 3 2" xfId="31144"/>
    <cellStyle name="Normal 3 40 2 3 2 2" xfId="31145"/>
    <cellStyle name="Normal 3 40 2 3 3" xfId="31146"/>
    <cellStyle name="Normal 3 40 2 3 4" xfId="31147"/>
    <cellStyle name="Normal 3 40 2 3 5" xfId="31148"/>
    <cellStyle name="Normal 3 40 2 3 6" xfId="31149"/>
    <cellStyle name="Normal 3 40 2 4" xfId="31150"/>
    <cellStyle name="Normal 3 40 2 4 2" xfId="31151"/>
    <cellStyle name="Normal 3 40 2 4 3" xfId="31152"/>
    <cellStyle name="Normal 3 40 2 4 4" xfId="31153"/>
    <cellStyle name="Normal 3 40 2 5" xfId="31154"/>
    <cellStyle name="Normal 3 40 2 6" xfId="31155"/>
    <cellStyle name="Normal 3 40 2 7" xfId="31156"/>
    <cellStyle name="Normal 3 40 2 8" xfId="31157"/>
    <cellStyle name="Normal 3 40 2 9" xfId="31158"/>
    <cellStyle name="Normal 3 40 3" xfId="31159"/>
    <cellStyle name="Normal 3 40 3 2" xfId="31160"/>
    <cellStyle name="Normal 3 40 3 2 2" xfId="31161"/>
    <cellStyle name="Normal 3 40 3 2 2 2" xfId="31162"/>
    <cellStyle name="Normal 3 40 3 2 3" xfId="31163"/>
    <cellStyle name="Normal 3 40 3 2 4" xfId="31164"/>
    <cellStyle name="Normal 3 40 3 2 5" xfId="31165"/>
    <cellStyle name="Normal 3 40 3 2 6" xfId="31166"/>
    <cellStyle name="Normal 3 40 3 3" xfId="31167"/>
    <cellStyle name="Normal 3 40 3 3 2" xfId="31168"/>
    <cellStyle name="Normal 3 40 3 3 3" xfId="31169"/>
    <cellStyle name="Normal 3 40 3 3 4" xfId="31170"/>
    <cellStyle name="Normal 3 40 3 4" xfId="31171"/>
    <cellStyle name="Normal 3 40 3 5" xfId="31172"/>
    <cellStyle name="Normal 3 40 3 6" xfId="31173"/>
    <cellStyle name="Normal 3 40 3 7" xfId="31174"/>
    <cellStyle name="Normal 3 40 3 8" xfId="31175"/>
    <cellStyle name="Normal 3 40 3 9" xfId="31176"/>
    <cellStyle name="Normal 3 40 4" xfId="31177"/>
    <cellStyle name="Normal 3 40 4 2" xfId="31178"/>
    <cellStyle name="Normal 3 40 4 2 2" xfId="31179"/>
    <cellStyle name="Normal 3 40 4 2 2 2" xfId="31180"/>
    <cellStyle name="Normal 3 40 4 2 3" xfId="31181"/>
    <cellStyle name="Normal 3 40 4 2 4" xfId="31182"/>
    <cellStyle name="Normal 3 40 4 2 5" xfId="31183"/>
    <cellStyle name="Normal 3 40 4 2 6" xfId="31184"/>
    <cellStyle name="Normal 3 40 4 3" xfId="31185"/>
    <cellStyle name="Normal 3 40 4 3 2" xfId="31186"/>
    <cellStyle name="Normal 3 40 4 3 3" xfId="31187"/>
    <cellStyle name="Normal 3 40 4 4" xfId="31188"/>
    <cellStyle name="Normal 3 40 4 5" xfId="31189"/>
    <cellStyle name="Normal 3 40 4 6" xfId="31190"/>
    <cellStyle name="Normal 3 40 4 7" xfId="31191"/>
    <cellStyle name="Normal 3 40 4 8" xfId="31192"/>
    <cellStyle name="Normal 3 40 5" xfId="31193"/>
    <cellStyle name="Normal 3 40 5 2" xfId="31194"/>
    <cellStyle name="Normal 3 40 5 2 2" xfId="31195"/>
    <cellStyle name="Normal 3 40 5 3" xfId="31196"/>
    <cellStyle name="Normal 3 40 5 4" xfId="31197"/>
    <cellStyle name="Normal 3 40 5 5" xfId="31198"/>
    <cellStyle name="Normal 3 40 5 6" xfId="31199"/>
    <cellStyle name="Normal 3 40 6" xfId="31200"/>
    <cellStyle name="Normal 3 40 6 2" xfId="31201"/>
    <cellStyle name="Normal 3 40 6 3" xfId="31202"/>
    <cellStyle name="Normal 3 40 6 4" xfId="31203"/>
    <cellStyle name="Normal 3 40 7" xfId="31204"/>
    <cellStyle name="Normal 3 40 8" xfId="31205"/>
    <cellStyle name="Normal 3 40 9" xfId="31206"/>
    <cellStyle name="Normal 3 5" xfId="997"/>
    <cellStyle name="Normal 3 6" xfId="998"/>
    <cellStyle name="Normal 3 7" xfId="999"/>
    <cellStyle name="Normal 3 8" xfId="1000"/>
    <cellStyle name="Normal 3 9" xfId="1001"/>
    <cellStyle name="Normal 30" xfId="1002"/>
    <cellStyle name="Normal 30 2" xfId="1003"/>
    <cellStyle name="Normal 30 2 2" xfId="31207"/>
    <cellStyle name="Normal 30 2 2 2" xfId="31208"/>
    <cellStyle name="Normal 30 2 3" xfId="31209"/>
    <cellStyle name="Normal 30 3" xfId="31210"/>
    <cellStyle name="Normal 30 3 2" xfId="31211"/>
    <cellStyle name="Normal 30 4" xfId="31212"/>
    <cellStyle name="Normal 300" xfId="47704"/>
    <cellStyle name="Normal 301" xfId="47705"/>
    <cellStyle name="Normal 302" xfId="47706"/>
    <cellStyle name="Normal 303" xfId="47707"/>
    <cellStyle name="Normal 304" xfId="47708"/>
    <cellStyle name="Normal 305" xfId="47709"/>
    <cellStyle name="Normal 306" xfId="47710"/>
    <cellStyle name="Normal 307" xfId="47711"/>
    <cellStyle name="Normal 308" xfId="47712"/>
    <cellStyle name="Normal 309" xfId="47713"/>
    <cellStyle name="Normal 31" xfId="1004"/>
    <cellStyle name="Normal 31 2" xfId="1005"/>
    <cellStyle name="Normal 31 2 2" xfId="47714"/>
    <cellStyle name="Normal 31 3" xfId="47715"/>
    <cellStyle name="Normal 31 4" xfId="47716"/>
    <cellStyle name="Normal 310" xfId="47717"/>
    <cellStyle name="Normal 311" xfId="47718"/>
    <cellStyle name="Normal 312" xfId="47719"/>
    <cellStyle name="Normal 313" xfId="47720"/>
    <cellStyle name="Normal 314" xfId="47721"/>
    <cellStyle name="Normal 315" xfId="47722"/>
    <cellStyle name="Normal 316" xfId="47723"/>
    <cellStyle name="Normal 317" xfId="47724"/>
    <cellStyle name="Normal 318" xfId="47725"/>
    <cellStyle name="Normal 319" xfId="47726"/>
    <cellStyle name="Normal 32" xfId="1006"/>
    <cellStyle name="Normal 32 2" xfId="1007"/>
    <cellStyle name="Normal 32 2 2" xfId="47727"/>
    <cellStyle name="Normal 32 3" xfId="47728"/>
    <cellStyle name="Normal 32 4" xfId="47729"/>
    <cellStyle name="Normal 320" xfId="47730"/>
    <cellStyle name="Normal 321" xfId="47731"/>
    <cellStyle name="Normal 322" xfId="47732"/>
    <cellStyle name="Normal 323" xfId="47733"/>
    <cellStyle name="Normal 324" xfId="47734"/>
    <cellStyle name="Normal 325" xfId="47735"/>
    <cellStyle name="Normal 326" xfId="47736"/>
    <cellStyle name="Normal 327" xfId="47737"/>
    <cellStyle name="Normal 328" xfId="47738"/>
    <cellStyle name="Normal 329" xfId="47739"/>
    <cellStyle name="Normal 33" xfId="1008"/>
    <cellStyle name="Normal 33 2" xfId="1009"/>
    <cellStyle name="Normal 33 2 2" xfId="47740"/>
    <cellStyle name="Normal 33 3" xfId="31213"/>
    <cellStyle name="Normal 33 4" xfId="47741"/>
    <cellStyle name="Normal 330" xfId="47742"/>
    <cellStyle name="Normal 331" xfId="47743"/>
    <cellStyle name="Normal 332" xfId="47744"/>
    <cellStyle name="Normal 333" xfId="47745"/>
    <cellStyle name="Normal 334" xfId="47746"/>
    <cellStyle name="Normal 335" xfId="47747"/>
    <cellStyle name="Normal 336" xfId="47748"/>
    <cellStyle name="Normal 337" xfId="47749"/>
    <cellStyle name="Normal 338" xfId="47750"/>
    <cellStyle name="Normal 339" xfId="47751"/>
    <cellStyle name="Normal 34" xfId="1010"/>
    <cellStyle name="Normal 34 2" xfId="1011"/>
    <cellStyle name="Normal 34 2 2" xfId="47752"/>
    <cellStyle name="Normal 34 3" xfId="47753"/>
    <cellStyle name="Normal 34 4" xfId="47754"/>
    <cellStyle name="Normal 340" xfId="47755"/>
    <cellStyle name="Normal 341" xfId="47756"/>
    <cellStyle name="Normal 342" xfId="47757"/>
    <cellStyle name="Normal 343" xfId="47758"/>
    <cellStyle name="Normal 344" xfId="47759"/>
    <cellStyle name="Normal 345" xfId="47760"/>
    <cellStyle name="Normal 346" xfId="47761"/>
    <cellStyle name="Normal 347" xfId="47762"/>
    <cellStyle name="Normal 348" xfId="47763"/>
    <cellStyle name="Normal 349" xfId="47764"/>
    <cellStyle name="Normal 35" xfId="1012"/>
    <cellStyle name="Normal 35 2" xfId="1013"/>
    <cellStyle name="Normal 35 2 2" xfId="47765"/>
    <cellStyle name="Normal 35 3" xfId="47766"/>
    <cellStyle name="Normal 35 4" xfId="47767"/>
    <cellStyle name="Normal 350" xfId="47768"/>
    <cellStyle name="Normal 351" xfId="47769"/>
    <cellStyle name="Normal 36" xfId="1014"/>
    <cellStyle name="Normal 36 2" xfId="1015"/>
    <cellStyle name="Normal 36 2 2" xfId="2464"/>
    <cellStyle name="Normal 36 2 2 2" xfId="47770"/>
    <cellStyle name="Normal 36 3" xfId="47771"/>
    <cellStyle name="Normal 36 4" xfId="47772"/>
    <cellStyle name="Normal 37" xfId="1016"/>
    <cellStyle name="Normal 37 10" xfId="47773"/>
    <cellStyle name="Normal 37 10 2" xfId="47774"/>
    <cellStyle name="Normal 37 10 2 2" xfId="47775"/>
    <cellStyle name="Normal 37 10 2 3" xfId="47776"/>
    <cellStyle name="Normal 37 10 3" xfId="47777"/>
    <cellStyle name="Normal 37 10 4" xfId="47778"/>
    <cellStyle name="Normal 37 10 5" xfId="47779"/>
    <cellStyle name="Normal 37 10 6" xfId="47780"/>
    <cellStyle name="Normal 37 11" xfId="47781"/>
    <cellStyle name="Normal 37 11 2" xfId="47782"/>
    <cellStyle name="Normal 37 11 2 2" xfId="47783"/>
    <cellStyle name="Normal 37 11 2 3" xfId="47784"/>
    <cellStyle name="Normal 37 11 3" xfId="47785"/>
    <cellStyle name="Normal 37 11 4" xfId="47786"/>
    <cellStyle name="Normal 37 11 5" xfId="47787"/>
    <cellStyle name="Normal 37 11 6" xfId="47788"/>
    <cellStyle name="Normal 37 12" xfId="47789"/>
    <cellStyle name="Normal 37 12 2" xfId="47790"/>
    <cellStyle name="Normal 37 12 2 2" xfId="47791"/>
    <cellStyle name="Normal 37 12 2 3" xfId="47792"/>
    <cellStyle name="Normal 37 12 3" xfId="47793"/>
    <cellStyle name="Normal 37 12 4" xfId="47794"/>
    <cellStyle name="Normal 37 12 5" xfId="47795"/>
    <cellStyle name="Normal 37 13" xfId="47796"/>
    <cellStyle name="Normal 37 13 2" xfId="47797"/>
    <cellStyle name="Normal 37 13 3" xfId="47798"/>
    <cellStyle name="Normal 37 13 4" xfId="47799"/>
    <cellStyle name="Normal 37 14" xfId="47800"/>
    <cellStyle name="Normal 37 15" xfId="47801"/>
    <cellStyle name="Normal 37 16" xfId="47802"/>
    <cellStyle name="Normal 37 17" xfId="47803"/>
    <cellStyle name="Normal 37 18" xfId="47804"/>
    <cellStyle name="Normal 37 2" xfId="1017"/>
    <cellStyle name="Normal 37 2 10" xfId="47805"/>
    <cellStyle name="Normal 37 2 10 2" xfId="47806"/>
    <cellStyle name="Normal 37 2 10 2 2" xfId="47807"/>
    <cellStyle name="Normal 37 2 10 2 3" xfId="47808"/>
    <cellStyle name="Normal 37 2 10 3" xfId="47809"/>
    <cellStyle name="Normal 37 2 10 4" xfId="47810"/>
    <cellStyle name="Normal 37 2 10 5" xfId="47811"/>
    <cellStyle name="Normal 37 2 10 6" xfId="47812"/>
    <cellStyle name="Normal 37 2 11" xfId="47813"/>
    <cellStyle name="Normal 37 2 11 2" xfId="47814"/>
    <cellStyle name="Normal 37 2 11 2 2" xfId="47815"/>
    <cellStyle name="Normal 37 2 11 2 3" xfId="47816"/>
    <cellStyle name="Normal 37 2 11 3" xfId="47817"/>
    <cellStyle name="Normal 37 2 11 4" xfId="47818"/>
    <cellStyle name="Normal 37 2 11 5" xfId="47819"/>
    <cellStyle name="Normal 37 2 12" xfId="47820"/>
    <cellStyle name="Normal 37 2 12 2" xfId="47821"/>
    <cellStyle name="Normal 37 2 12 3" xfId="47822"/>
    <cellStyle name="Normal 37 2 12 4" xfId="47823"/>
    <cellStyle name="Normal 37 2 13" xfId="47824"/>
    <cellStyle name="Normal 37 2 14" xfId="47825"/>
    <cellStyle name="Normal 37 2 15" xfId="47826"/>
    <cellStyle name="Normal 37 2 16" xfId="47827"/>
    <cellStyle name="Normal 37 2 17" xfId="47828"/>
    <cellStyle name="Normal 37 2 2" xfId="47829"/>
    <cellStyle name="Normal 37 2 2 10" xfId="47830"/>
    <cellStyle name="Normal 37 2 2 11" xfId="47831"/>
    <cellStyle name="Normal 37 2 2 2" xfId="47832"/>
    <cellStyle name="Normal 37 2 2 2 2" xfId="47833"/>
    <cellStyle name="Normal 37 2 2 2 2 2" xfId="47834"/>
    <cellStyle name="Normal 37 2 2 2 2 2 2" xfId="47835"/>
    <cellStyle name="Normal 37 2 2 2 2 2 2 2" xfId="47836"/>
    <cellStyle name="Normal 37 2 2 2 2 2 2 3" xfId="47837"/>
    <cellStyle name="Normal 37 2 2 2 2 2 3" xfId="47838"/>
    <cellStyle name="Normal 37 2 2 2 2 2 4" xfId="47839"/>
    <cellStyle name="Normal 37 2 2 2 2 2 5" xfId="47840"/>
    <cellStyle name="Normal 37 2 2 2 2 2 6" xfId="47841"/>
    <cellStyle name="Normal 37 2 2 2 2 3" xfId="47842"/>
    <cellStyle name="Normal 37 2 2 2 2 3 2" xfId="47843"/>
    <cellStyle name="Normal 37 2 2 2 2 3 3" xfId="47844"/>
    <cellStyle name="Normal 37 2 2 2 2 4" xfId="47845"/>
    <cellStyle name="Normal 37 2 2 2 2 5" xfId="47846"/>
    <cellStyle name="Normal 37 2 2 2 2 6" xfId="47847"/>
    <cellStyle name="Normal 37 2 2 2 2 7" xfId="47848"/>
    <cellStyle name="Normal 37 2 2 2 3" xfId="47849"/>
    <cellStyle name="Normal 37 2 2 2 3 2" xfId="47850"/>
    <cellStyle name="Normal 37 2 2 2 3 2 2" xfId="47851"/>
    <cellStyle name="Normal 37 2 2 2 3 2 3" xfId="47852"/>
    <cellStyle name="Normal 37 2 2 2 3 3" xfId="47853"/>
    <cellStyle name="Normal 37 2 2 2 3 4" xfId="47854"/>
    <cellStyle name="Normal 37 2 2 2 3 5" xfId="47855"/>
    <cellStyle name="Normal 37 2 2 2 3 6" xfId="47856"/>
    <cellStyle name="Normal 37 2 2 2 4" xfId="47857"/>
    <cellStyle name="Normal 37 2 2 2 4 2" xfId="47858"/>
    <cellStyle name="Normal 37 2 2 2 4 3" xfId="47859"/>
    <cellStyle name="Normal 37 2 2 2 5" xfId="47860"/>
    <cellStyle name="Normal 37 2 2 2 6" xfId="47861"/>
    <cellStyle name="Normal 37 2 2 2 7" xfId="47862"/>
    <cellStyle name="Normal 37 2 2 2 8" xfId="47863"/>
    <cellStyle name="Normal 37 2 2 3" xfId="47864"/>
    <cellStyle name="Normal 37 2 2 3 2" xfId="47865"/>
    <cellStyle name="Normal 37 2 2 3 2 2" xfId="47866"/>
    <cellStyle name="Normal 37 2 2 3 2 2 2" xfId="47867"/>
    <cellStyle name="Normal 37 2 2 3 2 2 3" xfId="47868"/>
    <cellStyle name="Normal 37 2 2 3 2 3" xfId="47869"/>
    <cellStyle name="Normal 37 2 2 3 2 4" xfId="47870"/>
    <cellStyle name="Normal 37 2 2 3 2 5" xfId="47871"/>
    <cellStyle name="Normal 37 2 2 3 2 6" xfId="47872"/>
    <cellStyle name="Normal 37 2 2 3 3" xfId="47873"/>
    <cellStyle name="Normal 37 2 2 3 3 2" xfId="47874"/>
    <cellStyle name="Normal 37 2 2 3 3 3" xfId="47875"/>
    <cellStyle name="Normal 37 2 2 3 4" xfId="47876"/>
    <cellStyle name="Normal 37 2 2 3 5" xfId="47877"/>
    <cellStyle name="Normal 37 2 2 3 6" xfId="47878"/>
    <cellStyle name="Normal 37 2 2 3 7" xfId="47879"/>
    <cellStyle name="Normal 37 2 2 4" xfId="47880"/>
    <cellStyle name="Normal 37 2 2 4 2" xfId="47881"/>
    <cellStyle name="Normal 37 2 2 4 2 2" xfId="47882"/>
    <cellStyle name="Normal 37 2 2 4 2 3" xfId="47883"/>
    <cellStyle name="Normal 37 2 2 4 3" xfId="47884"/>
    <cellStyle name="Normal 37 2 2 4 4" xfId="47885"/>
    <cellStyle name="Normal 37 2 2 4 5" xfId="47886"/>
    <cellStyle name="Normal 37 2 2 4 6" xfId="47887"/>
    <cellStyle name="Normal 37 2 2 5" xfId="47888"/>
    <cellStyle name="Normal 37 2 2 5 2" xfId="47889"/>
    <cellStyle name="Normal 37 2 2 5 2 2" xfId="47890"/>
    <cellStyle name="Normal 37 2 2 5 2 3" xfId="47891"/>
    <cellStyle name="Normal 37 2 2 5 3" xfId="47892"/>
    <cellStyle name="Normal 37 2 2 5 4" xfId="47893"/>
    <cellStyle name="Normal 37 2 2 5 5" xfId="47894"/>
    <cellStyle name="Normal 37 2 2 5 6" xfId="47895"/>
    <cellStyle name="Normal 37 2 2 6" xfId="47896"/>
    <cellStyle name="Normal 37 2 2 6 2" xfId="47897"/>
    <cellStyle name="Normal 37 2 2 6 2 2" xfId="47898"/>
    <cellStyle name="Normal 37 2 2 6 2 3" xfId="47899"/>
    <cellStyle name="Normal 37 2 2 6 3" xfId="47900"/>
    <cellStyle name="Normal 37 2 2 6 4" xfId="47901"/>
    <cellStyle name="Normal 37 2 2 6 5" xfId="47902"/>
    <cellStyle name="Normal 37 2 2 7" xfId="47903"/>
    <cellStyle name="Normal 37 2 2 7 2" xfId="47904"/>
    <cellStyle name="Normal 37 2 2 7 3" xfId="47905"/>
    <cellStyle name="Normal 37 2 2 8" xfId="47906"/>
    <cellStyle name="Normal 37 2 2 9" xfId="47907"/>
    <cellStyle name="Normal 37 2 3" xfId="47908"/>
    <cellStyle name="Normal 37 2 3 10" xfId="47909"/>
    <cellStyle name="Normal 37 2 3 11" xfId="47910"/>
    <cellStyle name="Normal 37 2 3 2" xfId="47911"/>
    <cellStyle name="Normal 37 2 3 2 2" xfId="47912"/>
    <cellStyle name="Normal 37 2 3 2 2 2" xfId="47913"/>
    <cellStyle name="Normal 37 2 3 2 2 2 2" xfId="47914"/>
    <cellStyle name="Normal 37 2 3 2 2 2 2 2" xfId="47915"/>
    <cellStyle name="Normal 37 2 3 2 2 2 2 3" xfId="47916"/>
    <cellStyle name="Normal 37 2 3 2 2 2 3" xfId="47917"/>
    <cellStyle name="Normal 37 2 3 2 2 2 4" xfId="47918"/>
    <cellStyle name="Normal 37 2 3 2 2 2 5" xfId="47919"/>
    <cellStyle name="Normal 37 2 3 2 2 2 6" xfId="47920"/>
    <cellStyle name="Normal 37 2 3 2 2 3" xfId="47921"/>
    <cellStyle name="Normal 37 2 3 2 2 3 2" xfId="47922"/>
    <cellStyle name="Normal 37 2 3 2 2 3 3" xfId="47923"/>
    <cellStyle name="Normal 37 2 3 2 2 4" xfId="47924"/>
    <cellStyle name="Normal 37 2 3 2 2 5" xfId="47925"/>
    <cellStyle name="Normal 37 2 3 2 2 6" xfId="47926"/>
    <cellStyle name="Normal 37 2 3 2 2 7" xfId="47927"/>
    <cellStyle name="Normal 37 2 3 2 3" xfId="47928"/>
    <cellStyle name="Normal 37 2 3 2 3 2" xfId="47929"/>
    <cellStyle name="Normal 37 2 3 2 3 2 2" xfId="47930"/>
    <cellStyle name="Normal 37 2 3 2 3 2 3" xfId="47931"/>
    <cellStyle name="Normal 37 2 3 2 3 3" xfId="47932"/>
    <cellStyle name="Normal 37 2 3 2 3 4" xfId="47933"/>
    <cellStyle name="Normal 37 2 3 2 3 5" xfId="47934"/>
    <cellStyle name="Normal 37 2 3 2 3 6" xfId="47935"/>
    <cellStyle name="Normal 37 2 3 2 4" xfId="47936"/>
    <cellStyle name="Normal 37 2 3 2 4 2" xfId="47937"/>
    <cellStyle name="Normal 37 2 3 2 4 3" xfId="47938"/>
    <cellStyle name="Normal 37 2 3 2 5" xfId="47939"/>
    <cellStyle name="Normal 37 2 3 2 6" xfId="47940"/>
    <cellStyle name="Normal 37 2 3 2 7" xfId="47941"/>
    <cellStyle name="Normal 37 2 3 2 8" xfId="47942"/>
    <cellStyle name="Normal 37 2 3 3" xfId="47943"/>
    <cellStyle name="Normal 37 2 3 3 2" xfId="47944"/>
    <cellStyle name="Normal 37 2 3 3 2 2" xfId="47945"/>
    <cellStyle name="Normal 37 2 3 3 2 2 2" xfId="47946"/>
    <cellStyle name="Normal 37 2 3 3 2 2 3" xfId="47947"/>
    <cellStyle name="Normal 37 2 3 3 2 3" xfId="47948"/>
    <cellStyle name="Normal 37 2 3 3 2 4" xfId="47949"/>
    <cellStyle name="Normal 37 2 3 3 2 5" xfId="47950"/>
    <cellStyle name="Normal 37 2 3 3 2 6" xfId="47951"/>
    <cellStyle name="Normal 37 2 3 3 3" xfId="47952"/>
    <cellStyle name="Normal 37 2 3 3 3 2" xfId="47953"/>
    <cellStyle name="Normal 37 2 3 3 3 3" xfId="47954"/>
    <cellStyle name="Normal 37 2 3 3 4" xfId="47955"/>
    <cellStyle name="Normal 37 2 3 3 5" xfId="47956"/>
    <cellStyle name="Normal 37 2 3 3 6" xfId="47957"/>
    <cellStyle name="Normal 37 2 3 3 7" xfId="47958"/>
    <cellStyle name="Normal 37 2 3 4" xfId="47959"/>
    <cellStyle name="Normal 37 2 3 4 2" xfId="47960"/>
    <cellStyle name="Normal 37 2 3 4 2 2" xfId="47961"/>
    <cellStyle name="Normal 37 2 3 4 2 3" xfId="47962"/>
    <cellStyle name="Normal 37 2 3 4 3" xfId="47963"/>
    <cellStyle name="Normal 37 2 3 4 4" xfId="47964"/>
    <cellStyle name="Normal 37 2 3 4 5" xfId="47965"/>
    <cellStyle name="Normal 37 2 3 4 6" xfId="47966"/>
    <cellStyle name="Normal 37 2 3 5" xfId="47967"/>
    <cellStyle name="Normal 37 2 3 5 2" xfId="47968"/>
    <cellStyle name="Normal 37 2 3 5 2 2" xfId="47969"/>
    <cellStyle name="Normal 37 2 3 5 2 3" xfId="47970"/>
    <cellStyle name="Normal 37 2 3 5 3" xfId="47971"/>
    <cellStyle name="Normal 37 2 3 5 4" xfId="47972"/>
    <cellStyle name="Normal 37 2 3 5 5" xfId="47973"/>
    <cellStyle name="Normal 37 2 3 5 6" xfId="47974"/>
    <cellStyle name="Normal 37 2 3 6" xfId="47975"/>
    <cellStyle name="Normal 37 2 3 6 2" xfId="47976"/>
    <cellStyle name="Normal 37 2 3 6 2 2" xfId="47977"/>
    <cellStyle name="Normal 37 2 3 6 2 3" xfId="47978"/>
    <cellStyle name="Normal 37 2 3 6 3" xfId="47979"/>
    <cellStyle name="Normal 37 2 3 6 4" xfId="47980"/>
    <cellStyle name="Normal 37 2 3 6 5" xfId="47981"/>
    <cellStyle name="Normal 37 2 3 7" xfId="47982"/>
    <cellStyle name="Normal 37 2 3 7 2" xfId="47983"/>
    <cellStyle name="Normal 37 2 3 7 3" xfId="47984"/>
    <cellStyle name="Normal 37 2 3 8" xfId="47985"/>
    <cellStyle name="Normal 37 2 3 9" xfId="47986"/>
    <cellStyle name="Normal 37 2 4" xfId="47987"/>
    <cellStyle name="Normal 37 2 4 2" xfId="47988"/>
    <cellStyle name="Normal 37 2 4 2 2" xfId="47989"/>
    <cellStyle name="Normal 37 2 4 2 2 2" xfId="47990"/>
    <cellStyle name="Normal 37 2 4 2 2 2 2" xfId="47991"/>
    <cellStyle name="Normal 37 2 4 2 2 2 3" xfId="47992"/>
    <cellStyle name="Normal 37 2 4 2 2 3" xfId="47993"/>
    <cellStyle name="Normal 37 2 4 2 2 4" xfId="47994"/>
    <cellStyle name="Normal 37 2 4 2 2 5" xfId="47995"/>
    <cellStyle name="Normal 37 2 4 2 2 6" xfId="47996"/>
    <cellStyle name="Normal 37 2 4 2 3" xfId="47997"/>
    <cellStyle name="Normal 37 2 4 2 3 2" xfId="47998"/>
    <cellStyle name="Normal 37 2 4 2 3 3" xfId="47999"/>
    <cellStyle name="Normal 37 2 4 2 4" xfId="48000"/>
    <cellStyle name="Normal 37 2 4 2 5" xfId="48001"/>
    <cellStyle name="Normal 37 2 4 2 6" xfId="48002"/>
    <cellStyle name="Normal 37 2 4 2 7" xfId="48003"/>
    <cellStyle name="Normal 37 2 4 3" xfId="48004"/>
    <cellStyle name="Normal 37 2 4 3 2" xfId="48005"/>
    <cellStyle name="Normal 37 2 4 3 2 2" xfId="48006"/>
    <cellStyle name="Normal 37 2 4 3 2 3" xfId="48007"/>
    <cellStyle name="Normal 37 2 4 3 3" xfId="48008"/>
    <cellStyle name="Normal 37 2 4 3 4" xfId="48009"/>
    <cellStyle name="Normal 37 2 4 3 5" xfId="48010"/>
    <cellStyle name="Normal 37 2 4 3 6" xfId="48011"/>
    <cellStyle name="Normal 37 2 4 4" xfId="48012"/>
    <cellStyle name="Normal 37 2 4 4 2" xfId="48013"/>
    <cellStyle name="Normal 37 2 4 4 3" xfId="48014"/>
    <cellStyle name="Normal 37 2 4 5" xfId="48015"/>
    <cellStyle name="Normal 37 2 4 6" xfId="48016"/>
    <cellStyle name="Normal 37 2 4 7" xfId="48017"/>
    <cellStyle name="Normal 37 2 4 8" xfId="48018"/>
    <cellStyle name="Normal 37 2 5" xfId="48019"/>
    <cellStyle name="Normal 37 2 5 2" xfId="48020"/>
    <cellStyle name="Normal 37 2 5 2 2" xfId="48021"/>
    <cellStyle name="Normal 37 2 5 2 2 2" xfId="48022"/>
    <cellStyle name="Normal 37 2 5 2 2 2 2" xfId="48023"/>
    <cellStyle name="Normal 37 2 5 2 2 2 3" xfId="48024"/>
    <cellStyle name="Normal 37 2 5 2 2 3" xfId="48025"/>
    <cellStyle name="Normal 37 2 5 2 2 4" xfId="48026"/>
    <cellStyle name="Normal 37 2 5 2 2 5" xfId="48027"/>
    <cellStyle name="Normal 37 2 5 2 2 6" xfId="48028"/>
    <cellStyle name="Normal 37 2 5 2 3" xfId="48029"/>
    <cellStyle name="Normal 37 2 5 2 3 2" xfId="48030"/>
    <cellStyle name="Normal 37 2 5 2 3 3" xfId="48031"/>
    <cellStyle name="Normal 37 2 5 2 4" xfId="48032"/>
    <cellStyle name="Normal 37 2 5 2 5" xfId="48033"/>
    <cellStyle name="Normal 37 2 5 2 6" xfId="48034"/>
    <cellStyle name="Normal 37 2 5 2 7" xfId="48035"/>
    <cellStyle name="Normal 37 2 5 3" xfId="48036"/>
    <cellStyle name="Normal 37 2 5 3 2" xfId="48037"/>
    <cellStyle name="Normal 37 2 5 3 2 2" xfId="48038"/>
    <cellStyle name="Normal 37 2 5 3 2 3" xfId="48039"/>
    <cellStyle name="Normal 37 2 5 3 3" xfId="48040"/>
    <cellStyle name="Normal 37 2 5 3 4" xfId="48041"/>
    <cellStyle name="Normal 37 2 5 3 5" xfId="48042"/>
    <cellStyle name="Normal 37 2 5 3 6" xfId="48043"/>
    <cellStyle name="Normal 37 2 5 4" xfId="48044"/>
    <cellStyle name="Normal 37 2 5 4 2" xfId="48045"/>
    <cellStyle name="Normal 37 2 5 4 3" xfId="48046"/>
    <cellStyle name="Normal 37 2 5 5" xfId="48047"/>
    <cellStyle name="Normal 37 2 5 6" xfId="48048"/>
    <cellStyle name="Normal 37 2 5 7" xfId="48049"/>
    <cellStyle name="Normal 37 2 5 8" xfId="48050"/>
    <cellStyle name="Normal 37 2 6" xfId="48051"/>
    <cellStyle name="Normal 37 2 6 2" xfId="48052"/>
    <cellStyle name="Normal 37 2 6 2 2" xfId="48053"/>
    <cellStyle name="Normal 37 2 6 2 2 2" xfId="48054"/>
    <cellStyle name="Normal 37 2 6 2 2 2 2" xfId="48055"/>
    <cellStyle name="Normal 37 2 6 2 2 2 3" xfId="48056"/>
    <cellStyle name="Normal 37 2 6 2 2 3" xfId="48057"/>
    <cellStyle name="Normal 37 2 6 2 2 4" xfId="48058"/>
    <cellStyle name="Normal 37 2 6 2 2 5" xfId="48059"/>
    <cellStyle name="Normal 37 2 6 2 2 6" xfId="48060"/>
    <cellStyle name="Normal 37 2 6 2 3" xfId="48061"/>
    <cellStyle name="Normal 37 2 6 2 3 2" xfId="48062"/>
    <cellStyle name="Normal 37 2 6 2 3 3" xfId="48063"/>
    <cellStyle name="Normal 37 2 6 2 4" xfId="48064"/>
    <cellStyle name="Normal 37 2 6 2 5" xfId="48065"/>
    <cellStyle name="Normal 37 2 6 2 6" xfId="48066"/>
    <cellStyle name="Normal 37 2 6 2 7" xfId="48067"/>
    <cellStyle name="Normal 37 2 6 3" xfId="48068"/>
    <cellStyle name="Normal 37 2 6 3 2" xfId="48069"/>
    <cellStyle name="Normal 37 2 6 3 2 2" xfId="48070"/>
    <cellStyle name="Normal 37 2 6 3 2 3" xfId="48071"/>
    <cellStyle name="Normal 37 2 6 3 3" xfId="48072"/>
    <cellStyle name="Normal 37 2 6 3 4" xfId="48073"/>
    <cellStyle name="Normal 37 2 6 3 5" xfId="48074"/>
    <cellStyle name="Normal 37 2 6 3 6" xfId="48075"/>
    <cellStyle name="Normal 37 2 6 4" xfId="48076"/>
    <cellStyle name="Normal 37 2 6 4 2" xfId="48077"/>
    <cellStyle name="Normal 37 2 6 4 3" xfId="48078"/>
    <cellStyle name="Normal 37 2 6 5" xfId="48079"/>
    <cellStyle name="Normal 37 2 6 6" xfId="48080"/>
    <cellStyle name="Normal 37 2 6 7" xfId="48081"/>
    <cellStyle name="Normal 37 2 6 8" xfId="48082"/>
    <cellStyle name="Normal 37 2 7" xfId="48083"/>
    <cellStyle name="Normal 37 2 7 2" xfId="48084"/>
    <cellStyle name="Normal 37 2 7 2 2" xfId="48085"/>
    <cellStyle name="Normal 37 2 7 2 2 2" xfId="48086"/>
    <cellStyle name="Normal 37 2 7 2 2 3" xfId="48087"/>
    <cellStyle name="Normal 37 2 7 2 3" xfId="48088"/>
    <cellStyle name="Normal 37 2 7 2 4" xfId="48089"/>
    <cellStyle name="Normal 37 2 7 2 5" xfId="48090"/>
    <cellStyle name="Normal 37 2 7 2 6" xfId="48091"/>
    <cellStyle name="Normal 37 2 7 3" xfId="48092"/>
    <cellStyle name="Normal 37 2 7 3 2" xfId="48093"/>
    <cellStyle name="Normal 37 2 7 3 3" xfId="48094"/>
    <cellStyle name="Normal 37 2 7 4" xfId="48095"/>
    <cellStyle name="Normal 37 2 7 5" xfId="48096"/>
    <cellStyle name="Normal 37 2 7 6" xfId="48097"/>
    <cellStyle name="Normal 37 2 7 7" xfId="48098"/>
    <cellStyle name="Normal 37 2 8" xfId="48099"/>
    <cellStyle name="Normal 37 2 8 2" xfId="48100"/>
    <cellStyle name="Normal 37 2 8 2 2" xfId="48101"/>
    <cellStyle name="Normal 37 2 8 2 3" xfId="48102"/>
    <cellStyle name="Normal 37 2 8 3" xfId="48103"/>
    <cellStyle name="Normal 37 2 8 4" xfId="48104"/>
    <cellStyle name="Normal 37 2 8 5" xfId="48105"/>
    <cellStyle name="Normal 37 2 8 6" xfId="48106"/>
    <cellStyle name="Normal 37 2 9" xfId="48107"/>
    <cellStyle name="Normal 37 2 9 2" xfId="48108"/>
    <cellStyle name="Normal 37 2 9 2 2" xfId="48109"/>
    <cellStyle name="Normal 37 2 9 2 3" xfId="48110"/>
    <cellStyle name="Normal 37 2 9 3" xfId="48111"/>
    <cellStyle name="Normal 37 2 9 4" xfId="48112"/>
    <cellStyle name="Normal 37 2 9 5" xfId="48113"/>
    <cellStyle name="Normal 37 2 9 6" xfId="48114"/>
    <cellStyle name="Normal 37 3" xfId="48115"/>
    <cellStyle name="Normal 37 3 10" xfId="48116"/>
    <cellStyle name="Normal 37 3 11" xfId="48117"/>
    <cellStyle name="Normal 37 3 2" xfId="48118"/>
    <cellStyle name="Normal 37 3 2 2" xfId="48119"/>
    <cellStyle name="Normal 37 3 2 2 2" xfId="48120"/>
    <cellStyle name="Normal 37 3 2 2 2 2" xfId="48121"/>
    <cellStyle name="Normal 37 3 2 2 2 2 2" xfId="48122"/>
    <cellStyle name="Normal 37 3 2 2 2 2 3" xfId="48123"/>
    <cellStyle name="Normal 37 3 2 2 2 3" xfId="48124"/>
    <cellStyle name="Normal 37 3 2 2 2 4" xfId="48125"/>
    <cellStyle name="Normal 37 3 2 2 2 5" xfId="48126"/>
    <cellStyle name="Normal 37 3 2 2 2 6" xfId="48127"/>
    <cellStyle name="Normal 37 3 2 2 3" xfId="48128"/>
    <cellStyle name="Normal 37 3 2 2 3 2" xfId="48129"/>
    <cellStyle name="Normal 37 3 2 2 3 3" xfId="48130"/>
    <cellStyle name="Normal 37 3 2 2 4" xfId="48131"/>
    <cellStyle name="Normal 37 3 2 2 5" xfId="48132"/>
    <cellStyle name="Normal 37 3 2 2 6" xfId="48133"/>
    <cellStyle name="Normal 37 3 2 2 7" xfId="48134"/>
    <cellStyle name="Normal 37 3 2 3" xfId="48135"/>
    <cellStyle name="Normal 37 3 2 3 2" xfId="48136"/>
    <cellStyle name="Normal 37 3 2 3 2 2" xfId="48137"/>
    <cellStyle name="Normal 37 3 2 3 2 3" xfId="48138"/>
    <cellStyle name="Normal 37 3 2 3 3" xfId="48139"/>
    <cellStyle name="Normal 37 3 2 3 4" xfId="48140"/>
    <cellStyle name="Normal 37 3 2 3 5" xfId="48141"/>
    <cellStyle name="Normal 37 3 2 3 6" xfId="48142"/>
    <cellStyle name="Normal 37 3 2 4" xfId="48143"/>
    <cellStyle name="Normal 37 3 2 4 2" xfId="48144"/>
    <cellStyle name="Normal 37 3 2 4 3" xfId="48145"/>
    <cellStyle name="Normal 37 3 2 5" xfId="48146"/>
    <cellStyle name="Normal 37 3 2 6" xfId="48147"/>
    <cellStyle name="Normal 37 3 2 7" xfId="48148"/>
    <cellStyle name="Normal 37 3 2 8" xfId="48149"/>
    <cellStyle name="Normal 37 3 3" xfId="48150"/>
    <cellStyle name="Normal 37 3 3 2" xfId="48151"/>
    <cellStyle name="Normal 37 3 3 2 2" xfId="48152"/>
    <cellStyle name="Normal 37 3 3 2 2 2" xfId="48153"/>
    <cellStyle name="Normal 37 3 3 2 2 3" xfId="48154"/>
    <cellStyle name="Normal 37 3 3 2 3" xfId="48155"/>
    <cellStyle name="Normal 37 3 3 2 4" xfId="48156"/>
    <cellStyle name="Normal 37 3 3 2 5" xfId="48157"/>
    <cellStyle name="Normal 37 3 3 2 6" xfId="48158"/>
    <cellStyle name="Normal 37 3 3 3" xfId="48159"/>
    <cellStyle name="Normal 37 3 3 3 2" xfId="48160"/>
    <cellStyle name="Normal 37 3 3 3 3" xfId="48161"/>
    <cellStyle name="Normal 37 3 3 4" xfId="48162"/>
    <cellStyle name="Normal 37 3 3 5" xfId="48163"/>
    <cellStyle name="Normal 37 3 3 6" xfId="48164"/>
    <cellStyle name="Normal 37 3 3 7" xfId="48165"/>
    <cellStyle name="Normal 37 3 4" xfId="48166"/>
    <cellStyle name="Normal 37 3 4 2" xfId="48167"/>
    <cellStyle name="Normal 37 3 4 2 2" xfId="48168"/>
    <cellStyle name="Normal 37 3 4 2 3" xfId="48169"/>
    <cellStyle name="Normal 37 3 4 3" xfId="48170"/>
    <cellStyle name="Normal 37 3 4 4" xfId="48171"/>
    <cellStyle name="Normal 37 3 4 5" xfId="48172"/>
    <cellStyle name="Normal 37 3 4 6" xfId="48173"/>
    <cellStyle name="Normal 37 3 5" xfId="48174"/>
    <cellStyle name="Normal 37 3 5 2" xfId="48175"/>
    <cellStyle name="Normal 37 3 5 2 2" xfId="48176"/>
    <cellStyle name="Normal 37 3 5 2 3" xfId="48177"/>
    <cellStyle name="Normal 37 3 5 3" xfId="48178"/>
    <cellStyle name="Normal 37 3 5 4" xfId="48179"/>
    <cellStyle name="Normal 37 3 5 5" xfId="48180"/>
    <cellStyle name="Normal 37 3 5 6" xfId="48181"/>
    <cellStyle name="Normal 37 3 6" xfId="48182"/>
    <cellStyle name="Normal 37 3 6 2" xfId="48183"/>
    <cellStyle name="Normal 37 3 6 2 2" xfId="48184"/>
    <cellStyle name="Normal 37 3 6 2 3" xfId="48185"/>
    <cellStyle name="Normal 37 3 6 3" xfId="48186"/>
    <cellStyle name="Normal 37 3 6 4" xfId="48187"/>
    <cellStyle name="Normal 37 3 6 5" xfId="48188"/>
    <cellStyle name="Normal 37 3 7" xfId="48189"/>
    <cellStyle name="Normal 37 3 7 2" xfId="48190"/>
    <cellStyle name="Normal 37 3 7 3" xfId="48191"/>
    <cellStyle name="Normal 37 3 8" xfId="48192"/>
    <cellStyle name="Normal 37 3 9" xfId="48193"/>
    <cellStyle name="Normal 37 4" xfId="48194"/>
    <cellStyle name="Normal 37 4 10" xfId="48195"/>
    <cellStyle name="Normal 37 4 11" xfId="48196"/>
    <cellStyle name="Normal 37 4 2" xfId="48197"/>
    <cellStyle name="Normal 37 4 2 2" xfId="48198"/>
    <cellStyle name="Normal 37 4 2 2 2" xfId="48199"/>
    <cellStyle name="Normal 37 4 2 2 2 2" xfId="48200"/>
    <cellStyle name="Normal 37 4 2 2 2 2 2" xfId="48201"/>
    <cellStyle name="Normal 37 4 2 2 2 2 3" xfId="48202"/>
    <cellStyle name="Normal 37 4 2 2 2 3" xfId="48203"/>
    <cellStyle name="Normal 37 4 2 2 2 4" xfId="48204"/>
    <cellStyle name="Normal 37 4 2 2 2 5" xfId="48205"/>
    <cellStyle name="Normal 37 4 2 2 2 6" xfId="48206"/>
    <cellStyle name="Normal 37 4 2 2 3" xfId="48207"/>
    <cellStyle name="Normal 37 4 2 2 3 2" xfId="48208"/>
    <cellStyle name="Normal 37 4 2 2 3 3" xfId="48209"/>
    <cellStyle name="Normal 37 4 2 2 4" xfId="48210"/>
    <cellStyle name="Normal 37 4 2 2 5" xfId="48211"/>
    <cellStyle name="Normal 37 4 2 2 6" xfId="48212"/>
    <cellStyle name="Normal 37 4 2 2 7" xfId="48213"/>
    <cellStyle name="Normal 37 4 2 3" xfId="48214"/>
    <cellStyle name="Normal 37 4 2 3 2" xfId="48215"/>
    <cellStyle name="Normal 37 4 2 3 2 2" xfId="48216"/>
    <cellStyle name="Normal 37 4 2 3 2 3" xfId="48217"/>
    <cellStyle name="Normal 37 4 2 3 3" xfId="48218"/>
    <cellStyle name="Normal 37 4 2 3 4" xfId="48219"/>
    <cellStyle name="Normal 37 4 2 3 5" xfId="48220"/>
    <cellStyle name="Normal 37 4 2 3 6" xfId="48221"/>
    <cellStyle name="Normal 37 4 2 4" xfId="48222"/>
    <cellStyle name="Normal 37 4 2 4 2" xfId="48223"/>
    <cellStyle name="Normal 37 4 2 4 3" xfId="48224"/>
    <cellStyle name="Normal 37 4 2 5" xfId="48225"/>
    <cellStyle name="Normal 37 4 2 6" xfId="48226"/>
    <cellStyle name="Normal 37 4 2 7" xfId="48227"/>
    <cellStyle name="Normal 37 4 2 8" xfId="48228"/>
    <cellStyle name="Normal 37 4 3" xfId="48229"/>
    <cellStyle name="Normal 37 4 3 2" xfId="48230"/>
    <cellStyle name="Normal 37 4 3 2 2" xfId="48231"/>
    <cellStyle name="Normal 37 4 3 2 2 2" xfId="48232"/>
    <cellStyle name="Normal 37 4 3 2 2 3" xfId="48233"/>
    <cellStyle name="Normal 37 4 3 2 3" xfId="48234"/>
    <cellStyle name="Normal 37 4 3 2 4" xfId="48235"/>
    <cellStyle name="Normal 37 4 3 2 5" xfId="48236"/>
    <cellStyle name="Normal 37 4 3 2 6" xfId="48237"/>
    <cellStyle name="Normal 37 4 3 3" xfId="48238"/>
    <cellStyle name="Normal 37 4 3 3 2" xfId="48239"/>
    <cellStyle name="Normal 37 4 3 3 3" xfId="48240"/>
    <cellStyle name="Normal 37 4 3 4" xfId="48241"/>
    <cellStyle name="Normal 37 4 3 5" xfId="48242"/>
    <cellStyle name="Normal 37 4 3 6" xfId="48243"/>
    <cellStyle name="Normal 37 4 3 7" xfId="48244"/>
    <cellStyle name="Normal 37 4 4" xfId="48245"/>
    <cellStyle name="Normal 37 4 4 2" xfId="48246"/>
    <cellStyle name="Normal 37 4 4 2 2" xfId="48247"/>
    <cellStyle name="Normal 37 4 4 2 3" xfId="48248"/>
    <cellStyle name="Normal 37 4 4 3" xfId="48249"/>
    <cellStyle name="Normal 37 4 4 4" xfId="48250"/>
    <cellStyle name="Normal 37 4 4 5" xfId="48251"/>
    <cellStyle name="Normal 37 4 4 6" xfId="48252"/>
    <cellStyle name="Normal 37 4 5" xfId="48253"/>
    <cellStyle name="Normal 37 4 5 2" xfId="48254"/>
    <cellStyle name="Normal 37 4 5 2 2" xfId="48255"/>
    <cellStyle name="Normal 37 4 5 2 3" xfId="48256"/>
    <cellStyle name="Normal 37 4 5 3" xfId="48257"/>
    <cellStyle name="Normal 37 4 5 4" xfId="48258"/>
    <cellStyle name="Normal 37 4 5 5" xfId="48259"/>
    <cellStyle name="Normal 37 4 5 6" xfId="48260"/>
    <cellStyle name="Normal 37 4 6" xfId="48261"/>
    <cellStyle name="Normal 37 4 6 2" xfId="48262"/>
    <cellStyle name="Normal 37 4 6 2 2" xfId="48263"/>
    <cellStyle name="Normal 37 4 6 2 3" xfId="48264"/>
    <cellStyle name="Normal 37 4 6 3" xfId="48265"/>
    <cellStyle name="Normal 37 4 6 4" xfId="48266"/>
    <cellStyle name="Normal 37 4 6 5" xfId="48267"/>
    <cellStyle name="Normal 37 4 7" xfId="48268"/>
    <cellStyle name="Normal 37 4 7 2" xfId="48269"/>
    <cellStyle name="Normal 37 4 7 3" xfId="48270"/>
    <cellStyle name="Normal 37 4 8" xfId="48271"/>
    <cellStyle name="Normal 37 4 9" xfId="48272"/>
    <cellStyle name="Normal 37 5" xfId="48273"/>
    <cellStyle name="Normal 37 5 2" xfId="48274"/>
    <cellStyle name="Normal 37 5 2 2" xfId="48275"/>
    <cellStyle name="Normal 37 5 2 2 2" xfId="48276"/>
    <cellStyle name="Normal 37 5 2 2 2 2" xfId="48277"/>
    <cellStyle name="Normal 37 5 2 2 2 3" xfId="48278"/>
    <cellStyle name="Normal 37 5 2 2 3" xfId="48279"/>
    <cellStyle name="Normal 37 5 2 2 4" xfId="48280"/>
    <cellStyle name="Normal 37 5 2 2 5" xfId="48281"/>
    <cellStyle name="Normal 37 5 2 2 6" xfId="48282"/>
    <cellStyle name="Normal 37 5 2 3" xfId="48283"/>
    <cellStyle name="Normal 37 5 2 3 2" xfId="48284"/>
    <cellStyle name="Normal 37 5 2 3 3" xfId="48285"/>
    <cellStyle name="Normal 37 5 2 4" xfId="48286"/>
    <cellStyle name="Normal 37 5 2 5" xfId="48287"/>
    <cellStyle name="Normal 37 5 2 6" xfId="48288"/>
    <cellStyle name="Normal 37 5 2 7" xfId="48289"/>
    <cellStyle name="Normal 37 5 3" xfId="48290"/>
    <cellStyle name="Normal 37 5 3 2" xfId="48291"/>
    <cellStyle name="Normal 37 5 3 2 2" xfId="48292"/>
    <cellStyle name="Normal 37 5 3 2 3" xfId="48293"/>
    <cellStyle name="Normal 37 5 3 3" xfId="48294"/>
    <cellStyle name="Normal 37 5 3 4" xfId="48295"/>
    <cellStyle name="Normal 37 5 3 5" xfId="48296"/>
    <cellStyle name="Normal 37 5 3 6" xfId="48297"/>
    <cellStyle name="Normal 37 5 4" xfId="48298"/>
    <cellStyle name="Normal 37 5 4 2" xfId="48299"/>
    <cellStyle name="Normal 37 5 4 3" xfId="48300"/>
    <cellStyle name="Normal 37 5 5" xfId="48301"/>
    <cellStyle name="Normal 37 5 6" xfId="48302"/>
    <cellStyle name="Normal 37 5 7" xfId="48303"/>
    <cellStyle name="Normal 37 5 8" xfId="48304"/>
    <cellStyle name="Normal 37 6" xfId="48305"/>
    <cellStyle name="Normal 37 6 2" xfId="48306"/>
    <cellStyle name="Normal 37 6 2 2" xfId="48307"/>
    <cellStyle name="Normal 37 6 2 2 2" xfId="48308"/>
    <cellStyle name="Normal 37 6 2 2 2 2" xfId="48309"/>
    <cellStyle name="Normal 37 6 2 2 2 3" xfId="48310"/>
    <cellStyle name="Normal 37 6 2 2 3" xfId="48311"/>
    <cellStyle name="Normal 37 6 2 2 4" xfId="48312"/>
    <cellStyle name="Normal 37 6 2 2 5" xfId="48313"/>
    <cellStyle name="Normal 37 6 2 2 6" xfId="48314"/>
    <cellStyle name="Normal 37 6 2 3" xfId="48315"/>
    <cellStyle name="Normal 37 6 2 3 2" xfId="48316"/>
    <cellStyle name="Normal 37 6 2 3 3" xfId="48317"/>
    <cellStyle name="Normal 37 6 2 4" xfId="48318"/>
    <cellStyle name="Normal 37 6 2 5" xfId="48319"/>
    <cellStyle name="Normal 37 6 2 6" xfId="48320"/>
    <cellStyle name="Normal 37 6 2 7" xfId="48321"/>
    <cellStyle name="Normal 37 6 3" xfId="48322"/>
    <cellStyle name="Normal 37 6 3 2" xfId="48323"/>
    <cellStyle name="Normal 37 6 3 2 2" xfId="48324"/>
    <cellStyle name="Normal 37 6 3 2 3" xfId="48325"/>
    <cellStyle name="Normal 37 6 3 3" xfId="48326"/>
    <cellStyle name="Normal 37 6 3 4" xfId="48327"/>
    <cellStyle name="Normal 37 6 3 5" xfId="48328"/>
    <cellStyle name="Normal 37 6 3 6" xfId="48329"/>
    <cellStyle name="Normal 37 6 4" xfId="48330"/>
    <cellStyle name="Normal 37 6 4 2" xfId="48331"/>
    <cellStyle name="Normal 37 6 4 3" xfId="48332"/>
    <cellStyle name="Normal 37 6 5" xfId="48333"/>
    <cellStyle name="Normal 37 6 6" xfId="48334"/>
    <cellStyle name="Normal 37 6 7" xfId="48335"/>
    <cellStyle name="Normal 37 6 8" xfId="48336"/>
    <cellStyle name="Normal 37 7" xfId="48337"/>
    <cellStyle name="Normal 37 7 2" xfId="48338"/>
    <cellStyle name="Normal 37 7 2 2" xfId="48339"/>
    <cellStyle name="Normal 37 7 2 2 2" xfId="48340"/>
    <cellStyle name="Normal 37 7 2 2 2 2" xfId="48341"/>
    <cellStyle name="Normal 37 7 2 2 2 3" xfId="48342"/>
    <cellStyle name="Normal 37 7 2 2 3" xfId="48343"/>
    <cellStyle name="Normal 37 7 2 2 4" xfId="48344"/>
    <cellStyle name="Normal 37 7 2 2 5" xfId="48345"/>
    <cellStyle name="Normal 37 7 2 2 6" xfId="48346"/>
    <cellStyle name="Normal 37 7 2 3" xfId="48347"/>
    <cellStyle name="Normal 37 7 2 3 2" xfId="48348"/>
    <cellStyle name="Normal 37 7 2 3 3" xfId="48349"/>
    <cellStyle name="Normal 37 7 2 4" xfId="48350"/>
    <cellStyle name="Normal 37 7 2 5" xfId="48351"/>
    <cellStyle name="Normal 37 7 2 6" xfId="48352"/>
    <cellStyle name="Normal 37 7 2 7" xfId="48353"/>
    <cellStyle name="Normal 37 7 3" xfId="48354"/>
    <cellStyle name="Normal 37 7 3 2" xfId="48355"/>
    <cellStyle name="Normal 37 7 3 2 2" xfId="48356"/>
    <cellStyle name="Normal 37 7 3 2 3" xfId="48357"/>
    <cellStyle name="Normal 37 7 3 3" xfId="48358"/>
    <cellStyle name="Normal 37 7 3 4" xfId="48359"/>
    <cellStyle name="Normal 37 7 3 5" xfId="48360"/>
    <cellStyle name="Normal 37 7 3 6" xfId="48361"/>
    <cellStyle name="Normal 37 7 4" xfId="48362"/>
    <cellStyle name="Normal 37 7 4 2" xfId="48363"/>
    <cellStyle name="Normal 37 7 4 3" xfId="48364"/>
    <cellStyle name="Normal 37 7 5" xfId="48365"/>
    <cellStyle name="Normal 37 7 6" xfId="48366"/>
    <cellStyle name="Normal 37 7 7" xfId="48367"/>
    <cellStyle name="Normal 37 7 8" xfId="48368"/>
    <cellStyle name="Normal 37 8" xfId="48369"/>
    <cellStyle name="Normal 37 8 2" xfId="48370"/>
    <cellStyle name="Normal 37 8 2 2" xfId="48371"/>
    <cellStyle name="Normal 37 8 2 2 2" xfId="48372"/>
    <cellStyle name="Normal 37 8 2 2 3" xfId="48373"/>
    <cellStyle name="Normal 37 8 2 3" xfId="48374"/>
    <cellStyle name="Normal 37 8 2 4" xfId="48375"/>
    <cellStyle name="Normal 37 8 2 5" xfId="48376"/>
    <cellStyle name="Normal 37 8 2 6" xfId="48377"/>
    <cellStyle name="Normal 37 8 3" xfId="48378"/>
    <cellStyle name="Normal 37 8 3 2" xfId="48379"/>
    <cellStyle name="Normal 37 8 3 3" xfId="48380"/>
    <cellStyle name="Normal 37 8 4" xfId="48381"/>
    <cellStyle name="Normal 37 8 5" xfId="48382"/>
    <cellStyle name="Normal 37 8 6" xfId="48383"/>
    <cellStyle name="Normal 37 8 7" xfId="48384"/>
    <cellStyle name="Normal 37 9" xfId="48385"/>
    <cellStyle name="Normal 37 9 2" xfId="48386"/>
    <cellStyle name="Normal 37 9 2 2" xfId="48387"/>
    <cellStyle name="Normal 37 9 2 3" xfId="48388"/>
    <cellStyle name="Normal 37 9 3" xfId="48389"/>
    <cellStyle name="Normal 37 9 4" xfId="48390"/>
    <cellStyle name="Normal 37 9 5" xfId="48391"/>
    <cellStyle name="Normal 37 9 6" xfId="48392"/>
    <cellStyle name="Normal 38" xfId="1018"/>
    <cellStyle name="Normal 38 10" xfId="48393"/>
    <cellStyle name="Normal 38 10 2" xfId="48394"/>
    <cellStyle name="Normal 38 10 2 2" xfId="48395"/>
    <cellStyle name="Normal 38 10 2 3" xfId="48396"/>
    <cellStyle name="Normal 38 10 3" xfId="48397"/>
    <cellStyle name="Normal 38 10 4" xfId="48398"/>
    <cellStyle name="Normal 38 10 5" xfId="48399"/>
    <cellStyle name="Normal 38 10 6" xfId="48400"/>
    <cellStyle name="Normal 38 11" xfId="48401"/>
    <cellStyle name="Normal 38 11 2" xfId="48402"/>
    <cellStyle name="Normal 38 11 2 2" xfId="48403"/>
    <cellStyle name="Normal 38 11 2 3" xfId="48404"/>
    <cellStyle name="Normal 38 11 3" xfId="48405"/>
    <cellStyle name="Normal 38 11 4" xfId="48406"/>
    <cellStyle name="Normal 38 11 5" xfId="48407"/>
    <cellStyle name="Normal 38 12" xfId="48408"/>
    <cellStyle name="Normal 38 12 2" xfId="48409"/>
    <cellStyle name="Normal 38 12 3" xfId="48410"/>
    <cellStyle name="Normal 38 12 4" xfId="48411"/>
    <cellStyle name="Normal 38 13" xfId="48412"/>
    <cellStyle name="Normal 38 14" xfId="48413"/>
    <cellStyle name="Normal 38 15" xfId="48414"/>
    <cellStyle name="Normal 38 16" xfId="48415"/>
    <cellStyle name="Normal 38 17" xfId="48416"/>
    <cellStyle name="Normal 38 2" xfId="1019"/>
    <cellStyle name="Normal 38 2 10" xfId="48417"/>
    <cellStyle name="Normal 38 2 11" xfId="48418"/>
    <cellStyle name="Normal 38 2 12" xfId="48419"/>
    <cellStyle name="Normal 38 2 2" xfId="48420"/>
    <cellStyle name="Normal 38 2 2 2" xfId="48421"/>
    <cellStyle name="Normal 38 2 2 2 2" xfId="48422"/>
    <cellStyle name="Normal 38 2 2 2 2 2" xfId="48423"/>
    <cellStyle name="Normal 38 2 2 2 2 2 2" xfId="48424"/>
    <cellStyle name="Normal 38 2 2 2 2 2 3" xfId="48425"/>
    <cellStyle name="Normal 38 2 2 2 2 3" xfId="48426"/>
    <cellStyle name="Normal 38 2 2 2 2 4" xfId="48427"/>
    <cellStyle name="Normal 38 2 2 2 2 5" xfId="48428"/>
    <cellStyle name="Normal 38 2 2 2 2 6" xfId="48429"/>
    <cellStyle name="Normal 38 2 2 2 3" xfId="48430"/>
    <cellStyle name="Normal 38 2 2 2 3 2" xfId="48431"/>
    <cellStyle name="Normal 38 2 2 2 3 3" xfId="48432"/>
    <cellStyle name="Normal 38 2 2 2 4" xfId="48433"/>
    <cellStyle name="Normal 38 2 2 2 5" xfId="48434"/>
    <cellStyle name="Normal 38 2 2 2 6" xfId="48435"/>
    <cellStyle name="Normal 38 2 2 2 7" xfId="48436"/>
    <cellStyle name="Normal 38 2 2 3" xfId="48437"/>
    <cellStyle name="Normal 38 2 2 3 2" xfId="48438"/>
    <cellStyle name="Normal 38 2 2 3 2 2" xfId="48439"/>
    <cellStyle name="Normal 38 2 2 3 2 3" xfId="48440"/>
    <cellStyle name="Normal 38 2 2 3 3" xfId="48441"/>
    <cellStyle name="Normal 38 2 2 3 4" xfId="48442"/>
    <cellStyle name="Normal 38 2 2 3 5" xfId="48443"/>
    <cellStyle name="Normal 38 2 2 3 6" xfId="48444"/>
    <cellStyle name="Normal 38 2 2 4" xfId="48445"/>
    <cellStyle name="Normal 38 2 2 4 2" xfId="48446"/>
    <cellStyle name="Normal 38 2 2 4 3" xfId="48447"/>
    <cellStyle name="Normal 38 2 2 5" xfId="48448"/>
    <cellStyle name="Normal 38 2 2 6" xfId="48449"/>
    <cellStyle name="Normal 38 2 2 7" xfId="48450"/>
    <cellStyle name="Normal 38 2 2 8" xfId="48451"/>
    <cellStyle name="Normal 38 2 3" xfId="48452"/>
    <cellStyle name="Normal 38 2 3 2" xfId="48453"/>
    <cellStyle name="Normal 38 2 3 2 2" xfId="48454"/>
    <cellStyle name="Normal 38 2 3 2 2 2" xfId="48455"/>
    <cellStyle name="Normal 38 2 3 2 2 3" xfId="48456"/>
    <cellStyle name="Normal 38 2 3 2 3" xfId="48457"/>
    <cellStyle name="Normal 38 2 3 2 4" xfId="48458"/>
    <cellStyle name="Normal 38 2 3 2 5" xfId="48459"/>
    <cellStyle name="Normal 38 2 3 2 6" xfId="48460"/>
    <cellStyle name="Normal 38 2 3 3" xfId="48461"/>
    <cellStyle name="Normal 38 2 3 3 2" xfId="48462"/>
    <cellStyle name="Normal 38 2 3 3 3" xfId="48463"/>
    <cellStyle name="Normal 38 2 3 4" xfId="48464"/>
    <cellStyle name="Normal 38 2 3 5" xfId="48465"/>
    <cellStyle name="Normal 38 2 3 6" xfId="48466"/>
    <cellStyle name="Normal 38 2 3 7" xfId="48467"/>
    <cellStyle name="Normal 38 2 4" xfId="48468"/>
    <cellStyle name="Normal 38 2 4 2" xfId="48469"/>
    <cellStyle name="Normal 38 2 4 2 2" xfId="48470"/>
    <cellStyle name="Normal 38 2 4 2 3" xfId="48471"/>
    <cellStyle name="Normal 38 2 4 3" xfId="48472"/>
    <cellStyle name="Normal 38 2 4 4" xfId="48473"/>
    <cellStyle name="Normal 38 2 4 5" xfId="48474"/>
    <cellStyle name="Normal 38 2 4 6" xfId="48475"/>
    <cellStyle name="Normal 38 2 5" xfId="48476"/>
    <cellStyle name="Normal 38 2 5 2" xfId="48477"/>
    <cellStyle name="Normal 38 2 5 2 2" xfId="48478"/>
    <cellStyle name="Normal 38 2 5 2 3" xfId="48479"/>
    <cellStyle name="Normal 38 2 5 3" xfId="48480"/>
    <cellStyle name="Normal 38 2 5 4" xfId="48481"/>
    <cellStyle name="Normal 38 2 5 5" xfId="48482"/>
    <cellStyle name="Normal 38 2 5 6" xfId="48483"/>
    <cellStyle name="Normal 38 2 6" xfId="48484"/>
    <cellStyle name="Normal 38 2 6 2" xfId="48485"/>
    <cellStyle name="Normal 38 2 6 2 2" xfId="48486"/>
    <cellStyle name="Normal 38 2 6 2 3" xfId="48487"/>
    <cellStyle name="Normal 38 2 6 3" xfId="48488"/>
    <cellStyle name="Normal 38 2 6 4" xfId="48489"/>
    <cellStyle name="Normal 38 2 6 5" xfId="48490"/>
    <cellStyle name="Normal 38 2 7" xfId="48491"/>
    <cellStyle name="Normal 38 2 7 2" xfId="48492"/>
    <cellStyle name="Normal 38 2 7 3" xfId="48493"/>
    <cellStyle name="Normal 38 2 8" xfId="48494"/>
    <cellStyle name="Normal 38 2 9" xfId="48495"/>
    <cellStyle name="Normal 38 3" xfId="48496"/>
    <cellStyle name="Normal 38 3 10" xfId="48497"/>
    <cellStyle name="Normal 38 3 11" xfId="48498"/>
    <cellStyle name="Normal 38 3 2" xfId="48499"/>
    <cellStyle name="Normal 38 3 2 2" xfId="48500"/>
    <cellStyle name="Normal 38 3 2 2 2" xfId="48501"/>
    <cellStyle name="Normal 38 3 2 2 2 2" xfId="48502"/>
    <cellStyle name="Normal 38 3 2 2 2 2 2" xfId="48503"/>
    <cellStyle name="Normal 38 3 2 2 2 2 3" xfId="48504"/>
    <cellStyle name="Normal 38 3 2 2 2 3" xfId="48505"/>
    <cellStyle name="Normal 38 3 2 2 2 4" xfId="48506"/>
    <cellStyle name="Normal 38 3 2 2 2 5" xfId="48507"/>
    <cellStyle name="Normal 38 3 2 2 2 6" xfId="48508"/>
    <cellStyle name="Normal 38 3 2 2 3" xfId="48509"/>
    <cellStyle name="Normal 38 3 2 2 3 2" xfId="48510"/>
    <cellStyle name="Normal 38 3 2 2 3 3" xfId="48511"/>
    <cellStyle name="Normal 38 3 2 2 4" xfId="48512"/>
    <cellStyle name="Normal 38 3 2 2 5" xfId="48513"/>
    <cellStyle name="Normal 38 3 2 2 6" xfId="48514"/>
    <cellStyle name="Normal 38 3 2 2 7" xfId="48515"/>
    <cellStyle name="Normal 38 3 2 3" xfId="48516"/>
    <cellStyle name="Normal 38 3 2 3 2" xfId="48517"/>
    <cellStyle name="Normal 38 3 2 3 2 2" xfId="48518"/>
    <cellStyle name="Normal 38 3 2 3 2 3" xfId="48519"/>
    <cellStyle name="Normal 38 3 2 3 3" xfId="48520"/>
    <cellStyle name="Normal 38 3 2 3 4" xfId="48521"/>
    <cellStyle name="Normal 38 3 2 3 5" xfId="48522"/>
    <cellStyle name="Normal 38 3 2 3 6" xfId="48523"/>
    <cellStyle name="Normal 38 3 2 4" xfId="48524"/>
    <cellStyle name="Normal 38 3 2 4 2" xfId="48525"/>
    <cellStyle name="Normal 38 3 2 4 3" xfId="48526"/>
    <cellStyle name="Normal 38 3 2 5" xfId="48527"/>
    <cellStyle name="Normal 38 3 2 6" xfId="48528"/>
    <cellStyle name="Normal 38 3 2 7" xfId="48529"/>
    <cellStyle name="Normal 38 3 2 8" xfId="48530"/>
    <cellStyle name="Normal 38 3 3" xfId="48531"/>
    <cellStyle name="Normal 38 3 3 2" xfId="48532"/>
    <cellStyle name="Normal 38 3 3 2 2" xfId="48533"/>
    <cellStyle name="Normal 38 3 3 2 2 2" xfId="48534"/>
    <cellStyle name="Normal 38 3 3 2 2 3" xfId="48535"/>
    <cellStyle name="Normal 38 3 3 2 3" xfId="48536"/>
    <cellStyle name="Normal 38 3 3 2 4" xfId="48537"/>
    <cellStyle name="Normal 38 3 3 2 5" xfId="48538"/>
    <cellStyle name="Normal 38 3 3 2 6" xfId="48539"/>
    <cellStyle name="Normal 38 3 3 3" xfId="48540"/>
    <cellStyle name="Normal 38 3 3 3 2" xfId="48541"/>
    <cellStyle name="Normal 38 3 3 3 3" xfId="48542"/>
    <cellStyle name="Normal 38 3 3 4" xfId="48543"/>
    <cellStyle name="Normal 38 3 3 5" xfId="48544"/>
    <cellStyle name="Normal 38 3 3 6" xfId="48545"/>
    <cellStyle name="Normal 38 3 3 7" xfId="48546"/>
    <cellStyle name="Normal 38 3 4" xfId="48547"/>
    <cellStyle name="Normal 38 3 4 2" xfId="48548"/>
    <cellStyle name="Normal 38 3 4 2 2" xfId="48549"/>
    <cellStyle name="Normal 38 3 4 2 3" xfId="48550"/>
    <cellStyle name="Normal 38 3 4 3" xfId="48551"/>
    <cellStyle name="Normal 38 3 4 4" xfId="48552"/>
    <cellStyle name="Normal 38 3 4 5" xfId="48553"/>
    <cellStyle name="Normal 38 3 4 6" xfId="48554"/>
    <cellStyle name="Normal 38 3 5" xfId="48555"/>
    <cellStyle name="Normal 38 3 5 2" xfId="48556"/>
    <cellStyle name="Normal 38 3 5 2 2" xfId="48557"/>
    <cellStyle name="Normal 38 3 5 2 3" xfId="48558"/>
    <cellStyle name="Normal 38 3 5 3" xfId="48559"/>
    <cellStyle name="Normal 38 3 5 4" xfId="48560"/>
    <cellStyle name="Normal 38 3 5 5" xfId="48561"/>
    <cellStyle name="Normal 38 3 5 6" xfId="48562"/>
    <cellStyle name="Normal 38 3 6" xfId="48563"/>
    <cellStyle name="Normal 38 3 6 2" xfId="48564"/>
    <cellStyle name="Normal 38 3 6 2 2" xfId="48565"/>
    <cellStyle name="Normal 38 3 6 2 3" xfId="48566"/>
    <cellStyle name="Normal 38 3 6 3" xfId="48567"/>
    <cellStyle name="Normal 38 3 6 4" xfId="48568"/>
    <cellStyle name="Normal 38 3 6 5" xfId="48569"/>
    <cellStyle name="Normal 38 3 7" xfId="48570"/>
    <cellStyle name="Normal 38 3 7 2" xfId="48571"/>
    <cellStyle name="Normal 38 3 7 3" xfId="48572"/>
    <cellStyle name="Normal 38 3 8" xfId="48573"/>
    <cellStyle name="Normal 38 3 9" xfId="48574"/>
    <cellStyle name="Normal 38 4" xfId="48575"/>
    <cellStyle name="Normal 38 4 2" xfId="48576"/>
    <cellStyle name="Normal 38 4 2 2" xfId="48577"/>
    <cellStyle name="Normal 38 4 2 2 2" xfId="48578"/>
    <cellStyle name="Normal 38 4 2 2 2 2" xfId="48579"/>
    <cellStyle name="Normal 38 4 2 2 2 3" xfId="48580"/>
    <cellStyle name="Normal 38 4 2 2 3" xfId="48581"/>
    <cellStyle name="Normal 38 4 2 2 4" xfId="48582"/>
    <cellStyle name="Normal 38 4 2 2 5" xfId="48583"/>
    <cellStyle name="Normal 38 4 2 2 6" xfId="48584"/>
    <cellStyle name="Normal 38 4 2 3" xfId="48585"/>
    <cellStyle name="Normal 38 4 2 3 2" xfId="48586"/>
    <cellStyle name="Normal 38 4 2 3 3" xfId="48587"/>
    <cellStyle name="Normal 38 4 2 4" xfId="48588"/>
    <cellStyle name="Normal 38 4 2 5" xfId="48589"/>
    <cellStyle name="Normal 38 4 2 6" xfId="48590"/>
    <cellStyle name="Normal 38 4 2 7" xfId="48591"/>
    <cellStyle name="Normal 38 4 3" xfId="48592"/>
    <cellStyle name="Normal 38 4 3 2" xfId="48593"/>
    <cellStyle name="Normal 38 4 3 2 2" xfId="48594"/>
    <cellStyle name="Normal 38 4 3 2 3" xfId="48595"/>
    <cellStyle name="Normal 38 4 3 3" xfId="48596"/>
    <cellStyle name="Normal 38 4 3 4" xfId="48597"/>
    <cellStyle name="Normal 38 4 3 5" xfId="48598"/>
    <cellStyle name="Normal 38 4 3 6" xfId="48599"/>
    <cellStyle name="Normal 38 4 4" xfId="48600"/>
    <cellStyle name="Normal 38 4 4 2" xfId="48601"/>
    <cellStyle name="Normal 38 4 4 3" xfId="48602"/>
    <cellStyle name="Normal 38 4 5" xfId="48603"/>
    <cellStyle name="Normal 38 4 6" xfId="48604"/>
    <cellStyle name="Normal 38 4 7" xfId="48605"/>
    <cellStyle name="Normal 38 4 8" xfId="48606"/>
    <cellStyle name="Normal 38 5" xfId="48607"/>
    <cellStyle name="Normal 38 5 2" xfId="48608"/>
    <cellStyle name="Normal 38 5 2 2" xfId="48609"/>
    <cellStyle name="Normal 38 5 2 2 2" xfId="48610"/>
    <cellStyle name="Normal 38 5 2 2 2 2" xfId="48611"/>
    <cellStyle name="Normal 38 5 2 2 2 3" xfId="48612"/>
    <cellStyle name="Normal 38 5 2 2 3" xfId="48613"/>
    <cellStyle name="Normal 38 5 2 2 4" xfId="48614"/>
    <cellStyle name="Normal 38 5 2 2 5" xfId="48615"/>
    <cellStyle name="Normal 38 5 2 2 6" xfId="48616"/>
    <cellStyle name="Normal 38 5 2 3" xfId="48617"/>
    <cellStyle name="Normal 38 5 2 3 2" xfId="48618"/>
    <cellStyle name="Normal 38 5 2 3 3" xfId="48619"/>
    <cellStyle name="Normal 38 5 2 4" xfId="48620"/>
    <cellStyle name="Normal 38 5 2 5" xfId="48621"/>
    <cellStyle name="Normal 38 5 2 6" xfId="48622"/>
    <cellStyle name="Normal 38 5 2 7" xfId="48623"/>
    <cellStyle name="Normal 38 5 3" xfId="48624"/>
    <cellStyle name="Normal 38 5 3 2" xfId="48625"/>
    <cellStyle name="Normal 38 5 3 2 2" xfId="48626"/>
    <cellStyle name="Normal 38 5 3 2 3" xfId="48627"/>
    <cellStyle name="Normal 38 5 3 3" xfId="48628"/>
    <cellStyle name="Normal 38 5 3 4" xfId="48629"/>
    <cellStyle name="Normal 38 5 3 5" xfId="48630"/>
    <cellStyle name="Normal 38 5 3 6" xfId="48631"/>
    <cellStyle name="Normal 38 5 4" xfId="48632"/>
    <cellStyle name="Normal 38 5 4 2" xfId="48633"/>
    <cellStyle name="Normal 38 5 4 3" xfId="48634"/>
    <cellStyle name="Normal 38 5 5" xfId="48635"/>
    <cellStyle name="Normal 38 5 6" xfId="48636"/>
    <cellStyle name="Normal 38 5 7" xfId="48637"/>
    <cellStyle name="Normal 38 5 8" xfId="48638"/>
    <cellStyle name="Normal 38 6" xfId="48639"/>
    <cellStyle name="Normal 38 6 2" xfId="48640"/>
    <cellStyle name="Normal 38 6 2 2" xfId="48641"/>
    <cellStyle name="Normal 38 6 2 2 2" xfId="48642"/>
    <cellStyle name="Normal 38 6 2 2 2 2" xfId="48643"/>
    <cellStyle name="Normal 38 6 2 2 2 3" xfId="48644"/>
    <cellStyle name="Normal 38 6 2 2 3" xfId="48645"/>
    <cellStyle name="Normal 38 6 2 2 4" xfId="48646"/>
    <cellStyle name="Normal 38 6 2 2 5" xfId="48647"/>
    <cellStyle name="Normal 38 6 2 2 6" xfId="48648"/>
    <cellStyle name="Normal 38 6 2 3" xfId="48649"/>
    <cellStyle name="Normal 38 6 2 3 2" xfId="48650"/>
    <cellStyle name="Normal 38 6 2 3 3" xfId="48651"/>
    <cellStyle name="Normal 38 6 2 4" xfId="48652"/>
    <cellStyle name="Normal 38 6 2 5" xfId="48653"/>
    <cellStyle name="Normal 38 6 2 6" xfId="48654"/>
    <cellStyle name="Normal 38 6 2 7" xfId="48655"/>
    <cellStyle name="Normal 38 6 3" xfId="48656"/>
    <cellStyle name="Normal 38 6 3 2" xfId="48657"/>
    <cellStyle name="Normal 38 6 3 2 2" xfId="48658"/>
    <cellStyle name="Normal 38 6 3 2 3" xfId="48659"/>
    <cellStyle name="Normal 38 6 3 3" xfId="48660"/>
    <cellStyle name="Normal 38 6 3 4" xfId="48661"/>
    <cellStyle name="Normal 38 6 3 5" xfId="48662"/>
    <cellStyle name="Normal 38 6 3 6" xfId="48663"/>
    <cellStyle name="Normal 38 6 4" xfId="48664"/>
    <cellStyle name="Normal 38 6 4 2" xfId="48665"/>
    <cellStyle name="Normal 38 6 4 3" xfId="48666"/>
    <cellStyle name="Normal 38 6 5" xfId="48667"/>
    <cellStyle name="Normal 38 6 6" xfId="48668"/>
    <cellStyle name="Normal 38 6 7" xfId="48669"/>
    <cellStyle name="Normal 38 6 8" xfId="48670"/>
    <cellStyle name="Normal 38 7" xfId="48671"/>
    <cellStyle name="Normal 38 7 2" xfId="48672"/>
    <cellStyle name="Normal 38 7 2 2" xfId="48673"/>
    <cellStyle name="Normal 38 7 2 2 2" xfId="48674"/>
    <cellStyle name="Normal 38 7 2 2 3" xfId="48675"/>
    <cellStyle name="Normal 38 7 2 3" xfId="48676"/>
    <cellStyle name="Normal 38 7 2 4" xfId="48677"/>
    <cellStyle name="Normal 38 7 2 5" xfId="48678"/>
    <cellStyle name="Normal 38 7 2 6" xfId="48679"/>
    <cellStyle name="Normal 38 7 3" xfId="48680"/>
    <cellStyle name="Normal 38 7 3 2" xfId="48681"/>
    <cellStyle name="Normal 38 7 3 3" xfId="48682"/>
    <cellStyle name="Normal 38 7 4" xfId="48683"/>
    <cellStyle name="Normal 38 7 5" xfId="48684"/>
    <cellStyle name="Normal 38 7 6" xfId="48685"/>
    <cellStyle name="Normal 38 7 7" xfId="48686"/>
    <cellStyle name="Normal 38 8" xfId="48687"/>
    <cellStyle name="Normal 38 8 2" xfId="48688"/>
    <cellStyle name="Normal 38 8 2 2" xfId="48689"/>
    <cellStyle name="Normal 38 8 2 3" xfId="48690"/>
    <cellStyle name="Normal 38 8 3" xfId="48691"/>
    <cellStyle name="Normal 38 8 4" xfId="48692"/>
    <cellStyle name="Normal 38 8 5" xfId="48693"/>
    <cellStyle name="Normal 38 8 6" xfId="48694"/>
    <cellStyle name="Normal 38 9" xfId="48695"/>
    <cellStyle name="Normal 38 9 2" xfId="48696"/>
    <cellStyle name="Normal 38 9 2 2" xfId="48697"/>
    <cellStyle name="Normal 38 9 2 3" xfId="48698"/>
    <cellStyle name="Normal 38 9 3" xfId="48699"/>
    <cellStyle name="Normal 38 9 4" xfId="48700"/>
    <cellStyle name="Normal 38 9 5" xfId="48701"/>
    <cellStyle name="Normal 38 9 6" xfId="48702"/>
    <cellStyle name="Normal 39" xfId="1020"/>
    <cellStyle name="Normal 39 2" xfId="1021"/>
    <cellStyle name="Normal 39 2 2" xfId="48703"/>
    <cellStyle name="Normal 39 3" xfId="48704"/>
    <cellStyle name="Normal 39 4" xfId="48705"/>
    <cellStyle name="Normal 39 5" xfId="48706"/>
    <cellStyle name="Normal 4" xfId="1022"/>
    <cellStyle name="Normal 4 10" xfId="1023"/>
    <cellStyle name="Normal 4 11" xfId="1024"/>
    <cellStyle name="Normal 4 12" xfId="1025"/>
    <cellStyle name="Normal 4 13" xfId="1026"/>
    <cellStyle name="Normal 4 14" xfId="1027"/>
    <cellStyle name="Normal 4 15" xfId="1028"/>
    <cellStyle name="Normal 4 16" xfId="1029"/>
    <cellStyle name="Normal 4 17" xfId="1030"/>
    <cellStyle name="Normal 4 18" xfId="1031"/>
    <cellStyle name="Normal 4 19" xfId="1032"/>
    <cellStyle name="Normal 4 19 10" xfId="31214"/>
    <cellStyle name="Normal 4 19 11" xfId="31215"/>
    <cellStyle name="Normal 4 19 12" xfId="31216"/>
    <cellStyle name="Normal 4 19 13" xfId="31217"/>
    <cellStyle name="Normal 4 19 14" xfId="31218"/>
    <cellStyle name="Normal 4 19 2" xfId="31219"/>
    <cellStyle name="Normal 4 19 2 10" xfId="31220"/>
    <cellStyle name="Normal 4 19 2 2" xfId="31221"/>
    <cellStyle name="Normal 4 19 2 2 2" xfId="31222"/>
    <cellStyle name="Normal 4 19 2 2 2 2" xfId="31223"/>
    <cellStyle name="Normal 4 19 2 2 2 2 2" xfId="31224"/>
    <cellStyle name="Normal 4 19 2 2 2 3" xfId="31225"/>
    <cellStyle name="Normal 4 19 2 2 2 4" xfId="31226"/>
    <cellStyle name="Normal 4 19 2 2 2 5" xfId="31227"/>
    <cellStyle name="Normal 4 19 2 2 2 6" xfId="31228"/>
    <cellStyle name="Normal 4 19 2 2 3" xfId="31229"/>
    <cellStyle name="Normal 4 19 2 2 3 2" xfId="31230"/>
    <cellStyle name="Normal 4 19 2 2 3 3" xfId="31231"/>
    <cellStyle name="Normal 4 19 2 2 4" xfId="31232"/>
    <cellStyle name="Normal 4 19 2 2 5" xfId="31233"/>
    <cellStyle name="Normal 4 19 2 2 6" xfId="31234"/>
    <cellStyle name="Normal 4 19 2 2 7" xfId="31235"/>
    <cellStyle name="Normal 4 19 2 2 8" xfId="31236"/>
    <cellStyle name="Normal 4 19 2 3" xfId="31237"/>
    <cellStyle name="Normal 4 19 2 3 2" xfId="31238"/>
    <cellStyle name="Normal 4 19 2 3 2 2" xfId="31239"/>
    <cellStyle name="Normal 4 19 2 3 3" xfId="31240"/>
    <cellStyle name="Normal 4 19 2 3 4" xfId="31241"/>
    <cellStyle name="Normal 4 19 2 3 5" xfId="31242"/>
    <cellStyle name="Normal 4 19 2 3 6" xfId="31243"/>
    <cellStyle name="Normal 4 19 2 4" xfId="31244"/>
    <cellStyle name="Normal 4 19 2 4 2" xfId="31245"/>
    <cellStyle name="Normal 4 19 2 4 3" xfId="31246"/>
    <cellStyle name="Normal 4 19 2 4 4" xfId="31247"/>
    <cellStyle name="Normal 4 19 2 5" xfId="31248"/>
    <cellStyle name="Normal 4 19 2 6" xfId="31249"/>
    <cellStyle name="Normal 4 19 2 7" xfId="31250"/>
    <cellStyle name="Normal 4 19 2 8" xfId="31251"/>
    <cellStyle name="Normal 4 19 2 9" xfId="31252"/>
    <cellStyle name="Normal 4 19 3" xfId="31253"/>
    <cellStyle name="Normal 4 19 3 10" xfId="31254"/>
    <cellStyle name="Normal 4 19 3 2" xfId="31255"/>
    <cellStyle name="Normal 4 19 3 2 2" xfId="31256"/>
    <cellStyle name="Normal 4 19 3 2 2 2" xfId="31257"/>
    <cellStyle name="Normal 4 19 3 2 2 2 2" xfId="31258"/>
    <cellStyle name="Normal 4 19 3 2 2 3" xfId="31259"/>
    <cellStyle name="Normal 4 19 3 2 2 4" xfId="31260"/>
    <cellStyle name="Normal 4 19 3 2 2 5" xfId="31261"/>
    <cellStyle name="Normal 4 19 3 2 2 6" xfId="31262"/>
    <cellStyle name="Normal 4 19 3 2 3" xfId="31263"/>
    <cellStyle name="Normal 4 19 3 2 3 2" xfId="31264"/>
    <cellStyle name="Normal 4 19 3 2 3 3" xfId="31265"/>
    <cellStyle name="Normal 4 19 3 2 4" xfId="31266"/>
    <cellStyle name="Normal 4 19 3 2 5" xfId="31267"/>
    <cellStyle name="Normal 4 19 3 2 6" xfId="31268"/>
    <cellStyle name="Normal 4 19 3 2 7" xfId="31269"/>
    <cellStyle name="Normal 4 19 3 2 8" xfId="31270"/>
    <cellStyle name="Normal 4 19 3 3" xfId="31271"/>
    <cellStyle name="Normal 4 19 3 3 2" xfId="31272"/>
    <cellStyle name="Normal 4 19 3 3 2 2" xfId="31273"/>
    <cellStyle name="Normal 4 19 3 3 3" xfId="31274"/>
    <cellStyle name="Normal 4 19 3 3 4" xfId="31275"/>
    <cellStyle name="Normal 4 19 3 3 5" xfId="31276"/>
    <cellStyle name="Normal 4 19 3 3 6" xfId="31277"/>
    <cellStyle name="Normal 4 19 3 4" xfId="31278"/>
    <cellStyle name="Normal 4 19 3 4 2" xfId="31279"/>
    <cellStyle name="Normal 4 19 3 4 3" xfId="31280"/>
    <cellStyle name="Normal 4 19 3 4 4" xfId="31281"/>
    <cellStyle name="Normal 4 19 3 5" xfId="31282"/>
    <cellStyle name="Normal 4 19 3 6" xfId="31283"/>
    <cellStyle name="Normal 4 19 3 7" xfId="31284"/>
    <cellStyle name="Normal 4 19 3 8" xfId="31285"/>
    <cellStyle name="Normal 4 19 3 9" xfId="31286"/>
    <cellStyle name="Normal 4 19 4" xfId="31287"/>
    <cellStyle name="Normal 4 19 4 10" xfId="31288"/>
    <cellStyle name="Normal 4 19 4 2" xfId="31289"/>
    <cellStyle name="Normal 4 19 4 2 2" xfId="31290"/>
    <cellStyle name="Normal 4 19 4 2 2 2" xfId="31291"/>
    <cellStyle name="Normal 4 19 4 2 2 2 2" xfId="31292"/>
    <cellStyle name="Normal 4 19 4 2 2 3" xfId="31293"/>
    <cellStyle name="Normal 4 19 4 2 2 4" xfId="31294"/>
    <cellStyle name="Normal 4 19 4 2 2 5" xfId="31295"/>
    <cellStyle name="Normal 4 19 4 2 2 6" xfId="31296"/>
    <cellStyle name="Normal 4 19 4 2 3" xfId="31297"/>
    <cellStyle name="Normal 4 19 4 2 3 2" xfId="31298"/>
    <cellStyle name="Normal 4 19 4 2 3 3" xfId="31299"/>
    <cellStyle name="Normal 4 19 4 2 4" xfId="31300"/>
    <cellStyle name="Normal 4 19 4 2 5" xfId="31301"/>
    <cellStyle name="Normal 4 19 4 2 6" xfId="31302"/>
    <cellStyle name="Normal 4 19 4 2 7" xfId="31303"/>
    <cellStyle name="Normal 4 19 4 2 8" xfId="31304"/>
    <cellStyle name="Normal 4 19 4 3" xfId="31305"/>
    <cellStyle name="Normal 4 19 4 3 2" xfId="31306"/>
    <cellStyle name="Normal 4 19 4 3 2 2" xfId="31307"/>
    <cellStyle name="Normal 4 19 4 3 3" xfId="31308"/>
    <cellStyle name="Normal 4 19 4 3 4" xfId="31309"/>
    <cellStyle name="Normal 4 19 4 3 5" xfId="31310"/>
    <cellStyle name="Normal 4 19 4 3 6" xfId="31311"/>
    <cellStyle name="Normal 4 19 4 4" xfId="31312"/>
    <cellStyle name="Normal 4 19 4 4 2" xfId="31313"/>
    <cellStyle name="Normal 4 19 4 4 3" xfId="31314"/>
    <cellStyle name="Normal 4 19 4 4 4" xfId="31315"/>
    <cellStyle name="Normal 4 19 4 5" xfId="31316"/>
    <cellStyle name="Normal 4 19 4 6" xfId="31317"/>
    <cellStyle name="Normal 4 19 4 7" xfId="31318"/>
    <cellStyle name="Normal 4 19 4 8" xfId="31319"/>
    <cellStyle name="Normal 4 19 4 9" xfId="31320"/>
    <cellStyle name="Normal 4 19 5" xfId="31321"/>
    <cellStyle name="Normal 4 19 5 2" xfId="31322"/>
    <cellStyle name="Normal 4 19 5 2 2" xfId="31323"/>
    <cellStyle name="Normal 4 19 5 2 2 2" xfId="31324"/>
    <cellStyle name="Normal 4 19 5 2 3" xfId="31325"/>
    <cellStyle name="Normal 4 19 5 2 4" xfId="31326"/>
    <cellStyle name="Normal 4 19 5 2 5" xfId="31327"/>
    <cellStyle name="Normal 4 19 5 2 6" xfId="31328"/>
    <cellStyle name="Normal 4 19 5 3" xfId="31329"/>
    <cellStyle name="Normal 4 19 5 3 2" xfId="31330"/>
    <cellStyle name="Normal 4 19 5 3 3" xfId="31331"/>
    <cellStyle name="Normal 4 19 5 3 4" xfId="31332"/>
    <cellStyle name="Normal 4 19 5 4" xfId="31333"/>
    <cellStyle name="Normal 4 19 5 5" xfId="31334"/>
    <cellStyle name="Normal 4 19 5 6" xfId="31335"/>
    <cellStyle name="Normal 4 19 5 7" xfId="31336"/>
    <cellStyle name="Normal 4 19 5 8" xfId="31337"/>
    <cellStyle name="Normal 4 19 5 9" xfId="31338"/>
    <cellStyle name="Normal 4 19 6" xfId="31339"/>
    <cellStyle name="Normal 4 19 6 2" xfId="31340"/>
    <cellStyle name="Normal 4 19 6 2 2" xfId="31341"/>
    <cellStyle name="Normal 4 19 6 2 2 2" xfId="31342"/>
    <cellStyle name="Normal 4 19 6 2 3" xfId="31343"/>
    <cellStyle name="Normal 4 19 6 2 4" xfId="31344"/>
    <cellStyle name="Normal 4 19 6 2 5" xfId="31345"/>
    <cellStyle name="Normal 4 19 6 2 6" xfId="31346"/>
    <cellStyle name="Normal 4 19 6 3" xfId="31347"/>
    <cellStyle name="Normal 4 19 6 3 2" xfId="31348"/>
    <cellStyle name="Normal 4 19 6 3 3" xfId="31349"/>
    <cellStyle name="Normal 4 19 6 4" xfId="31350"/>
    <cellStyle name="Normal 4 19 6 5" xfId="31351"/>
    <cellStyle name="Normal 4 19 6 6" xfId="31352"/>
    <cellStyle name="Normal 4 19 6 7" xfId="31353"/>
    <cellStyle name="Normal 4 19 6 8" xfId="31354"/>
    <cellStyle name="Normal 4 19 7" xfId="31355"/>
    <cellStyle name="Normal 4 19 7 2" xfId="31356"/>
    <cellStyle name="Normal 4 19 7 2 2" xfId="31357"/>
    <cellStyle name="Normal 4 19 7 2 3" xfId="31358"/>
    <cellStyle name="Normal 4 19 7 3" xfId="31359"/>
    <cellStyle name="Normal 4 19 7 4" xfId="31360"/>
    <cellStyle name="Normal 4 19 7 5" xfId="31361"/>
    <cellStyle name="Normal 4 19 7 6" xfId="31362"/>
    <cellStyle name="Normal 4 19 7 7" xfId="31363"/>
    <cellStyle name="Normal 4 19 8" xfId="31364"/>
    <cellStyle name="Normal 4 19 8 2" xfId="31365"/>
    <cellStyle name="Normal 4 19 8 3" xfId="31366"/>
    <cellStyle name="Normal 4 19 8 4" xfId="31367"/>
    <cellStyle name="Normal 4 19 8 5" xfId="31368"/>
    <cellStyle name="Normal 4 19 8 6" xfId="31369"/>
    <cellStyle name="Normal 4 19 9" xfId="31370"/>
    <cellStyle name="Normal 4 2" xfId="1033"/>
    <cellStyle name="Normal 4 2 2" xfId="1034"/>
    <cellStyle name="Normal 4 2 2 2" xfId="31371"/>
    <cellStyle name="Normal 4 2 3" xfId="31372"/>
    <cellStyle name="Normal 4 2 4" xfId="31373"/>
    <cellStyle name="Normal 4 20" xfId="2465"/>
    <cellStyle name="Normal 4 20 2" xfId="31374"/>
    <cellStyle name="Normal 4 20 3" xfId="31375"/>
    <cellStyle name="Normal 4 20 3 10" xfId="31376"/>
    <cellStyle name="Normal 4 20 3 2" xfId="31377"/>
    <cellStyle name="Normal 4 20 3 2 2" xfId="31378"/>
    <cellStyle name="Normal 4 20 3 2 2 2" xfId="31379"/>
    <cellStyle name="Normal 4 20 3 2 2 2 2" xfId="31380"/>
    <cellStyle name="Normal 4 20 3 2 2 3" xfId="31381"/>
    <cellStyle name="Normal 4 20 3 2 2 4" xfId="31382"/>
    <cellStyle name="Normal 4 20 3 2 2 5" xfId="31383"/>
    <cellStyle name="Normal 4 20 3 2 2 6" xfId="31384"/>
    <cellStyle name="Normal 4 20 3 2 3" xfId="31385"/>
    <cellStyle name="Normal 4 20 3 2 3 2" xfId="31386"/>
    <cellStyle name="Normal 4 20 3 2 3 3" xfId="31387"/>
    <cellStyle name="Normal 4 20 3 2 4" xfId="31388"/>
    <cellStyle name="Normal 4 20 3 2 5" xfId="31389"/>
    <cellStyle name="Normal 4 20 3 2 6" xfId="31390"/>
    <cellStyle name="Normal 4 20 3 2 7" xfId="31391"/>
    <cellStyle name="Normal 4 20 3 2 8" xfId="31392"/>
    <cellStyle name="Normal 4 20 3 3" xfId="31393"/>
    <cellStyle name="Normal 4 20 3 3 2" xfId="31394"/>
    <cellStyle name="Normal 4 20 3 3 2 2" xfId="31395"/>
    <cellStyle name="Normal 4 20 3 3 3" xfId="31396"/>
    <cellStyle name="Normal 4 20 3 3 4" xfId="31397"/>
    <cellStyle name="Normal 4 20 3 3 5" xfId="31398"/>
    <cellStyle name="Normal 4 20 3 3 6" xfId="31399"/>
    <cellStyle name="Normal 4 20 3 4" xfId="31400"/>
    <cellStyle name="Normal 4 20 3 4 2" xfId="31401"/>
    <cellStyle name="Normal 4 20 3 4 3" xfId="31402"/>
    <cellStyle name="Normal 4 20 3 4 4" xfId="31403"/>
    <cellStyle name="Normal 4 20 3 5" xfId="31404"/>
    <cellStyle name="Normal 4 20 3 6" xfId="31405"/>
    <cellStyle name="Normal 4 20 3 7" xfId="31406"/>
    <cellStyle name="Normal 4 20 3 8" xfId="31407"/>
    <cellStyle name="Normal 4 20 3 9" xfId="31408"/>
    <cellStyle name="Normal 4 20 4" xfId="2958"/>
    <cellStyle name="Normal 4 21" xfId="2466"/>
    <cellStyle name="Normal 4 22" xfId="2467"/>
    <cellStyle name="Normal 4 23" xfId="2468"/>
    <cellStyle name="Normal 4 24" xfId="2469"/>
    <cellStyle name="Normal 4 25" xfId="2470"/>
    <cellStyle name="Normal 4 26" xfId="2471"/>
    <cellStyle name="Normal 4 27" xfId="2472"/>
    <cellStyle name="Normal 4 28" xfId="2473"/>
    <cellStyle name="Normal 4 29" xfId="2474"/>
    <cellStyle name="Normal 4 3" xfId="1035"/>
    <cellStyle name="Normal 4 3 2" xfId="2475"/>
    <cellStyle name="Normal 4 3 3" xfId="31409"/>
    <cellStyle name="Normal 4 3 3 10" xfId="31410"/>
    <cellStyle name="Normal 4 3 3 11" xfId="31411"/>
    <cellStyle name="Normal 4 3 3 12" xfId="31412"/>
    <cellStyle name="Normal 4 3 3 2" xfId="31413"/>
    <cellStyle name="Normal 4 3 3 2 10" xfId="31414"/>
    <cellStyle name="Normal 4 3 3 2 2" xfId="31415"/>
    <cellStyle name="Normal 4 3 3 2 2 2" xfId="31416"/>
    <cellStyle name="Normal 4 3 3 2 2 2 2" xfId="31417"/>
    <cellStyle name="Normal 4 3 3 2 2 2 2 2" xfId="31418"/>
    <cellStyle name="Normal 4 3 3 2 2 2 3" xfId="31419"/>
    <cellStyle name="Normal 4 3 3 2 2 2 4" xfId="31420"/>
    <cellStyle name="Normal 4 3 3 2 2 2 5" xfId="31421"/>
    <cellStyle name="Normal 4 3 3 2 2 2 6" xfId="31422"/>
    <cellStyle name="Normal 4 3 3 2 2 3" xfId="31423"/>
    <cellStyle name="Normal 4 3 3 2 2 3 2" xfId="31424"/>
    <cellStyle name="Normal 4 3 3 2 2 3 3" xfId="31425"/>
    <cellStyle name="Normal 4 3 3 2 2 4" xfId="31426"/>
    <cellStyle name="Normal 4 3 3 2 2 5" xfId="31427"/>
    <cellStyle name="Normal 4 3 3 2 2 6" xfId="31428"/>
    <cellStyle name="Normal 4 3 3 2 2 7" xfId="31429"/>
    <cellStyle name="Normal 4 3 3 2 2 8" xfId="31430"/>
    <cellStyle name="Normal 4 3 3 2 3" xfId="31431"/>
    <cellStyle name="Normal 4 3 3 2 3 2" xfId="31432"/>
    <cellStyle name="Normal 4 3 3 2 3 2 2" xfId="31433"/>
    <cellStyle name="Normal 4 3 3 2 3 3" xfId="31434"/>
    <cellStyle name="Normal 4 3 3 2 3 4" xfId="31435"/>
    <cellStyle name="Normal 4 3 3 2 3 5" xfId="31436"/>
    <cellStyle name="Normal 4 3 3 2 3 6" xfId="31437"/>
    <cellStyle name="Normal 4 3 3 2 4" xfId="31438"/>
    <cellStyle name="Normal 4 3 3 2 4 2" xfId="31439"/>
    <cellStyle name="Normal 4 3 3 2 4 3" xfId="31440"/>
    <cellStyle name="Normal 4 3 3 2 4 4" xfId="31441"/>
    <cellStyle name="Normal 4 3 3 2 5" xfId="31442"/>
    <cellStyle name="Normal 4 3 3 2 6" xfId="31443"/>
    <cellStyle name="Normal 4 3 3 2 7" xfId="31444"/>
    <cellStyle name="Normal 4 3 3 2 8" xfId="31445"/>
    <cellStyle name="Normal 4 3 3 2 9" xfId="31446"/>
    <cellStyle name="Normal 4 3 3 3" xfId="31447"/>
    <cellStyle name="Normal 4 3 3 3 2" xfId="31448"/>
    <cellStyle name="Normal 4 3 3 3 2 2" xfId="31449"/>
    <cellStyle name="Normal 4 3 3 3 2 2 2" xfId="31450"/>
    <cellStyle name="Normal 4 3 3 3 2 3" xfId="31451"/>
    <cellStyle name="Normal 4 3 3 3 2 4" xfId="31452"/>
    <cellStyle name="Normal 4 3 3 3 2 5" xfId="31453"/>
    <cellStyle name="Normal 4 3 3 3 2 6" xfId="31454"/>
    <cellStyle name="Normal 4 3 3 3 3" xfId="31455"/>
    <cellStyle name="Normal 4 3 3 3 3 2" xfId="31456"/>
    <cellStyle name="Normal 4 3 3 3 3 3" xfId="31457"/>
    <cellStyle name="Normal 4 3 3 3 3 4" xfId="31458"/>
    <cellStyle name="Normal 4 3 3 3 4" xfId="31459"/>
    <cellStyle name="Normal 4 3 3 3 5" xfId="31460"/>
    <cellStyle name="Normal 4 3 3 3 6" xfId="31461"/>
    <cellStyle name="Normal 4 3 3 3 7" xfId="31462"/>
    <cellStyle name="Normal 4 3 3 3 8" xfId="31463"/>
    <cellStyle name="Normal 4 3 3 3 9" xfId="31464"/>
    <cellStyle name="Normal 4 3 3 4" xfId="31465"/>
    <cellStyle name="Normal 4 3 3 4 2" xfId="31466"/>
    <cellStyle name="Normal 4 3 3 4 2 2" xfId="31467"/>
    <cellStyle name="Normal 4 3 3 4 2 2 2" xfId="31468"/>
    <cellStyle name="Normal 4 3 3 4 2 3" xfId="31469"/>
    <cellStyle name="Normal 4 3 3 4 2 4" xfId="31470"/>
    <cellStyle name="Normal 4 3 3 4 2 5" xfId="31471"/>
    <cellStyle name="Normal 4 3 3 4 2 6" xfId="31472"/>
    <cellStyle name="Normal 4 3 3 4 3" xfId="31473"/>
    <cellStyle name="Normal 4 3 3 4 3 2" xfId="31474"/>
    <cellStyle name="Normal 4 3 3 4 3 3" xfId="31475"/>
    <cellStyle name="Normal 4 3 3 4 4" xfId="31476"/>
    <cellStyle name="Normal 4 3 3 4 5" xfId="31477"/>
    <cellStyle name="Normal 4 3 3 4 6" xfId="31478"/>
    <cellStyle name="Normal 4 3 3 4 7" xfId="31479"/>
    <cellStyle name="Normal 4 3 3 4 8" xfId="31480"/>
    <cellStyle name="Normal 4 3 3 5" xfId="31481"/>
    <cellStyle name="Normal 4 3 3 5 2" xfId="31482"/>
    <cellStyle name="Normal 4 3 3 5 2 2" xfId="31483"/>
    <cellStyle name="Normal 4 3 3 5 3" xfId="31484"/>
    <cellStyle name="Normal 4 3 3 5 4" xfId="31485"/>
    <cellStyle name="Normal 4 3 3 5 5" xfId="31486"/>
    <cellStyle name="Normal 4 3 3 5 6" xfId="31487"/>
    <cellStyle name="Normal 4 3 3 6" xfId="31488"/>
    <cellStyle name="Normal 4 3 3 6 2" xfId="31489"/>
    <cellStyle name="Normal 4 3 3 6 3" xfId="31490"/>
    <cellStyle name="Normal 4 3 3 6 4" xfId="31491"/>
    <cellStyle name="Normal 4 3 3 7" xfId="31492"/>
    <cellStyle name="Normal 4 3 3 8" xfId="31493"/>
    <cellStyle name="Normal 4 3 3 9" xfId="31494"/>
    <cellStyle name="Normal 4 30" xfId="2476"/>
    <cellStyle name="Normal 4 31" xfId="2477"/>
    <cellStyle name="Normal 4 32" xfId="2478"/>
    <cellStyle name="Normal 4 33" xfId="2479"/>
    <cellStyle name="Normal 4 34" xfId="2480"/>
    <cellStyle name="Normal 4 35" xfId="2481"/>
    <cellStyle name="Normal 4 36" xfId="2482"/>
    <cellStyle name="Normal 4 37" xfId="2483"/>
    <cellStyle name="Normal 4 38" xfId="2484"/>
    <cellStyle name="Normal 4 39" xfId="2485"/>
    <cellStyle name="Normal 4 4" xfId="1036"/>
    <cellStyle name="Normal 4 4 2" xfId="31495"/>
    <cellStyle name="Normal 4 4 2 10" xfId="31496"/>
    <cellStyle name="Normal 4 4 2 11" xfId="31497"/>
    <cellStyle name="Normal 4 4 2 12" xfId="31498"/>
    <cellStyle name="Normal 4 4 2 2" xfId="31499"/>
    <cellStyle name="Normal 4 4 2 3" xfId="31500"/>
    <cellStyle name="Normal 4 4 2 3 2" xfId="31501"/>
    <cellStyle name="Normal 4 4 2 3 2 2" xfId="31502"/>
    <cellStyle name="Normal 4 4 2 3 2 2 2" xfId="31503"/>
    <cellStyle name="Normal 4 4 2 3 2 3" xfId="31504"/>
    <cellStyle name="Normal 4 4 2 3 2 4" xfId="31505"/>
    <cellStyle name="Normal 4 4 2 3 2 5" xfId="31506"/>
    <cellStyle name="Normal 4 4 2 3 2 6" xfId="31507"/>
    <cellStyle name="Normal 4 4 2 3 3" xfId="31508"/>
    <cellStyle name="Normal 4 4 2 3 3 2" xfId="31509"/>
    <cellStyle name="Normal 4 4 2 3 3 3" xfId="31510"/>
    <cellStyle name="Normal 4 4 2 3 3 4" xfId="31511"/>
    <cellStyle name="Normal 4 4 2 3 4" xfId="31512"/>
    <cellStyle name="Normal 4 4 2 3 5" xfId="31513"/>
    <cellStyle name="Normal 4 4 2 3 6" xfId="31514"/>
    <cellStyle name="Normal 4 4 2 3 7" xfId="31515"/>
    <cellStyle name="Normal 4 4 2 3 8" xfId="31516"/>
    <cellStyle name="Normal 4 4 2 3 9" xfId="31517"/>
    <cellStyle name="Normal 4 4 2 4" xfId="31518"/>
    <cellStyle name="Normal 4 4 2 4 2" xfId="31519"/>
    <cellStyle name="Normal 4 4 2 4 2 2" xfId="31520"/>
    <cellStyle name="Normal 4 4 2 4 2 2 2" xfId="31521"/>
    <cellStyle name="Normal 4 4 2 4 2 3" xfId="31522"/>
    <cellStyle name="Normal 4 4 2 4 2 4" xfId="31523"/>
    <cellStyle name="Normal 4 4 2 4 2 5" xfId="31524"/>
    <cellStyle name="Normal 4 4 2 4 2 6" xfId="31525"/>
    <cellStyle name="Normal 4 4 2 4 3" xfId="31526"/>
    <cellStyle name="Normal 4 4 2 4 3 2" xfId="31527"/>
    <cellStyle name="Normal 4 4 2 4 3 3" xfId="31528"/>
    <cellStyle name="Normal 4 4 2 4 4" xfId="31529"/>
    <cellStyle name="Normal 4 4 2 4 5" xfId="31530"/>
    <cellStyle name="Normal 4 4 2 4 6" xfId="31531"/>
    <cellStyle name="Normal 4 4 2 4 7" xfId="31532"/>
    <cellStyle name="Normal 4 4 2 4 8" xfId="31533"/>
    <cellStyle name="Normal 4 4 2 5" xfId="31534"/>
    <cellStyle name="Normal 4 4 2 5 2" xfId="31535"/>
    <cellStyle name="Normal 4 4 2 5 2 2" xfId="31536"/>
    <cellStyle name="Normal 4 4 2 5 3" xfId="31537"/>
    <cellStyle name="Normal 4 4 2 5 4" xfId="31538"/>
    <cellStyle name="Normal 4 4 2 5 5" xfId="31539"/>
    <cellStyle name="Normal 4 4 2 5 6" xfId="31540"/>
    <cellStyle name="Normal 4 4 2 6" xfId="31541"/>
    <cellStyle name="Normal 4 4 2 6 2" xfId="31542"/>
    <cellStyle name="Normal 4 4 2 6 3" xfId="31543"/>
    <cellStyle name="Normal 4 4 2 6 4" xfId="31544"/>
    <cellStyle name="Normal 4 4 2 7" xfId="31545"/>
    <cellStyle name="Normal 4 4 2 8" xfId="31546"/>
    <cellStyle name="Normal 4 4 2 9" xfId="31547"/>
    <cellStyle name="Normal 4 4 3" xfId="31548"/>
    <cellStyle name="Normal 4 4 3 10" xfId="31549"/>
    <cellStyle name="Normal 4 4 3 2" xfId="31550"/>
    <cellStyle name="Normal 4 4 3 2 2" xfId="31551"/>
    <cellStyle name="Normal 4 4 3 2 2 2" xfId="31552"/>
    <cellStyle name="Normal 4 4 3 2 2 2 2" xfId="31553"/>
    <cellStyle name="Normal 4 4 3 2 2 3" xfId="31554"/>
    <cellStyle name="Normal 4 4 3 2 2 4" xfId="31555"/>
    <cellStyle name="Normal 4 4 3 2 2 5" xfId="31556"/>
    <cellStyle name="Normal 4 4 3 2 2 6" xfId="31557"/>
    <cellStyle name="Normal 4 4 3 2 3" xfId="31558"/>
    <cellStyle name="Normal 4 4 3 2 3 2" xfId="31559"/>
    <cellStyle name="Normal 4 4 3 2 3 3" xfId="31560"/>
    <cellStyle name="Normal 4 4 3 2 4" xfId="31561"/>
    <cellStyle name="Normal 4 4 3 2 5" xfId="31562"/>
    <cellStyle name="Normal 4 4 3 2 6" xfId="31563"/>
    <cellStyle name="Normal 4 4 3 2 7" xfId="31564"/>
    <cellStyle name="Normal 4 4 3 2 8" xfId="31565"/>
    <cellStyle name="Normal 4 4 3 3" xfId="31566"/>
    <cellStyle name="Normal 4 4 3 3 2" xfId="31567"/>
    <cellStyle name="Normal 4 4 3 3 2 2" xfId="31568"/>
    <cellStyle name="Normal 4 4 3 3 3" xfId="31569"/>
    <cellStyle name="Normal 4 4 3 3 4" xfId="31570"/>
    <cellStyle name="Normal 4 4 3 3 5" xfId="31571"/>
    <cellStyle name="Normal 4 4 3 3 6" xfId="31572"/>
    <cellStyle name="Normal 4 4 3 4" xfId="31573"/>
    <cellStyle name="Normal 4 4 3 4 2" xfId="31574"/>
    <cellStyle name="Normal 4 4 3 4 3" xfId="31575"/>
    <cellStyle name="Normal 4 4 3 4 4" xfId="31576"/>
    <cellStyle name="Normal 4 4 3 5" xfId="31577"/>
    <cellStyle name="Normal 4 4 3 6" xfId="31578"/>
    <cellStyle name="Normal 4 4 3 7" xfId="31579"/>
    <cellStyle name="Normal 4 4 3 8" xfId="31580"/>
    <cellStyle name="Normal 4 4 3 9" xfId="31581"/>
    <cellStyle name="Normal 4 40" xfId="31582"/>
    <cellStyle name="Normal 4 41" xfId="31583"/>
    <cellStyle name="Normal 4 41 10" xfId="31584"/>
    <cellStyle name="Normal 4 41 2" xfId="31585"/>
    <cellStyle name="Normal 4 41 2 2" xfId="31586"/>
    <cellStyle name="Normal 4 41 2 2 2" xfId="31587"/>
    <cellStyle name="Normal 4 41 2 2 2 2" xfId="31588"/>
    <cellStyle name="Normal 4 41 2 2 3" xfId="31589"/>
    <cellStyle name="Normal 4 41 2 2 4" xfId="31590"/>
    <cellStyle name="Normal 4 41 2 2 5" xfId="31591"/>
    <cellStyle name="Normal 4 41 2 2 6" xfId="31592"/>
    <cellStyle name="Normal 4 41 2 3" xfId="31593"/>
    <cellStyle name="Normal 4 41 2 3 2" xfId="31594"/>
    <cellStyle name="Normal 4 41 2 3 3" xfId="31595"/>
    <cellStyle name="Normal 4 41 2 4" xfId="31596"/>
    <cellStyle name="Normal 4 41 2 5" xfId="31597"/>
    <cellStyle name="Normal 4 41 2 6" xfId="31598"/>
    <cellStyle name="Normal 4 41 2 7" xfId="31599"/>
    <cellStyle name="Normal 4 41 2 8" xfId="31600"/>
    <cellStyle name="Normal 4 41 3" xfId="31601"/>
    <cellStyle name="Normal 4 41 3 2" xfId="31602"/>
    <cellStyle name="Normal 4 41 3 2 2" xfId="31603"/>
    <cellStyle name="Normal 4 41 3 3" xfId="31604"/>
    <cellStyle name="Normal 4 41 3 4" xfId="31605"/>
    <cellStyle name="Normal 4 41 3 5" xfId="31606"/>
    <cellStyle name="Normal 4 41 3 6" xfId="31607"/>
    <cellStyle name="Normal 4 41 4" xfId="31608"/>
    <cellStyle name="Normal 4 41 4 2" xfId="31609"/>
    <cellStyle name="Normal 4 41 4 3" xfId="31610"/>
    <cellStyle name="Normal 4 41 4 4" xfId="31611"/>
    <cellStyle name="Normal 4 41 5" xfId="31612"/>
    <cellStyle name="Normal 4 41 6" xfId="31613"/>
    <cellStyle name="Normal 4 41 7" xfId="31614"/>
    <cellStyle name="Normal 4 41 8" xfId="31615"/>
    <cellStyle name="Normal 4 41 9" xfId="31616"/>
    <cellStyle name="Normal 4 42" xfId="31617"/>
    <cellStyle name="Normal 4 42 2" xfId="31618"/>
    <cellStyle name="Normal 4 42 2 2" xfId="31619"/>
    <cellStyle name="Normal 4 42 2 2 2" xfId="31620"/>
    <cellStyle name="Normal 4 42 2 3" xfId="31621"/>
    <cellStyle name="Normal 4 42 2 4" xfId="31622"/>
    <cellStyle name="Normal 4 42 2 5" xfId="31623"/>
    <cellStyle name="Normal 4 42 2 6" xfId="31624"/>
    <cellStyle name="Normal 4 42 3" xfId="31625"/>
    <cellStyle name="Normal 4 42 3 2" xfId="31626"/>
    <cellStyle name="Normal 4 42 3 3" xfId="31627"/>
    <cellStyle name="Normal 4 42 3 4" xfId="31628"/>
    <cellStyle name="Normal 4 42 4" xfId="31629"/>
    <cellStyle name="Normal 4 42 5" xfId="31630"/>
    <cellStyle name="Normal 4 42 6" xfId="31631"/>
    <cellStyle name="Normal 4 42 7" xfId="31632"/>
    <cellStyle name="Normal 4 42 8" xfId="31633"/>
    <cellStyle name="Normal 4 42 9" xfId="31634"/>
    <cellStyle name="Normal 4 43" xfId="31635"/>
    <cellStyle name="Normal 4 43 2" xfId="31636"/>
    <cellStyle name="Normal 4 43 2 2" xfId="31637"/>
    <cellStyle name="Normal 4 43 2 2 2" xfId="31638"/>
    <cellStyle name="Normal 4 43 2 3" xfId="31639"/>
    <cellStyle name="Normal 4 43 2 4" xfId="31640"/>
    <cellStyle name="Normal 4 43 2 5" xfId="31641"/>
    <cellStyle name="Normal 4 43 2 6" xfId="31642"/>
    <cellStyle name="Normal 4 43 3" xfId="31643"/>
    <cellStyle name="Normal 4 43 3 2" xfId="31644"/>
    <cellStyle name="Normal 4 43 3 3" xfId="31645"/>
    <cellStyle name="Normal 4 43 4" xfId="31646"/>
    <cellStyle name="Normal 4 43 5" xfId="31647"/>
    <cellStyle name="Normal 4 43 6" xfId="31648"/>
    <cellStyle name="Normal 4 43 7" xfId="31649"/>
    <cellStyle name="Normal 4 43 8" xfId="31650"/>
    <cellStyle name="Normal 4 44" xfId="31651"/>
    <cellStyle name="Normal 4 44 2" xfId="31652"/>
    <cellStyle name="Normal 4 44 2 2" xfId="31653"/>
    <cellStyle name="Normal 4 44 2 3" xfId="31654"/>
    <cellStyle name="Normal 4 44 3" xfId="31655"/>
    <cellStyle name="Normal 4 44 4" xfId="31656"/>
    <cellStyle name="Normal 4 44 5" xfId="31657"/>
    <cellStyle name="Normal 4 44 6" xfId="31658"/>
    <cellStyle name="Normal 4 44 7" xfId="31659"/>
    <cellStyle name="Normal 4 45" xfId="31660"/>
    <cellStyle name="Normal 4 45 2" xfId="31661"/>
    <cellStyle name="Normal 4 45 3" xfId="31662"/>
    <cellStyle name="Normal 4 45 4" xfId="31663"/>
    <cellStyle name="Normal 4 45 5" xfId="31664"/>
    <cellStyle name="Normal 4 45 6" xfId="31665"/>
    <cellStyle name="Normal 4 46" xfId="31666"/>
    <cellStyle name="Normal 4 47" xfId="31667"/>
    <cellStyle name="Normal 4 48" xfId="31668"/>
    <cellStyle name="Normal 4 49" xfId="31669"/>
    <cellStyle name="Normal 4 5" xfId="1037"/>
    <cellStyle name="Normal 4 5 2" xfId="31670"/>
    <cellStyle name="Normal 4 5 2 10" xfId="31671"/>
    <cellStyle name="Normal 4 5 2 11" xfId="31672"/>
    <cellStyle name="Normal 4 5 2 12" xfId="31673"/>
    <cellStyle name="Normal 4 5 2 2" xfId="31674"/>
    <cellStyle name="Normal 4 5 2 3" xfId="31675"/>
    <cellStyle name="Normal 4 5 2 3 2" xfId="31676"/>
    <cellStyle name="Normal 4 5 2 3 2 2" xfId="31677"/>
    <cellStyle name="Normal 4 5 2 3 2 2 2" xfId="31678"/>
    <cellStyle name="Normal 4 5 2 3 2 3" xfId="31679"/>
    <cellStyle name="Normal 4 5 2 3 2 4" xfId="31680"/>
    <cellStyle name="Normal 4 5 2 3 2 5" xfId="31681"/>
    <cellStyle name="Normal 4 5 2 3 2 6" xfId="31682"/>
    <cellStyle name="Normal 4 5 2 3 3" xfId="31683"/>
    <cellStyle name="Normal 4 5 2 3 3 2" xfId="31684"/>
    <cellStyle name="Normal 4 5 2 3 3 3" xfId="31685"/>
    <cellStyle name="Normal 4 5 2 3 3 4" xfId="31686"/>
    <cellStyle name="Normal 4 5 2 3 4" xfId="31687"/>
    <cellStyle name="Normal 4 5 2 3 5" xfId="31688"/>
    <cellStyle name="Normal 4 5 2 3 6" xfId="31689"/>
    <cellStyle name="Normal 4 5 2 3 7" xfId="31690"/>
    <cellStyle name="Normal 4 5 2 3 8" xfId="31691"/>
    <cellStyle name="Normal 4 5 2 3 9" xfId="31692"/>
    <cellStyle name="Normal 4 5 2 4" xfId="31693"/>
    <cellStyle name="Normal 4 5 2 4 2" xfId="31694"/>
    <cellStyle name="Normal 4 5 2 4 2 2" xfId="31695"/>
    <cellStyle name="Normal 4 5 2 4 2 2 2" xfId="31696"/>
    <cellStyle name="Normal 4 5 2 4 2 3" xfId="31697"/>
    <cellStyle name="Normal 4 5 2 4 2 4" xfId="31698"/>
    <cellStyle name="Normal 4 5 2 4 2 5" xfId="31699"/>
    <cellStyle name="Normal 4 5 2 4 2 6" xfId="31700"/>
    <cellStyle name="Normal 4 5 2 4 3" xfId="31701"/>
    <cellStyle name="Normal 4 5 2 4 3 2" xfId="31702"/>
    <cellStyle name="Normal 4 5 2 4 3 3" xfId="31703"/>
    <cellStyle name="Normal 4 5 2 4 4" xfId="31704"/>
    <cellStyle name="Normal 4 5 2 4 5" xfId="31705"/>
    <cellStyle name="Normal 4 5 2 4 6" xfId="31706"/>
    <cellStyle name="Normal 4 5 2 4 7" xfId="31707"/>
    <cellStyle name="Normal 4 5 2 4 8" xfId="31708"/>
    <cellStyle name="Normal 4 5 2 5" xfId="31709"/>
    <cellStyle name="Normal 4 5 2 5 2" xfId="31710"/>
    <cellStyle name="Normal 4 5 2 5 2 2" xfId="31711"/>
    <cellStyle name="Normal 4 5 2 5 3" xfId="31712"/>
    <cellStyle name="Normal 4 5 2 5 4" xfId="31713"/>
    <cellStyle name="Normal 4 5 2 5 5" xfId="31714"/>
    <cellStyle name="Normal 4 5 2 5 6" xfId="31715"/>
    <cellStyle name="Normal 4 5 2 6" xfId="31716"/>
    <cellStyle name="Normal 4 5 2 6 2" xfId="31717"/>
    <cellStyle name="Normal 4 5 2 6 3" xfId="31718"/>
    <cellStyle name="Normal 4 5 2 6 4" xfId="31719"/>
    <cellStyle name="Normal 4 5 2 7" xfId="31720"/>
    <cellStyle name="Normal 4 5 2 8" xfId="31721"/>
    <cellStyle name="Normal 4 5 2 9" xfId="31722"/>
    <cellStyle name="Normal 4 5 3" xfId="31723"/>
    <cellStyle name="Normal 4 5 3 10" xfId="31724"/>
    <cellStyle name="Normal 4 5 3 2" xfId="31725"/>
    <cellStyle name="Normal 4 5 3 2 2" xfId="31726"/>
    <cellStyle name="Normal 4 5 3 2 2 2" xfId="31727"/>
    <cellStyle name="Normal 4 5 3 2 2 2 2" xfId="31728"/>
    <cellStyle name="Normal 4 5 3 2 2 3" xfId="31729"/>
    <cellStyle name="Normal 4 5 3 2 2 4" xfId="31730"/>
    <cellStyle name="Normal 4 5 3 2 2 5" xfId="31731"/>
    <cellStyle name="Normal 4 5 3 2 2 6" xfId="31732"/>
    <cellStyle name="Normal 4 5 3 2 3" xfId="31733"/>
    <cellStyle name="Normal 4 5 3 2 3 2" xfId="31734"/>
    <cellStyle name="Normal 4 5 3 2 3 3" xfId="31735"/>
    <cellStyle name="Normal 4 5 3 2 4" xfId="31736"/>
    <cellStyle name="Normal 4 5 3 2 5" xfId="31737"/>
    <cellStyle name="Normal 4 5 3 2 6" xfId="31738"/>
    <cellStyle name="Normal 4 5 3 2 7" xfId="31739"/>
    <cellStyle name="Normal 4 5 3 2 8" xfId="31740"/>
    <cellStyle name="Normal 4 5 3 3" xfId="31741"/>
    <cellStyle name="Normal 4 5 3 3 2" xfId="31742"/>
    <cellStyle name="Normal 4 5 3 3 2 2" xfId="31743"/>
    <cellStyle name="Normal 4 5 3 3 3" xfId="31744"/>
    <cellStyle name="Normal 4 5 3 3 4" xfId="31745"/>
    <cellStyle name="Normal 4 5 3 3 5" xfId="31746"/>
    <cellStyle name="Normal 4 5 3 3 6" xfId="31747"/>
    <cellStyle name="Normal 4 5 3 4" xfId="31748"/>
    <cellStyle name="Normal 4 5 3 4 2" xfId="31749"/>
    <cellStyle name="Normal 4 5 3 4 3" xfId="31750"/>
    <cellStyle name="Normal 4 5 3 4 4" xfId="31751"/>
    <cellStyle name="Normal 4 5 3 5" xfId="31752"/>
    <cellStyle name="Normal 4 5 3 6" xfId="31753"/>
    <cellStyle name="Normal 4 5 3 7" xfId="31754"/>
    <cellStyle name="Normal 4 5 3 8" xfId="31755"/>
    <cellStyle name="Normal 4 5 3 9" xfId="31756"/>
    <cellStyle name="Normal 4 50" xfId="31757"/>
    <cellStyle name="Normal 4 51" xfId="31758"/>
    <cellStyle name="Normal 4 6" xfId="1038"/>
    <cellStyle name="Normal 4 7" xfId="1039"/>
    <cellStyle name="Normal 4 8" xfId="1040"/>
    <cellStyle name="Normal 4 9" xfId="1041"/>
    <cellStyle name="Normal 40" xfId="1042"/>
    <cellStyle name="Normal 40 2" xfId="1043"/>
    <cellStyle name="Normal 40 2 2" xfId="48707"/>
    <cellStyle name="Normal 40 3" xfId="48708"/>
    <cellStyle name="Normal 40 4" xfId="48709"/>
    <cellStyle name="Normal 40 5" xfId="48710"/>
    <cellStyle name="Normal 41" xfId="1044"/>
    <cellStyle name="Normal 41 2" xfId="1045"/>
    <cellStyle name="Normal 41 2 2" xfId="48711"/>
    <cellStyle name="Normal 41 3" xfId="48712"/>
    <cellStyle name="Normal 41 4" xfId="48713"/>
    <cellStyle name="Normal 41 5" xfId="48714"/>
    <cellStyle name="Normal 42" xfId="1046"/>
    <cellStyle name="Normal 42 2" xfId="1047"/>
    <cellStyle name="Normal 42 2 2" xfId="48715"/>
    <cellStyle name="Normal 42 3" xfId="48716"/>
    <cellStyle name="Normal 42 4" xfId="48717"/>
    <cellStyle name="Normal 42 5" xfId="48718"/>
    <cellStyle name="Normal 43" xfId="1048"/>
    <cellStyle name="Normal 43 2" xfId="48719"/>
    <cellStyle name="Normal 43 2 2" xfId="48720"/>
    <cellStyle name="Normal 43 3" xfId="48721"/>
    <cellStyle name="Normal 43 4" xfId="48722"/>
    <cellStyle name="Normal 43 5" xfId="48723"/>
    <cellStyle name="Normal 44" xfId="1049"/>
    <cellStyle name="Normal 44 2" xfId="48724"/>
    <cellStyle name="Normal 44 2 2" xfId="48725"/>
    <cellStyle name="Normal 44 3" xfId="48726"/>
    <cellStyle name="Normal 44 4" xfId="48727"/>
    <cellStyle name="Normal 44 5" xfId="48728"/>
    <cellStyle name="Normal 45" xfId="1050"/>
    <cellStyle name="Normal 45 2" xfId="48729"/>
    <cellStyle name="Normal 45 2 2" xfId="48730"/>
    <cellStyle name="Normal 45 3" xfId="48731"/>
    <cellStyle name="Normal 45 4" xfId="48732"/>
    <cellStyle name="Normal 45 5" xfId="48733"/>
    <cellStyle name="Normal 46" xfId="1051"/>
    <cellStyle name="Normal 46 2" xfId="44"/>
    <cellStyle name="Normal 46 2 2" xfId="2486"/>
    <cellStyle name="Normal 46 2 3" xfId="2487"/>
    <cellStyle name="Normal 46 3" xfId="1677"/>
    <cellStyle name="Normal 46 3 2" xfId="48734"/>
    <cellStyle name="Normal 46 4" xfId="31759"/>
    <cellStyle name="Normal 46 5" xfId="48735"/>
    <cellStyle name="Normal 47" xfId="1052"/>
    <cellStyle name="Normal 47 2" xfId="1053"/>
    <cellStyle name="Normal 47 2 2" xfId="48736"/>
    <cellStyle name="Normal 47 3" xfId="48737"/>
    <cellStyle name="Normal 47 4" xfId="48738"/>
    <cellStyle name="Normal 47 5" xfId="48739"/>
    <cellStyle name="Normal 48" xfId="1054"/>
    <cellStyle name="Normal 48 2" xfId="1055"/>
    <cellStyle name="Normal 48 2 2" xfId="48740"/>
    <cellStyle name="Normal 48 3" xfId="48741"/>
    <cellStyle name="Normal 48 4" xfId="48742"/>
    <cellStyle name="Normal 48 5" xfId="48743"/>
    <cellStyle name="Normal 49" xfId="1056"/>
    <cellStyle name="Normal 49 2" xfId="48744"/>
    <cellStyle name="Normal 49 2 2" xfId="48745"/>
    <cellStyle name="Normal 49 3" xfId="48746"/>
    <cellStyle name="Normal 49 4" xfId="48747"/>
    <cellStyle name="Normal 49 5" xfId="48748"/>
    <cellStyle name="Normal 5" xfId="1667"/>
    <cellStyle name="Normal 5 10" xfId="2488"/>
    <cellStyle name="Normal 5 10 2" xfId="48749"/>
    <cellStyle name="Normal 5 10 2 2" xfId="48750"/>
    <cellStyle name="Normal 5 10 2 2 2" xfId="48751"/>
    <cellStyle name="Normal 5 10 2 2 3" xfId="48752"/>
    <cellStyle name="Normal 5 10 2 3" xfId="48753"/>
    <cellStyle name="Normal 5 10 2 4" xfId="48754"/>
    <cellStyle name="Normal 5 10 2 5" xfId="48755"/>
    <cellStyle name="Normal 5 10 2 6" xfId="48756"/>
    <cellStyle name="Normal 5 10 3" xfId="48757"/>
    <cellStyle name="Normal 5 10 3 2" xfId="48758"/>
    <cellStyle name="Normal 5 10 3 3" xfId="48759"/>
    <cellStyle name="Normal 5 10 4" xfId="48760"/>
    <cellStyle name="Normal 5 10 5" xfId="48761"/>
    <cellStyle name="Normal 5 10 6" xfId="48762"/>
    <cellStyle name="Normal 5 10 7" xfId="48763"/>
    <cellStyle name="Normal 5 10 8" xfId="48764"/>
    <cellStyle name="Normal 5 11" xfId="2489"/>
    <cellStyle name="Normal 5 11 2" xfId="48765"/>
    <cellStyle name="Normal 5 11 2 2" xfId="48766"/>
    <cellStyle name="Normal 5 11 2 3" xfId="48767"/>
    <cellStyle name="Normal 5 11 3" xfId="48768"/>
    <cellStyle name="Normal 5 11 4" xfId="48769"/>
    <cellStyle name="Normal 5 11 5" xfId="48770"/>
    <cellStyle name="Normal 5 11 6" xfId="48771"/>
    <cellStyle name="Normal 5 11 7" xfId="48772"/>
    <cellStyle name="Normal 5 12" xfId="2490"/>
    <cellStyle name="Normal 5 12 2" xfId="48773"/>
    <cellStyle name="Normal 5 12 2 2" xfId="48774"/>
    <cellStyle name="Normal 5 12 2 3" xfId="48775"/>
    <cellStyle name="Normal 5 12 3" xfId="48776"/>
    <cellStyle name="Normal 5 12 4" xfId="48777"/>
    <cellStyle name="Normal 5 12 5" xfId="48778"/>
    <cellStyle name="Normal 5 12 6" xfId="48779"/>
    <cellStyle name="Normal 5 12 7" xfId="48780"/>
    <cellStyle name="Normal 5 13" xfId="2491"/>
    <cellStyle name="Normal 5 13 2" xfId="48781"/>
    <cellStyle name="Normal 5 14" xfId="2492"/>
    <cellStyle name="Normal 5 14 2" xfId="48782"/>
    <cellStyle name="Normal 5 14 2 2" xfId="48783"/>
    <cellStyle name="Normal 5 14 2 3" xfId="48784"/>
    <cellStyle name="Normal 5 14 3" xfId="48785"/>
    <cellStyle name="Normal 5 14 4" xfId="48786"/>
    <cellStyle name="Normal 5 14 5" xfId="48787"/>
    <cellStyle name="Normal 5 14 6" xfId="48788"/>
    <cellStyle name="Normal 5 14 7" xfId="48789"/>
    <cellStyle name="Normal 5 15" xfId="2493"/>
    <cellStyle name="Normal 5 15 2" xfId="48790"/>
    <cellStyle name="Normal 5 15 2 2" xfId="48791"/>
    <cellStyle name="Normal 5 15 2 3" xfId="48792"/>
    <cellStyle name="Normal 5 15 3" xfId="48793"/>
    <cellStyle name="Normal 5 15 4" xfId="48794"/>
    <cellStyle name="Normal 5 15 5" xfId="48795"/>
    <cellStyle name="Normal 5 15 6" xfId="48796"/>
    <cellStyle name="Normal 5 16" xfId="2494"/>
    <cellStyle name="Normal 5 16 2" xfId="48797"/>
    <cellStyle name="Normal 5 16 3" xfId="48798"/>
    <cellStyle name="Normal 5 16 4" xfId="48799"/>
    <cellStyle name="Normal 5 16 5" xfId="48800"/>
    <cellStyle name="Normal 5 17" xfId="2495"/>
    <cellStyle name="Normal 5 17 2" xfId="48801"/>
    <cellStyle name="Normal 5 18" xfId="2496"/>
    <cellStyle name="Normal 5 18 2" xfId="48802"/>
    <cellStyle name="Normal 5 19" xfId="2497"/>
    <cellStyle name="Normal 5 19 2" xfId="48803"/>
    <cellStyle name="Normal 5 2" xfId="1057"/>
    <cellStyle name="Normal 5 2 10" xfId="48804"/>
    <cellStyle name="Normal 5 2 10 2" xfId="48805"/>
    <cellStyle name="Normal 5 2 10 2 2" xfId="48806"/>
    <cellStyle name="Normal 5 2 10 2 3" xfId="48807"/>
    <cellStyle name="Normal 5 2 10 3" xfId="48808"/>
    <cellStyle name="Normal 5 2 10 4" xfId="48809"/>
    <cellStyle name="Normal 5 2 10 5" xfId="48810"/>
    <cellStyle name="Normal 5 2 10 6" xfId="48811"/>
    <cellStyle name="Normal 5 2 11" xfId="48812"/>
    <cellStyle name="Normal 5 2 11 2" xfId="48813"/>
    <cellStyle name="Normal 5 2 11 2 2" xfId="48814"/>
    <cellStyle name="Normal 5 2 11 2 3" xfId="48815"/>
    <cellStyle name="Normal 5 2 11 3" xfId="48816"/>
    <cellStyle name="Normal 5 2 11 4" xfId="48817"/>
    <cellStyle name="Normal 5 2 11 5" xfId="48818"/>
    <cellStyle name="Normal 5 2 11 6" xfId="48819"/>
    <cellStyle name="Normal 5 2 12" xfId="48820"/>
    <cellStyle name="Normal 5 2 12 2" xfId="48821"/>
    <cellStyle name="Normal 5 2 12 2 2" xfId="48822"/>
    <cellStyle name="Normal 5 2 12 2 3" xfId="48823"/>
    <cellStyle name="Normal 5 2 12 3" xfId="48824"/>
    <cellStyle name="Normal 5 2 12 4" xfId="48825"/>
    <cellStyle name="Normal 5 2 12 5" xfId="48826"/>
    <cellStyle name="Normal 5 2 12 6" xfId="48827"/>
    <cellStyle name="Normal 5 2 13" xfId="48828"/>
    <cellStyle name="Normal 5 2 13 2" xfId="48829"/>
    <cellStyle name="Normal 5 2 13 2 2" xfId="48830"/>
    <cellStyle name="Normal 5 2 13 2 3" xfId="48831"/>
    <cellStyle name="Normal 5 2 13 3" xfId="48832"/>
    <cellStyle name="Normal 5 2 13 4" xfId="48833"/>
    <cellStyle name="Normal 5 2 13 5" xfId="48834"/>
    <cellStyle name="Normal 5 2 14" xfId="48835"/>
    <cellStyle name="Normal 5 2 14 2" xfId="48836"/>
    <cellStyle name="Normal 5 2 14 3" xfId="48837"/>
    <cellStyle name="Normal 5 2 14 4" xfId="48838"/>
    <cellStyle name="Normal 5 2 15" xfId="48839"/>
    <cellStyle name="Normal 5 2 15 2" xfId="48840"/>
    <cellStyle name="Normal 5 2 15 3" xfId="48841"/>
    <cellStyle name="Normal 5 2 16" xfId="48842"/>
    <cellStyle name="Normal 5 2 17" xfId="48843"/>
    <cellStyle name="Normal 5 2 18" xfId="48844"/>
    <cellStyle name="Normal 5 2 2" xfId="1058"/>
    <cellStyle name="Normal 5 2 2 10" xfId="31760"/>
    <cellStyle name="Normal 5 2 2 10 2" xfId="48845"/>
    <cellStyle name="Normal 5 2 2 10 2 2" xfId="48846"/>
    <cellStyle name="Normal 5 2 2 10 2 3" xfId="48847"/>
    <cellStyle name="Normal 5 2 2 10 3" xfId="48848"/>
    <cellStyle name="Normal 5 2 2 10 4" xfId="48849"/>
    <cellStyle name="Normal 5 2 2 10 5" xfId="48850"/>
    <cellStyle name="Normal 5 2 2 10 6" xfId="48851"/>
    <cellStyle name="Normal 5 2 2 11" xfId="31761"/>
    <cellStyle name="Normal 5 2 2 11 2" xfId="48852"/>
    <cellStyle name="Normal 5 2 2 11 2 2" xfId="48853"/>
    <cellStyle name="Normal 5 2 2 11 2 3" xfId="48854"/>
    <cellStyle name="Normal 5 2 2 11 3" xfId="48855"/>
    <cellStyle name="Normal 5 2 2 11 4" xfId="48856"/>
    <cellStyle name="Normal 5 2 2 11 5" xfId="48857"/>
    <cellStyle name="Normal 5 2 2 12" xfId="31762"/>
    <cellStyle name="Normal 5 2 2 12 2" xfId="48858"/>
    <cellStyle name="Normal 5 2 2 12 3" xfId="48859"/>
    <cellStyle name="Normal 5 2 2 12 4" xfId="48860"/>
    <cellStyle name="Normal 5 2 2 13" xfId="31763"/>
    <cellStyle name="Normal 5 2 2 14" xfId="31764"/>
    <cellStyle name="Normal 5 2 2 15" xfId="48861"/>
    <cellStyle name="Normal 5 2 2 16" xfId="48862"/>
    <cellStyle name="Normal 5 2 2 2" xfId="31765"/>
    <cellStyle name="Normal 5 2 2 2 10" xfId="31766"/>
    <cellStyle name="Normal 5 2 2 2 11" xfId="48863"/>
    <cellStyle name="Normal 5 2 2 2 2" xfId="31767"/>
    <cellStyle name="Normal 5 2 2 2 2 2" xfId="31768"/>
    <cellStyle name="Normal 5 2 2 2 2 2 2" xfId="31769"/>
    <cellStyle name="Normal 5 2 2 2 2 2 2 2" xfId="31770"/>
    <cellStyle name="Normal 5 2 2 2 2 2 2 2 2" xfId="48864"/>
    <cellStyle name="Normal 5 2 2 2 2 2 2 2 3" xfId="48865"/>
    <cellStyle name="Normal 5 2 2 2 2 2 2 3" xfId="48866"/>
    <cellStyle name="Normal 5 2 2 2 2 2 2 4" xfId="48867"/>
    <cellStyle name="Normal 5 2 2 2 2 2 2 5" xfId="48868"/>
    <cellStyle name="Normal 5 2 2 2 2 2 2 6" xfId="48869"/>
    <cellStyle name="Normal 5 2 2 2 2 2 3" xfId="31771"/>
    <cellStyle name="Normal 5 2 2 2 2 2 3 2" xfId="48870"/>
    <cellStyle name="Normal 5 2 2 2 2 2 3 3" xfId="48871"/>
    <cellStyle name="Normal 5 2 2 2 2 2 4" xfId="31772"/>
    <cellStyle name="Normal 5 2 2 2 2 2 5" xfId="31773"/>
    <cellStyle name="Normal 5 2 2 2 2 2 6" xfId="31774"/>
    <cellStyle name="Normal 5 2 2 2 2 2 7" xfId="48872"/>
    <cellStyle name="Normal 5 2 2 2 2 3" xfId="31775"/>
    <cellStyle name="Normal 5 2 2 2 2 3 2" xfId="31776"/>
    <cellStyle name="Normal 5 2 2 2 2 3 2 2" xfId="48873"/>
    <cellStyle name="Normal 5 2 2 2 2 3 2 3" xfId="48874"/>
    <cellStyle name="Normal 5 2 2 2 2 3 3" xfId="31777"/>
    <cellStyle name="Normal 5 2 2 2 2 3 4" xfId="48875"/>
    <cellStyle name="Normal 5 2 2 2 2 3 5" xfId="48876"/>
    <cellStyle name="Normal 5 2 2 2 2 3 6" xfId="48877"/>
    <cellStyle name="Normal 5 2 2 2 2 4" xfId="31778"/>
    <cellStyle name="Normal 5 2 2 2 2 4 2" xfId="48878"/>
    <cellStyle name="Normal 5 2 2 2 2 4 3" xfId="48879"/>
    <cellStyle name="Normal 5 2 2 2 2 5" xfId="31779"/>
    <cellStyle name="Normal 5 2 2 2 2 6" xfId="31780"/>
    <cellStyle name="Normal 5 2 2 2 2 7" xfId="31781"/>
    <cellStyle name="Normal 5 2 2 2 2 8" xfId="31782"/>
    <cellStyle name="Normal 5 2 2 2 3" xfId="31783"/>
    <cellStyle name="Normal 5 2 2 2 3 2" xfId="31784"/>
    <cellStyle name="Normal 5 2 2 2 3 2 2" xfId="31785"/>
    <cellStyle name="Normal 5 2 2 2 3 2 2 2" xfId="48880"/>
    <cellStyle name="Normal 5 2 2 2 3 2 2 3" xfId="48881"/>
    <cellStyle name="Normal 5 2 2 2 3 2 3" xfId="48882"/>
    <cellStyle name="Normal 5 2 2 2 3 2 4" xfId="48883"/>
    <cellStyle name="Normal 5 2 2 2 3 2 5" xfId="48884"/>
    <cellStyle name="Normal 5 2 2 2 3 2 6" xfId="48885"/>
    <cellStyle name="Normal 5 2 2 2 3 3" xfId="31786"/>
    <cellStyle name="Normal 5 2 2 2 3 3 2" xfId="48886"/>
    <cellStyle name="Normal 5 2 2 2 3 3 3" xfId="48887"/>
    <cellStyle name="Normal 5 2 2 2 3 4" xfId="31787"/>
    <cellStyle name="Normal 5 2 2 2 3 5" xfId="31788"/>
    <cellStyle name="Normal 5 2 2 2 3 6" xfId="31789"/>
    <cellStyle name="Normal 5 2 2 2 3 7" xfId="48888"/>
    <cellStyle name="Normal 5 2 2 2 4" xfId="31790"/>
    <cellStyle name="Normal 5 2 2 2 4 2" xfId="31791"/>
    <cellStyle name="Normal 5 2 2 2 4 2 2" xfId="48889"/>
    <cellStyle name="Normal 5 2 2 2 4 2 3" xfId="48890"/>
    <cellStyle name="Normal 5 2 2 2 4 3" xfId="31792"/>
    <cellStyle name="Normal 5 2 2 2 4 4" xfId="31793"/>
    <cellStyle name="Normal 5 2 2 2 4 5" xfId="48891"/>
    <cellStyle name="Normal 5 2 2 2 4 6" xfId="48892"/>
    <cellStyle name="Normal 5 2 2 2 5" xfId="31794"/>
    <cellStyle name="Normal 5 2 2 2 5 2" xfId="48893"/>
    <cellStyle name="Normal 5 2 2 2 5 2 2" xfId="48894"/>
    <cellStyle name="Normal 5 2 2 2 5 2 3" xfId="48895"/>
    <cellStyle name="Normal 5 2 2 2 5 3" xfId="48896"/>
    <cellStyle name="Normal 5 2 2 2 5 4" xfId="48897"/>
    <cellStyle name="Normal 5 2 2 2 5 5" xfId="48898"/>
    <cellStyle name="Normal 5 2 2 2 5 6" xfId="48899"/>
    <cellStyle name="Normal 5 2 2 2 6" xfId="31795"/>
    <cellStyle name="Normal 5 2 2 2 6 2" xfId="48900"/>
    <cellStyle name="Normal 5 2 2 2 6 2 2" xfId="48901"/>
    <cellStyle name="Normal 5 2 2 2 6 2 3" xfId="48902"/>
    <cellStyle name="Normal 5 2 2 2 6 3" xfId="48903"/>
    <cellStyle name="Normal 5 2 2 2 6 4" xfId="48904"/>
    <cellStyle name="Normal 5 2 2 2 6 5" xfId="48905"/>
    <cellStyle name="Normal 5 2 2 2 7" xfId="31796"/>
    <cellStyle name="Normal 5 2 2 2 7 2" xfId="48906"/>
    <cellStyle name="Normal 5 2 2 2 7 3" xfId="48907"/>
    <cellStyle name="Normal 5 2 2 2 8" xfId="31797"/>
    <cellStyle name="Normal 5 2 2 2 9" xfId="31798"/>
    <cellStyle name="Normal 5 2 2 3" xfId="31799"/>
    <cellStyle name="Normal 5 2 2 3 10" xfId="31800"/>
    <cellStyle name="Normal 5 2 2 3 11" xfId="48908"/>
    <cellStyle name="Normal 5 2 2 3 2" xfId="31801"/>
    <cellStyle name="Normal 5 2 2 3 2 2" xfId="31802"/>
    <cellStyle name="Normal 5 2 2 3 2 2 2" xfId="31803"/>
    <cellStyle name="Normal 5 2 2 3 2 2 2 2" xfId="31804"/>
    <cellStyle name="Normal 5 2 2 3 2 2 2 2 2" xfId="48909"/>
    <cellStyle name="Normal 5 2 2 3 2 2 2 2 3" xfId="48910"/>
    <cellStyle name="Normal 5 2 2 3 2 2 2 3" xfId="48911"/>
    <cellStyle name="Normal 5 2 2 3 2 2 2 4" xfId="48912"/>
    <cellStyle name="Normal 5 2 2 3 2 2 2 5" xfId="48913"/>
    <cellStyle name="Normal 5 2 2 3 2 2 2 6" xfId="48914"/>
    <cellStyle name="Normal 5 2 2 3 2 2 3" xfId="31805"/>
    <cellStyle name="Normal 5 2 2 3 2 2 3 2" xfId="48915"/>
    <cellStyle name="Normal 5 2 2 3 2 2 3 3" xfId="48916"/>
    <cellStyle name="Normal 5 2 2 3 2 2 4" xfId="31806"/>
    <cellStyle name="Normal 5 2 2 3 2 2 5" xfId="31807"/>
    <cellStyle name="Normal 5 2 2 3 2 2 6" xfId="31808"/>
    <cellStyle name="Normal 5 2 2 3 2 2 7" xfId="48917"/>
    <cellStyle name="Normal 5 2 2 3 2 3" xfId="31809"/>
    <cellStyle name="Normal 5 2 2 3 2 3 2" xfId="31810"/>
    <cellStyle name="Normal 5 2 2 3 2 3 2 2" xfId="48918"/>
    <cellStyle name="Normal 5 2 2 3 2 3 2 3" xfId="48919"/>
    <cellStyle name="Normal 5 2 2 3 2 3 3" xfId="31811"/>
    <cellStyle name="Normal 5 2 2 3 2 3 4" xfId="48920"/>
    <cellStyle name="Normal 5 2 2 3 2 3 5" xfId="48921"/>
    <cellStyle name="Normal 5 2 2 3 2 3 6" xfId="48922"/>
    <cellStyle name="Normal 5 2 2 3 2 4" xfId="31812"/>
    <cellStyle name="Normal 5 2 2 3 2 4 2" xfId="48923"/>
    <cellStyle name="Normal 5 2 2 3 2 4 3" xfId="48924"/>
    <cellStyle name="Normal 5 2 2 3 2 5" xfId="31813"/>
    <cellStyle name="Normal 5 2 2 3 2 6" xfId="31814"/>
    <cellStyle name="Normal 5 2 2 3 2 7" xfId="31815"/>
    <cellStyle name="Normal 5 2 2 3 2 8" xfId="31816"/>
    <cellStyle name="Normal 5 2 2 3 3" xfId="31817"/>
    <cellStyle name="Normal 5 2 2 3 3 2" xfId="31818"/>
    <cellStyle name="Normal 5 2 2 3 3 2 2" xfId="31819"/>
    <cellStyle name="Normal 5 2 2 3 3 2 2 2" xfId="48925"/>
    <cellStyle name="Normal 5 2 2 3 3 2 2 3" xfId="48926"/>
    <cellStyle name="Normal 5 2 2 3 3 2 3" xfId="48927"/>
    <cellStyle name="Normal 5 2 2 3 3 2 4" xfId="48928"/>
    <cellStyle name="Normal 5 2 2 3 3 2 5" xfId="48929"/>
    <cellStyle name="Normal 5 2 2 3 3 2 6" xfId="48930"/>
    <cellStyle name="Normal 5 2 2 3 3 3" xfId="31820"/>
    <cellStyle name="Normal 5 2 2 3 3 3 2" xfId="48931"/>
    <cellStyle name="Normal 5 2 2 3 3 3 3" xfId="48932"/>
    <cellStyle name="Normal 5 2 2 3 3 4" xfId="31821"/>
    <cellStyle name="Normal 5 2 2 3 3 5" xfId="31822"/>
    <cellStyle name="Normal 5 2 2 3 3 6" xfId="31823"/>
    <cellStyle name="Normal 5 2 2 3 3 7" xfId="48933"/>
    <cellStyle name="Normal 5 2 2 3 4" xfId="31824"/>
    <cellStyle name="Normal 5 2 2 3 4 2" xfId="31825"/>
    <cellStyle name="Normal 5 2 2 3 4 2 2" xfId="48934"/>
    <cellStyle name="Normal 5 2 2 3 4 2 3" xfId="48935"/>
    <cellStyle name="Normal 5 2 2 3 4 3" xfId="31826"/>
    <cellStyle name="Normal 5 2 2 3 4 4" xfId="31827"/>
    <cellStyle name="Normal 5 2 2 3 4 5" xfId="48936"/>
    <cellStyle name="Normal 5 2 2 3 4 6" xfId="48937"/>
    <cellStyle name="Normal 5 2 2 3 5" xfId="31828"/>
    <cellStyle name="Normal 5 2 2 3 5 2" xfId="48938"/>
    <cellStyle name="Normal 5 2 2 3 5 2 2" xfId="48939"/>
    <cellStyle name="Normal 5 2 2 3 5 2 3" xfId="48940"/>
    <cellStyle name="Normal 5 2 2 3 5 3" xfId="48941"/>
    <cellStyle name="Normal 5 2 2 3 5 4" xfId="48942"/>
    <cellStyle name="Normal 5 2 2 3 5 5" xfId="48943"/>
    <cellStyle name="Normal 5 2 2 3 5 6" xfId="48944"/>
    <cellStyle name="Normal 5 2 2 3 6" xfId="31829"/>
    <cellStyle name="Normal 5 2 2 3 6 2" xfId="48945"/>
    <cellStyle name="Normal 5 2 2 3 6 2 2" xfId="48946"/>
    <cellStyle name="Normal 5 2 2 3 6 2 3" xfId="48947"/>
    <cellStyle name="Normal 5 2 2 3 6 3" xfId="48948"/>
    <cellStyle name="Normal 5 2 2 3 6 4" xfId="48949"/>
    <cellStyle name="Normal 5 2 2 3 6 5" xfId="48950"/>
    <cellStyle name="Normal 5 2 2 3 7" xfId="31830"/>
    <cellStyle name="Normal 5 2 2 3 7 2" xfId="48951"/>
    <cellStyle name="Normal 5 2 2 3 7 3" xfId="48952"/>
    <cellStyle name="Normal 5 2 2 3 8" xfId="31831"/>
    <cellStyle name="Normal 5 2 2 3 9" xfId="31832"/>
    <cellStyle name="Normal 5 2 2 4" xfId="31833"/>
    <cellStyle name="Normal 5 2 2 4 10" xfId="31834"/>
    <cellStyle name="Normal 5 2 2 4 2" xfId="31835"/>
    <cellStyle name="Normal 5 2 2 4 2 2" xfId="31836"/>
    <cellStyle name="Normal 5 2 2 4 2 2 2" xfId="31837"/>
    <cellStyle name="Normal 5 2 2 4 2 2 2 2" xfId="31838"/>
    <cellStyle name="Normal 5 2 2 4 2 2 2 3" xfId="48953"/>
    <cellStyle name="Normal 5 2 2 4 2 2 3" xfId="31839"/>
    <cellStyle name="Normal 5 2 2 4 2 2 4" xfId="31840"/>
    <cellStyle name="Normal 5 2 2 4 2 2 5" xfId="31841"/>
    <cellStyle name="Normal 5 2 2 4 2 2 6" xfId="31842"/>
    <cellStyle name="Normal 5 2 2 4 2 3" xfId="31843"/>
    <cellStyle name="Normal 5 2 2 4 2 3 2" xfId="31844"/>
    <cellStyle name="Normal 5 2 2 4 2 3 3" xfId="31845"/>
    <cellStyle name="Normal 5 2 2 4 2 4" xfId="31846"/>
    <cellStyle name="Normal 5 2 2 4 2 5" xfId="31847"/>
    <cellStyle name="Normal 5 2 2 4 2 6" xfId="31848"/>
    <cellStyle name="Normal 5 2 2 4 2 7" xfId="31849"/>
    <cellStyle name="Normal 5 2 2 4 2 8" xfId="31850"/>
    <cellStyle name="Normal 5 2 2 4 3" xfId="31851"/>
    <cellStyle name="Normal 5 2 2 4 3 2" xfId="31852"/>
    <cellStyle name="Normal 5 2 2 4 3 2 2" xfId="31853"/>
    <cellStyle name="Normal 5 2 2 4 3 2 3" xfId="48954"/>
    <cellStyle name="Normal 5 2 2 4 3 3" xfId="31854"/>
    <cellStyle name="Normal 5 2 2 4 3 4" xfId="31855"/>
    <cellStyle name="Normal 5 2 2 4 3 5" xfId="31856"/>
    <cellStyle name="Normal 5 2 2 4 3 6" xfId="31857"/>
    <cellStyle name="Normal 5 2 2 4 4" xfId="31858"/>
    <cellStyle name="Normal 5 2 2 4 4 2" xfId="31859"/>
    <cellStyle name="Normal 5 2 2 4 4 3" xfId="31860"/>
    <cellStyle name="Normal 5 2 2 4 4 4" xfId="31861"/>
    <cellStyle name="Normal 5 2 2 4 5" xfId="31862"/>
    <cellStyle name="Normal 5 2 2 4 6" xfId="31863"/>
    <cellStyle name="Normal 5 2 2 4 7" xfId="31864"/>
    <cellStyle name="Normal 5 2 2 4 8" xfId="31865"/>
    <cellStyle name="Normal 5 2 2 4 9" xfId="31866"/>
    <cellStyle name="Normal 5 2 2 5" xfId="31867"/>
    <cellStyle name="Normal 5 2 2 5 2" xfId="31868"/>
    <cellStyle name="Normal 5 2 2 5 2 2" xfId="31869"/>
    <cellStyle name="Normal 5 2 2 5 2 2 2" xfId="31870"/>
    <cellStyle name="Normal 5 2 2 5 2 2 2 2" xfId="48955"/>
    <cellStyle name="Normal 5 2 2 5 2 2 2 3" xfId="48956"/>
    <cellStyle name="Normal 5 2 2 5 2 2 3" xfId="48957"/>
    <cellStyle name="Normal 5 2 2 5 2 2 4" xfId="48958"/>
    <cellStyle name="Normal 5 2 2 5 2 2 5" xfId="48959"/>
    <cellStyle name="Normal 5 2 2 5 2 2 6" xfId="48960"/>
    <cellStyle name="Normal 5 2 2 5 2 3" xfId="31871"/>
    <cellStyle name="Normal 5 2 2 5 2 3 2" xfId="48961"/>
    <cellStyle name="Normal 5 2 2 5 2 3 3" xfId="48962"/>
    <cellStyle name="Normal 5 2 2 5 2 4" xfId="31872"/>
    <cellStyle name="Normal 5 2 2 5 2 5" xfId="31873"/>
    <cellStyle name="Normal 5 2 2 5 2 6" xfId="31874"/>
    <cellStyle name="Normal 5 2 2 5 2 7" xfId="48963"/>
    <cellStyle name="Normal 5 2 2 5 3" xfId="31875"/>
    <cellStyle name="Normal 5 2 2 5 3 2" xfId="31876"/>
    <cellStyle name="Normal 5 2 2 5 3 2 2" xfId="48964"/>
    <cellStyle name="Normal 5 2 2 5 3 2 3" xfId="48965"/>
    <cellStyle name="Normal 5 2 2 5 3 3" xfId="31877"/>
    <cellStyle name="Normal 5 2 2 5 3 4" xfId="31878"/>
    <cellStyle name="Normal 5 2 2 5 3 5" xfId="48966"/>
    <cellStyle name="Normal 5 2 2 5 3 6" xfId="48967"/>
    <cellStyle name="Normal 5 2 2 5 4" xfId="31879"/>
    <cellStyle name="Normal 5 2 2 5 4 2" xfId="48968"/>
    <cellStyle name="Normal 5 2 2 5 4 3" xfId="48969"/>
    <cellStyle name="Normal 5 2 2 5 5" xfId="31880"/>
    <cellStyle name="Normal 5 2 2 5 6" xfId="31881"/>
    <cellStyle name="Normal 5 2 2 5 7" xfId="31882"/>
    <cellStyle name="Normal 5 2 2 5 8" xfId="31883"/>
    <cellStyle name="Normal 5 2 2 5 9" xfId="31884"/>
    <cellStyle name="Normal 5 2 2 6" xfId="31885"/>
    <cellStyle name="Normal 5 2 2 6 2" xfId="31886"/>
    <cellStyle name="Normal 5 2 2 6 2 2" xfId="31887"/>
    <cellStyle name="Normal 5 2 2 6 2 2 2" xfId="31888"/>
    <cellStyle name="Normal 5 2 2 6 2 2 2 2" xfId="48970"/>
    <cellStyle name="Normal 5 2 2 6 2 2 2 3" xfId="48971"/>
    <cellStyle name="Normal 5 2 2 6 2 2 3" xfId="48972"/>
    <cellStyle name="Normal 5 2 2 6 2 2 4" xfId="48973"/>
    <cellStyle name="Normal 5 2 2 6 2 2 5" xfId="48974"/>
    <cellStyle name="Normal 5 2 2 6 2 2 6" xfId="48975"/>
    <cellStyle name="Normal 5 2 2 6 2 3" xfId="31889"/>
    <cellStyle name="Normal 5 2 2 6 2 3 2" xfId="48976"/>
    <cellStyle name="Normal 5 2 2 6 2 3 3" xfId="48977"/>
    <cellStyle name="Normal 5 2 2 6 2 4" xfId="31890"/>
    <cellStyle name="Normal 5 2 2 6 2 5" xfId="31891"/>
    <cellStyle name="Normal 5 2 2 6 2 6" xfId="31892"/>
    <cellStyle name="Normal 5 2 2 6 2 7" xfId="48978"/>
    <cellStyle name="Normal 5 2 2 6 3" xfId="31893"/>
    <cellStyle name="Normal 5 2 2 6 3 2" xfId="31894"/>
    <cellStyle name="Normal 5 2 2 6 3 2 2" xfId="48979"/>
    <cellStyle name="Normal 5 2 2 6 3 2 3" xfId="48980"/>
    <cellStyle name="Normal 5 2 2 6 3 3" xfId="31895"/>
    <cellStyle name="Normal 5 2 2 6 3 4" xfId="48981"/>
    <cellStyle name="Normal 5 2 2 6 3 5" xfId="48982"/>
    <cellStyle name="Normal 5 2 2 6 3 6" xfId="48983"/>
    <cellStyle name="Normal 5 2 2 6 4" xfId="31896"/>
    <cellStyle name="Normal 5 2 2 6 4 2" xfId="48984"/>
    <cellStyle name="Normal 5 2 2 6 4 3" xfId="48985"/>
    <cellStyle name="Normal 5 2 2 6 5" xfId="31897"/>
    <cellStyle name="Normal 5 2 2 6 6" xfId="31898"/>
    <cellStyle name="Normal 5 2 2 6 7" xfId="31899"/>
    <cellStyle name="Normal 5 2 2 6 8" xfId="31900"/>
    <cellStyle name="Normal 5 2 2 7" xfId="31901"/>
    <cellStyle name="Normal 5 2 2 7 2" xfId="31902"/>
    <cellStyle name="Normal 5 2 2 7 2 2" xfId="31903"/>
    <cellStyle name="Normal 5 2 2 7 2 2 2" xfId="48986"/>
    <cellStyle name="Normal 5 2 2 7 2 2 3" xfId="48987"/>
    <cellStyle name="Normal 5 2 2 7 2 3" xfId="31904"/>
    <cellStyle name="Normal 5 2 2 7 2 4" xfId="48988"/>
    <cellStyle name="Normal 5 2 2 7 2 5" xfId="48989"/>
    <cellStyle name="Normal 5 2 2 7 2 6" xfId="48990"/>
    <cellStyle name="Normal 5 2 2 7 3" xfId="31905"/>
    <cellStyle name="Normal 5 2 2 7 3 2" xfId="48991"/>
    <cellStyle name="Normal 5 2 2 7 3 3" xfId="48992"/>
    <cellStyle name="Normal 5 2 2 7 4" xfId="31906"/>
    <cellStyle name="Normal 5 2 2 7 5" xfId="31907"/>
    <cellStyle name="Normal 5 2 2 7 6" xfId="31908"/>
    <cellStyle name="Normal 5 2 2 7 7" xfId="31909"/>
    <cellStyle name="Normal 5 2 2 8" xfId="31910"/>
    <cellStyle name="Normal 5 2 2 8 2" xfId="31911"/>
    <cellStyle name="Normal 5 2 2 8 2 2" xfId="48993"/>
    <cellStyle name="Normal 5 2 2 8 2 3" xfId="48994"/>
    <cellStyle name="Normal 5 2 2 8 3" xfId="31912"/>
    <cellStyle name="Normal 5 2 2 8 4" xfId="31913"/>
    <cellStyle name="Normal 5 2 2 8 5" xfId="31914"/>
    <cellStyle name="Normal 5 2 2 8 6" xfId="31915"/>
    <cellStyle name="Normal 5 2 2 9" xfId="31916"/>
    <cellStyle name="Normal 5 2 2 9 2" xfId="48995"/>
    <cellStyle name="Normal 5 2 2 9 2 2" xfId="48996"/>
    <cellStyle name="Normal 5 2 2 9 2 3" xfId="48997"/>
    <cellStyle name="Normal 5 2 2 9 3" xfId="48998"/>
    <cellStyle name="Normal 5 2 2 9 4" xfId="48999"/>
    <cellStyle name="Normal 5 2 2 9 5" xfId="49000"/>
    <cellStyle name="Normal 5 2 2 9 6" xfId="49001"/>
    <cellStyle name="Normal 5 2 3" xfId="2498"/>
    <cellStyle name="Normal 5 2 3 10" xfId="49002"/>
    <cellStyle name="Normal 5 2 3 10 2" xfId="49003"/>
    <cellStyle name="Normal 5 2 3 10 2 2" xfId="49004"/>
    <cellStyle name="Normal 5 2 3 10 2 3" xfId="49005"/>
    <cellStyle name="Normal 5 2 3 10 3" xfId="49006"/>
    <cellStyle name="Normal 5 2 3 10 4" xfId="49007"/>
    <cellStyle name="Normal 5 2 3 10 5" xfId="49008"/>
    <cellStyle name="Normal 5 2 3 10 6" xfId="49009"/>
    <cellStyle name="Normal 5 2 3 11" xfId="49010"/>
    <cellStyle name="Normal 5 2 3 11 2" xfId="49011"/>
    <cellStyle name="Normal 5 2 3 11 2 2" xfId="49012"/>
    <cellStyle name="Normal 5 2 3 11 2 3" xfId="49013"/>
    <cellStyle name="Normal 5 2 3 11 3" xfId="49014"/>
    <cellStyle name="Normal 5 2 3 11 4" xfId="49015"/>
    <cellStyle name="Normal 5 2 3 11 5" xfId="49016"/>
    <cellStyle name="Normal 5 2 3 12" xfId="49017"/>
    <cellStyle name="Normal 5 2 3 12 2" xfId="49018"/>
    <cellStyle name="Normal 5 2 3 12 3" xfId="49019"/>
    <cellStyle name="Normal 5 2 3 12 4" xfId="49020"/>
    <cellStyle name="Normal 5 2 3 13" xfId="49021"/>
    <cellStyle name="Normal 5 2 3 14" xfId="49022"/>
    <cellStyle name="Normal 5 2 3 15" xfId="49023"/>
    <cellStyle name="Normal 5 2 3 16" xfId="49024"/>
    <cellStyle name="Normal 5 2 3 17" xfId="49025"/>
    <cellStyle name="Normal 5 2 3 2" xfId="49026"/>
    <cellStyle name="Normal 5 2 3 2 10" xfId="49027"/>
    <cellStyle name="Normal 5 2 3 2 11" xfId="49028"/>
    <cellStyle name="Normal 5 2 3 2 2" xfId="49029"/>
    <cellStyle name="Normal 5 2 3 2 2 2" xfId="49030"/>
    <cellStyle name="Normal 5 2 3 2 2 2 2" xfId="49031"/>
    <cellStyle name="Normal 5 2 3 2 2 2 2 2" xfId="49032"/>
    <cellStyle name="Normal 5 2 3 2 2 2 2 2 2" xfId="49033"/>
    <cellStyle name="Normal 5 2 3 2 2 2 2 2 3" xfId="49034"/>
    <cellStyle name="Normal 5 2 3 2 2 2 2 3" xfId="49035"/>
    <cellStyle name="Normal 5 2 3 2 2 2 2 4" xfId="49036"/>
    <cellStyle name="Normal 5 2 3 2 2 2 2 5" xfId="49037"/>
    <cellStyle name="Normal 5 2 3 2 2 2 2 6" xfId="49038"/>
    <cellStyle name="Normal 5 2 3 2 2 2 3" xfId="49039"/>
    <cellStyle name="Normal 5 2 3 2 2 2 3 2" xfId="49040"/>
    <cellStyle name="Normal 5 2 3 2 2 2 3 3" xfId="49041"/>
    <cellStyle name="Normal 5 2 3 2 2 2 4" xfId="49042"/>
    <cellStyle name="Normal 5 2 3 2 2 2 5" xfId="49043"/>
    <cellStyle name="Normal 5 2 3 2 2 2 6" xfId="49044"/>
    <cellStyle name="Normal 5 2 3 2 2 2 7" xfId="49045"/>
    <cellStyle name="Normal 5 2 3 2 2 3" xfId="49046"/>
    <cellStyle name="Normal 5 2 3 2 2 3 2" xfId="49047"/>
    <cellStyle name="Normal 5 2 3 2 2 3 2 2" xfId="49048"/>
    <cellStyle name="Normal 5 2 3 2 2 3 2 3" xfId="49049"/>
    <cellStyle name="Normal 5 2 3 2 2 3 3" xfId="49050"/>
    <cellStyle name="Normal 5 2 3 2 2 3 4" xfId="49051"/>
    <cellStyle name="Normal 5 2 3 2 2 3 5" xfId="49052"/>
    <cellStyle name="Normal 5 2 3 2 2 3 6" xfId="49053"/>
    <cellStyle name="Normal 5 2 3 2 2 4" xfId="49054"/>
    <cellStyle name="Normal 5 2 3 2 2 4 2" xfId="49055"/>
    <cellStyle name="Normal 5 2 3 2 2 4 3" xfId="49056"/>
    <cellStyle name="Normal 5 2 3 2 2 5" xfId="49057"/>
    <cellStyle name="Normal 5 2 3 2 2 6" xfId="49058"/>
    <cellStyle name="Normal 5 2 3 2 2 7" xfId="49059"/>
    <cellStyle name="Normal 5 2 3 2 2 8" xfId="49060"/>
    <cellStyle name="Normal 5 2 3 2 3" xfId="49061"/>
    <cellStyle name="Normal 5 2 3 2 3 2" xfId="49062"/>
    <cellStyle name="Normal 5 2 3 2 3 2 2" xfId="49063"/>
    <cellStyle name="Normal 5 2 3 2 3 2 2 2" xfId="49064"/>
    <cellStyle name="Normal 5 2 3 2 3 2 2 3" xfId="49065"/>
    <cellStyle name="Normal 5 2 3 2 3 2 3" xfId="49066"/>
    <cellStyle name="Normal 5 2 3 2 3 2 4" xfId="49067"/>
    <cellStyle name="Normal 5 2 3 2 3 2 5" xfId="49068"/>
    <cellStyle name="Normal 5 2 3 2 3 2 6" xfId="49069"/>
    <cellStyle name="Normal 5 2 3 2 3 3" xfId="49070"/>
    <cellStyle name="Normal 5 2 3 2 3 3 2" xfId="49071"/>
    <cellStyle name="Normal 5 2 3 2 3 3 3" xfId="49072"/>
    <cellStyle name="Normal 5 2 3 2 3 4" xfId="49073"/>
    <cellStyle name="Normal 5 2 3 2 3 5" xfId="49074"/>
    <cellStyle name="Normal 5 2 3 2 3 6" xfId="49075"/>
    <cellStyle name="Normal 5 2 3 2 3 7" xfId="49076"/>
    <cellStyle name="Normal 5 2 3 2 4" xfId="49077"/>
    <cellStyle name="Normal 5 2 3 2 4 2" xfId="49078"/>
    <cellStyle name="Normal 5 2 3 2 4 2 2" xfId="49079"/>
    <cellStyle name="Normal 5 2 3 2 4 2 3" xfId="49080"/>
    <cellStyle name="Normal 5 2 3 2 4 3" xfId="49081"/>
    <cellStyle name="Normal 5 2 3 2 4 4" xfId="49082"/>
    <cellStyle name="Normal 5 2 3 2 4 5" xfId="49083"/>
    <cellStyle name="Normal 5 2 3 2 4 6" xfId="49084"/>
    <cellStyle name="Normal 5 2 3 2 5" xfId="49085"/>
    <cellStyle name="Normal 5 2 3 2 5 2" xfId="49086"/>
    <cellStyle name="Normal 5 2 3 2 5 2 2" xfId="49087"/>
    <cellStyle name="Normal 5 2 3 2 5 2 3" xfId="49088"/>
    <cellStyle name="Normal 5 2 3 2 5 3" xfId="49089"/>
    <cellStyle name="Normal 5 2 3 2 5 4" xfId="49090"/>
    <cellStyle name="Normal 5 2 3 2 5 5" xfId="49091"/>
    <cellStyle name="Normal 5 2 3 2 5 6" xfId="49092"/>
    <cellStyle name="Normal 5 2 3 2 6" xfId="49093"/>
    <cellStyle name="Normal 5 2 3 2 6 2" xfId="49094"/>
    <cellStyle name="Normal 5 2 3 2 6 2 2" xfId="49095"/>
    <cellStyle name="Normal 5 2 3 2 6 2 3" xfId="49096"/>
    <cellStyle name="Normal 5 2 3 2 6 3" xfId="49097"/>
    <cellStyle name="Normal 5 2 3 2 6 4" xfId="49098"/>
    <cellStyle name="Normal 5 2 3 2 6 5" xfId="49099"/>
    <cellStyle name="Normal 5 2 3 2 7" xfId="49100"/>
    <cellStyle name="Normal 5 2 3 2 7 2" xfId="49101"/>
    <cellStyle name="Normal 5 2 3 2 7 3" xfId="49102"/>
    <cellStyle name="Normal 5 2 3 2 8" xfId="49103"/>
    <cellStyle name="Normal 5 2 3 2 9" xfId="49104"/>
    <cellStyle name="Normal 5 2 3 3" xfId="49105"/>
    <cellStyle name="Normal 5 2 3 3 10" xfId="49106"/>
    <cellStyle name="Normal 5 2 3 3 11" xfId="49107"/>
    <cellStyle name="Normal 5 2 3 3 2" xfId="49108"/>
    <cellStyle name="Normal 5 2 3 3 2 2" xfId="49109"/>
    <cellStyle name="Normal 5 2 3 3 2 2 2" xfId="49110"/>
    <cellStyle name="Normal 5 2 3 3 2 2 2 2" xfId="49111"/>
    <cellStyle name="Normal 5 2 3 3 2 2 2 2 2" xfId="49112"/>
    <cellStyle name="Normal 5 2 3 3 2 2 2 2 3" xfId="49113"/>
    <cellStyle name="Normal 5 2 3 3 2 2 2 3" xfId="49114"/>
    <cellStyle name="Normal 5 2 3 3 2 2 2 4" xfId="49115"/>
    <cellStyle name="Normal 5 2 3 3 2 2 2 5" xfId="49116"/>
    <cellStyle name="Normal 5 2 3 3 2 2 2 6" xfId="49117"/>
    <cellStyle name="Normal 5 2 3 3 2 2 3" xfId="49118"/>
    <cellStyle name="Normal 5 2 3 3 2 2 3 2" xfId="49119"/>
    <cellStyle name="Normal 5 2 3 3 2 2 3 3" xfId="49120"/>
    <cellStyle name="Normal 5 2 3 3 2 2 4" xfId="49121"/>
    <cellStyle name="Normal 5 2 3 3 2 2 5" xfId="49122"/>
    <cellStyle name="Normal 5 2 3 3 2 2 6" xfId="49123"/>
    <cellStyle name="Normal 5 2 3 3 2 2 7" xfId="49124"/>
    <cellStyle name="Normal 5 2 3 3 2 3" xfId="49125"/>
    <cellStyle name="Normal 5 2 3 3 2 3 2" xfId="49126"/>
    <cellStyle name="Normal 5 2 3 3 2 3 2 2" xfId="49127"/>
    <cellStyle name="Normal 5 2 3 3 2 3 2 3" xfId="49128"/>
    <cellStyle name="Normal 5 2 3 3 2 3 3" xfId="49129"/>
    <cellStyle name="Normal 5 2 3 3 2 3 4" xfId="49130"/>
    <cellStyle name="Normal 5 2 3 3 2 3 5" xfId="49131"/>
    <cellStyle name="Normal 5 2 3 3 2 3 6" xfId="49132"/>
    <cellStyle name="Normal 5 2 3 3 2 4" xfId="49133"/>
    <cellStyle name="Normal 5 2 3 3 2 4 2" xfId="49134"/>
    <cellStyle name="Normal 5 2 3 3 2 4 3" xfId="49135"/>
    <cellStyle name="Normal 5 2 3 3 2 5" xfId="49136"/>
    <cellStyle name="Normal 5 2 3 3 2 6" xfId="49137"/>
    <cellStyle name="Normal 5 2 3 3 2 7" xfId="49138"/>
    <cellStyle name="Normal 5 2 3 3 2 8" xfId="49139"/>
    <cellStyle name="Normal 5 2 3 3 3" xfId="49140"/>
    <cellStyle name="Normal 5 2 3 3 3 2" xfId="49141"/>
    <cellStyle name="Normal 5 2 3 3 3 2 2" xfId="49142"/>
    <cellStyle name="Normal 5 2 3 3 3 2 2 2" xfId="49143"/>
    <cellStyle name="Normal 5 2 3 3 3 2 2 3" xfId="49144"/>
    <cellStyle name="Normal 5 2 3 3 3 2 3" xfId="49145"/>
    <cellStyle name="Normal 5 2 3 3 3 2 4" xfId="49146"/>
    <cellStyle name="Normal 5 2 3 3 3 2 5" xfId="49147"/>
    <cellStyle name="Normal 5 2 3 3 3 2 6" xfId="49148"/>
    <cellStyle name="Normal 5 2 3 3 3 3" xfId="49149"/>
    <cellStyle name="Normal 5 2 3 3 3 3 2" xfId="49150"/>
    <cellStyle name="Normal 5 2 3 3 3 3 3" xfId="49151"/>
    <cellStyle name="Normal 5 2 3 3 3 4" xfId="49152"/>
    <cellStyle name="Normal 5 2 3 3 3 5" xfId="49153"/>
    <cellStyle name="Normal 5 2 3 3 3 6" xfId="49154"/>
    <cellStyle name="Normal 5 2 3 3 3 7" xfId="49155"/>
    <cellStyle name="Normal 5 2 3 3 4" xfId="49156"/>
    <cellStyle name="Normal 5 2 3 3 4 2" xfId="49157"/>
    <cellStyle name="Normal 5 2 3 3 4 2 2" xfId="49158"/>
    <cellStyle name="Normal 5 2 3 3 4 2 3" xfId="49159"/>
    <cellStyle name="Normal 5 2 3 3 4 3" xfId="49160"/>
    <cellStyle name="Normal 5 2 3 3 4 4" xfId="49161"/>
    <cellStyle name="Normal 5 2 3 3 4 5" xfId="49162"/>
    <cellStyle name="Normal 5 2 3 3 4 6" xfId="49163"/>
    <cellStyle name="Normal 5 2 3 3 5" xfId="49164"/>
    <cellStyle name="Normal 5 2 3 3 5 2" xfId="49165"/>
    <cellStyle name="Normal 5 2 3 3 5 2 2" xfId="49166"/>
    <cellStyle name="Normal 5 2 3 3 5 2 3" xfId="49167"/>
    <cellStyle name="Normal 5 2 3 3 5 3" xfId="49168"/>
    <cellStyle name="Normal 5 2 3 3 5 4" xfId="49169"/>
    <cellStyle name="Normal 5 2 3 3 5 5" xfId="49170"/>
    <cellStyle name="Normal 5 2 3 3 5 6" xfId="49171"/>
    <cellStyle name="Normal 5 2 3 3 6" xfId="49172"/>
    <cellStyle name="Normal 5 2 3 3 6 2" xfId="49173"/>
    <cellStyle name="Normal 5 2 3 3 6 2 2" xfId="49174"/>
    <cellStyle name="Normal 5 2 3 3 6 2 3" xfId="49175"/>
    <cellStyle name="Normal 5 2 3 3 6 3" xfId="49176"/>
    <cellStyle name="Normal 5 2 3 3 6 4" xfId="49177"/>
    <cellStyle name="Normal 5 2 3 3 6 5" xfId="49178"/>
    <cellStyle name="Normal 5 2 3 3 7" xfId="49179"/>
    <cellStyle name="Normal 5 2 3 3 7 2" xfId="49180"/>
    <cellStyle name="Normal 5 2 3 3 7 3" xfId="49181"/>
    <cellStyle name="Normal 5 2 3 3 8" xfId="49182"/>
    <cellStyle name="Normal 5 2 3 3 9" xfId="49183"/>
    <cellStyle name="Normal 5 2 3 4" xfId="49184"/>
    <cellStyle name="Normal 5 2 3 4 2" xfId="49185"/>
    <cellStyle name="Normal 5 2 3 4 2 2" xfId="49186"/>
    <cellStyle name="Normal 5 2 3 4 2 2 2" xfId="49187"/>
    <cellStyle name="Normal 5 2 3 4 2 2 2 2" xfId="49188"/>
    <cellStyle name="Normal 5 2 3 4 2 2 2 3" xfId="49189"/>
    <cellStyle name="Normal 5 2 3 4 2 2 3" xfId="49190"/>
    <cellStyle name="Normal 5 2 3 4 2 2 4" xfId="49191"/>
    <cellStyle name="Normal 5 2 3 4 2 2 5" xfId="49192"/>
    <cellStyle name="Normal 5 2 3 4 2 2 6" xfId="49193"/>
    <cellStyle name="Normal 5 2 3 4 2 3" xfId="49194"/>
    <cellStyle name="Normal 5 2 3 4 2 3 2" xfId="49195"/>
    <cellStyle name="Normal 5 2 3 4 2 3 3" xfId="49196"/>
    <cellStyle name="Normal 5 2 3 4 2 4" xfId="49197"/>
    <cellStyle name="Normal 5 2 3 4 2 5" xfId="49198"/>
    <cellStyle name="Normal 5 2 3 4 2 6" xfId="49199"/>
    <cellStyle name="Normal 5 2 3 4 2 7" xfId="49200"/>
    <cellStyle name="Normal 5 2 3 4 3" xfId="49201"/>
    <cellStyle name="Normal 5 2 3 4 3 2" xfId="49202"/>
    <cellStyle name="Normal 5 2 3 4 3 2 2" xfId="49203"/>
    <cellStyle name="Normal 5 2 3 4 3 2 3" xfId="49204"/>
    <cellStyle name="Normal 5 2 3 4 3 3" xfId="49205"/>
    <cellStyle name="Normal 5 2 3 4 3 4" xfId="49206"/>
    <cellStyle name="Normal 5 2 3 4 3 5" xfId="49207"/>
    <cellStyle name="Normal 5 2 3 4 3 6" xfId="49208"/>
    <cellStyle name="Normal 5 2 3 4 4" xfId="49209"/>
    <cellStyle name="Normal 5 2 3 4 4 2" xfId="49210"/>
    <cellStyle name="Normal 5 2 3 4 4 3" xfId="49211"/>
    <cellStyle name="Normal 5 2 3 4 5" xfId="49212"/>
    <cellStyle name="Normal 5 2 3 4 6" xfId="49213"/>
    <cellStyle name="Normal 5 2 3 4 7" xfId="49214"/>
    <cellStyle name="Normal 5 2 3 4 8" xfId="49215"/>
    <cellStyle name="Normal 5 2 3 5" xfId="49216"/>
    <cellStyle name="Normal 5 2 3 5 2" xfId="49217"/>
    <cellStyle name="Normal 5 2 3 5 2 2" xfId="49218"/>
    <cellStyle name="Normal 5 2 3 5 2 2 2" xfId="49219"/>
    <cellStyle name="Normal 5 2 3 5 2 2 2 2" xfId="49220"/>
    <cellStyle name="Normal 5 2 3 5 2 2 2 3" xfId="49221"/>
    <cellStyle name="Normal 5 2 3 5 2 2 3" xfId="49222"/>
    <cellStyle name="Normal 5 2 3 5 2 2 4" xfId="49223"/>
    <cellStyle name="Normal 5 2 3 5 2 2 5" xfId="49224"/>
    <cellStyle name="Normal 5 2 3 5 2 2 6" xfId="49225"/>
    <cellStyle name="Normal 5 2 3 5 2 3" xfId="49226"/>
    <cellStyle name="Normal 5 2 3 5 2 3 2" xfId="49227"/>
    <cellStyle name="Normal 5 2 3 5 2 3 3" xfId="49228"/>
    <cellStyle name="Normal 5 2 3 5 2 4" xfId="49229"/>
    <cellStyle name="Normal 5 2 3 5 2 5" xfId="49230"/>
    <cellStyle name="Normal 5 2 3 5 2 6" xfId="49231"/>
    <cellStyle name="Normal 5 2 3 5 2 7" xfId="49232"/>
    <cellStyle name="Normal 5 2 3 5 3" xfId="49233"/>
    <cellStyle name="Normal 5 2 3 5 3 2" xfId="49234"/>
    <cellStyle name="Normal 5 2 3 5 3 2 2" xfId="49235"/>
    <cellStyle name="Normal 5 2 3 5 3 2 3" xfId="49236"/>
    <cellStyle name="Normal 5 2 3 5 3 3" xfId="49237"/>
    <cellStyle name="Normal 5 2 3 5 3 4" xfId="49238"/>
    <cellStyle name="Normal 5 2 3 5 3 5" xfId="49239"/>
    <cellStyle name="Normal 5 2 3 5 3 6" xfId="49240"/>
    <cellStyle name="Normal 5 2 3 5 4" xfId="49241"/>
    <cellStyle name="Normal 5 2 3 5 4 2" xfId="49242"/>
    <cellStyle name="Normal 5 2 3 5 4 3" xfId="49243"/>
    <cellStyle name="Normal 5 2 3 5 5" xfId="49244"/>
    <cellStyle name="Normal 5 2 3 5 6" xfId="49245"/>
    <cellStyle name="Normal 5 2 3 5 7" xfId="49246"/>
    <cellStyle name="Normal 5 2 3 5 8" xfId="49247"/>
    <cellStyle name="Normal 5 2 3 6" xfId="49248"/>
    <cellStyle name="Normal 5 2 3 6 2" xfId="49249"/>
    <cellStyle name="Normal 5 2 3 6 2 2" xfId="49250"/>
    <cellStyle name="Normal 5 2 3 6 2 2 2" xfId="49251"/>
    <cellStyle name="Normal 5 2 3 6 2 2 2 2" xfId="49252"/>
    <cellStyle name="Normal 5 2 3 6 2 2 2 3" xfId="49253"/>
    <cellStyle name="Normal 5 2 3 6 2 2 3" xfId="49254"/>
    <cellStyle name="Normal 5 2 3 6 2 2 4" xfId="49255"/>
    <cellStyle name="Normal 5 2 3 6 2 2 5" xfId="49256"/>
    <cellStyle name="Normal 5 2 3 6 2 2 6" xfId="49257"/>
    <cellStyle name="Normal 5 2 3 6 2 3" xfId="49258"/>
    <cellStyle name="Normal 5 2 3 6 2 3 2" xfId="49259"/>
    <cellStyle name="Normal 5 2 3 6 2 3 3" xfId="49260"/>
    <cellStyle name="Normal 5 2 3 6 2 4" xfId="49261"/>
    <cellStyle name="Normal 5 2 3 6 2 5" xfId="49262"/>
    <cellStyle name="Normal 5 2 3 6 2 6" xfId="49263"/>
    <cellStyle name="Normal 5 2 3 6 2 7" xfId="49264"/>
    <cellStyle name="Normal 5 2 3 6 3" xfId="49265"/>
    <cellStyle name="Normal 5 2 3 6 3 2" xfId="49266"/>
    <cellStyle name="Normal 5 2 3 6 3 2 2" xfId="49267"/>
    <cellStyle name="Normal 5 2 3 6 3 2 3" xfId="49268"/>
    <cellStyle name="Normal 5 2 3 6 3 3" xfId="49269"/>
    <cellStyle name="Normal 5 2 3 6 3 4" xfId="49270"/>
    <cellStyle name="Normal 5 2 3 6 3 5" xfId="49271"/>
    <cellStyle name="Normal 5 2 3 6 3 6" xfId="49272"/>
    <cellStyle name="Normal 5 2 3 6 4" xfId="49273"/>
    <cellStyle name="Normal 5 2 3 6 4 2" xfId="49274"/>
    <cellStyle name="Normal 5 2 3 6 4 3" xfId="49275"/>
    <cellStyle name="Normal 5 2 3 6 5" xfId="49276"/>
    <cellStyle name="Normal 5 2 3 6 6" xfId="49277"/>
    <cellStyle name="Normal 5 2 3 6 7" xfId="49278"/>
    <cellStyle name="Normal 5 2 3 6 8" xfId="49279"/>
    <cellStyle name="Normal 5 2 3 7" xfId="49280"/>
    <cellStyle name="Normal 5 2 3 7 2" xfId="49281"/>
    <cellStyle name="Normal 5 2 3 7 2 2" xfId="49282"/>
    <cellStyle name="Normal 5 2 3 7 2 2 2" xfId="49283"/>
    <cellStyle name="Normal 5 2 3 7 2 2 3" xfId="49284"/>
    <cellStyle name="Normal 5 2 3 7 2 3" xfId="49285"/>
    <cellStyle name="Normal 5 2 3 7 2 4" xfId="49286"/>
    <cellStyle name="Normal 5 2 3 7 2 5" xfId="49287"/>
    <cellStyle name="Normal 5 2 3 7 2 6" xfId="49288"/>
    <cellStyle name="Normal 5 2 3 7 3" xfId="49289"/>
    <cellStyle name="Normal 5 2 3 7 3 2" xfId="49290"/>
    <cellStyle name="Normal 5 2 3 7 3 3" xfId="49291"/>
    <cellStyle name="Normal 5 2 3 7 4" xfId="49292"/>
    <cellStyle name="Normal 5 2 3 7 5" xfId="49293"/>
    <cellStyle name="Normal 5 2 3 7 6" xfId="49294"/>
    <cellStyle name="Normal 5 2 3 7 7" xfId="49295"/>
    <cellStyle name="Normal 5 2 3 8" xfId="49296"/>
    <cellStyle name="Normal 5 2 3 8 2" xfId="49297"/>
    <cellStyle name="Normal 5 2 3 8 2 2" xfId="49298"/>
    <cellStyle name="Normal 5 2 3 8 2 3" xfId="49299"/>
    <cellStyle name="Normal 5 2 3 8 3" xfId="49300"/>
    <cellStyle name="Normal 5 2 3 8 4" xfId="49301"/>
    <cellStyle name="Normal 5 2 3 8 5" xfId="49302"/>
    <cellStyle name="Normal 5 2 3 8 6" xfId="49303"/>
    <cellStyle name="Normal 5 2 3 9" xfId="49304"/>
    <cellStyle name="Normal 5 2 3 9 2" xfId="49305"/>
    <cellStyle name="Normal 5 2 3 9 2 2" xfId="49306"/>
    <cellStyle name="Normal 5 2 3 9 2 3" xfId="49307"/>
    <cellStyle name="Normal 5 2 3 9 3" xfId="49308"/>
    <cellStyle name="Normal 5 2 3 9 4" xfId="49309"/>
    <cellStyle name="Normal 5 2 3 9 5" xfId="49310"/>
    <cellStyle name="Normal 5 2 3 9 6" xfId="49311"/>
    <cellStyle name="Normal 5 2 4" xfId="31917"/>
    <cellStyle name="Normal 5 2 4 10" xfId="49312"/>
    <cellStyle name="Normal 5 2 4 11" xfId="49313"/>
    <cellStyle name="Normal 5 2 4 2" xfId="49314"/>
    <cellStyle name="Normal 5 2 4 2 2" xfId="49315"/>
    <cellStyle name="Normal 5 2 4 2 2 2" xfId="49316"/>
    <cellStyle name="Normal 5 2 4 2 2 2 2" xfId="49317"/>
    <cellStyle name="Normal 5 2 4 2 2 2 2 2" xfId="49318"/>
    <cellStyle name="Normal 5 2 4 2 2 2 2 3" xfId="49319"/>
    <cellStyle name="Normal 5 2 4 2 2 2 3" xfId="49320"/>
    <cellStyle name="Normal 5 2 4 2 2 2 4" xfId="49321"/>
    <cellStyle name="Normal 5 2 4 2 2 2 5" xfId="49322"/>
    <cellStyle name="Normal 5 2 4 2 2 2 6" xfId="49323"/>
    <cellStyle name="Normal 5 2 4 2 2 3" xfId="49324"/>
    <cellStyle name="Normal 5 2 4 2 2 3 2" xfId="49325"/>
    <cellStyle name="Normal 5 2 4 2 2 3 3" xfId="49326"/>
    <cellStyle name="Normal 5 2 4 2 2 4" xfId="49327"/>
    <cellStyle name="Normal 5 2 4 2 2 5" xfId="49328"/>
    <cellStyle name="Normal 5 2 4 2 2 6" xfId="49329"/>
    <cellStyle name="Normal 5 2 4 2 2 7" xfId="49330"/>
    <cellStyle name="Normal 5 2 4 2 3" xfId="49331"/>
    <cellStyle name="Normal 5 2 4 2 3 2" xfId="49332"/>
    <cellStyle name="Normal 5 2 4 2 3 2 2" xfId="49333"/>
    <cellStyle name="Normal 5 2 4 2 3 2 3" xfId="49334"/>
    <cellStyle name="Normal 5 2 4 2 3 3" xfId="49335"/>
    <cellStyle name="Normal 5 2 4 2 3 4" xfId="49336"/>
    <cellStyle name="Normal 5 2 4 2 3 5" xfId="49337"/>
    <cellStyle name="Normal 5 2 4 2 3 6" xfId="49338"/>
    <cellStyle name="Normal 5 2 4 2 4" xfId="49339"/>
    <cellStyle name="Normal 5 2 4 2 4 2" xfId="49340"/>
    <cellStyle name="Normal 5 2 4 2 4 3" xfId="49341"/>
    <cellStyle name="Normal 5 2 4 2 5" xfId="49342"/>
    <cellStyle name="Normal 5 2 4 2 6" xfId="49343"/>
    <cellStyle name="Normal 5 2 4 2 7" xfId="49344"/>
    <cellStyle name="Normal 5 2 4 2 8" xfId="49345"/>
    <cellStyle name="Normal 5 2 4 3" xfId="49346"/>
    <cellStyle name="Normal 5 2 4 3 2" xfId="49347"/>
    <cellStyle name="Normal 5 2 4 3 2 2" xfId="49348"/>
    <cellStyle name="Normal 5 2 4 3 2 2 2" xfId="49349"/>
    <cellStyle name="Normal 5 2 4 3 2 2 3" xfId="49350"/>
    <cellStyle name="Normal 5 2 4 3 2 3" xfId="49351"/>
    <cellStyle name="Normal 5 2 4 3 2 4" xfId="49352"/>
    <cellStyle name="Normal 5 2 4 3 2 5" xfId="49353"/>
    <cellStyle name="Normal 5 2 4 3 2 6" xfId="49354"/>
    <cellStyle name="Normal 5 2 4 3 3" xfId="49355"/>
    <cellStyle name="Normal 5 2 4 3 3 2" xfId="49356"/>
    <cellStyle name="Normal 5 2 4 3 3 3" xfId="49357"/>
    <cellStyle name="Normal 5 2 4 3 4" xfId="49358"/>
    <cellStyle name="Normal 5 2 4 3 5" xfId="49359"/>
    <cellStyle name="Normal 5 2 4 3 6" xfId="49360"/>
    <cellStyle name="Normal 5 2 4 3 7" xfId="49361"/>
    <cellStyle name="Normal 5 2 4 4" xfId="49362"/>
    <cellStyle name="Normal 5 2 4 4 2" xfId="49363"/>
    <cellStyle name="Normal 5 2 4 4 2 2" xfId="49364"/>
    <cellStyle name="Normal 5 2 4 4 2 3" xfId="49365"/>
    <cellStyle name="Normal 5 2 4 4 3" xfId="49366"/>
    <cellStyle name="Normal 5 2 4 4 4" xfId="49367"/>
    <cellStyle name="Normal 5 2 4 4 5" xfId="49368"/>
    <cellStyle name="Normal 5 2 4 4 6" xfId="49369"/>
    <cellStyle name="Normal 5 2 4 5" xfId="49370"/>
    <cellStyle name="Normal 5 2 4 5 2" xfId="49371"/>
    <cellStyle name="Normal 5 2 4 5 2 2" xfId="49372"/>
    <cellStyle name="Normal 5 2 4 5 2 3" xfId="49373"/>
    <cellStyle name="Normal 5 2 4 5 3" xfId="49374"/>
    <cellStyle name="Normal 5 2 4 5 4" xfId="49375"/>
    <cellStyle name="Normal 5 2 4 5 5" xfId="49376"/>
    <cellStyle name="Normal 5 2 4 5 6" xfId="49377"/>
    <cellStyle name="Normal 5 2 4 6" xfId="49378"/>
    <cellStyle name="Normal 5 2 4 6 2" xfId="49379"/>
    <cellStyle name="Normal 5 2 4 6 2 2" xfId="49380"/>
    <cellStyle name="Normal 5 2 4 6 2 3" xfId="49381"/>
    <cellStyle name="Normal 5 2 4 6 3" xfId="49382"/>
    <cellStyle name="Normal 5 2 4 6 4" xfId="49383"/>
    <cellStyle name="Normal 5 2 4 6 5" xfId="49384"/>
    <cellStyle name="Normal 5 2 4 7" xfId="49385"/>
    <cellStyle name="Normal 5 2 4 7 2" xfId="49386"/>
    <cellStyle name="Normal 5 2 4 7 3" xfId="49387"/>
    <cellStyle name="Normal 5 2 4 8" xfId="49388"/>
    <cellStyle name="Normal 5 2 4 9" xfId="49389"/>
    <cellStyle name="Normal 5 2 5" xfId="49390"/>
    <cellStyle name="Normal 5 2 5 10" xfId="49391"/>
    <cellStyle name="Normal 5 2 5 11" xfId="49392"/>
    <cellStyle name="Normal 5 2 5 2" xfId="49393"/>
    <cellStyle name="Normal 5 2 5 2 2" xfId="49394"/>
    <cellStyle name="Normal 5 2 5 2 2 2" xfId="49395"/>
    <cellStyle name="Normal 5 2 5 2 2 2 2" xfId="49396"/>
    <cellStyle name="Normal 5 2 5 2 2 2 2 2" xfId="49397"/>
    <cellStyle name="Normal 5 2 5 2 2 2 2 3" xfId="49398"/>
    <cellStyle name="Normal 5 2 5 2 2 2 3" xfId="49399"/>
    <cellStyle name="Normal 5 2 5 2 2 2 4" xfId="49400"/>
    <cellStyle name="Normal 5 2 5 2 2 2 5" xfId="49401"/>
    <cellStyle name="Normal 5 2 5 2 2 2 6" xfId="49402"/>
    <cellStyle name="Normal 5 2 5 2 2 3" xfId="49403"/>
    <cellStyle name="Normal 5 2 5 2 2 3 2" xfId="49404"/>
    <cellStyle name="Normal 5 2 5 2 2 3 3" xfId="49405"/>
    <cellStyle name="Normal 5 2 5 2 2 4" xfId="49406"/>
    <cellStyle name="Normal 5 2 5 2 2 5" xfId="49407"/>
    <cellStyle name="Normal 5 2 5 2 2 6" xfId="49408"/>
    <cellStyle name="Normal 5 2 5 2 2 7" xfId="49409"/>
    <cellStyle name="Normal 5 2 5 2 3" xfId="49410"/>
    <cellStyle name="Normal 5 2 5 2 3 2" xfId="49411"/>
    <cellStyle name="Normal 5 2 5 2 3 2 2" xfId="49412"/>
    <cellStyle name="Normal 5 2 5 2 3 2 3" xfId="49413"/>
    <cellStyle name="Normal 5 2 5 2 3 3" xfId="49414"/>
    <cellStyle name="Normal 5 2 5 2 3 4" xfId="49415"/>
    <cellStyle name="Normal 5 2 5 2 3 5" xfId="49416"/>
    <cellStyle name="Normal 5 2 5 2 3 6" xfId="49417"/>
    <cellStyle name="Normal 5 2 5 2 4" xfId="49418"/>
    <cellStyle name="Normal 5 2 5 2 4 2" xfId="49419"/>
    <cellStyle name="Normal 5 2 5 2 4 3" xfId="49420"/>
    <cellStyle name="Normal 5 2 5 2 5" xfId="49421"/>
    <cellStyle name="Normal 5 2 5 2 6" xfId="49422"/>
    <cellStyle name="Normal 5 2 5 2 7" xfId="49423"/>
    <cellStyle name="Normal 5 2 5 2 8" xfId="49424"/>
    <cellStyle name="Normal 5 2 5 3" xfId="49425"/>
    <cellStyle name="Normal 5 2 5 3 2" xfId="49426"/>
    <cellStyle name="Normal 5 2 5 3 2 2" xfId="49427"/>
    <cellStyle name="Normal 5 2 5 3 2 2 2" xfId="49428"/>
    <cellStyle name="Normal 5 2 5 3 2 2 3" xfId="49429"/>
    <cellStyle name="Normal 5 2 5 3 2 3" xfId="49430"/>
    <cellStyle name="Normal 5 2 5 3 2 4" xfId="49431"/>
    <cellStyle name="Normal 5 2 5 3 2 5" xfId="49432"/>
    <cellStyle name="Normal 5 2 5 3 2 6" xfId="49433"/>
    <cellStyle name="Normal 5 2 5 3 3" xfId="49434"/>
    <cellStyle name="Normal 5 2 5 3 3 2" xfId="49435"/>
    <cellStyle name="Normal 5 2 5 3 3 3" xfId="49436"/>
    <cellStyle name="Normal 5 2 5 3 4" xfId="49437"/>
    <cellStyle name="Normal 5 2 5 3 5" xfId="49438"/>
    <cellStyle name="Normal 5 2 5 3 6" xfId="49439"/>
    <cellStyle name="Normal 5 2 5 3 7" xfId="49440"/>
    <cellStyle name="Normal 5 2 5 4" xfId="49441"/>
    <cellStyle name="Normal 5 2 5 4 2" xfId="49442"/>
    <cellStyle name="Normal 5 2 5 4 2 2" xfId="49443"/>
    <cellStyle name="Normal 5 2 5 4 2 3" xfId="49444"/>
    <cellStyle name="Normal 5 2 5 4 3" xfId="49445"/>
    <cellStyle name="Normal 5 2 5 4 4" xfId="49446"/>
    <cellStyle name="Normal 5 2 5 4 5" xfId="49447"/>
    <cellStyle name="Normal 5 2 5 4 6" xfId="49448"/>
    <cellStyle name="Normal 5 2 5 5" xfId="49449"/>
    <cellStyle name="Normal 5 2 5 5 2" xfId="49450"/>
    <cellStyle name="Normal 5 2 5 5 2 2" xfId="49451"/>
    <cellStyle name="Normal 5 2 5 5 2 3" xfId="49452"/>
    <cellStyle name="Normal 5 2 5 5 3" xfId="49453"/>
    <cellStyle name="Normal 5 2 5 5 4" xfId="49454"/>
    <cellStyle name="Normal 5 2 5 5 5" xfId="49455"/>
    <cellStyle name="Normal 5 2 5 5 6" xfId="49456"/>
    <cellStyle name="Normal 5 2 5 6" xfId="49457"/>
    <cellStyle name="Normal 5 2 5 6 2" xfId="49458"/>
    <cellStyle name="Normal 5 2 5 6 2 2" xfId="49459"/>
    <cellStyle name="Normal 5 2 5 6 2 3" xfId="49460"/>
    <cellStyle name="Normal 5 2 5 6 3" xfId="49461"/>
    <cellStyle name="Normal 5 2 5 6 4" xfId="49462"/>
    <cellStyle name="Normal 5 2 5 6 5" xfId="49463"/>
    <cellStyle name="Normal 5 2 5 7" xfId="49464"/>
    <cellStyle name="Normal 5 2 5 7 2" xfId="49465"/>
    <cellStyle name="Normal 5 2 5 7 3" xfId="49466"/>
    <cellStyle name="Normal 5 2 5 8" xfId="49467"/>
    <cellStyle name="Normal 5 2 5 9" xfId="49468"/>
    <cellStyle name="Normal 5 2 6" xfId="49469"/>
    <cellStyle name="Normal 5 2 6 2" xfId="49470"/>
    <cellStyle name="Normal 5 2 6 2 2" xfId="49471"/>
    <cellStyle name="Normal 5 2 6 2 2 2" xfId="49472"/>
    <cellStyle name="Normal 5 2 6 2 2 2 2" xfId="49473"/>
    <cellStyle name="Normal 5 2 6 2 2 2 3" xfId="49474"/>
    <cellStyle name="Normal 5 2 6 2 2 3" xfId="49475"/>
    <cellStyle name="Normal 5 2 6 2 2 4" xfId="49476"/>
    <cellStyle name="Normal 5 2 6 2 2 5" xfId="49477"/>
    <cellStyle name="Normal 5 2 6 2 2 6" xfId="49478"/>
    <cellStyle name="Normal 5 2 6 2 3" xfId="49479"/>
    <cellStyle name="Normal 5 2 6 2 3 2" xfId="49480"/>
    <cellStyle name="Normal 5 2 6 2 3 3" xfId="49481"/>
    <cellStyle name="Normal 5 2 6 2 4" xfId="49482"/>
    <cellStyle name="Normal 5 2 6 2 5" xfId="49483"/>
    <cellStyle name="Normal 5 2 6 2 6" xfId="49484"/>
    <cellStyle name="Normal 5 2 6 2 7" xfId="49485"/>
    <cellStyle name="Normal 5 2 6 3" xfId="49486"/>
    <cellStyle name="Normal 5 2 6 3 2" xfId="49487"/>
    <cellStyle name="Normal 5 2 6 3 2 2" xfId="49488"/>
    <cellStyle name="Normal 5 2 6 3 2 3" xfId="49489"/>
    <cellStyle name="Normal 5 2 6 3 3" xfId="49490"/>
    <cellStyle name="Normal 5 2 6 3 4" xfId="49491"/>
    <cellStyle name="Normal 5 2 6 3 5" xfId="49492"/>
    <cellStyle name="Normal 5 2 6 3 6" xfId="49493"/>
    <cellStyle name="Normal 5 2 6 4" xfId="49494"/>
    <cellStyle name="Normal 5 2 6 4 2" xfId="49495"/>
    <cellStyle name="Normal 5 2 6 4 3" xfId="49496"/>
    <cellStyle name="Normal 5 2 6 5" xfId="49497"/>
    <cellStyle name="Normal 5 2 6 6" xfId="49498"/>
    <cellStyle name="Normal 5 2 6 7" xfId="49499"/>
    <cellStyle name="Normal 5 2 6 8" xfId="49500"/>
    <cellStyle name="Normal 5 2 7" xfId="49501"/>
    <cellStyle name="Normal 5 2 7 2" xfId="49502"/>
    <cellStyle name="Normal 5 2 7 2 2" xfId="49503"/>
    <cellStyle name="Normal 5 2 7 2 2 2" xfId="49504"/>
    <cellStyle name="Normal 5 2 7 2 2 2 2" xfId="49505"/>
    <cellStyle name="Normal 5 2 7 2 2 2 3" xfId="49506"/>
    <cellStyle name="Normal 5 2 7 2 2 3" xfId="49507"/>
    <cellStyle name="Normal 5 2 7 2 2 4" xfId="49508"/>
    <cellStyle name="Normal 5 2 7 2 2 5" xfId="49509"/>
    <cellStyle name="Normal 5 2 7 2 2 6" xfId="49510"/>
    <cellStyle name="Normal 5 2 7 2 3" xfId="49511"/>
    <cellStyle name="Normal 5 2 7 2 3 2" xfId="49512"/>
    <cellStyle name="Normal 5 2 7 2 3 3" xfId="49513"/>
    <cellStyle name="Normal 5 2 7 2 4" xfId="49514"/>
    <cellStyle name="Normal 5 2 7 2 5" xfId="49515"/>
    <cellStyle name="Normal 5 2 7 2 6" xfId="49516"/>
    <cellStyle name="Normal 5 2 7 2 7" xfId="49517"/>
    <cellStyle name="Normal 5 2 7 3" xfId="49518"/>
    <cellStyle name="Normal 5 2 7 3 2" xfId="49519"/>
    <cellStyle name="Normal 5 2 7 3 2 2" xfId="49520"/>
    <cellStyle name="Normal 5 2 7 3 2 3" xfId="49521"/>
    <cellStyle name="Normal 5 2 7 3 3" xfId="49522"/>
    <cellStyle name="Normal 5 2 7 3 4" xfId="49523"/>
    <cellStyle name="Normal 5 2 7 3 5" xfId="49524"/>
    <cellStyle name="Normal 5 2 7 3 6" xfId="49525"/>
    <cellStyle name="Normal 5 2 7 4" xfId="49526"/>
    <cellStyle name="Normal 5 2 7 4 2" xfId="49527"/>
    <cellStyle name="Normal 5 2 7 4 3" xfId="49528"/>
    <cellStyle name="Normal 5 2 7 5" xfId="49529"/>
    <cellStyle name="Normal 5 2 7 6" xfId="49530"/>
    <cellStyle name="Normal 5 2 7 7" xfId="49531"/>
    <cellStyle name="Normal 5 2 7 8" xfId="49532"/>
    <cellStyle name="Normal 5 2 8" xfId="49533"/>
    <cellStyle name="Normal 5 2 8 2" xfId="49534"/>
    <cellStyle name="Normal 5 2 8 2 2" xfId="49535"/>
    <cellStyle name="Normal 5 2 8 2 2 2" xfId="49536"/>
    <cellStyle name="Normal 5 2 8 2 2 2 2" xfId="49537"/>
    <cellStyle name="Normal 5 2 8 2 2 2 3" xfId="49538"/>
    <cellStyle name="Normal 5 2 8 2 2 3" xfId="49539"/>
    <cellStyle name="Normal 5 2 8 2 2 4" xfId="49540"/>
    <cellStyle name="Normal 5 2 8 2 2 5" xfId="49541"/>
    <cellStyle name="Normal 5 2 8 2 2 6" xfId="49542"/>
    <cellStyle name="Normal 5 2 8 2 3" xfId="49543"/>
    <cellStyle name="Normal 5 2 8 2 3 2" xfId="49544"/>
    <cellStyle name="Normal 5 2 8 2 3 3" xfId="49545"/>
    <cellStyle name="Normal 5 2 8 2 4" xfId="49546"/>
    <cellStyle name="Normal 5 2 8 2 5" xfId="49547"/>
    <cellStyle name="Normal 5 2 8 2 6" xfId="49548"/>
    <cellStyle name="Normal 5 2 8 2 7" xfId="49549"/>
    <cellStyle name="Normal 5 2 8 3" xfId="49550"/>
    <cellStyle name="Normal 5 2 8 3 2" xfId="49551"/>
    <cellStyle name="Normal 5 2 8 3 2 2" xfId="49552"/>
    <cellStyle name="Normal 5 2 8 3 2 3" xfId="49553"/>
    <cellStyle name="Normal 5 2 8 3 3" xfId="49554"/>
    <cellStyle name="Normal 5 2 8 3 4" xfId="49555"/>
    <cellStyle name="Normal 5 2 8 3 5" xfId="49556"/>
    <cellStyle name="Normal 5 2 8 3 6" xfId="49557"/>
    <cellStyle name="Normal 5 2 8 4" xfId="49558"/>
    <cellStyle name="Normal 5 2 8 4 2" xfId="49559"/>
    <cellStyle name="Normal 5 2 8 4 3" xfId="49560"/>
    <cellStyle name="Normal 5 2 8 5" xfId="49561"/>
    <cellStyle name="Normal 5 2 8 6" xfId="49562"/>
    <cellStyle name="Normal 5 2 8 7" xfId="49563"/>
    <cellStyle name="Normal 5 2 8 8" xfId="49564"/>
    <cellStyle name="Normal 5 2 9" xfId="49565"/>
    <cellStyle name="Normal 5 2 9 2" xfId="49566"/>
    <cellStyle name="Normal 5 2 9 2 2" xfId="49567"/>
    <cellStyle name="Normal 5 2 9 2 2 2" xfId="49568"/>
    <cellStyle name="Normal 5 2 9 2 2 3" xfId="49569"/>
    <cellStyle name="Normal 5 2 9 2 3" xfId="49570"/>
    <cellStyle name="Normal 5 2 9 2 4" xfId="49571"/>
    <cellStyle name="Normal 5 2 9 2 5" xfId="49572"/>
    <cellStyle name="Normal 5 2 9 2 6" xfId="49573"/>
    <cellStyle name="Normal 5 2 9 3" xfId="49574"/>
    <cellStyle name="Normal 5 2 9 3 2" xfId="49575"/>
    <cellStyle name="Normal 5 2 9 3 3" xfId="49576"/>
    <cellStyle name="Normal 5 2 9 4" xfId="49577"/>
    <cellStyle name="Normal 5 2 9 5" xfId="49578"/>
    <cellStyle name="Normal 5 2 9 6" xfId="49579"/>
    <cellStyle name="Normal 5 2 9 7" xfId="49580"/>
    <cellStyle name="Normal 5 20" xfId="2499"/>
    <cellStyle name="Normal 5 20 2" xfId="49581"/>
    <cellStyle name="Normal 5 21" xfId="2500"/>
    <cellStyle name="Normal 5 22" xfId="2501"/>
    <cellStyle name="Normal 5 23" xfId="2502"/>
    <cellStyle name="Normal 5 24" xfId="2503"/>
    <cellStyle name="Normal 5 25" xfId="2504"/>
    <cellStyle name="Normal 5 26" xfId="2505"/>
    <cellStyle name="Normal 5 27" xfId="2506"/>
    <cellStyle name="Normal 5 28" xfId="2507"/>
    <cellStyle name="Normal 5 29" xfId="2508"/>
    <cellStyle name="Normal 5 3" xfId="2509"/>
    <cellStyle name="Normal 5 3 10" xfId="49582"/>
    <cellStyle name="Normal 5 3 10 2" xfId="49583"/>
    <cellStyle name="Normal 5 3 10 2 2" xfId="49584"/>
    <cellStyle name="Normal 5 3 10 2 3" xfId="49585"/>
    <cellStyle name="Normal 5 3 10 3" xfId="49586"/>
    <cellStyle name="Normal 5 3 10 4" xfId="49587"/>
    <cellStyle name="Normal 5 3 10 5" xfId="49588"/>
    <cellStyle name="Normal 5 3 10 6" xfId="49589"/>
    <cellStyle name="Normal 5 3 11" xfId="49590"/>
    <cellStyle name="Normal 5 3 11 2" xfId="49591"/>
    <cellStyle name="Normal 5 3 11 2 2" xfId="49592"/>
    <cellStyle name="Normal 5 3 11 2 3" xfId="49593"/>
    <cellStyle name="Normal 5 3 11 3" xfId="49594"/>
    <cellStyle name="Normal 5 3 11 4" xfId="49595"/>
    <cellStyle name="Normal 5 3 11 5" xfId="49596"/>
    <cellStyle name="Normal 5 3 12" xfId="49597"/>
    <cellStyle name="Normal 5 3 12 2" xfId="49598"/>
    <cellStyle name="Normal 5 3 12 3" xfId="49599"/>
    <cellStyle name="Normal 5 3 12 4" xfId="49600"/>
    <cellStyle name="Normal 5 3 13" xfId="49601"/>
    <cellStyle name="Normal 5 3 14" xfId="49602"/>
    <cellStyle name="Normal 5 3 15" xfId="49603"/>
    <cellStyle name="Normal 5 3 16" xfId="49604"/>
    <cellStyle name="Normal 5 3 17" xfId="49605"/>
    <cellStyle name="Normal 5 3 2" xfId="49606"/>
    <cellStyle name="Normal 5 3 2 10" xfId="49607"/>
    <cellStyle name="Normal 5 3 2 11" xfId="49608"/>
    <cellStyle name="Normal 5 3 2 2" xfId="49609"/>
    <cellStyle name="Normal 5 3 2 2 2" xfId="49610"/>
    <cellStyle name="Normal 5 3 2 2 2 2" xfId="49611"/>
    <cellStyle name="Normal 5 3 2 2 2 2 2" xfId="49612"/>
    <cellStyle name="Normal 5 3 2 2 2 2 2 2" xfId="49613"/>
    <cellStyle name="Normal 5 3 2 2 2 2 2 3" xfId="49614"/>
    <cellStyle name="Normal 5 3 2 2 2 2 3" xfId="49615"/>
    <cellStyle name="Normal 5 3 2 2 2 2 4" xfId="49616"/>
    <cellStyle name="Normal 5 3 2 2 2 2 5" xfId="49617"/>
    <cellStyle name="Normal 5 3 2 2 2 2 6" xfId="49618"/>
    <cellStyle name="Normal 5 3 2 2 2 3" xfId="49619"/>
    <cellStyle name="Normal 5 3 2 2 2 3 2" xfId="49620"/>
    <cellStyle name="Normal 5 3 2 2 2 3 3" xfId="49621"/>
    <cellStyle name="Normal 5 3 2 2 2 4" xfId="49622"/>
    <cellStyle name="Normal 5 3 2 2 2 5" xfId="49623"/>
    <cellStyle name="Normal 5 3 2 2 2 6" xfId="49624"/>
    <cellStyle name="Normal 5 3 2 2 2 7" xfId="49625"/>
    <cellStyle name="Normal 5 3 2 2 3" xfId="49626"/>
    <cellStyle name="Normal 5 3 2 2 3 2" xfId="49627"/>
    <cellStyle name="Normal 5 3 2 2 3 2 2" xfId="49628"/>
    <cellStyle name="Normal 5 3 2 2 3 2 3" xfId="49629"/>
    <cellStyle name="Normal 5 3 2 2 3 3" xfId="49630"/>
    <cellStyle name="Normal 5 3 2 2 3 4" xfId="49631"/>
    <cellStyle name="Normal 5 3 2 2 3 5" xfId="49632"/>
    <cellStyle name="Normal 5 3 2 2 3 6" xfId="49633"/>
    <cellStyle name="Normal 5 3 2 2 4" xfId="49634"/>
    <cellStyle name="Normal 5 3 2 2 4 2" xfId="49635"/>
    <cellStyle name="Normal 5 3 2 2 4 3" xfId="49636"/>
    <cellStyle name="Normal 5 3 2 2 5" xfId="49637"/>
    <cellStyle name="Normal 5 3 2 2 6" xfId="49638"/>
    <cellStyle name="Normal 5 3 2 2 7" xfId="49639"/>
    <cellStyle name="Normal 5 3 2 2 8" xfId="49640"/>
    <cellStyle name="Normal 5 3 2 3" xfId="49641"/>
    <cellStyle name="Normal 5 3 2 3 2" xfId="49642"/>
    <cellStyle name="Normal 5 3 2 3 2 2" xfId="49643"/>
    <cellStyle name="Normal 5 3 2 3 2 2 2" xfId="49644"/>
    <cellStyle name="Normal 5 3 2 3 2 2 3" xfId="49645"/>
    <cellStyle name="Normal 5 3 2 3 2 3" xfId="49646"/>
    <cellStyle name="Normal 5 3 2 3 2 4" xfId="49647"/>
    <cellStyle name="Normal 5 3 2 3 2 5" xfId="49648"/>
    <cellStyle name="Normal 5 3 2 3 2 6" xfId="49649"/>
    <cellStyle name="Normal 5 3 2 3 3" xfId="49650"/>
    <cellStyle name="Normal 5 3 2 3 3 2" xfId="49651"/>
    <cellStyle name="Normal 5 3 2 3 3 3" xfId="49652"/>
    <cellStyle name="Normal 5 3 2 3 4" xfId="49653"/>
    <cellStyle name="Normal 5 3 2 3 5" xfId="49654"/>
    <cellStyle name="Normal 5 3 2 3 6" xfId="49655"/>
    <cellStyle name="Normal 5 3 2 3 7" xfId="49656"/>
    <cellStyle name="Normal 5 3 2 4" xfId="49657"/>
    <cellStyle name="Normal 5 3 2 4 2" xfId="49658"/>
    <cellStyle name="Normal 5 3 2 4 2 2" xfId="49659"/>
    <cellStyle name="Normal 5 3 2 4 2 3" xfId="49660"/>
    <cellStyle name="Normal 5 3 2 4 3" xfId="49661"/>
    <cellStyle name="Normal 5 3 2 4 4" xfId="49662"/>
    <cellStyle name="Normal 5 3 2 4 5" xfId="49663"/>
    <cellStyle name="Normal 5 3 2 4 6" xfId="49664"/>
    <cellStyle name="Normal 5 3 2 5" xfId="49665"/>
    <cellStyle name="Normal 5 3 2 5 2" xfId="49666"/>
    <cellStyle name="Normal 5 3 2 5 2 2" xfId="49667"/>
    <cellStyle name="Normal 5 3 2 5 2 3" xfId="49668"/>
    <cellStyle name="Normal 5 3 2 5 3" xfId="49669"/>
    <cellStyle name="Normal 5 3 2 5 4" xfId="49670"/>
    <cellStyle name="Normal 5 3 2 5 5" xfId="49671"/>
    <cellStyle name="Normal 5 3 2 5 6" xfId="49672"/>
    <cellStyle name="Normal 5 3 2 6" xfId="49673"/>
    <cellStyle name="Normal 5 3 2 6 2" xfId="49674"/>
    <cellStyle name="Normal 5 3 2 6 2 2" xfId="49675"/>
    <cellStyle name="Normal 5 3 2 6 2 3" xfId="49676"/>
    <cellStyle name="Normal 5 3 2 6 3" xfId="49677"/>
    <cellStyle name="Normal 5 3 2 6 4" xfId="49678"/>
    <cellStyle name="Normal 5 3 2 6 5" xfId="49679"/>
    <cellStyle name="Normal 5 3 2 7" xfId="49680"/>
    <cellStyle name="Normal 5 3 2 7 2" xfId="49681"/>
    <cellStyle name="Normal 5 3 2 7 3" xfId="49682"/>
    <cellStyle name="Normal 5 3 2 8" xfId="49683"/>
    <cellStyle name="Normal 5 3 2 9" xfId="49684"/>
    <cellStyle name="Normal 5 3 3" xfId="49685"/>
    <cellStyle name="Normal 5 3 3 10" xfId="49686"/>
    <cellStyle name="Normal 5 3 3 11" xfId="49687"/>
    <cellStyle name="Normal 5 3 3 2" xfId="49688"/>
    <cellStyle name="Normal 5 3 3 2 2" xfId="49689"/>
    <cellStyle name="Normal 5 3 3 2 2 2" xfId="49690"/>
    <cellStyle name="Normal 5 3 3 2 2 2 2" xfId="49691"/>
    <cellStyle name="Normal 5 3 3 2 2 2 2 2" xfId="49692"/>
    <cellStyle name="Normal 5 3 3 2 2 2 2 3" xfId="49693"/>
    <cellStyle name="Normal 5 3 3 2 2 2 3" xfId="49694"/>
    <cellStyle name="Normal 5 3 3 2 2 2 4" xfId="49695"/>
    <cellStyle name="Normal 5 3 3 2 2 2 5" xfId="49696"/>
    <cellStyle name="Normal 5 3 3 2 2 2 6" xfId="49697"/>
    <cellStyle name="Normal 5 3 3 2 2 3" xfId="49698"/>
    <cellStyle name="Normal 5 3 3 2 2 3 2" xfId="49699"/>
    <cellStyle name="Normal 5 3 3 2 2 3 3" xfId="49700"/>
    <cellStyle name="Normal 5 3 3 2 2 4" xfId="49701"/>
    <cellStyle name="Normal 5 3 3 2 2 5" xfId="49702"/>
    <cellStyle name="Normal 5 3 3 2 2 6" xfId="49703"/>
    <cellStyle name="Normal 5 3 3 2 2 7" xfId="49704"/>
    <cellStyle name="Normal 5 3 3 2 3" xfId="49705"/>
    <cellStyle name="Normal 5 3 3 2 3 2" xfId="49706"/>
    <cellStyle name="Normal 5 3 3 2 3 2 2" xfId="49707"/>
    <cellStyle name="Normal 5 3 3 2 3 2 3" xfId="49708"/>
    <cellStyle name="Normal 5 3 3 2 3 3" xfId="49709"/>
    <cellStyle name="Normal 5 3 3 2 3 4" xfId="49710"/>
    <cellStyle name="Normal 5 3 3 2 3 5" xfId="49711"/>
    <cellStyle name="Normal 5 3 3 2 3 6" xfId="49712"/>
    <cellStyle name="Normal 5 3 3 2 4" xfId="49713"/>
    <cellStyle name="Normal 5 3 3 2 4 2" xfId="49714"/>
    <cellStyle name="Normal 5 3 3 2 4 3" xfId="49715"/>
    <cellStyle name="Normal 5 3 3 2 5" xfId="49716"/>
    <cellStyle name="Normal 5 3 3 2 6" xfId="49717"/>
    <cellStyle name="Normal 5 3 3 2 7" xfId="49718"/>
    <cellStyle name="Normal 5 3 3 2 8" xfId="49719"/>
    <cellStyle name="Normal 5 3 3 3" xfId="49720"/>
    <cellStyle name="Normal 5 3 3 3 2" xfId="49721"/>
    <cellStyle name="Normal 5 3 3 3 2 2" xfId="49722"/>
    <cellStyle name="Normal 5 3 3 3 2 2 2" xfId="49723"/>
    <cellStyle name="Normal 5 3 3 3 2 2 3" xfId="49724"/>
    <cellStyle name="Normal 5 3 3 3 2 3" xfId="49725"/>
    <cellStyle name="Normal 5 3 3 3 2 4" xfId="49726"/>
    <cellStyle name="Normal 5 3 3 3 2 5" xfId="49727"/>
    <cellStyle name="Normal 5 3 3 3 2 6" xfId="49728"/>
    <cellStyle name="Normal 5 3 3 3 3" xfId="49729"/>
    <cellStyle name="Normal 5 3 3 3 3 2" xfId="49730"/>
    <cellStyle name="Normal 5 3 3 3 3 3" xfId="49731"/>
    <cellStyle name="Normal 5 3 3 3 4" xfId="49732"/>
    <cellStyle name="Normal 5 3 3 3 5" xfId="49733"/>
    <cellStyle name="Normal 5 3 3 3 6" xfId="49734"/>
    <cellStyle name="Normal 5 3 3 3 7" xfId="49735"/>
    <cellStyle name="Normal 5 3 3 4" xfId="49736"/>
    <cellStyle name="Normal 5 3 3 4 2" xfId="49737"/>
    <cellStyle name="Normal 5 3 3 4 2 2" xfId="49738"/>
    <cellStyle name="Normal 5 3 3 4 2 3" xfId="49739"/>
    <cellStyle name="Normal 5 3 3 4 3" xfId="49740"/>
    <cellStyle name="Normal 5 3 3 4 4" xfId="49741"/>
    <cellStyle name="Normal 5 3 3 4 5" xfId="49742"/>
    <cellStyle name="Normal 5 3 3 4 6" xfId="49743"/>
    <cellStyle name="Normal 5 3 3 5" xfId="49744"/>
    <cellStyle name="Normal 5 3 3 5 2" xfId="49745"/>
    <cellStyle name="Normal 5 3 3 5 2 2" xfId="49746"/>
    <cellStyle name="Normal 5 3 3 5 2 3" xfId="49747"/>
    <cellStyle name="Normal 5 3 3 5 3" xfId="49748"/>
    <cellStyle name="Normal 5 3 3 5 4" xfId="49749"/>
    <cellStyle name="Normal 5 3 3 5 5" xfId="49750"/>
    <cellStyle name="Normal 5 3 3 5 6" xfId="49751"/>
    <cellStyle name="Normal 5 3 3 6" xfId="49752"/>
    <cellStyle name="Normal 5 3 3 6 2" xfId="49753"/>
    <cellStyle name="Normal 5 3 3 6 2 2" xfId="49754"/>
    <cellStyle name="Normal 5 3 3 6 2 3" xfId="49755"/>
    <cellStyle name="Normal 5 3 3 6 3" xfId="49756"/>
    <cellStyle name="Normal 5 3 3 6 4" xfId="49757"/>
    <cellStyle name="Normal 5 3 3 6 5" xfId="49758"/>
    <cellStyle name="Normal 5 3 3 7" xfId="49759"/>
    <cellStyle name="Normal 5 3 3 7 2" xfId="49760"/>
    <cellStyle name="Normal 5 3 3 7 3" xfId="49761"/>
    <cellStyle name="Normal 5 3 3 8" xfId="49762"/>
    <cellStyle name="Normal 5 3 3 9" xfId="49763"/>
    <cellStyle name="Normal 5 3 4" xfId="49764"/>
    <cellStyle name="Normal 5 3 4 2" xfId="49765"/>
    <cellStyle name="Normal 5 3 4 2 2" xfId="49766"/>
    <cellStyle name="Normal 5 3 4 2 2 2" xfId="49767"/>
    <cellStyle name="Normal 5 3 4 2 2 2 2" xfId="49768"/>
    <cellStyle name="Normal 5 3 4 2 2 2 3" xfId="49769"/>
    <cellStyle name="Normal 5 3 4 2 2 3" xfId="49770"/>
    <cellStyle name="Normal 5 3 4 2 2 4" xfId="49771"/>
    <cellStyle name="Normal 5 3 4 2 2 5" xfId="49772"/>
    <cellStyle name="Normal 5 3 4 2 2 6" xfId="49773"/>
    <cellStyle name="Normal 5 3 4 2 3" xfId="49774"/>
    <cellStyle name="Normal 5 3 4 2 3 2" xfId="49775"/>
    <cellStyle name="Normal 5 3 4 2 3 3" xfId="49776"/>
    <cellStyle name="Normal 5 3 4 2 4" xfId="49777"/>
    <cellStyle name="Normal 5 3 4 2 5" xfId="49778"/>
    <cellStyle name="Normal 5 3 4 2 6" xfId="49779"/>
    <cellStyle name="Normal 5 3 4 2 7" xfId="49780"/>
    <cellStyle name="Normal 5 3 4 3" xfId="49781"/>
    <cellStyle name="Normal 5 3 4 3 2" xfId="49782"/>
    <cellStyle name="Normal 5 3 4 3 2 2" xfId="49783"/>
    <cellStyle name="Normal 5 3 4 3 2 3" xfId="49784"/>
    <cellStyle name="Normal 5 3 4 3 3" xfId="49785"/>
    <cellStyle name="Normal 5 3 4 3 4" xfId="49786"/>
    <cellStyle name="Normal 5 3 4 3 5" xfId="49787"/>
    <cellStyle name="Normal 5 3 4 3 6" xfId="49788"/>
    <cellStyle name="Normal 5 3 4 4" xfId="49789"/>
    <cellStyle name="Normal 5 3 4 4 2" xfId="49790"/>
    <cellStyle name="Normal 5 3 4 4 3" xfId="49791"/>
    <cellStyle name="Normal 5 3 4 5" xfId="49792"/>
    <cellStyle name="Normal 5 3 4 6" xfId="49793"/>
    <cellStyle name="Normal 5 3 4 7" xfId="49794"/>
    <cellStyle name="Normal 5 3 4 8" xfId="49795"/>
    <cellStyle name="Normal 5 3 5" xfId="49796"/>
    <cellStyle name="Normal 5 3 5 2" xfId="49797"/>
    <cellStyle name="Normal 5 3 5 2 2" xfId="49798"/>
    <cellStyle name="Normal 5 3 5 2 2 2" xfId="49799"/>
    <cellStyle name="Normal 5 3 5 2 2 2 2" xfId="49800"/>
    <cellStyle name="Normal 5 3 5 2 2 2 3" xfId="49801"/>
    <cellStyle name="Normal 5 3 5 2 2 3" xfId="49802"/>
    <cellStyle name="Normal 5 3 5 2 2 4" xfId="49803"/>
    <cellStyle name="Normal 5 3 5 2 2 5" xfId="49804"/>
    <cellStyle name="Normal 5 3 5 2 2 6" xfId="49805"/>
    <cellStyle name="Normal 5 3 5 2 3" xfId="49806"/>
    <cellStyle name="Normal 5 3 5 2 3 2" xfId="49807"/>
    <cellStyle name="Normal 5 3 5 2 3 3" xfId="49808"/>
    <cellStyle name="Normal 5 3 5 2 4" xfId="49809"/>
    <cellStyle name="Normal 5 3 5 2 5" xfId="49810"/>
    <cellStyle name="Normal 5 3 5 2 6" xfId="49811"/>
    <cellStyle name="Normal 5 3 5 2 7" xfId="49812"/>
    <cellStyle name="Normal 5 3 5 3" xfId="49813"/>
    <cellStyle name="Normal 5 3 5 3 2" xfId="49814"/>
    <cellStyle name="Normal 5 3 5 3 2 2" xfId="49815"/>
    <cellStyle name="Normal 5 3 5 3 2 3" xfId="49816"/>
    <cellStyle name="Normal 5 3 5 3 3" xfId="49817"/>
    <cellStyle name="Normal 5 3 5 3 4" xfId="49818"/>
    <cellStyle name="Normal 5 3 5 3 5" xfId="49819"/>
    <cellStyle name="Normal 5 3 5 3 6" xfId="49820"/>
    <cellStyle name="Normal 5 3 5 4" xfId="49821"/>
    <cellStyle name="Normal 5 3 5 4 2" xfId="49822"/>
    <cellStyle name="Normal 5 3 5 4 3" xfId="49823"/>
    <cellStyle name="Normal 5 3 5 5" xfId="49824"/>
    <cellStyle name="Normal 5 3 5 6" xfId="49825"/>
    <cellStyle name="Normal 5 3 5 7" xfId="49826"/>
    <cellStyle name="Normal 5 3 5 8" xfId="49827"/>
    <cellStyle name="Normal 5 3 6" xfId="49828"/>
    <cellStyle name="Normal 5 3 6 2" xfId="49829"/>
    <cellStyle name="Normal 5 3 6 2 2" xfId="49830"/>
    <cellStyle name="Normal 5 3 6 2 2 2" xfId="49831"/>
    <cellStyle name="Normal 5 3 6 2 2 2 2" xfId="49832"/>
    <cellStyle name="Normal 5 3 6 2 2 2 3" xfId="49833"/>
    <cellStyle name="Normal 5 3 6 2 2 3" xfId="49834"/>
    <cellStyle name="Normal 5 3 6 2 2 4" xfId="49835"/>
    <cellStyle name="Normal 5 3 6 2 2 5" xfId="49836"/>
    <cellStyle name="Normal 5 3 6 2 2 6" xfId="49837"/>
    <cellStyle name="Normal 5 3 6 2 3" xfId="49838"/>
    <cellStyle name="Normal 5 3 6 2 3 2" xfId="49839"/>
    <cellStyle name="Normal 5 3 6 2 3 3" xfId="49840"/>
    <cellStyle name="Normal 5 3 6 2 4" xfId="49841"/>
    <cellStyle name="Normal 5 3 6 2 5" xfId="49842"/>
    <cellStyle name="Normal 5 3 6 2 6" xfId="49843"/>
    <cellStyle name="Normal 5 3 6 2 7" xfId="49844"/>
    <cellStyle name="Normal 5 3 6 3" xfId="49845"/>
    <cellStyle name="Normal 5 3 6 3 2" xfId="49846"/>
    <cellStyle name="Normal 5 3 6 3 2 2" xfId="49847"/>
    <cellStyle name="Normal 5 3 6 3 2 3" xfId="49848"/>
    <cellStyle name="Normal 5 3 6 3 3" xfId="49849"/>
    <cellStyle name="Normal 5 3 6 3 4" xfId="49850"/>
    <cellStyle name="Normal 5 3 6 3 5" xfId="49851"/>
    <cellStyle name="Normal 5 3 6 3 6" xfId="49852"/>
    <cellStyle name="Normal 5 3 6 4" xfId="49853"/>
    <cellStyle name="Normal 5 3 6 4 2" xfId="49854"/>
    <cellStyle name="Normal 5 3 6 4 3" xfId="49855"/>
    <cellStyle name="Normal 5 3 6 5" xfId="49856"/>
    <cellStyle name="Normal 5 3 6 6" xfId="49857"/>
    <cellStyle name="Normal 5 3 6 7" xfId="49858"/>
    <cellStyle name="Normal 5 3 6 8" xfId="49859"/>
    <cellStyle name="Normal 5 3 7" xfId="49860"/>
    <cellStyle name="Normal 5 3 7 2" xfId="49861"/>
    <cellStyle name="Normal 5 3 7 2 2" xfId="49862"/>
    <cellStyle name="Normal 5 3 7 2 2 2" xfId="49863"/>
    <cellStyle name="Normal 5 3 7 2 2 3" xfId="49864"/>
    <cellStyle name="Normal 5 3 7 2 3" xfId="49865"/>
    <cellStyle name="Normal 5 3 7 2 4" xfId="49866"/>
    <cellStyle name="Normal 5 3 7 2 5" xfId="49867"/>
    <cellStyle name="Normal 5 3 7 2 6" xfId="49868"/>
    <cellStyle name="Normal 5 3 7 3" xfId="49869"/>
    <cellStyle name="Normal 5 3 7 3 2" xfId="49870"/>
    <cellStyle name="Normal 5 3 7 3 3" xfId="49871"/>
    <cellStyle name="Normal 5 3 7 4" xfId="49872"/>
    <cellStyle name="Normal 5 3 7 5" xfId="49873"/>
    <cellStyle name="Normal 5 3 7 6" xfId="49874"/>
    <cellStyle name="Normal 5 3 7 7" xfId="49875"/>
    <cellStyle name="Normal 5 3 8" xfId="49876"/>
    <cellStyle name="Normal 5 3 8 2" xfId="49877"/>
    <cellStyle name="Normal 5 3 8 2 2" xfId="49878"/>
    <cellStyle name="Normal 5 3 8 2 3" xfId="49879"/>
    <cellStyle name="Normal 5 3 8 3" xfId="49880"/>
    <cellStyle name="Normal 5 3 8 4" xfId="49881"/>
    <cellStyle name="Normal 5 3 8 5" xfId="49882"/>
    <cellStyle name="Normal 5 3 8 6" xfId="49883"/>
    <cellStyle name="Normal 5 3 9" xfId="49884"/>
    <cellStyle name="Normal 5 3 9 2" xfId="49885"/>
    <cellStyle name="Normal 5 3 9 2 2" xfId="49886"/>
    <cellStyle name="Normal 5 3 9 2 3" xfId="49887"/>
    <cellStyle name="Normal 5 3 9 3" xfId="49888"/>
    <cellStyle name="Normal 5 3 9 4" xfId="49889"/>
    <cellStyle name="Normal 5 3 9 5" xfId="49890"/>
    <cellStyle name="Normal 5 3 9 6" xfId="49891"/>
    <cellStyle name="Normal 5 30" xfId="2510"/>
    <cellStyle name="Normal 5 31" xfId="2511"/>
    <cellStyle name="Normal 5 32" xfId="2512"/>
    <cellStyle name="Normal 5 33" xfId="2513"/>
    <cellStyle name="Normal 5 34" xfId="2514"/>
    <cellStyle name="Normal 5 35" xfId="2515"/>
    <cellStyle name="Normal 5 36" xfId="2516"/>
    <cellStyle name="Normal 5 37" xfId="2517"/>
    <cellStyle name="Normal 5 38" xfId="2518"/>
    <cellStyle name="Normal 5 39" xfId="2519"/>
    <cellStyle name="Normal 5 4" xfId="2520"/>
    <cellStyle name="Normal 5 4 10" xfId="49892"/>
    <cellStyle name="Normal 5 4 10 2" xfId="49893"/>
    <cellStyle name="Normal 5 4 10 2 2" xfId="49894"/>
    <cellStyle name="Normal 5 4 10 2 3" xfId="49895"/>
    <cellStyle name="Normal 5 4 10 3" xfId="49896"/>
    <cellStyle name="Normal 5 4 10 4" xfId="49897"/>
    <cellStyle name="Normal 5 4 10 5" xfId="49898"/>
    <cellStyle name="Normal 5 4 10 6" xfId="49899"/>
    <cellStyle name="Normal 5 4 11" xfId="49900"/>
    <cellStyle name="Normal 5 4 11 2" xfId="49901"/>
    <cellStyle name="Normal 5 4 11 2 2" xfId="49902"/>
    <cellStyle name="Normal 5 4 11 2 3" xfId="49903"/>
    <cellStyle name="Normal 5 4 11 3" xfId="49904"/>
    <cellStyle name="Normal 5 4 11 4" xfId="49905"/>
    <cellStyle name="Normal 5 4 11 5" xfId="49906"/>
    <cellStyle name="Normal 5 4 12" xfId="49907"/>
    <cellStyle name="Normal 5 4 12 2" xfId="49908"/>
    <cellStyle name="Normal 5 4 12 3" xfId="49909"/>
    <cellStyle name="Normal 5 4 12 4" xfId="49910"/>
    <cellStyle name="Normal 5 4 13" xfId="49911"/>
    <cellStyle name="Normal 5 4 14" xfId="49912"/>
    <cellStyle name="Normal 5 4 15" xfId="49913"/>
    <cellStyle name="Normal 5 4 16" xfId="49914"/>
    <cellStyle name="Normal 5 4 17" xfId="49915"/>
    <cellStyle name="Normal 5 4 2" xfId="49916"/>
    <cellStyle name="Normal 5 4 2 10" xfId="49917"/>
    <cellStyle name="Normal 5 4 2 11" xfId="49918"/>
    <cellStyle name="Normal 5 4 2 2" xfId="49919"/>
    <cellStyle name="Normal 5 4 2 2 2" xfId="49920"/>
    <cellStyle name="Normal 5 4 2 2 2 2" xfId="49921"/>
    <cellStyle name="Normal 5 4 2 2 2 2 2" xfId="49922"/>
    <cellStyle name="Normal 5 4 2 2 2 2 2 2" xfId="49923"/>
    <cellStyle name="Normal 5 4 2 2 2 2 2 3" xfId="49924"/>
    <cellStyle name="Normal 5 4 2 2 2 2 3" xfId="49925"/>
    <cellStyle name="Normal 5 4 2 2 2 2 4" xfId="49926"/>
    <cellStyle name="Normal 5 4 2 2 2 2 5" xfId="49927"/>
    <cellStyle name="Normal 5 4 2 2 2 2 6" xfId="49928"/>
    <cellStyle name="Normal 5 4 2 2 2 3" xfId="49929"/>
    <cellStyle name="Normal 5 4 2 2 2 3 2" xfId="49930"/>
    <cellStyle name="Normal 5 4 2 2 2 3 3" xfId="49931"/>
    <cellStyle name="Normal 5 4 2 2 2 4" xfId="49932"/>
    <cellStyle name="Normal 5 4 2 2 2 5" xfId="49933"/>
    <cellStyle name="Normal 5 4 2 2 2 6" xfId="49934"/>
    <cellStyle name="Normal 5 4 2 2 2 7" xfId="49935"/>
    <cellStyle name="Normal 5 4 2 2 3" xfId="49936"/>
    <cellStyle name="Normal 5 4 2 2 3 2" xfId="49937"/>
    <cellStyle name="Normal 5 4 2 2 3 2 2" xfId="49938"/>
    <cellStyle name="Normal 5 4 2 2 3 2 3" xfId="49939"/>
    <cellStyle name="Normal 5 4 2 2 3 3" xfId="49940"/>
    <cellStyle name="Normal 5 4 2 2 3 4" xfId="49941"/>
    <cellStyle name="Normal 5 4 2 2 3 5" xfId="49942"/>
    <cellStyle name="Normal 5 4 2 2 3 6" xfId="49943"/>
    <cellStyle name="Normal 5 4 2 2 4" xfId="49944"/>
    <cellStyle name="Normal 5 4 2 2 4 2" xfId="49945"/>
    <cellStyle name="Normal 5 4 2 2 4 3" xfId="49946"/>
    <cellStyle name="Normal 5 4 2 2 5" xfId="49947"/>
    <cellStyle name="Normal 5 4 2 2 6" xfId="49948"/>
    <cellStyle name="Normal 5 4 2 2 7" xfId="49949"/>
    <cellStyle name="Normal 5 4 2 2 8" xfId="49950"/>
    <cellStyle name="Normal 5 4 2 3" xfId="49951"/>
    <cellStyle name="Normal 5 4 2 3 2" xfId="49952"/>
    <cellStyle name="Normal 5 4 2 3 2 2" xfId="49953"/>
    <cellStyle name="Normal 5 4 2 3 2 2 2" xfId="49954"/>
    <cellStyle name="Normal 5 4 2 3 2 2 3" xfId="49955"/>
    <cellStyle name="Normal 5 4 2 3 2 3" xfId="49956"/>
    <cellStyle name="Normal 5 4 2 3 2 4" xfId="49957"/>
    <cellStyle name="Normal 5 4 2 3 2 5" xfId="49958"/>
    <cellStyle name="Normal 5 4 2 3 2 6" xfId="49959"/>
    <cellStyle name="Normal 5 4 2 3 3" xfId="49960"/>
    <cellStyle name="Normal 5 4 2 3 3 2" xfId="49961"/>
    <cellStyle name="Normal 5 4 2 3 3 3" xfId="49962"/>
    <cellStyle name="Normal 5 4 2 3 4" xfId="49963"/>
    <cellStyle name="Normal 5 4 2 3 5" xfId="49964"/>
    <cellStyle name="Normal 5 4 2 3 6" xfId="49965"/>
    <cellStyle name="Normal 5 4 2 3 7" xfId="49966"/>
    <cellStyle name="Normal 5 4 2 4" xfId="49967"/>
    <cellStyle name="Normal 5 4 2 4 2" xfId="49968"/>
    <cellStyle name="Normal 5 4 2 4 2 2" xfId="49969"/>
    <cellStyle name="Normal 5 4 2 4 2 3" xfId="49970"/>
    <cellStyle name="Normal 5 4 2 4 3" xfId="49971"/>
    <cellStyle name="Normal 5 4 2 4 4" xfId="49972"/>
    <cellStyle name="Normal 5 4 2 4 5" xfId="49973"/>
    <cellStyle name="Normal 5 4 2 4 6" xfId="49974"/>
    <cellStyle name="Normal 5 4 2 5" xfId="49975"/>
    <cellStyle name="Normal 5 4 2 5 2" xfId="49976"/>
    <cellStyle name="Normal 5 4 2 5 2 2" xfId="49977"/>
    <cellStyle name="Normal 5 4 2 5 2 3" xfId="49978"/>
    <cellStyle name="Normal 5 4 2 5 3" xfId="49979"/>
    <cellStyle name="Normal 5 4 2 5 4" xfId="49980"/>
    <cellStyle name="Normal 5 4 2 5 5" xfId="49981"/>
    <cellStyle name="Normal 5 4 2 5 6" xfId="49982"/>
    <cellStyle name="Normal 5 4 2 6" xfId="49983"/>
    <cellStyle name="Normal 5 4 2 6 2" xfId="49984"/>
    <cellStyle name="Normal 5 4 2 6 2 2" xfId="49985"/>
    <cellStyle name="Normal 5 4 2 6 2 3" xfId="49986"/>
    <cellStyle name="Normal 5 4 2 6 3" xfId="49987"/>
    <cellStyle name="Normal 5 4 2 6 4" xfId="49988"/>
    <cellStyle name="Normal 5 4 2 6 5" xfId="49989"/>
    <cellStyle name="Normal 5 4 2 7" xfId="49990"/>
    <cellStyle name="Normal 5 4 2 7 2" xfId="49991"/>
    <cellStyle name="Normal 5 4 2 7 3" xfId="49992"/>
    <cellStyle name="Normal 5 4 2 8" xfId="49993"/>
    <cellStyle name="Normal 5 4 2 9" xfId="49994"/>
    <cellStyle name="Normal 5 4 3" xfId="49995"/>
    <cellStyle name="Normal 5 4 3 10" xfId="49996"/>
    <cellStyle name="Normal 5 4 3 11" xfId="49997"/>
    <cellStyle name="Normal 5 4 3 2" xfId="49998"/>
    <cellStyle name="Normal 5 4 3 2 2" xfId="49999"/>
    <cellStyle name="Normal 5 4 3 2 2 2" xfId="50000"/>
    <cellStyle name="Normal 5 4 3 2 2 2 2" xfId="50001"/>
    <cellStyle name="Normal 5 4 3 2 2 2 2 2" xfId="50002"/>
    <cellStyle name="Normal 5 4 3 2 2 2 2 3" xfId="50003"/>
    <cellStyle name="Normal 5 4 3 2 2 2 3" xfId="50004"/>
    <cellStyle name="Normal 5 4 3 2 2 2 4" xfId="50005"/>
    <cellStyle name="Normal 5 4 3 2 2 2 5" xfId="50006"/>
    <cellStyle name="Normal 5 4 3 2 2 2 6" xfId="50007"/>
    <cellStyle name="Normal 5 4 3 2 2 3" xfId="50008"/>
    <cellStyle name="Normal 5 4 3 2 2 3 2" xfId="50009"/>
    <cellStyle name="Normal 5 4 3 2 2 3 3" xfId="50010"/>
    <cellStyle name="Normal 5 4 3 2 2 4" xfId="50011"/>
    <cellStyle name="Normal 5 4 3 2 2 5" xfId="50012"/>
    <cellStyle name="Normal 5 4 3 2 2 6" xfId="50013"/>
    <cellStyle name="Normal 5 4 3 2 2 7" xfId="50014"/>
    <cellStyle name="Normal 5 4 3 2 3" xfId="50015"/>
    <cellStyle name="Normal 5 4 3 2 3 2" xfId="50016"/>
    <cellStyle name="Normal 5 4 3 2 3 2 2" xfId="50017"/>
    <cellStyle name="Normal 5 4 3 2 3 2 3" xfId="50018"/>
    <cellStyle name="Normal 5 4 3 2 3 3" xfId="50019"/>
    <cellStyle name="Normal 5 4 3 2 3 4" xfId="50020"/>
    <cellStyle name="Normal 5 4 3 2 3 5" xfId="50021"/>
    <cellStyle name="Normal 5 4 3 2 3 6" xfId="50022"/>
    <cellStyle name="Normal 5 4 3 2 4" xfId="50023"/>
    <cellStyle name="Normal 5 4 3 2 4 2" xfId="50024"/>
    <cellStyle name="Normal 5 4 3 2 4 3" xfId="50025"/>
    <cellStyle name="Normal 5 4 3 2 5" xfId="50026"/>
    <cellStyle name="Normal 5 4 3 2 6" xfId="50027"/>
    <cellStyle name="Normal 5 4 3 2 7" xfId="50028"/>
    <cellStyle name="Normal 5 4 3 2 8" xfId="50029"/>
    <cellStyle name="Normal 5 4 3 3" xfId="50030"/>
    <cellStyle name="Normal 5 4 3 3 2" xfId="50031"/>
    <cellStyle name="Normal 5 4 3 3 2 2" xfId="50032"/>
    <cellStyle name="Normal 5 4 3 3 2 2 2" xfId="50033"/>
    <cellStyle name="Normal 5 4 3 3 2 2 3" xfId="50034"/>
    <cellStyle name="Normal 5 4 3 3 2 3" xfId="50035"/>
    <cellStyle name="Normal 5 4 3 3 2 4" xfId="50036"/>
    <cellStyle name="Normal 5 4 3 3 2 5" xfId="50037"/>
    <cellStyle name="Normal 5 4 3 3 2 6" xfId="50038"/>
    <cellStyle name="Normal 5 4 3 3 3" xfId="50039"/>
    <cellStyle name="Normal 5 4 3 3 3 2" xfId="50040"/>
    <cellStyle name="Normal 5 4 3 3 3 3" xfId="50041"/>
    <cellStyle name="Normal 5 4 3 3 4" xfId="50042"/>
    <cellStyle name="Normal 5 4 3 3 5" xfId="50043"/>
    <cellStyle name="Normal 5 4 3 3 6" xfId="50044"/>
    <cellStyle name="Normal 5 4 3 3 7" xfId="50045"/>
    <cellStyle name="Normal 5 4 3 4" xfId="50046"/>
    <cellStyle name="Normal 5 4 3 4 2" xfId="50047"/>
    <cellStyle name="Normal 5 4 3 4 2 2" xfId="50048"/>
    <cellStyle name="Normal 5 4 3 4 2 3" xfId="50049"/>
    <cellStyle name="Normal 5 4 3 4 3" xfId="50050"/>
    <cellStyle name="Normal 5 4 3 4 4" xfId="50051"/>
    <cellStyle name="Normal 5 4 3 4 5" xfId="50052"/>
    <cellStyle name="Normal 5 4 3 4 6" xfId="50053"/>
    <cellStyle name="Normal 5 4 3 5" xfId="50054"/>
    <cellStyle name="Normal 5 4 3 5 2" xfId="50055"/>
    <cellStyle name="Normal 5 4 3 5 2 2" xfId="50056"/>
    <cellStyle name="Normal 5 4 3 5 2 3" xfId="50057"/>
    <cellStyle name="Normal 5 4 3 5 3" xfId="50058"/>
    <cellStyle name="Normal 5 4 3 5 4" xfId="50059"/>
    <cellStyle name="Normal 5 4 3 5 5" xfId="50060"/>
    <cellStyle name="Normal 5 4 3 5 6" xfId="50061"/>
    <cellStyle name="Normal 5 4 3 6" xfId="50062"/>
    <cellStyle name="Normal 5 4 3 6 2" xfId="50063"/>
    <cellStyle name="Normal 5 4 3 6 2 2" xfId="50064"/>
    <cellStyle name="Normal 5 4 3 6 2 3" xfId="50065"/>
    <cellStyle name="Normal 5 4 3 6 3" xfId="50066"/>
    <cellStyle name="Normal 5 4 3 6 4" xfId="50067"/>
    <cellStyle name="Normal 5 4 3 6 5" xfId="50068"/>
    <cellStyle name="Normal 5 4 3 7" xfId="50069"/>
    <cellStyle name="Normal 5 4 3 7 2" xfId="50070"/>
    <cellStyle name="Normal 5 4 3 7 3" xfId="50071"/>
    <cellStyle name="Normal 5 4 3 8" xfId="50072"/>
    <cellStyle name="Normal 5 4 3 9" xfId="50073"/>
    <cellStyle name="Normal 5 4 4" xfId="50074"/>
    <cellStyle name="Normal 5 4 4 2" xfId="50075"/>
    <cellStyle name="Normal 5 4 4 2 2" xfId="50076"/>
    <cellStyle name="Normal 5 4 4 2 2 2" xfId="50077"/>
    <cellStyle name="Normal 5 4 4 2 2 2 2" xfId="50078"/>
    <cellStyle name="Normal 5 4 4 2 2 2 3" xfId="50079"/>
    <cellStyle name="Normal 5 4 4 2 2 3" xfId="50080"/>
    <cellStyle name="Normal 5 4 4 2 2 4" xfId="50081"/>
    <cellStyle name="Normal 5 4 4 2 2 5" xfId="50082"/>
    <cellStyle name="Normal 5 4 4 2 2 6" xfId="50083"/>
    <cellStyle name="Normal 5 4 4 2 3" xfId="50084"/>
    <cellStyle name="Normal 5 4 4 2 3 2" xfId="50085"/>
    <cellStyle name="Normal 5 4 4 2 3 3" xfId="50086"/>
    <cellStyle name="Normal 5 4 4 2 4" xfId="50087"/>
    <cellStyle name="Normal 5 4 4 2 5" xfId="50088"/>
    <cellStyle name="Normal 5 4 4 2 6" xfId="50089"/>
    <cellStyle name="Normal 5 4 4 2 7" xfId="50090"/>
    <cellStyle name="Normal 5 4 4 3" xfId="50091"/>
    <cellStyle name="Normal 5 4 4 3 2" xfId="50092"/>
    <cellStyle name="Normal 5 4 4 3 2 2" xfId="50093"/>
    <cellStyle name="Normal 5 4 4 3 2 3" xfId="50094"/>
    <cellStyle name="Normal 5 4 4 3 3" xfId="50095"/>
    <cellStyle name="Normal 5 4 4 3 4" xfId="50096"/>
    <cellStyle name="Normal 5 4 4 3 5" xfId="50097"/>
    <cellStyle name="Normal 5 4 4 3 6" xfId="50098"/>
    <cellStyle name="Normal 5 4 4 4" xfId="50099"/>
    <cellStyle name="Normal 5 4 4 4 2" xfId="50100"/>
    <cellStyle name="Normal 5 4 4 4 3" xfId="50101"/>
    <cellStyle name="Normal 5 4 4 5" xfId="50102"/>
    <cellStyle name="Normal 5 4 4 6" xfId="50103"/>
    <cellStyle name="Normal 5 4 4 7" xfId="50104"/>
    <cellStyle name="Normal 5 4 4 8" xfId="50105"/>
    <cellStyle name="Normal 5 4 5" xfId="50106"/>
    <cellStyle name="Normal 5 4 5 2" xfId="50107"/>
    <cellStyle name="Normal 5 4 5 2 2" xfId="50108"/>
    <cellStyle name="Normal 5 4 5 2 2 2" xfId="50109"/>
    <cellStyle name="Normal 5 4 5 2 2 2 2" xfId="50110"/>
    <cellStyle name="Normal 5 4 5 2 2 2 3" xfId="50111"/>
    <cellStyle name="Normal 5 4 5 2 2 3" xfId="50112"/>
    <cellStyle name="Normal 5 4 5 2 2 4" xfId="50113"/>
    <cellStyle name="Normal 5 4 5 2 2 5" xfId="50114"/>
    <cellStyle name="Normal 5 4 5 2 2 6" xfId="50115"/>
    <cellStyle name="Normal 5 4 5 2 3" xfId="50116"/>
    <cellStyle name="Normal 5 4 5 2 3 2" xfId="50117"/>
    <cellStyle name="Normal 5 4 5 2 3 3" xfId="50118"/>
    <cellStyle name="Normal 5 4 5 2 4" xfId="50119"/>
    <cellStyle name="Normal 5 4 5 2 5" xfId="50120"/>
    <cellStyle name="Normal 5 4 5 2 6" xfId="50121"/>
    <cellStyle name="Normal 5 4 5 2 7" xfId="50122"/>
    <cellStyle name="Normal 5 4 5 3" xfId="50123"/>
    <cellStyle name="Normal 5 4 5 3 2" xfId="50124"/>
    <cellStyle name="Normal 5 4 5 3 2 2" xfId="50125"/>
    <cellStyle name="Normal 5 4 5 3 2 3" xfId="50126"/>
    <cellStyle name="Normal 5 4 5 3 3" xfId="50127"/>
    <cellStyle name="Normal 5 4 5 3 4" xfId="50128"/>
    <cellStyle name="Normal 5 4 5 3 5" xfId="50129"/>
    <cellStyle name="Normal 5 4 5 3 6" xfId="50130"/>
    <cellStyle name="Normal 5 4 5 4" xfId="50131"/>
    <cellStyle name="Normal 5 4 5 4 2" xfId="50132"/>
    <cellStyle name="Normal 5 4 5 4 3" xfId="50133"/>
    <cellStyle name="Normal 5 4 5 5" xfId="50134"/>
    <cellStyle name="Normal 5 4 5 6" xfId="50135"/>
    <cellStyle name="Normal 5 4 5 7" xfId="50136"/>
    <cellStyle name="Normal 5 4 5 8" xfId="50137"/>
    <cellStyle name="Normal 5 4 6" xfId="50138"/>
    <cellStyle name="Normal 5 4 6 2" xfId="50139"/>
    <cellStyle name="Normal 5 4 6 2 2" xfId="50140"/>
    <cellStyle name="Normal 5 4 6 2 2 2" xfId="50141"/>
    <cellStyle name="Normal 5 4 6 2 2 2 2" xfId="50142"/>
    <cellStyle name="Normal 5 4 6 2 2 2 3" xfId="50143"/>
    <cellStyle name="Normal 5 4 6 2 2 3" xfId="50144"/>
    <cellStyle name="Normal 5 4 6 2 2 4" xfId="50145"/>
    <cellStyle name="Normal 5 4 6 2 2 5" xfId="50146"/>
    <cellStyle name="Normal 5 4 6 2 2 6" xfId="50147"/>
    <cellStyle name="Normal 5 4 6 2 3" xfId="50148"/>
    <cellStyle name="Normal 5 4 6 2 3 2" xfId="50149"/>
    <cellStyle name="Normal 5 4 6 2 3 3" xfId="50150"/>
    <cellStyle name="Normal 5 4 6 2 4" xfId="50151"/>
    <cellStyle name="Normal 5 4 6 2 5" xfId="50152"/>
    <cellStyle name="Normal 5 4 6 2 6" xfId="50153"/>
    <cellStyle name="Normal 5 4 6 2 7" xfId="50154"/>
    <cellStyle name="Normal 5 4 6 3" xfId="50155"/>
    <cellStyle name="Normal 5 4 6 3 2" xfId="50156"/>
    <cellStyle name="Normal 5 4 6 3 2 2" xfId="50157"/>
    <cellStyle name="Normal 5 4 6 3 2 3" xfId="50158"/>
    <cellStyle name="Normal 5 4 6 3 3" xfId="50159"/>
    <cellStyle name="Normal 5 4 6 3 4" xfId="50160"/>
    <cellStyle name="Normal 5 4 6 3 5" xfId="50161"/>
    <cellStyle name="Normal 5 4 6 3 6" xfId="50162"/>
    <cellStyle name="Normal 5 4 6 4" xfId="50163"/>
    <cellStyle name="Normal 5 4 6 4 2" xfId="50164"/>
    <cellStyle name="Normal 5 4 6 4 3" xfId="50165"/>
    <cellStyle name="Normal 5 4 6 5" xfId="50166"/>
    <cellStyle name="Normal 5 4 6 6" xfId="50167"/>
    <cellStyle name="Normal 5 4 6 7" xfId="50168"/>
    <cellStyle name="Normal 5 4 6 8" xfId="50169"/>
    <cellStyle name="Normal 5 4 7" xfId="50170"/>
    <cellStyle name="Normal 5 4 7 2" xfId="50171"/>
    <cellStyle name="Normal 5 4 7 2 2" xfId="50172"/>
    <cellStyle name="Normal 5 4 7 2 2 2" xfId="50173"/>
    <cellStyle name="Normal 5 4 7 2 2 3" xfId="50174"/>
    <cellStyle name="Normal 5 4 7 2 3" xfId="50175"/>
    <cellStyle name="Normal 5 4 7 2 4" xfId="50176"/>
    <cellStyle name="Normal 5 4 7 2 5" xfId="50177"/>
    <cellStyle name="Normal 5 4 7 2 6" xfId="50178"/>
    <cellStyle name="Normal 5 4 7 3" xfId="50179"/>
    <cellStyle name="Normal 5 4 7 3 2" xfId="50180"/>
    <cellStyle name="Normal 5 4 7 3 3" xfId="50181"/>
    <cellStyle name="Normal 5 4 7 4" xfId="50182"/>
    <cellStyle name="Normal 5 4 7 5" xfId="50183"/>
    <cellStyle name="Normal 5 4 7 6" xfId="50184"/>
    <cellStyle name="Normal 5 4 7 7" xfId="50185"/>
    <cellStyle name="Normal 5 4 8" xfId="50186"/>
    <cellStyle name="Normal 5 4 8 2" xfId="50187"/>
    <cellStyle name="Normal 5 4 8 2 2" xfId="50188"/>
    <cellStyle name="Normal 5 4 8 2 3" xfId="50189"/>
    <cellStyle name="Normal 5 4 8 3" xfId="50190"/>
    <cellStyle name="Normal 5 4 8 4" xfId="50191"/>
    <cellStyle name="Normal 5 4 8 5" xfId="50192"/>
    <cellStyle name="Normal 5 4 8 6" xfId="50193"/>
    <cellStyle name="Normal 5 4 9" xfId="50194"/>
    <cellStyle name="Normal 5 4 9 2" xfId="50195"/>
    <cellStyle name="Normal 5 4 9 2 2" xfId="50196"/>
    <cellStyle name="Normal 5 4 9 2 3" xfId="50197"/>
    <cellStyle name="Normal 5 4 9 3" xfId="50198"/>
    <cellStyle name="Normal 5 4 9 4" xfId="50199"/>
    <cellStyle name="Normal 5 4 9 5" xfId="50200"/>
    <cellStyle name="Normal 5 4 9 6" xfId="50201"/>
    <cellStyle name="Normal 5 40" xfId="2521"/>
    <cellStyle name="Normal 5 40 10" xfId="31918"/>
    <cellStyle name="Normal 5 40 11" xfId="31919"/>
    <cellStyle name="Normal 5 40 12" xfId="31920"/>
    <cellStyle name="Normal 5 40 2" xfId="31921"/>
    <cellStyle name="Normal 5 40 2 10" xfId="31922"/>
    <cellStyle name="Normal 5 40 2 2" xfId="31923"/>
    <cellStyle name="Normal 5 40 2 2 2" xfId="31924"/>
    <cellStyle name="Normal 5 40 2 2 2 2" xfId="31925"/>
    <cellStyle name="Normal 5 40 2 2 2 2 2" xfId="31926"/>
    <cellStyle name="Normal 5 40 2 2 2 3" xfId="31927"/>
    <cellStyle name="Normal 5 40 2 2 2 4" xfId="31928"/>
    <cellStyle name="Normal 5 40 2 2 2 5" xfId="31929"/>
    <cellStyle name="Normal 5 40 2 2 2 6" xfId="31930"/>
    <cellStyle name="Normal 5 40 2 2 3" xfId="31931"/>
    <cellStyle name="Normal 5 40 2 2 3 2" xfId="31932"/>
    <cellStyle name="Normal 5 40 2 2 3 3" xfId="31933"/>
    <cellStyle name="Normal 5 40 2 2 4" xfId="31934"/>
    <cellStyle name="Normal 5 40 2 2 5" xfId="31935"/>
    <cellStyle name="Normal 5 40 2 2 6" xfId="31936"/>
    <cellStyle name="Normal 5 40 2 2 7" xfId="31937"/>
    <cellStyle name="Normal 5 40 2 2 8" xfId="31938"/>
    <cellStyle name="Normal 5 40 2 3" xfId="31939"/>
    <cellStyle name="Normal 5 40 2 3 2" xfId="31940"/>
    <cellStyle name="Normal 5 40 2 3 2 2" xfId="31941"/>
    <cellStyle name="Normal 5 40 2 3 3" xfId="31942"/>
    <cellStyle name="Normal 5 40 2 3 4" xfId="31943"/>
    <cellStyle name="Normal 5 40 2 3 5" xfId="31944"/>
    <cellStyle name="Normal 5 40 2 3 6" xfId="31945"/>
    <cellStyle name="Normal 5 40 2 4" xfId="31946"/>
    <cellStyle name="Normal 5 40 2 4 2" xfId="31947"/>
    <cellStyle name="Normal 5 40 2 4 3" xfId="31948"/>
    <cellStyle name="Normal 5 40 2 4 4" xfId="31949"/>
    <cellStyle name="Normal 5 40 2 5" xfId="31950"/>
    <cellStyle name="Normal 5 40 2 6" xfId="31951"/>
    <cellStyle name="Normal 5 40 2 7" xfId="31952"/>
    <cellStyle name="Normal 5 40 2 8" xfId="31953"/>
    <cellStyle name="Normal 5 40 2 9" xfId="31954"/>
    <cellStyle name="Normal 5 40 3" xfId="31955"/>
    <cellStyle name="Normal 5 40 3 2" xfId="31956"/>
    <cellStyle name="Normal 5 40 3 2 2" xfId="31957"/>
    <cellStyle name="Normal 5 40 3 2 2 2" xfId="31958"/>
    <cellStyle name="Normal 5 40 3 2 3" xfId="31959"/>
    <cellStyle name="Normal 5 40 3 2 4" xfId="31960"/>
    <cellStyle name="Normal 5 40 3 2 5" xfId="31961"/>
    <cellStyle name="Normal 5 40 3 2 6" xfId="31962"/>
    <cellStyle name="Normal 5 40 3 3" xfId="31963"/>
    <cellStyle name="Normal 5 40 3 3 2" xfId="31964"/>
    <cellStyle name="Normal 5 40 3 3 3" xfId="31965"/>
    <cellStyle name="Normal 5 40 3 3 4" xfId="31966"/>
    <cellStyle name="Normal 5 40 3 4" xfId="31967"/>
    <cellStyle name="Normal 5 40 3 5" xfId="31968"/>
    <cellStyle name="Normal 5 40 3 6" xfId="31969"/>
    <cellStyle name="Normal 5 40 3 7" xfId="31970"/>
    <cellStyle name="Normal 5 40 3 8" xfId="31971"/>
    <cellStyle name="Normal 5 40 3 9" xfId="31972"/>
    <cellStyle name="Normal 5 40 4" xfId="31973"/>
    <cellStyle name="Normal 5 40 4 2" xfId="31974"/>
    <cellStyle name="Normal 5 40 4 2 2" xfId="31975"/>
    <cellStyle name="Normal 5 40 4 2 2 2" xfId="31976"/>
    <cellStyle name="Normal 5 40 4 2 3" xfId="31977"/>
    <cellStyle name="Normal 5 40 4 2 4" xfId="31978"/>
    <cellStyle name="Normal 5 40 4 2 5" xfId="31979"/>
    <cellStyle name="Normal 5 40 4 2 6" xfId="31980"/>
    <cellStyle name="Normal 5 40 4 3" xfId="31981"/>
    <cellStyle name="Normal 5 40 4 3 2" xfId="31982"/>
    <cellStyle name="Normal 5 40 4 3 3" xfId="31983"/>
    <cellStyle name="Normal 5 40 4 4" xfId="31984"/>
    <cellStyle name="Normal 5 40 4 5" xfId="31985"/>
    <cellStyle name="Normal 5 40 4 6" xfId="31986"/>
    <cellStyle name="Normal 5 40 4 7" xfId="31987"/>
    <cellStyle name="Normal 5 40 4 8" xfId="31988"/>
    <cellStyle name="Normal 5 40 5" xfId="31989"/>
    <cellStyle name="Normal 5 40 5 2" xfId="31990"/>
    <cellStyle name="Normal 5 40 5 2 2" xfId="31991"/>
    <cellStyle name="Normal 5 40 5 3" xfId="31992"/>
    <cellStyle name="Normal 5 40 5 4" xfId="31993"/>
    <cellStyle name="Normal 5 40 5 5" xfId="31994"/>
    <cellStyle name="Normal 5 40 5 6" xfId="31995"/>
    <cellStyle name="Normal 5 40 6" xfId="31996"/>
    <cellStyle name="Normal 5 40 6 2" xfId="31997"/>
    <cellStyle name="Normal 5 40 6 3" xfId="31998"/>
    <cellStyle name="Normal 5 40 6 4" xfId="31999"/>
    <cellStyle name="Normal 5 40 7" xfId="32000"/>
    <cellStyle name="Normal 5 40 8" xfId="32001"/>
    <cellStyle name="Normal 5 40 9" xfId="32002"/>
    <cellStyle name="Normal 5 41" xfId="2522"/>
    <cellStyle name="Normal 5 42" xfId="32003"/>
    <cellStyle name="Normal 5 43" xfId="32004"/>
    <cellStyle name="Normal 5 44" xfId="32005"/>
    <cellStyle name="Normal 5 44 10" xfId="32006"/>
    <cellStyle name="Normal 5 44 11" xfId="32007"/>
    <cellStyle name="Normal 5 44 2" xfId="32008"/>
    <cellStyle name="Normal 5 44 2 2" xfId="32009"/>
    <cellStyle name="Normal 5 44 2 2 2" xfId="32010"/>
    <cellStyle name="Normal 5 44 2 2 2 2" xfId="32011"/>
    <cellStyle name="Normal 5 44 2 2 3" xfId="32012"/>
    <cellStyle name="Normal 5 44 2 2 4" xfId="32013"/>
    <cellStyle name="Normal 5 44 2 2 5" xfId="32014"/>
    <cellStyle name="Normal 5 44 2 2 6" xfId="32015"/>
    <cellStyle name="Normal 5 44 2 3" xfId="32016"/>
    <cellStyle name="Normal 5 44 2 3 2" xfId="32017"/>
    <cellStyle name="Normal 5 44 2 3 3" xfId="32018"/>
    <cellStyle name="Normal 5 44 2 4" xfId="32019"/>
    <cellStyle name="Normal 5 44 2 5" xfId="32020"/>
    <cellStyle name="Normal 5 44 2 5 2" xfId="32021"/>
    <cellStyle name="Normal 5 44 2 6" xfId="32022"/>
    <cellStyle name="Normal 5 44 2 7" xfId="32023"/>
    <cellStyle name="Normal 5 44 2 8" xfId="32024"/>
    <cellStyle name="Normal 5 44 3" xfId="32025"/>
    <cellStyle name="Normal 5 44 3 2" xfId="32026"/>
    <cellStyle name="Normal 5 44 3 2 2" xfId="32027"/>
    <cellStyle name="Normal 5 44 3 3" xfId="32028"/>
    <cellStyle name="Normal 5 44 3 4" xfId="32029"/>
    <cellStyle name="Normal 5 44 3 5" xfId="32030"/>
    <cellStyle name="Normal 5 44 3 6" xfId="32031"/>
    <cellStyle name="Normal 5 44 4" xfId="32032"/>
    <cellStyle name="Normal 5 44 4 2" xfId="32033"/>
    <cellStyle name="Normal 5 44 4 3" xfId="32034"/>
    <cellStyle name="Normal 5 44 4 4" xfId="32035"/>
    <cellStyle name="Normal 5 44 5" xfId="32036"/>
    <cellStyle name="Normal 5 44 6" xfId="32037"/>
    <cellStyle name="Normal 5 44 7" xfId="32038"/>
    <cellStyle name="Normal 5 44 8" xfId="32039"/>
    <cellStyle name="Normal 5 44 9" xfId="32040"/>
    <cellStyle name="Normal 5 5" xfId="2523"/>
    <cellStyle name="Normal 5 5 10" xfId="50202"/>
    <cellStyle name="Normal 5 5 11" xfId="50203"/>
    <cellStyle name="Normal 5 5 12" xfId="50204"/>
    <cellStyle name="Normal 5 5 2" xfId="50205"/>
    <cellStyle name="Normal 5 5 2 2" xfId="50206"/>
    <cellStyle name="Normal 5 5 2 2 2" xfId="50207"/>
    <cellStyle name="Normal 5 5 2 2 2 2" xfId="50208"/>
    <cellStyle name="Normal 5 5 2 2 2 2 2" xfId="50209"/>
    <cellStyle name="Normal 5 5 2 2 2 2 3" xfId="50210"/>
    <cellStyle name="Normal 5 5 2 2 2 3" xfId="50211"/>
    <cellStyle name="Normal 5 5 2 2 2 4" xfId="50212"/>
    <cellStyle name="Normal 5 5 2 2 2 5" xfId="50213"/>
    <cellStyle name="Normal 5 5 2 2 2 6" xfId="50214"/>
    <cellStyle name="Normal 5 5 2 2 3" xfId="50215"/>
    <cellStyle name="Normal 5 5 2 2 3 2" xfId="50216"/>
    <cellStyle name="Normal 5 5 2 2 3 3" xfId="50217"/>
    <cellStyle name="Normal 5 5 2 2 4" xfId="50218"/>
    <cellStyle name="Normal 5 5 2 2 5" xfId="50219"/>
    <cellStyle name="Normal 5 5 2 2 6" xfId="50220"/>
    <cellStyle name="Normal 5 5 2 2 7" xfId="50221"/>
    <cellStyle name="Normal 5 5 2 3" xfId="50222"/>
    <cellStyle name="Normal 5 5 2 3 2" xfId="50223"/>
    <cellStyle name="Normal 5 5 2 3 2 2" xfId="50224"/>
    <cellStyle name="Normal 5 5 2 3 2 3" xfId="50225"/>
    <cellStyle name="Normal 5 5 2 3 3" xfId="50226"/>
    <cellStyle name="Normal 5 5 2 3 4" xfId="50227"/>
    <cellStyle name="Normal 5 5 2 3 5" xfId="50228"/>
    <cellStyle name="Normal 5 5 2 3 6" xfId="50229"/>
    <cellStyle name="Normal 5 5 2 4" xfId="50230"/>
    <cellStyle name="Normal 5 5 2 4 2" xfId="50231"/>
    <cellStyle name="Normal 5 5 2 4 3" xfId="50232"/>
    <cellStyle name="Normal 5 5 2 5" xfId="50233"/>
    <cellStyle name="Normal 5 5 2 6" xfId="50234"/>
    <cellStyle name="Normal 5 5 2 7" xfId="50235"/>
    <cellStyle name="Normal 5 5 2 8" xfId="50236"/>
    <cellStyle name="Normal 5 5 3" xfId="50237"/>
    <cellStyle name="Normal 5 5 3 2" xfId="50238"/>
    <cellStyle name="Normal 5 5 3 2 2" xfId="50239"/>
    <cellStyle name="Normal 5 5 3 2 2 2" xfId="50240"/>
    <cellStyle name="Normal 5 5 3 2 2 3" xfId="50241"/>
    <cellStyle name="Normal 5 5 3 2 3" xfId="50242"/>
    <cellStyle name="Normal 5 5 3 2 4" xfId="50243"/>
    <cellStyle name="Normal 5 5 3 2 5" xfId="50244"/>
    <cellStyle name="Normal 5 5 3 2 6" xfId="50245"/>
    <cellStyle name="Normal 5 5 3 3" xfId="50246"/>
    <cellStyle name="Normal 5 5 3 3 2" xfId="50247"/>
    <cellStyle name="Normal 5 5 3 3 3" xfId="50248"/>
    <cellStyle name="Normal 5 5 3 4" xfId="50249"/>
    <cellStyle name="Normal 5 5 3 5" xfId="50250"/>
    <cellStyle name="Normal 5 5 3 6" xfId="50251"/>
    <cellStyle name="Normal 5 5 3 7" xfId="50252"/>
    <cellStyle name="Normal 5 5 4" xfId="50253"/>
    <cellStyle name="Normal 5 5 4 2" xfId="50254"/>
    <cellStyle name="Normal 5 5 4 2 2" xfId="50255"/>
    <cellStyle name="Normal 5 5 4 2 3" xfId="50256"/>
    <cellStyle name="Normal 5 5 4 3" xfId="50257"/>
    <cellStyle name="Normal 5 5 4 4" xfId="50258"/>
    <cellStyle name="Normal 5 5 4 5" xfId="50259"/>
    <cellStyle name="Normal 5 5 4 6" xfId="50260"/>
    <cellStyle name="Normal 5 5 5" xfId="50261"/>
    <cellStyle name="Normal 5 5 5 2" xfId="50262"/>
    <cellStyle name="Normal 5 5 5 2 2" xfId="50263"/>
    <cellStyle name="Normal 5 5 5 2 3" xfId="50264"/>
    <cellStyle name="Normal 5 5 5 3" xfId="50265"/>
    <cellStyle name="Normal 5 5 5 4" xfId="50266"/>
    <cellStyle name="Normal 5 5 5 5" xfId="50267"/>
    <cellStyle name="Normal 5 5 5 6" xfId="50268"/>
    <cellStyle name="Normal 5 5 6" xfId="50269"/>
    <cellStyle name="Normal 5 5 6 2" xfId="50270"/>
    <cellStyle name="Normal 5 5 6 2 2" xfId="50271"/>
    <cellStyle name="Normal 5 5 6 2 3" xfId="50272"/>
    <cellStyle name="Normal 5 5 6 3" xfId="50273"/>
    <cellStyle name="Normal 5 5 6 4" xfId="50274"/>
    <cellStyle name="Normal 5 5 6 5" xfId="50275"/>
    <cellStyle name="Normal 5 5 7" xfId="50276"/>
    <cellStyle name="Normal 5 5 7 2" xfId="50277"/>
    <cellStyle name="Normal 5 5 7 3" xfId="50278"/>
    <cellStyle name="Normal 5 5 8" xfId="50279"/>
    <cellStyle name="Normal 5 5 9" xfId="50280"/>
    <cellStyle name="Normal 5 6" xfId="2524"/>
    <cellStyle name="Normal 5 6 10" xfId="50281"/>
    <cellStyle name="Normal 5 6 11" xfId="50282"/>
    <cellStyle name="Normal 5 6 12" xfId="50283"/>
    <cellStyle name="Normal 5 6 2" xfId="50284"/>
    <cellStyle name="Normal 5 6 2 2" xfId="50285"/>
    <cellStyle name="Normal 5 6 2 2 2" xfId="50286"/>
    <cellStyle name="Normal 5 6 2 2 2 2" xfId="50287"/>
    <cellStyle name="Normal 5 6 2 2 2 2 2" xfId="50288"/>
    <cellStyle name="Normal 5 6 2 2 2 2 3" xfId="50289"/>
    <cellStyle name="Normal 5 6 2 2 2 3" xfId="50290"/>
    <cellStyle name="Normal 5 6 2 2 2 4" xfId="50291"/>
    <cellStyle name="Normal 5 6 2 2 2 5" xfId="50292"/>
    <cellStyle name="Normal 5 6 2 2 2 6" xfId="50293"/>
    <cellStyle name="Normal 5 6 2 2 3" xfId="50294"/>
    <cellStyle name="Normal 5 6 2 2 3 2" xfId="50295"/>
    <cellStyle name="Normal 5 6 2 2 3 3" xfId="50296"/>
    <cellStyle name="Normal 5 6 2 2 4" xfId="50297"/>
    <cellStyle name="Normal 5 6 2 2 5" xfId="50298"/>
    <cellStyle name="Normal 5 6 2 2 6" xfId="50299"/>
    <cellStyle name="Normal 5 6 2 2 7" xfId="50300"/>
    <cellStyle name="Normal 5 6 2 3" xfId="50301"/>
    <cellStyle name="Normal 5 6 2 3 2" xfId="50302"/>
    <cellStyle name="Normal 5 6 2 3 2 2" xfId="50303"/>
    <cellStyle name="Normal 5 6 2 3 2 3" xfId="50304"/>
    <cellStyle name="Normal 5 6 2 3 3" xfId="50305"/>
    <cellStyle name="Normal 5 6 2 3 4" xfId="50306"/>
    <cellStyle name="Normal 5 6 2 3 5" xfId="50307"/>
    <cellStyle name="Normal 5 6 2 3 6" xfId="50308"/>
    <cellStyle name="Normal 5 6 2 4" xfId="50309"/>
    <cellStyle name="Normal 5 6 2 4 2" xfId="50310"/>
    <cellStyle name="Normal 5 6 2 4 3" xfId="50311"/>
    <cellStyle name="Normal 5 6 2 5" xfId="50312"/>
    <cellStyle name="Normal 5 6 2 6" xfId="50313"/>
    <cellStyle name="Normal 5 6 2 7" xfId="50314"/>
    <cellStyle name="Normal 5 6 2 8" xfId="50315"/>
    <cellStyle name="Normal 5 6 3" xfId="50316"/>
    <cellStyle name="Normal 5 6 3 2" xfId="50317"/>
    <cellStyle name="Normal 5 6 3 2 2" xfId="50318"/>
    <cellStyle name="Normal 5 6 3 2 2 2" xfId="50319"/>
    <cellStyle name="Normal 5 6 3 2 2 3" xfId="50320"/>
    <cellStyle name="Normal 5 6 3 2 3" xfId="50321"/>
    <cellStyle name="Normal 5 6 3 2 4" xfId="50322"/>
    <cellStyle name="Normal 5 6 3 2 5" xfId="50323"/>
    <cellStyle name="Normal 5 6 3 2 6" xfId="50324"/>
    <cellStyle name="Normal 5 6 3 3" xfId="50325"/>
    <cellStyle name="Normal 5 6 3 3 2" xfId="50326"/>
    <cellStyle name="Normal 5 6 3 3 3" xfId="50327"/>
    <cellStyle name="Normal 5 6 3 4" xfId="50328"/>
    <cellStyle name="Normal 5 6 3 5" xfId="50329"/>
    <cellStyle name="Normal 5 6 3 6" xfId="50330"/>
    <cellStyle name="Normal 5 6 3 7" xfId="50331"/>
    <cellStyle name="Normal 5 6 4" xfId="50332"/>
    <cellStyle name="Normal 5 6 4 2" xfId="50333"/>
    <cellStyle name="Normal 5 6 4 2 2" xfId="50334"/>
    <cellStyle name="Normal 5 6 4 2 3" xfId="50335"/>
    <cellStyle name="Normal 5 6 4 3" xfId="50336"/>
    <cellStyle name="Normal 5 6 4 4" xfId="50337"/>
    <cellStyle name="Normal 5 6 4 5" xfId="50338"/>
    <cellStyle name="Normal 5 6 4 6" xfId="50339"/>
    <cellStyle name="Normal 5 6 5" xfId="50340"/>
    <cellStyle name="Normal 5 6 5 2" xfId="50341"/>
    <cellStyle name="Normal 5 6 5 2 2" xfId="50342"/>
    <cellStyle name="Normal 5 6 5 2 3" xfId="50343"/>
    <cellStyle name="Normal 5 6 5 3" xfId="50344"/>
    <cellStyle name="Normal 5 6 5 4" xfId="50345"/>
    <cellStyle name="Normal 5 6 5 5" xfId="50346"/>
    <cellStyle name="Normal 5 6 5 6" xfId="50347"/>
    <cellStyle name="Normal 5 6 6" xfId="50348"/>
    <cellStyle name="Normal 5 6 6 2" xfId="50349"/>
    <cellStyle name="Normal 5 6 6 2 2" xfId="50350"/>
    <cellStyle name="Normal 5 6 6 2 3" xfId="50351"/>
    <cellStyle name="Normal 5 6 6 3" xfId="50352"/>
    <cellStyle name="Normal 5 6 6 4" xfId="50353"/>
    <cellStyle name="Normal 5 6 6 5" xfId="50354"/>
    <cellStyle name="Normal 5 6 7" xfId="50355"/>
    <cellStyle name="Normal 5 6 7 2" xfId="50356"/>
    <cellStyle name="Normal 5 6 7 3" xfId="50357"/>
    <cellStyle name="Normal 5 6 8" xfId="50358"/>
    <cellStyle name="Normal 5 6 9" xfId="50359"/>
    <cellStyle name="Normal 5 7" xfId="2525"/>
    <cellStyle name="Normal 5 7 2" xfId="50360"/>
    <cellStyle name="Normal 5 7 2 2" xfId="50361"/>
    <cellStyle name="Normal 5 7 2 2 2" xfId="50362"/>
    <cellStyle name="Normal 5 7 2 2 2 2" xfId="50363"/>
    <cellStyle name="Normal 5 7 2 2 2 3" xfId="50364"/>
    <cellStyle name="Normal 5 7 2 2 3" xfId="50365"/>
    <cellStyle name="Normal 5 7 2 2 4" xfId="50366"/>
    <cellStyle name="Normal 5 7 2 2 5" xfId="50367"/>
    <cellStyle name="Normal 5 7 2 2 6" xfId="50368"/>
    <cellStyle name="Normal 5 7 2 3" xfId="50369"/>
    <cellStyle name="Normal 5 7 2 3 2" xfId="50370"/>
    <cellStyle name="Normal 5 7 2 3 3" xfId="50371"/>
    <cellStyle name="Normal 5 7 2 4" xfId="50372"/>
    <cellStyle name="Normal 5 7 2 5" xfId="50373"/>
    <cellStyle name="Normal 5 7 2 6" xfId="50374"/>
    <cellStyle name="Normal 5 7 2 7" xfId="50375"/>
    <cellStyle name="Normal 5 7 3" xfId="50376"/>
    <cellStyle name="Normal 5 7 3 2" xfId="50377"/>
    <cellStyle name="Normal 5 7 3 2 2" xfId="50378"/>
    <cellStyle name="Normal 5 7 3 2 3" xfId="50379"/>
    <cellStyle name="Normal 5 7 3 3" xfId="50380"/>
    <cellStyle name="Normal 5 7 3 4" xfId="50381"/>
    <cellStyle name="Normal 5 7 3 5" xfId="50382"/>
    <cellStyle name="Normal 5 7 3 6" xfId="50383"/>
    <cellStyle name="Normal 5 7 4" xfId="50384"/>
    <cellStyle name="Normal 5 7 4 2" xfId="50385"/>
    <cellStyle name="Normal 5 7 4 3" xfId="50386"/>
    <cellStyle name="Normal 5 7 5" xfId="50387"/>
    <cellStyle name="Normal 5 7 6" xfId="50388"/>
    <cellStyle name="Normal 5 7 7" xfId="50389"/>
    <cellStyle name="Normal 5 7 8" xfId="50390"/>
    <cellStyle name="Normal 5 7 9" xfId="50391"/>
    <cellStyle name="Normal 5 8" xfId="2526"/>
    <cellStyle name="Normal 5 8 2" xfId="50392"/>
    <cellStyle name="Normal 5 8 2 2" xfId="50393"/>
    <cellStyle name="Normal 5 8 2 2 2" xfId="50394"/>
    <cellStyle name="Normal 5 8 2 2 2 2" xfId="50395"/>
    <cellStyle name="Normal 5 8 2 2 2 3" xfId="50396"/>
    <cellStyle name="Normal 5 8 2 2 3" xfId="50397"/>
    <cellStyle name="Normal 5 8 2 2 4" xfId="50398"/>
    <cellStyle name="Normal 5 8 2 2 5" xfId="50399"/>
    <cellStyle name="Normal 5 8 2 2 6" xfId="50400"/>
    <cellStyle name="Normal 5 8 2 3" xfId="50401"/>
    <cellStyle name="Normal 5 8 2 3 2" xfId="50402"/>
    <cellStyle name="Normal 5 8 2 3 3" xfId="50403"/>
    <cellStyle name="Normal 5 8 2 4" xfId="50404"/>
    <cellStyle name="Normal 5 8 2 5" xfId="50405"/>
    <cellStyle name="Normal 5 8 2 6" xfId="50406"/>
    <cellStyle name="Normal 5 8 2 7" xfId="50407"/>
    <cellStyle name="Normal 5 8 3" xfId="50408"/>
    <cellStyle name="Normal 5 8 3 2" xfId="50409"/>
    <cellStyle name="Normal 5 8 3 2 2" xfId="50410"/>
    <cellStyle name="Normal 5 8 3 2 3" xfId="50411"/>
    <cellStyle name="Normal 5 8 3 3" xfId="50412"/>
    <cellStyle name="Normal 5 8 3 4" xfId="50413"/>
    <cellStyle name="Normal 5 8 3 5" xfId="50414"/>
    <cellStyle name="Normal 5 8 3 6" xfId="50415"/>
    <cellStyle name="Normal 5 8 4" xfId="50416"/>
    <cellStyle name="Normal 5 8 4 2" xfId="50417"/>
    <cellStyle name="Normal 5 8 4 3" xfId="50418"/>
    <cellStyle name="Normal 5 8 5" xfId="50419"/>
    <cellStyle name="Normal 5 8 6" xfId="50420"/>
    <cellStyle name="Normal 5 8 7" xfId="50421"/>
    <cellStyle name="Normal 5 8 8" xfId="50422"/>
    <cellStyle name="Normal 5 8 9" xfId="50423"/>
    <cellStyle name="Normal 5 9" xfId="2527"/>
    <cellStyle name="Normal 5 9 2" xfId="50424"/>
    <cellStyle name="Normal 5 9 2 2" xfId="50425"/>
    <cellStyle name="Normal 5 9 2 2 2" xfId="50426"/>
    <cellStyle name="Normal 5 9 2 2 2 2" xfId="50427"/>
    <cellStyle name="Normal 5 9 2 2 2 3" xfId="50428"/>
    <cellStyle name="Normal 5 9 2 2 3" xfId="50429"/>
    <cellStyle name="Normal 5 9 2 2 4" xfId="50430"/>
    <cellStyle name="Normal 5 9 2 2 5" xfId="50431"/>
    <cellStyle name="Normal 5 9 2 2 6" xfId="50432"/>
    <cellStyle name="Normal 5 9 2 3" xfId="50433"/>
    <cellStyle name="Normal 5 9 2 3 2" xfId="50434"/>
    <cellStyle name="Normal 5 9 2 3 3" xfId="50435"/>
    <cellStyle name="Normal 5 9 2 4" xfId="50436"/>
    <cellStyle name="Normal 5 9 2 5" xfId="50437"/>
    <cellStyle name="Normal 5 9 2 6" xfId="50438"/>
    <cellStyle name="Normal 5 9 2 7" xfId="50439"/>
    <cellStyle name="Normal 5 9 3" xfId="50440"/>
    <cellStyle name="Normal 5 9 3 2" xfId="50441"/>
    <cellStyle name="Normal 5 9 3 2 2" xfId="50442"/>
    <cellStyle name="Normal 5 9 3 2 3" xfId="50443"/>
    <cellStyle name="Normal 5 9 3 3" xfId="50444"/>
    <cellStyle name="Normal 5 9 3 4" xfId="50445"/>
    <cellStyle name="Normal 5 9 3 5" xfId="50446"/>
    <cellStyle name="Normal 5 9 3 6" xfId="50447"/>
    <cellStyle name="Normal 5 9 4" xfId="50448"/>
    <cellStyle name="Normal 5 9 4 2" xfId="50449"/>
    <cellStyle name="Normal 5 9 4 3" xfId="50450"/>
    <cellStyle name="Normal 5 9 5" xfId="50451"/>
    <cellStyle name="Normal 5 9 6" xfId="50452"/>
    <cellStyle name="Normal 5 9 7" xfId="50453"/>
    <cellStyle name="Normal 5 9 8" xfId="50454"/>
    <cellStyle name="Normal 5 9 9" xfId="50455"/>
    <cellStyle name="Normal 50" xfId="1059"/>
    <cellStyle name="Normal 50 2" xfId="1060"/>
    <cellStyle name="Normal 50 2 2" xfId="50456"/>
    <cellStyle name="Normal 50 3" xfId="50457"/>
    <cellStyle name="Normal 50 4" xfId="50458"/>
    <cellStyle name="Normal 50 5" xfId="50459"/>
    <cellStyle name="Normal 51" xfId="1061"/>
    <cellStyle name="Normal 51 2" xfId="32041"/>
    <cellStyle name="Normal 51 2 2" xfId="32042"/>
    <cellStyle name="Normal 51 3" xfId="32043"/>
    <cellStyle name="Normal 51 4" xfId="50460"/>
    <cellStyle name="Normal 51 5" xfId="50461"/>
    <cellStyle name="Normal 52" xfId="1062"/>
    <cellStyle name="Normal 52 2" xfId="1063"/>
    <cellStyle name="Normal 52 2 2" xfId="50462"/>
    <cellStyle name="Normal 52 3" xfId="50463"/>
    <cellStyle name="Normal 52 4" xfId="50464"/>
    <cellStyle name="Normal 52 5" xfId="50465"/>
    <cellStyle name="Normal 53" xfId="1064"/>
    <cellStyle name="Normal 53 2" xfId="50466"/>
    <cellStyle name="Normal 53 2 2" xfId="50467"/>
    <cellStyle name="Normal 53 3" xfId="50468"/>
    <cellStyle name="Normal 53 4" xfId="50469"/>
    <cellStyle name="Normal 53 5" xfId="50470"/>
    <cellStyle name="Normal 54" xfId="1065"/>
    <cellStyle name="Normal 54 2" xfId="50471"/>
    <cellStyle name="Normal 54 2 2" xfId="50472"/>
    <cellStyle name="Normal 54 3" xfId="50473"/>
    <cellStyle name="Normal 54 4" xfId="50474"/>
    <cellStyle name="Normal 54 5" xfId="50475"/>
    <cellStyle name="Normal 55" xfId="1066"/>
    <cellStyle name="Normal 55 2" xfId="50476"/>
    <cellStyle name="Normal 55 2 2" xfId="50477"/>
    <cellStyle name="Normal 55 3" xfId="50478"/>
    <cellStyle name="Normal 55 4" xfId="50479"/>
    <cellStyle name="Normal 55 5" xfId="50480"/>
    <cellStyle name="Normal 56" xfId="1067"/>
    <cellStyle name="Normal 56 2" xfId="1068"/>
    <cellStyle name="Normal 56 2 2" xfId="50481"/>
    <cellStyle name="Normal 56 3" xfId="50482"/>
    <cellStyle name="Normal 56 4" xfId="50483"/>
    <cellStyle name="Normal 56 5" xfId="50484"/>
    <cellStyle name="Normal 57" xfId="1069"/>
    <cellStyle name="Normal 57 2" xfId="1070"/>
    <cellStyle name="Normal 57 2 2" xfId="50485"/>
    <cellStyle name="Normal 57 3" xfId="50486"/>
    <cellStyle name="Normal 57 4" xfId="50487"/>
    <cellStyle name="Normal 57 5" xfId="50488"/>
    <cellStyle name="Normal 58" xfId="1071"/>
    <cellStyle name="Normal 58 2" xfId="50489"/>
    <cellStyle name="Normal 58 2 2" xfId="50490"/>
    <cellStyle name="Normal 58 3" xfId="50491"/>
    <cellStyle name="Normal 58 4" xfId="50492"/>
    <cellStyle name="Normal 58 5" xfId="50493"/>
    <cellStyle name="Normal 59" xfId="1072"/>
    <cellStyle name="Normal 59 2" xfId="50494"/>
    <cellStyle name="Normal 59 2 2" xfId="50495"/>
    <cellStyle name="Normal 59 3" xfId="50496"/>
    <cellStyle name="Normal 59 4" xfId="50497"/>
    <cellStyle name="Normal 59 5" xfId="50498"/>
    <cellStyle name="Normal 6" xfId="1668"/>
    <cellStyle name="Normal 6 10" xfId="2528"/>
    <cellStyle name="Normal 6 10 2" xfId="50499"/>
    <cellStyle name="Normal 6 10 2 2" xfId="50500"/>
    <cellStyle name="Normal 6 10 2 2 2" xfId="50501"/>
    <cellStyle name="Normal 6 10 2 2 2 2" xfId="50502"/>
    <cellStyle name="Normal 6 10 2 2 2 3" xfId="50503"/>
    <cellStyle name="Normal 6 10 2 2 3" xfId="50504"/>
    <cellStyle name="Normal 6 10 2 2 4" xfId="50505"/>
    <cellStyle name="Normal 6 10 2 2 5" xfId="50506"/>
    <cellStyle name="Normal 6 10 2 2 6" xfId="50507"/>
    <cellStyle name="Normal 6 10 2 3" xfId="50508"/>
    <cellStyle name="Normal 6 10 2 3 2" xfId="50509"/>
    <cellStyle name="Normal 6 10 2 3 3" xfId="50510"/>
    <cellStyle name="Normal 6 10 2 4" xfId="50511"/>
    <cellStyle name="Normal 6 10 2 5" xfId="50512"/>
    <cellStyle name="Normal 6 10 2 6" xfId="50513"/>
    <cellStyle name="Normal 6 10 2 7" xfId="50514"/>
    <cellStyle name="Normal 6 10 3" xfId="50515"/>
    <cellStyle name="Normal 6 10 3 2" xfId="50516"/>
    <cellStyle name="Normal 6 10 3 2 2" xfId="50517"/>
    <cellStyle name="Normal 6 10 3 2 3" xfId="50518"/>
    <cellStyle name="Normal 6 10 3 3" xfId="50519"/>
    <cellStyle name="Normal 6 10 3 4" xfId="50520"/>
    <cellStyle name="Normal 6 10 3 5" xfId="50521"/>
    <cellStyle name="Normal 6 10 3 6" xfId="50522"/>
    <cellStyle name="Normal 6 10 4" xfId="50523"/>
    <cellStyle name="Normal 6 10 4 2" xfId="50524"/>
    <cellStyle name="Normal 6 10 4 3" xfId="50525"/>
    <cellStyle name="Normal 6 10 5" xfId="50526"/>
    <cellStyle name="Normal 6 10 6" xfId="50527"/>
    <cellStyle name="Normal 6 10 7" xfId="50528"/>
    <cellStyle name="Normal 6 10 8" xfId="50529"/>
    <cellStyle name="Normal 6 10 9" xfId="50530"/>
    <cellStyle name="Normal 6 11" xfId="2529"/>
    <cellStyle name="Normal 6 11 2" xfId="50531"/>
    <cellStyle name="Normal 6 11 2 2" xfId="50532"/>
    <cellStyle name="Normal 6 11 2 2 2" xfId="50533"/>
    <cellStyle name="Normal 6 11 2 2 3" xfId="50534"/>
    <cellStyle name="Normal 6 11 2 3" xfId="50535"/>
    <cellStyle name="Normal 6 11 2 4" xfId="50536"/>
    <cellStyle name="Normal 6 11 2 5" xfId="50537"/>
    <cellStyle name="Normal 6 11 2 6" xfId="50538"/>
    <cellStyle name="Normal 6 11 3" xfId="50539"/>
    <cellStyle name="Normal 6 11 3 2" xfId="50540"/>
    <cellStyle name="Normal 6 11 3 3" xfId="50541"/>
    <cellStyle name="Normal 6 11 4" xfId="50542"/>
    <cellStyle name="Normal 6 11 5" xfId="50543"/>
    <cellStyle name="Normal 6 11 6" xfId="50544"/>
    <cellStyle name="Normal 6 11 7" xfId="50545"/>
    <cellStyle name="Normal 6 11 8" xfId="50546"/>
    <cellStyle name="Normal 6 12" xfId="2530"/>
    <cellStyle name="Normal 6 12 2" xfId="50547"/>
    <cellStyle name="Normal 6 12 2 2" xfId="50548"/>
    <cellStyle name="Normal 6 12 2 3" xfId="50549"/>
    <cellStyle name="Normal 6 12 3" xfId="50550"/>
    <cellStyle name="Normal 6 12 4" xfId="50551"/>
    <cellStyle name="Normal 6 12 5" xfId="50552"/>
    <cellStyle name="Normal 6 12 6" xfId="50553"/>
    <cellStyle name="Normal 6 12 7" xfId="50554"/>
    <cellStyle name="Normal 6 13" xfId="2531"/>
    <cellStyle name="Normal 6 13 2" xfId="50555"/>
    <cellStyle name="Normal 6 13 2 2" xfId="50556"/>
    <cellStyle name="Normal 6 13 2 3" xfId="50557"/>
    <cellStyle name="Normal 6 13 3" xfId="50558"/>
    <cellStyle name="Normal 6 13 4" xfId="50559"/>
    <cellStyle name="Normal 6 13 5" xfId="50560"/>
    <cellStyle name="Normal 6 13 6" xfId="50561"/>
    <cellStyle name="Normal 6 13 7" xfId="50562"/>
    <cellStyle name="Normal 6 14" xfId="2532"/>
    <cellStyle name="Normal 6 14 2" xfId="50563"/>
    <cellStyle name="Normal 6 14 2 2" xfId="50564"/>
    <cellStyle name="Normal 6 14 2 3" xfId="50565"/>
    <cellStyle name="Normal 6 14 3" xfId="50566"/>
    <cellStyle name="Normal 6 14 4" xfId="50567"/>
    <cellStyle name="Normal 6 14 5" xfId="50568"/>
    <cellStyle name="Normal 6 14 6" xfId="50569"/>
    <cellStyle name="Normal 6 14 7" xfId="50570"/>
    <cellStyle name="Normal 6 15" xfId="2533"/>
    <cellStyle name="Normal 6 15 2" xfId="50571"/>
    <cellStyle name="Normal 6 15 2 2" xfId="50572"/>
    <cellStyle name="Normal 6 15 2 3" xfId="50573"/>
    <cellStyle name="Normal 6 15 3" xfId="50574"/>
    <cellStyle name="Normal 6 15 4" xfId="50575"/>
    <cellStyle name="Normal 6 15 5" xfId="50576"/>
    <cellStyle name="Normal 6 15 6" xfId="50577"/>
    <cellStyle name="Normal 6 16" xfId="2534"/>
    <cellStyle name="Normal 6 16 2" xfId="50578"/>
    <cellStyle name="Normal 6 16 2 2" xfId="50579"/>
    <cellStyle name="Normal 6 16 2 3" xfId="50580"/>
    <cellStyle name="Normal 6 16 3" xfId="50581"/>
    <cellStyle name="Normal 6 16 4" xfId="50582"/>
    <cellStyle name="Normal 6 16 5" xfId="50583"/>
    <cellStyle name="Normal 6 17" xfId="2535"/>
    <cellStyle name="Normal 6 17 2" xfId="50584"/>
    <cellStyle name="Normal 6 17 3" xfId="50585"/>
    <cellStyle name="Normal 6 17 4" xfId="50586"/>
    <cellStyle name="Normal 6 18" xfId="2536"/>
    <cellStyle name="Normal 6 18 2" xfId="50587"/>
    <cellStyle name="Normal 6 19" xfId="2537"/>
    <cellStyle name="Normal 6 19 2" xfId="50588"/>
    <cellStyle name="Normal 6 2" xfId="1073"/>
    <cellStyle name="Normal 6 2 10" xfId="50589"/>
    <cellStyle name="Normal 6 2 10 2" xfId="50590"/>
    <cellStyle name="Normal 6 2 10 2 2" xfId="50591"/>
    <cellStyle name="Normal 6 2 10 2 2 2" xfId="50592"/>
    <cellStyle name="Normal 6 2 10 2 2 3" xfId="50593"/>
    <cellStyle name="Normal 6 2 10 2 3" xfId="50594"/>
    <cellStyle name="Normal 6 2 10 2 4" xfId="50595"/>
    <cellStyle name="Normal 6 2 10 2 5" xfId="50596"/>
    <cellStyle name="Normal 6 2 10 2 6" xfId="50597"/>
    <cellStyle name="Normal 6 2 10 3" xfId="50598"/>
    <cellStyle name="Normal 6 2 10 3 2" xfId="50599"/>
    <cellStyle name="Normal 6 2 10 3 3" xfId="50600"/>
    <cellStyle name="Normal 6 2 10 4" xfId="50601"/>
    <cellStyle name="Normal 6 2 10 5" xfId="50602"/>
    <cellStyle name="Normal 6 2 10 6" xfId="50603"/>
    <cellStyle name="Normal 6 2 10 7" xfId="50604"/>
    <cellStyle name="Normal 6 2 11" xfId="50605"/>
    <cellStyle name="Normal 6 2 11 2" xfId="50606"/>
    <cellStyle name="Normal 6 2 11 2 2" xfId="50607"/>
    <cellStyle name="Normal 6 2 11 2 3" xfId="50608"/>
    <cellStyle name="Normal 6 2 11 3" xfId="50609"/>
    <cellStyle name="Normal 6 2 11 4" xfId="50610"/>
    <cellStyle name="Normal 6 2 11 5" xfId="50611"/>
    <cellStyle name="Normal 6 2 11 6" xfId="50612"/>
    <cellStyle name="Normal 6 2 12" xfId="50613"/>
    <cellStyle name="Normal 6 2 12 2" xfId="50614"/>
    <cellStyle name="Normal 6 2 12 2 2" xfId="50615"/>
    <cellStyle name="Normal 6 2 12 2 3" xfId="50616"/>
    <cellStyle name="Normal 6 2 12 3" xfId="50617"/>
    <cellStyle name="Normal 6 2 12 4" xfId="50618"/>
    <cellStyle name="Normal 6 2 12 5" xfId="50619"/>
    <cellStyle name="Normal 6 2 12 6" xfId="50620"/>
    <cellStyle name="Normal 6 2 13" xfId="50621"/>
    <cellStyle name="Normal 6 2 13 2" xfId="50622"/>
    <cellStyle name="Normal 6 2 13 2 2" xfId="50623"/>
    <cellStyle name="Normal 6 2 13 2 3" xfId="50624"/>
    <cellStyle name="Normal 6 2 13 3" xfId="50625"/>
    <cellStyle name="Normal 6 2 13 4" xfId="50626"/>
    <cellStyle name="Normal 6 2 13 5" xfId="50627"/>
    <cellStyle name="Normal 6 2 13 6" xfId="50628"/>
    <cellStyle name="Normal 6 2 14" xfId="50629"/>
    <cellStyle name="Normal 6 2 14 2" xfId="50630"/>
    <cellStyle name="Normal 6 2 14 2 2" xfId="50631"/>
    <cellStyle name="Normal 6 2 14 2 3" xfId="50632"/>
    <cellStyle name="Normal 6 2 14 3" xfId="50633"/>
    <cellStyle name="Normal 6 2 14 4" xfId="50634"/>
    <cellStyle name="Normal 6 2 14 5" xfId="50635"/>
    <cellStyle name="Normal 6 2 15" xfId="50636"/>
    <cellStyle name="Normal 6 2 15 2" xfId="50637"/>
    <cellStyle name="Normal 6 2 15 3" xfId="50638"/>
    <cellStyle name="Normal 6 2 15 4" xfId="50639"/>
    <cellStyle name="Normal 6 2 16" xfId="50640"/>
    <cellStyle name="Normal 6 2 17" xfId="50641"/>
    <cellStyle name="Normal 6 2 18" xfId="50642"/>
    <cellStyle name="Normal 6 2 19" xfId="50643"/>
    <cellStyle name="Normal 6 2 2" xfId="2538"/>
    <cellStyle name="Normal 6 2 2 10" xfId="50644"/>
    <cellStyle name="Normal 6 2 2 10 2" xfId="50645"/>
    <cellStyle name="Normal 6 2 2 10 2 2" xfId="50646"/>
    <cellStyle name="Normal 6 2 2 10 2 3" xfId="50647"/>
    <cellStyle name="Normal 6 2 2 10 3" xfId="50648"/>
    <cellStyle name="Normal 6 2 2 10 4" xfId="50649"/>
    <cellStyle name="Normal 6 2 2 10 5" xfId="50650"/>
    <cellStyle name="Normal 6 2 2 10 6" xfId="50651"/>
    <cellStyle name="Normal 6 2 2 11" xfId="50652"/>
    <cellStyle name="Normal 6 2 2 11 2" xfId="50653"/>
    <cellStyle name="Normal 6 2 2 11 2 2" xfId="50654"/>
    <cellStyle name="Normal 6 2 2 11 2 3" xfId="50655"/>
    <cellStyle name="Normal 6 2 2 11 3" xfId="50656"/>
    <cellStyle name="Normal 6 2 2 11 4" xfId="50657"/>
    <cellStyle name="Normal 6 2 2 11 5" xfId="50658"/>
    <cellStyle name="Normal 6 2 2 11 6" xfId="50659"/>
    <cellStyle name="Normal 6 2 2 12" xfId="50660"/>
    <cellStyle name="Normal 6 2 2 12 2" xfId="50661"/>
    <cellStyle name="Normal 6 2 2 12 2 2" xfId="50662"/>
    <cellStyle name="Normal 6 2 2 12 2 3" xfId="50663"/>
    <cellStyle name="Normal 6 2 2 12 3" xfId="50664"/>
    <cellStyle name="Normal 6 2 2 12 4" xfId="50665"/>
    <cellStyle name="Normal 6 2 2 12 5" xfId="50666"/>
    <cellStyle name="Normal 6 2 2 12 6" xfId="50667"/>
    <cellStyle name="Normal 6 2 2 13" xfId="50668"/>
    <cellStyle name="Normal 6 2 2 13 2" xfId="50669"/>
    <cellStyle name="Normal 6 2 2 13 2 2" xfId="50670"/>
    <cellStyle name="Normal 6 2 2 13 2 3" xfId="50671"/>
    <cellStyle name="Normal 6 2 2 13 3" xfId="50672"/>
    <cellStyle name="Normal 6 2 2 13 4" xfId="50673"/>
    <cellStyle name="Normal 6 2 2 13 5" xfId="50674"/>
    <cellStyle name="Normal 6 2 2 14" xfId="50675"/>
    <cellStyle name="Normal 6 2 2 14 2" xfId="50676"/>
    <cellStyle name="Normal 6 2 2 14 3" xfId="50677"/>
    <cellStyle name="Normal 6 2 2 14 4" xfId="50678"/>
    <cellStyle name="Normal 6 2 2 15" xfId="50679"/>
    <cellStyle name="Normal 6 2 2 16" xfId="50680"/>
    <cellStyle name="Normal 6 2 2 17" xfId="50681"/>
    <cellStyle name="Normal 6 2 2 18" xfId="50682"/>
    <cellStyle name="Normal 6 2 2 19" xfId="50683"/>
    <cellStyle name="Normal 6 2 2 2" xfId="50684"/>
    <cellStyle name="Normal 6 2 2 2 10" xfId="50685"/>
    <cellStyle name="Normal 6 2 2 2 10 2" xfId="50686"/>
    <cellStyle name="Normal 6 2 2 2 10 2 2" xfId="50687"/>
    <cellStyle name="Normal 6 2 2 2 10 2 3" xfId="50688"/>
    <cellStyle name="Normal 6 2 2 2 10 3" xfId="50689"/>
    <cellStyle name="Normal 6 2 2 2 10 4" xfId="50690"/>
    <cellStyle name="Normal 6 2 2 2 10 5" xfId="50691"/>
    <cellStyle name="Normal 6 2 2 2 10 6" xfId="50692"/>
    <cellStyle name="Normal 6 2 2 2 11" xfId="50693"/>
    <cellStyle name="Normal 6 2 2 2 11 2" xfId="50694"/>
    <cellStyle name="Normal 6 2 2 2 11 2 2" xfId="50695"/>
    <cellStyle name="Normal 6 2 2 2 11 2 3" xfId="50696"/>
    <cellStyle name="Normal 6 2 2 2 11 3" xfId="50697"/>
    <cellStyle name="Normal 6 2 2 2 11 4" xfId="50698"/>
    <cellStyle name="Normal 6 2 2 2 11 5" xfId="50699"/>
    <cellStyle name="Normal 6 2 2 2 12" xfId="50700"/>
    <cellStyle name="Normal 6 2 2 2 12 2" xfId="50701"/>
    <cellStyle name="Normal 6 2 2 2 12 3" xfId="50702"/>
    <cellStyle name="Normal 6 2 2 2 12 4" xfId="50703"/>
    <cellStyle name="Normal 6 2 2 2 13" xfId="50704"/>
    <cellStyle name="Normal 6 2 2 2 14" xfId="50705"/>
    <cellStyle name="Normal 6 2 2 2 15" xfId="50706"/>
    <cellStyle name="Normal 6 2 2 2 16" xfId="50707"/>
    <cellStyle name="Normal 6 2 2 2 2" xfId="50708"/>
    <cellStyle name="Normal 6 2 2 2 2 10" xfId="50709"/>
    <cellStyle name="Normal 6 2 2 2 2 11" xfId="50710"/>
    <cellStyle name="Normal 6 2 2 2 2 2" xfId="50711"/>
    <cellStyle name="Normal 6 2 2 2 2 2 2" xfId="50712"/>
    <cellStyle name="Normal 6 2 2 2 2 2 2 2" xfId="50713"/>
    <cellStyle name="Normal 6 2 2 2 2 2 2 2 2" xfId="50714"/>
    <cellStyle name="Normal 6 2 2 2 2 2 2 2 2 2" xfId="50715"/>
    <cellStyle name="Normal 6 2 2 2 2 2 2 2 2 3" xfId="50716"/>
    <cellStyle name="Normal 6 2 2 2 2 2 2 2 3" xfId="50717"/>
    <cellStyle name="Normal 6 2 2 2 2 2 2 2 4" xfId="50718"/>
    <cellStyle name="Normal 6 2 2 2 2 2 2 2 5" xfId="50719"/>
    <cellStyle name="Normal 6 2 2 2 2 2 2 2 6" xfId="50720"/>
    <cellStyle name="Normal 6 2 2 2 2 2 2 3" xfId="50721"/>
    <cellStyle name="Normal 6 2 2 2 2 2 2 3 2" xfId="50722"/>
    <cellStyle name="Normal 6 2 2 2 2 2 2 3 3" xfId="50723"/>
    <cellStyle name="Normal 6 2 2 2 2 2 2 4" xfId="50724"/>
    <cellStyle name="Normal 6 2 2 2 2 2 2 5" xfId="50725"/>
    <cellStyle name="Normal 6 2 2 2 2 2 2 6" xfId="50726"/>
    <cellStyle name="Normal 6 2 2 2 2 2 2 7" xfId="50727"/>
    <cellStyle name="Normal 6 2 2 2 2 2 3" xfId="50728"/>
    <cellStyle name="Normal 6 2 2 2 2 2 3 2" xfId="50729"/>
    <cellStyle name="Normal 6 2 2 2 2 2 3 2 2" xfId="50730"/>
    <cellStyle name="Normal 6 2 2 2 2 2 3 2 3" xfId="50731"/>
    <cellStyle name="Normal 6 2 2 2 2 2 3 3" xfId="50732"/>
    <cellStyle name="Normal 6 2 2 2 2 2 3 4" xfId="50733"/>
    <cellStyle name="Normal 6 2 2 2 2 2 3 5" xfId="50734"/>
    <cellStyle name="Normal 6 2 2 2 2 2 3 6" xfId="50735"/>
    <cellStyle name="Normal 6 2 2 2 2 2 4" xfId="50736"/>
    <cellStyle name="Normal 6 2 2 2 2 2 4 2" xfId="50737"/>
    <cellStyle name="Normal 6 2 2 2 2 2 4 3" xfId="50738"/>
    <cellStyle name="Normal 6 2 2 2 2 2 5" xfId="50739"/>
    <cellStyle name="Normal 6 2 2 2 2 2 6" xfId="50740"/>
    <cellStyle name="Normal 6 2 2 2 2 2 7" xfId="50741"/>
    <cellStyle name="Normal 6 2 2 2 2 2 8" xfId="50742"/>
    <cellStyle name="Normal 6 2 2 2 2 3" xfId="50743"/>
    <cellStyle name="Normal 6 2 2 2 2 3 2" xfId="50744"/>
    <cellStyle name="Normal 6 2 2 2 2 3 2 2" xfId="50745"/>
    <cellStyle name="Normal 6 2 2 2 2 3 2 2 2" xfId="50746"/>
    <cellStyle name="Normal 6 2 2 2 2 3 2 2 3" xfId="50747"/>
    <cellStyle name="Normal 6 2 2 2 2 3 2 3" xfId="50748"/>
    <cellStyle name="Normal 6 2 2 2 2 3 2 4" xfId="50749"/>
    <cellStyle name="Normal 6 2 2 2 2 3 2 5" xfId="50750"/>
    <cellStyle name="Normal 6 2 2 2 2 3 2 6" xfId="50751"/>
    <cellStyle name="Normal 6 2 2 2 2 3 3" xfId="50752"/>
    <cellStyle name="Normal 6 2 2 2 2 3 3 2" xfId="50753"/>
    <cellStyle name="Normal 6 2 2 2 2 3 3 3" xfId="50754"/>
    <cellStyle name="Normal 6 2 2 2 2 3 4" xfId="50755"/>
    <cellStyle name="Normal 6 2 2 2 2 3 5" xfId="50756"/>
    <cellStyle name="Normal 6 2 2 2 2 3 6" xfId="50757"/>
    <cellStyle name="Normal 6 2 2 2 2 3 7" xfId="50758"/>
    <cellStyle name="Normal 6 2 2 2 2 4" xfId="50759"/>
    <cellStyle name="Normal 6 2 2 2 2 4 2" xfId="50760"/>
    <cellStyle name="Normal 6 2 2 2 2 4 2 2" xfId="50761"/>
    <cellStyle name="Normal 6 2 2 2 2 4 2 3" xfId="50762"/>
    <cellStyle name="Normal 6 2 2 2 2 4 3" xfId="50763"/>
    <cellStyle name="Normal 6 2 2 2 2 4 4" xfId="50764"/>
    <cellStyle name="Normal 6 2 2 2 2 4 5" xfId="50765"/>
    <cellStyle name="Normal 6 2 2 2 2 4 6" xfId="50766"/>
    <cellStyle name="Normal 6 2 2 2 2 5" xfId="50767"/>
    <cellStyle name="Normal 6 2 2 2 2 5 2" xfId="50768"/>
    <cellStyle name="Normal 6 2 2 2 2 5 2 2" xfId="50769"/>
    <cellStyle name="Normal 6 2 2 2 2 5 2 3" xfId="50770"/>
    <cellStyle name="Normal 6 2 2 2 2 5 3" xfId="50771"/>
    <cellStyle name="Normal 6 2 2 2 2 5 4" xfId="50772"/>
    <cellStyle name="Normal 6 2 2 2 2 5 5" xfId="50773"/>
    <cellStyle name="Normal 6 2 2 2 2 5 6" xfId="50774"/>
    <cellStyle name="Normal 6 2 2 2 2 6" xfId="50775"/>
    <cellStyle name="Normal 6 2 2 2 2 6 2" xfId="50776"/>
    <cellStyle name="Normal 6 2 2 2 2 6 2 2" xfId="50777"/>
    <cellStyle name="Normal 6 2 2 2 2 6 2 3" xfId="50778"/>
    <cellStyle name="Normal 6 2 2 2 2 6 3" xfId="50779"/>
    <cellStyle name="Normal 6 2 2 2 2 6 4" xfId="50780"/>
    <cellStyle name="Normal 6 2 2 2 2 6 5" xfId="50781"/>
    <cellStyle name="Normal 6 2 2 2 2 7" xfId="50782"/>
    <cellStyle name="Normal 6 2 2 2 2 7 2" xfId="50783"/>
    <cellStyle name="Normal 6 2 2 2 2 7 3" xfId="50784"/>
    <cellStyle name="Normal 6 2 2 2 2 8" xfId="50785"/>
    <cellStyle name="Normal 6 2 2 2 2 9" xfId="50786"/>
    <cellStyle name="Normal 6 2 2 2 3" xfId="50787"/>
    <cellStyle name="Normal 6 2 2 2 3 10" xfId="50788"/>
    <cellStyle name="Normal 6 2 2 2 3 11" xfId="50789"/>
    <cellStyle name="Normal 6 2 2 2 3 2" xfId="50790"/>
    <cellStyle name="Normal 6 2 2 2 3 2 2" xfId="50791"/>
    <cellStyle name="Normal 6 2 2 2 3 2 2 2" xfId="50792"/>
    <cellStyle name="Normal 6 2 2 2 3 2 2 2 2" xfId="50793"/>
    <cellStyle name="Normal 6 2 2 2 3 2 2 2 2 2" xfId="50794"/>
    <cellStyle name="Normal 6 2 2 2 3 2 2 2 2 3" xfId="50795"/>
    <cellStyle name="Normal 6 2 2 2 3 2 2 2 3" xfId="50796"/>
    <cellStyle name="Normal 6 2 2 2 3 2 2 2 4" xfId="50797"/>
    <cellStyle name="Normal 6 2 2 2 3 2 2 2 5" xfId="50798"/>
    <cellStyle name="Normal 6 2 2 2 3 2 2 2 6" xfId="50799"/>
    <cellStyle name="Normal 6 2 2 2 3 2 2 3" xfId="50800"/>
    <cellStyle name="Normal 6 2 2 2 3 2 2 3 2" xfId="50801"/>
    <cellStyle name="Normal 6 2 2 2 3 2 2 3 3" xfId="50802"/>
    <cellStyle name="Normal 6 2 2 2 3 2 2 4" xfId="50803"/>
    <cellStyle name="Normal 6 2 2 2 3 2 2 5" xfId="50804"/>
    <cellStyle name="Normal 6 2 2 2 3 2 2 6" xfId="50805"/>
    <cellStyle name="Normal 6 2 2 2 3 2 2 7" xfId="50806"/>
    <cellStyle name="Normal 6 2 2 2 3 2 3" xfId="50807"/>
    <cellStyle name="Normal 6 2 2 2 3 2 3 2" xfId="50808"/>
    <cellStyle name="Normal 6 2 2 2 3 2 3 2 2" xfId="50809"/>
    <cellStyle name="Normal 6 2 2 2 3 2 3 2 3" xfId="50810"/>
    <cellStyle name="Normal 6 2 2 2 3 2 3 3" xfId="50811"/>
    <cellStyle name="Normal 6 2 2 2 3 2 3 4" xfId="50812"/>
    <cellStyle name="Normal 6 2 2 2 3 2 3 5" xfId="50813"/>
    <cellStyle name="Normal 6 2 2 2 3 2 3 6" xfId="50814"/>
    <cellStyle name="Normal 6 2 2 2 3 2 4" xfId="50815"/>
    <cellStyle name="Normal 6 2 2 2 3 2 4 2" xfId="50816"/>
    <cellStyle name="Normal 6 2 2 2 3 2 4 3" xfId="50817"/>
    <cellStyle name="Normal 6 2 2 2 3 2 5" xfId="50818"/>
    <cellStyle name="Normal 6 2 2 2 3 2 6" xfId="50819"/>
    <cellStyle name="Normal 6 2 2 2 3 2 7" xfId="50820"/>
    <cellStyle name="Normal 6 2 2 2 3 2 8" xfId="50821"/>
    <cellStyle name="Normal 6 2 2 2 3 3" xfId="50822"/>
    <cellStyle name="Normal 6 2 2 2 3 3 2" xfId="50823"/>
    <cellStyle name="Normal 6 2 2 2 3 3 2 2" xfId="50824"/>
    <cellStyle name="Normal 6 2 2 2 3 3 2 2 2" xfId="50825"/>
    <cellStyle name="Normal 6 2 2 2 3 3 2 2 3" xfId="50826"/>
    <cellStyle name="Normal 6 2 2 2 3 3 2 3" xfId="50827"/>
    <cellStyle name="Normal 6 2 2 2 3 3 2 4" xfId="50828"/>
    <cellStyle name="Normal 6 2 2 2 3 3 2 5" xfId="50829"/>
    <cellStyle name="Normal 6 2 2 2 3 3 2 6" xfId="50830"/>
    <cellStyle name="Normal 6 2 2 2 3 3 3" xfId="50831"/>
    <cellStyle name="Normal 6 2 2 2 3 3 3 2" xfId="50832"/>
    <cellStyle name="Normal 6 2 2 2 3 3 3 3" xfId="50833"/>
    <cellStyle name="Normal 6 2 2 2 3 3 4" xfId="50834"/>
    <cellStyle name="Normal 6 2 2 2 3 3 5" xfId="50835"/>
    <cellStyle name="Normal 6 2 2 2 3 3 6" xfId="50836"/>
    <cellStyle name="Normal 6 2 2 2 3 3 7" xfId="50837"/>
    <cellStyle name="Normal 6 2 2 2 3 4" xfId="50838"/>
    <cellStyle name="Normal 6 2 2 2 3 4 2" xfId="50839"/>
    <cellStyle name="Normal 6 2 2 2 3 4 2 2" xfId="50840"/>
    <cellStyle name="Normal 6 2 2 2 3 4 2 3" xfId="50841"/>
    <cellStyle name="Normal 6 2 2 2 3 4 3" xfId="50842"/>
    <cellStyle name="Normal 6 2 2 2 3 4 4" xfId="50843"/>
    <cellStyle name="Normal 6 2 2 2 3 4 5" xfId="50844"/>
    <cellStyle name="Normal 6 2 2 2 3 4 6" xfId="50845"/>
    <cellStyle name="Normal 6 2 2 2 3 5" xfId="50846"/>
    <cellStyle name="Normal 6 2 2 2 3 5 2" xfId="50847"/>
    <cellStyle name="Normal 6 2 2 2 3 5 2 2" xfId="50848"/>
    <cellStyle name="Normal 6 2 2 2 3 5 2 3" xfId="50849"/>
    <cellStyle name="Normal 6 2 2 2 3 5 3" xfId="50850"/>
    <cellStyle name="Normal 6 2 2 2 3 5 4" xfId="50851"/>
    <cellStyle name="Normal 6 2 2 2 3 5 5" xfId="50852"/>
    <cellStyle name="Normal 6 2 2 2 3 5 6" xfId="50853"/>
    <cellStyle name="Normal 6 2 2 2 3 6" xfId="50854"/>
    <cellStyle name="Normal 6 2 2 2 3 6 2" xfId="50855"/>
    <cellStyle name="Normal 6 2 2 2 3 6 2 2" xfId="50856"/>
    <cellStyle name="Normal 6 2 2 2 3 6 2 3" xfId="50857"/>
    <cellStyle name="Normal 6 2 2 2 3 6 3" xfId="50858"/>
    <cellStyle name="Normal 6 2 2 2 3 6 4" xfId="50859"/>
    <cellStyle name="Normal 6 2 2 2 3 6 5" xfId="50860"/>
    <cellStyle name="Normal 6 2 2 2 3 7" xfId="50861"/>
    <cellStyle name="Normal 6 2 2 2 3 7 2" xfId="50862"/>
    <cellStyle name="Normal 6 2 2 2 3 7 3" xfId="50863"/>
    <cellStyle name="Normal 6 2 2 2 3 8" xfId="50864"/>
    <cellStyle name="Normal 6 2 2 2 3 9" xfId="50865"/>
    <cellStyle name="Normal 6 2 2 2 4" xfId="50866"/>
    <cellStyle name="Normal 6 2 2 2 4 2" xfId="50867"/>
    <cellStyle name="Normal 6 2 2 2 4 2 2" xfId="50868"/>
    <cellStyle name="Normal 6 2 2 2 4 2 2 2" xfId="50869"/>
    <cellStyle name="Normal 6 2 2 2 4 2 2 2 2" xfId="50870"/>
    <cellStyle name="Normal 6 2 2 2 4 2 2 2 3" xfId="50871"/>
    <cellStyle name="Normal 6 2 2 2 4 2 2 3" xfId="50872"/>
    <cellStyle name="Normal 6 2 2 2 4 2 2 4" xfId="50873"/>
    <cellStyle name="Normal 6 2 2 2 4 2 2 5" xfId="50874"/>
    <cellStyle name="Normal 6 2 2 2 4 2 2 6" xfId="50875"/>
    <cellStyle name="Normal 6 2 2 2 4 2 3" xfId="50876"/>
    <cellStyle name="Normal 6 2 2 2 4 2 3 2" xfId="50877"/>
    <cellStyle name="Normal 6 2 2 2 4 2 3 3" xfId="50878"/>
    <cellStyle name="Normal 6 2 2 2 4 2 4" xfId="50879"/>
    <cellStyle name="Normal 6 2 2 2 4 2 5" xfId="50880"/>
    <cellStyle name="Normal 6 2 2 2 4 2 6" xfId="50881"/>
    <cellStyle name="Normal 6 2 2 2 4 2 7" xfId="50882"/>
    <cellStyle name="Normal 6 2 2 2 4 3" xfId="50883"/>
    <cellStyle name="Normal 6 2 2 2 4 3 2" xfId="50884"/>
    <cellStyle name="Normal 6 2 2 2 4 3 2 2" xfId="50885"/>
    <cellStyle name="Normal 6 2 2 2 4 3 2 3" xfId="50886"/>
    <cellStyle name="Normal 6 2 2 2 4 3 3" xfId="50887"/>
    <cellStyle name="Normal 6 2 2 2 4 3 4" xfId="50888"/>
    <cellStyle name="Normal 6 2 2 2 4 3 5" xfId="50889"/>
    <cellStyle name="Normal 6 2 2 2 4 3 6" xfId="50890"/>
    <cellStyle name="Normal 6 2 2 2 4 4" xfId="50891"/>
    <cellStyle name="Normal 6 2 2 2 4 4 2" xfId="50892"/>
    <cellStyle name="Normal 6 2 2 2 4 4 3" xfId="50893"/>
    <cellStyle name="Normal 6 2 2 2 4 5" xfId="50894"/>
    <cellStyle name="Normal 6 2 2 2 4 6" xfId="50895"/>
    <cellStyle name="Normal 6 2 2 2 4 7" xfId="50896"/>
    <cellStyle name="Normal 6 2 2 2 4 8" xfId="50897"/>
    <cellStyle name="Normal 6 2 2 2 5" xfId="50898"/>
    <cellStyle name="Normal 6 2 2 2 5 2" xfId="50899"/>
    <cellStyle name="Normal 6 2 2 2 5 2 2" xfId="50900"/>
    <cellStyle name="Normal 6 2 2 2 5 2 2 2" xfId="50901"/>
    <cellStyle name="Normal 6 2 2 2 5 2 2 2 2" xfId="50902"/>
    <cellStyle name="Normal 6 2 2 2 5 2 2 2 3" xfId="50903"/>
    <cellStyle name="Normal 6 2 2 2 5 2 2 3" xfId="50904"/>
    <cellStyle name="Normal 6 2 2 2 5 2 2 4" xfId="50905"/>
    <cellStyle name="Normal 6 2 2 2 5 2 2 5" xfId="50906"/>
    <cellStyle name="Normal 6 2 2 2 5 2 2 6" xfId="50907"/>
    <cellStyle name="Normal 6 2 2 2 5 2 3" xfId="50908"/>
    <cellStyle name="Normal 6 2 2 2 5 2 3 2" xfId="50909"/>
    <cellStyle name="Normal 6 2 2 2 5 2 3 3" xfId="50910"/>
    <cellStyle name="Normal 6 2 2 2 5 2 4" xfId="50911"/>
    <cellStyle name="Normal 6 2 2 2 5 2 5" xfId="50912"/>
    <cellStyle name="Normal 6 2 2 2 5 2 6" xfId="50913"/>
    <cellStyle name="Normal 6 2 2 2 5 2 7" xfId="50914"/>
    <cellStyle name="Normal 6 2 2 2 5 3" xfId="50915"/>
    <cellStyle name="Normal 6 2 2 2 5 3 2" xfId="50916"/>
    <cellStyle name="Normal 6 2 2 2 5 3 2 2" xfId="50917"/>
    <cellStyle name="Normal 6 2 2 2 5 3 2 3" xfId="50918"/>
    <cellStyle name="Normal 6 2 2 2 5 3 3" xfId="50919"/>
    <cellStyle name="Normal 6 2 2 2 5 3 4" xfId="50920"/>
    <cellStyle name="Normal 6 2 2 2 5 3 5" xfId="50921"/>
    <cellStyle name="Normal 6 2 2 2 5 3 6" xfId="50922"/>
    <cellStyle name="Normal 6 2 2 2 5 4" xfId="50923"/>
    <cellStyle name="Normal 6 2 2 2 5 4 2" xfId="50924"/>
    <cellStyle name="Normal 6 2 2 2 5 4 3" xfId="50925"/>
    <cellStyle name="Normal 6 2 2 2 5 5" xfId="50926"/>
    <cellStyle name="Normal 6 2 2 2 5 6" xfId="50927"/>
    <cellStyle name="Normal 6 2 2 2 5 7" xfId="50928"/>
    <cellStyle name="Normal 6 2 2 2 5 8" xfId="50929"/>
    <cellStyle name="Normal 6 2 2 2 6" xfId="50930"/>
    <cellStyle name="Normal 6 2 2 2 6 2" xfId="50931"/>
    <cellStyle name="Normal 6 2 2 2 6 2 2" xfId="50932"/>
    <cellStyle name="Normal 6 2 2 2 6 2 2 2" xfId="50933"/>
    <cellStyle name="Normal 6 2 2 2 6 2 2 2 2" xfId="50934"/>
    <cellStyle name="Normal 6 2 2 2 6 2 2 2 3" xfId="50935"/>
    <cellStyle name="Normal 6 2 2 2 6 2 2 3" xfId="50936"/>
    <cellStyle name="Normal 6 2 2 2 6 2 2 4" xfId="50937"/>
    <cellStyle name="Normal 6 2 2 2 6 2 2 5" xfId="50938"/>
    <cellStyle name="Normal 6 2 2 2 6 2 2 6" xfId="50939"/>
    <cellStyle name="Normal 6 2 2 2 6 2 3" xfId="50940"/>
    <cellStyle name="Normal 6 2 2 2 6 2 3 2" xfId="50941"/>
    <cellStyle name="Normal 6 2 2 2 6 2 3 3" xfId="50942"/>
    <cellStyle name="Normal 6 2 2 2 6 2 4" xfId="50943"/>
    <cellStyle name="Normal 6 2 2 2 6 2 5" xfId="50944"/>
    <cellStyle name="Normal 6 2 2 2 6 2 6" xfId="50945"/>
    <cellStyle name="Normal 6 2 2 2 6 2 7" xfId="50946"/>
    <cellStyle name="Normal 6 2 2 2 6 3" xfId="50947"/>
    <cellStyle name="Normal 6 2 2 2 6 3 2" xfId="50948"/>
    <cellStyle name="Normal 6 2 2 2 6 3 2 2" xfId="50949"/>
    <cellStyle name="Normal 6 2 2 2 6 3 2 3" xfId="50950"/>
    <cellStyle name="Normal 6 2 2 2 6 3 3" xfId="50951"/>
    <cellStyle name="Normal 6 2 2 2 6 3 4" xfId="50952"/>
    <cellStyle name="Normal 6 2 2 2 6 3 5" xfId="50953"/>
    <cellStyle name="Normal 6 2 2 2 6 3 6" xfId="50954"/>
    <cellStyle name="Normal 6 2 2 2 6 4" xfId="50955"/>
    <cellStyle name="Normal 6 2 2 2 6 4 2" xfId="50956"/>
    <cellStyle name="Normal 6 2 2 2 6 4 3" xfId="50957"/>
    <cellStyle name="Normal 6 2 2 2 6 5" xfId="50958"/>
    <cellStyle name="Normal 6 2 2 2 6 6" xfId="50959"/>
    <cellStyle name="Normal 6 2 2 2 6 7" xfId="50960"/>
    <cellStyle name="Normal 6 2 2 2 6 8" xfId="50961"/>
    <cellStyle name="Normal 6 2 2 2 7" xfId="50962"/>
    <cellStyle name="Normal 6 2 2 2 7 2" xfId="50963"/>
    <cellStyle name="Normal 6 2 2 2 7 2 2" xfId="50964"/>
    <cellStyle name="Normal 6 2 2 2 7 2 2 2" xfId="50965"/>
    <cellStyle name="Normal 6 2 2 2 7 2 2 3" xfId="50966"/>
    <cellStyle name="Normal 6 2 2 2 7 2 3" xfId="50967"/>
    <cellStyle name="Normal 6 2 2 2 7 2 4" xfId="50968"/>
    <cellStyle name="Normal 6 2 2 2 7 2 5" xfId="50969"/>
    <cellStyle name="Normal 6 2 2 2 7 2 6" xfId="50970"/>
    <cellStyle name="Normal 6 2 2 2 7 3" xfId="50971"/>
    <cellStyle name="Normal 6 2 2 2 7 3 2" xfId="50972"/>
    <cellStyle name="Normal 6 2 2 2 7 3 3" xfId="50973"/>
    <cellStyle name="Normal 6 2 2 2 7 4" xfId="50974"/>
    <cellStyle name="Normal 6 2 2 2 7 5" xfId="50975"/>
    <cellStyle name="Normal 6 2 2 2 7 6" xfId="50976"/>
    <cellStyle name="Normal 6 2 2 2 7 7" xfId="50977"/>
    <cellStyle name="Normal 6 2 2 2 8" xfId="50978"/>
    <cellStyle name="Normal 6 2 2 2 8 2" xfId="50979"/>
    <cellStyle name="Normal 6 2 2 2 8 2 2" xfId="50980"/>
    <cellStyle name="Normal 6 2 2 2 8 2 3" xfId="50981"/>
    <cellStyle name="Normal 6 2 2 2 8 3" xfId="50982"/>
    <cellStyle name="Normal 6 2 2 2 8 4" xfId="50983"/>
    <cellStyle name="Normal 6 2 2 2 8 5" xfId="50984"/>
    <cellStyle name="Normal 6 2 2 2 8 6" xfId="50985"/>
    <cellStyle name="Normal 6 2 2 2 9" xfId="50986"/>
    <cellStyle name="Normal 6 2 2 2 9 2" xfId="50987"/>
    <cellStyle name="Normal 6 2 2 2 9 2 2" xfId="50988"/>
    <cellStyle name="Normal 6 2 2 2 9 2 3" xfId="50989"/>
    <cellStyle name="Normal 6 2 2 2 9 3" xfId="50990"/>
    <cellStyle name="Normal 6 2 2 2 9 4" xfId="50991"/>
    <cellStyle name="Normal 6 2 2 2 9 5" xfId="50992"/>
    <cellStyle name="Normal 6 2 2 2 9 6" xfId="50993"/>
    <cellStyle name="Normal 6 2 2 3" xfId="50994"/>
    <cellStyle name="Normal 6 2 2 3 10" xfId="50995"/>
    <cellStyle name="Normal 6 2 2 3 10 2" xfId="50996"/>
    <cellStyle name="Normal 6 2 2 3 10 2 2" xfId="50997"/>
    <cellStyle name="Normal 6 2 2 3 10 2 3" xfId="50998"/>
    <cellStyle name="Normal 6 2 2 3 10 3" xfId="50999"/>
    <cellStyle name="Normal 6 2 2 3 10 4" xfId="51000"/>
    <cellStyle name="Normal 6 2 2 3 10 5" xfId="51001"/>
    <cellStyle name="Normal 6 2 2 3 10 6" xfId="51002"/>
    <cellStyle name="Normal 6 2 2 3 11" xfId="51003"/>
    <cellStyle name="Normal 6 2 2 3 11 2" xfId="51004"/>
    <cellStyle name="Normal 6 2 2 3 11 2 2" xfId="51005"/>
    <cellStyle name="Normal 6 2 2 3 11 2 3" xfId="51006"/>
    <cellStyle name="Normal 6 2 2 3 11 3" xfId="51007"/>
    <cellStyle name="Normal 6 2 2 3 11 4" xfId="51008"/>
    <cellStyle name="Normal 6 2 2 3 11 5" xfId="51009"/>
    <cellStyle name="Normal 6 2 2 3 12" xfId="51010"/>
    <cellStyle name="Normal 6 2 2 3 12 2" xfId="51011"/>
    <cellStyle name="Normal 6 2 2 3 12 3" xfId="51012"/>
    <cellStyle name="Normal 6 2 2 3 12 4" xfId="51013"/>
    <cellStyle name="Normal 6 2 2 3 13" xfId="51014"/>
    <cellStyle name="Normal 6 2 2 3 14" xfId="51015"/>
    <cellStyle name="Normal 6 2 2 3 15" xfId="51016"/>
    <cellStyle name="Normal 6 2 2 3 16" xfId="51017"/>
    <cellStyle name="Normal 6 2 2 3 2" xfId="51018"/>
    <cellStyle name="Normal 6 2 2 3 2 10" xfId="51019"/>
    <cellStyle name="Normal 6 2 2 3 2 11" xfId="51020"/>
    <cellStyle name="Normal 6 2 2 3 2 2" xfId="51021"/>
    <cellStyle name="Normal 6 2 2 3 2 2 2" xfId="51022"/>
    <cellStyle name="Normal 6 2 2 3 2 2 2 2" xfId="51023"/>
    <cellStyle name="Normal 6 2 2 3 2 2 2 2 2" xfId="51024"/>
    <cellStyle name="Normal 6 2 2 3 2 2 2 2 2 2" xfId="51025"/>
    <cellStyle name="Normal 6 2 2 3 2 2 2 2 2 3" xfId="51026"/>
    <cellStyle name="Normal 6 2 2 3 2 2 2 2 3" xfId="51027"/>
    <cellStyle name="Normal 6 2 2 3 2 2 2 2 4" xfId="51028"/>
    <cellStyle name="Normal 6 2 2 3 2 2 2 2 5" xfId="51029"/>
    <cellStyle name="Normal 6 2 2 3 2 2 2 2 6" xfId="51030"/>
    <cellStyle name="Normal 6 2 2 3 2 2 2 3" xfId="51031"/>
    <cellStyle name="Normal 6 2 2 3 2 2 2 3 2" xfId="51032"/>
    <cellStyle name="Normal 6 2 2 3 2 2 2 3 3" xfId="51033"/>
    <cellStyle name="Normal 6 2 2 3 2 2 2 4" xfId="51034"/>
    <cellStyle name="Normal 6 2 2 3 2 2 2 5" xfId="51035"/>
    <cellStyle name="Normal 6 2 2 3 2 2 2 6" xfId="51036"/>
    <cellStyle name="Normal 6 2 2 3 2 2 2 7" xfId="51037"/>
    <cellStyle name="Normal 6 2 2 3 2 2 3" xfId="51038"/>
    <cellStyle name="Normal 6 2 2 3 2 2 3 2" xfId="51039"/>
    <cellStyle name="Normal 6 2 2 3 2 2 3 2 2" xfId="51040"/>
    <cellStyle name="Normal 6 2 2 3 2 2 3 2 3" xfId="51041"/>
    <cellStyle name="Normal 6 2 2 3 2 2 3 3" xfId="51042"/>
    <cellStyle name="Normal 6 2 2 3 2 2 3 4" xfId="51043"/>
    <cellStyle name="Normal 6 2 2 3 2 2 3 5" xfId="51044"/>
    <cellStyle name="Normal 6 2 2 3 2 2 3 6" xfId="51045"/>
    <cellStyle name="Normal 6 2 2 3 2 2 4" xfId="51046"/>
    <cellStyle name="Normal 6 2 2 3 2 2 4 2" xfId="51047"/>
    <cellStyle name="Normal 6 2 2 3 2 2 4 3" xfId="51048"/>
    <cellStyle name="Normal 6 2 2 3 2 2 5" xfId="51049"/>
    <cellStyle name="Normal 6 2 2 3 2 2 6" xfId="51050"/>
    <cellStyle name="Normal 6 2 2 3 2 2 7" xfId="51051"/>
    <cellStyle name="Normal 6 2 2 3 2 2 8" xfId="51052"/>
    <cellStyle name="Normal 6 2 2 3 2 3" xfId="51053"/>
    <cellStyle name="Normal 6 2 2 3 2 3 2" xfId="51054"/>
    <cellStyle name="Normal 6 2 2 3 2 3 2 2" xfId="51055"/>
    <cellStyle name="Normal 6 2 2 3 2 3 2 2 2" xfId="51056"/>
    <cellStyle name="Normal 6 2 2 3 2 3 2 2 3" xfId="51057"/>
    <cellStyle name="Normal 6 2 2 3 2 3 2 3" xfId="51058"/>
    <cellStyle name="Normal 6 2 2 3 2 3 2 4" xfId="51059"/>
    <cellStyle name="Normal 6 2 2 3 2 3 2 5" xfId="51060"/>
    <cellStyle name="Normal 6 2 2 3 2 3 2 6" xfId="51061"/>
    <cellStyle name="Normal 6 2 2 3 2 3 3" xfId="51062"/>
    <cellStyle name="Normal 6 2 2 3 2 3 3 2" xfId="51063"/>
    <cellStyle name="Normal 6 2 2 3 2 3 3 3" xfId="51064"/>
    <cellStyle name="Normal 6 2 2 3 2 3 4" xfId="51065"/>
    <cellStyle name="Normal 6 2 2 3 2 3 5" xfId="51066"/>
    <cellStyle name="Normal 6 2 2 3 2 3 6" xfId="51067"/>
    <cellStyle name="Normal 6 2 2 3 2 3 7" xfId="51068"/>
    <cellStyle name="Normal 6 2 2 3 2 4" xfId="51069"/>
    <cellStyle name="Normal 6 2 2 3 2 4 2" xfId="51070"/>
    <cellStyle name="Normal 6 2 2 3 2 4 2 2" xfId="51071"/>
    <cellStyle name="Normal 6 2 2 3 2 4 2 3" xfId="51072"/>
    <cellStyle name="Normal 6 2 2 3 2 4 3" xfId="51073"/>
    <cellStyle name="Normal 6 2 2 3 2 4 4" xfId="51074"/>
    <cellStyle name="Normal 6 2 2 3 2 4 5" xfId="51075"/>
    <cellStyle name="Normal 6 2 2 3 2 4 6" xfId="51076"/>
    <cellStyle name="Normal 6 2 2 3 2 5" xfId="51077"/>
    <cellStyle name="Normal 6 2 2 3 2 5 2" xfId="51078"/>
    <cellStyle name="Normal 6 2 2 3 2 5 2 2" xfId="51079"/>
    <cellStyle name="Normal 6 2 2 3 2 5 2 3" xfId="51080"/>
    <cellStyle name="Normal 6 2 2 3 2 5 3" xfId="51081"/>
    <cellStyle name="Normal 6 2 2 3 2 5 4" xfId="51082"/>
    <cellStyle name="Normal 6 2 2 3 2 5 5" xfId="51083"/>
    <cellStyle name="Normal 6 2 2 3 2 5 6" xfId="51084"/>
    <cellStyle name="Normal 6 2 2 3 2 6" xfId="51085"/>
    <cellStyle name="Normal 6 2 2 3 2 6 2" xfId="51086"/>
    <cellStyle name="Normal 6 2 2 3 2 6 2 2" xfId="51087"/>
    <cellStyle name="Normal 6 2 2 3 2 6 2 3" xfId="51088"/>
    <cellStyle name="Normal 6 2 2 3 2 6 3" xfId="51089"/>
    <cellStyle name="Normal 6 2 2 3 2 6 4" xfId="51090"/>
    <cellStyle name="Normal 6 2 2 3 2 6 5" xfId="51091"/>
    <cellStyle name="Normal 6 2 2 3 2 7" xfId="51092"/>
    <cellStyle name="Normal 6 2 2 3 2 7 2" xfId="51093"/>
    <cellStyle name="Normal 6 2 2 3 2 7 3" xfId="51094"/>
    <cellStyle name="Normal 6 2 2 3 2 8" xfId="51095"/>
    <cellStyle name="Normal 6 2 2 3 2 9" xfId="51096"/>
    <cellStyle name="Normal 6 2 2 3 3" xfId="51097"/>
    <cellStyle name="Normal 6 2 2 3 3 10" xfId="51098"/>
    <cellStyle name="Normal 6 2 2 3 3 11" xfId="51099"/>
    <cellStyle name="Normal 6 2 2 3 3 2" xfId="51100"/>
    <cellStyle name="Normal 6 2 2 3 3 2 2" xfId="51101"/>
    <cellStyle name="Normal 6 2 2 3 3 2 2 2" xfId="51102"/>
    <cellStyle name="Normal 6 2 2 3 3 2 2 2 2" xfId="51103"/>
    <cellStyle name="Normal 6 2 2 3 3 2 2 2 2 2" xfId="51104"/>
    <cellStyle name="Normal 6 2 2 3 3 2 2 2 2 3" xfId="51105"/>
    <cellStyle name="Normal 6 2 2 3 3 2 2 2 3" xfId="51106"/>
    <cellStyle name="Normal 6 2 2 3 3 2 2 2 4" xfId="51107"/>
    <cellStyle name="Normal 6 2 2 3 3 2 2 2 5" xfId="51108"/>
    <cellStyle name="Normal 6 2 2 3 3 2 2 2 6" xfId="51109"/>
    <cellStyle name="Normal 6 2 2 3 3 2 2 3" xfId="51110"/>
    <cellStyle name="Normal 6 2 2 3 3 2 2 3 2" xfId="51111"/>
    <cellStyle name="Normal 6 2 2 3 3 2 2 3 3" xfId="51112"/>
    <cellStyle name="Normal 6 2 2 3 3 2 2 4" xfId="51113"/>
    <cellStyle name="Normal 6 2 2 3 3 2 2 5" xfId="51114"/>
    <cellStyle name="Normal 6 2 2 3 3 2 2 6" xfId="51115"/>
    <cellStyle name="Normal 6 2 2 3 3 2 2 7" xfId="51116"/>
    <cellStyle name="Normal 6 2 2 3 3 2 3" xfId="51117"/>
    <cellStyle name="Normal 6 2 2 3 3 2 3 2" xfId="51118"/>
    <cellStyle name="Normal 6 2 2 3 3 2 3 2 2" xfId="51119"/>
    <cellStyle name="Normal 6 2 2 3 3 2 3 2 3" xfId="51120"/>
    <cellStyle name="Normal 6 2 2 3 3 2 3 3" xfId="51121"/>
    <cellStyle name="Normal 6 2 2 3 3 2 3 4" xfId="51122"/>
    <cellStyle name="Normal 6 2 2 3 3 2 3 5" xfId="51123"/>
    <cellStyle name="Normal 6 2 2 3 3 2 3 6" xfId="51124"/>
    <cellStyle name="Normal 6 2 2 3 3 2 4" xfId="51125"/>
    <cellStyle name="Normal 6 2 2 3 3 2 4 2" xfId="51126"/>
    <cellStyle name="Normal 6 2 2 3 3 2 4 3" xfId="51127"/>
    <cellStyle name="Normal 6 2 2 3 3 2 5" xfId="51128"/>
    <cellStyle name="Normal 6 2 2 3 3 2 6" xfId="51129"/>
    <cellStyle name="Normal 6 2 2 3 3 2 7" xfId="51130"/>
    <cellStyle name="Normal 6 2 2 3 3 2 8" xfId="51131"/>
    <cellStyle name="Normal 6 2 2 3 3 3" xfId="51132"/>
    <cellStyle name="Normal 6 2 2 3 3 3 2" xfId="51133"/>
    <cellStyle name="Normal 6 2 2 3 3 3 2 2" xfId="51134"/>
    <cellStyle name="Normal 6 2 2 3 3 3 2 2 2" xfId="51135"/>
    <cellStyle name="Normal 6 2 2 3 3 3 2 2 3" xfId="51136"/>
    <cellStyle name="Normal 6 2 2 3 3 3 2 3" xfId="51137"/>
    <cellStyle name="Normal 6 2 2 3 3 3 2 4" xfId="51138"/>
    <cellStyle name="Normal 6 2 2 3 3 3 2 5" xfId="51139"/>
    <cellStyle name="Normal 6 2 2 3 3 3 2 6" xfId="51140"/>
    <cellStyle name="Normal 6 2 2 3 3 3 3" xfId="51141"/>
    <cellStyle name="Normal 6 2 2 3 3 3 3 2" xfId="51142"/>
    <cellStyle name="Normal 6 2 2 3 3 3 3 3" xfId="51143"/>
    <cellStyle name="Normal 6 2 2 3 3 3 4" xfId="51144"/>
    <cellStyle name="Normal 6 2 2 3 3 3 5" xfId="51145"/>
    <cellStyle name="Normal 6 2 2 3 3 3 6" xfId="51146"/>
    <cellStyle name="Normal 6 2 2 3 3 3 7" xfId="51147"/>
    <cellStyle name="Normal 6 2 2 3 3 4" xfId="51148"/>
    <cellStyle name="Normal 6 2 2 3 3 4 2" xfId="51149"/>
    <cellStyle name="Normal 6 2 2 3 3 4 2 2" xfId="51150"/>
    <cellStyle name="Normal 6 2 2 3 3 4 2 3" xfId="51151"/>
    <cellStyle name="Normal 6 2 2 3 3 4 3" xfId="51152"/>
    <cellStyle name="Normal 6 2 2 3 3 4 4" xfId="51153"/>
    <cellStyle name="Normal 6 2 2 3 3 4 5" xfId="51154"/>
    <cellStyle name="Normal 6 2 2 3 3 4 6" xfId="51155"/>
    <cellStyle name="Normal 6 2 2 3 3 5" xfId="51156"/>
    <cellStyle name="Normal 6 2 2 3 3 5 2" xfId="51157"/>
    <cellStyle name="Normal 6 2 2 3 3 5 2 2" xfId="51158"/>
    <cellStyle name="Normal 6 2 2 3 3 5 2 3" xfId="51159"/>
    <cellStyle name="Normal 6 2 2 3 3 5 3" xfId="51160"/>
    <cellStyle name="Normal 6 2 2 3 3 5 4" xfId="51161"/>
    <cellStyle name="Normal 6 2 2 3 3 5 5" xfId="51162"/>
    <cellStyle name="Normal 6 2 2 3 3 5 6" xfId="51163"/>
    <cellStyle name="Normal 6 2 2 3 3 6" xfId="51164"/>
    <cellStyle name="Normal 6 2 2 3 3 6 2" xfId="51165"/>
    <cellStyle name="Normal 6 2 2 3 3 6 2 2" xfId="51166"/>
    <cellStyle name="Normal 6 2 2 3 3 6 2 3" xfId="51167"/>
    <cellStyle name="Normal 6 2 2 3 3 6 3" xfId="51168"/>
    <cellStyle name="Normal 6 2 2 3 3 6 4" xfId="51169"/>
    <cellStyle name="Normal 6 2 2 3 3 6 5" xfId="51170"/>
    <cellStyle name="Normal 6 2 2 3 3 7" xfId="51171"/>
    <cellStyle name="Normal 6 2 2 3 3 7 2" xfId="51172"/>
    <cellStyle name="Normal 6 2 2 3 3 7 3" xfId="51173"/>
    <cellStyle name="Normal 6 2 2 3 3 8" xfId="51174"/>
    <cellStyle name="Normal 6 2 2 3 3 9" xfId="51175"/>
    <cellStyle name="Normal 6 2 2 3 4" xfId="51176"/>
    <cellStyle name="Normal 6 2 2 3 4 2" xfId="51177"/>
    <cellStyle name="Normal 6 2 2 3 4 2 2" xfId="51178"/>
    <cellStyle name="Normal 6 2 2 3 4 2 2 2" xfId="51179"/>
    <cellStyle name="Normal 6 2 2 3 4 2 2 2 2" xfId="51180"/>
    <cellStyle name="Normal 6 2 2 3 4 2 2 2 3" xfId="51181"/>
    <cellStyle name="Normal 6 2 2 3 4 2 2 3" xfId="51182"/>
    <cellStyle name="Normal 6 2 2 3 4 2 2 4" xfId="51183"/>
    <cellStyle name="Normal 6 2 2 3 4 2 2 5" xfId="51184"/>
    <cellStyle name="Normal 6 2 2 3 4 2 2 6" xfId="51185"/>
    <cellStyle name="Normal 6 2 2 3 4 2 3" xfId="51186"/>
    <cellStyle name="Normal 6 2 2 3 4 2 3 2" xfId="51187"/>
    <cellStyle name="Normal 6 2 2 3 4 2 3 3" xfId="51188"/>
    <cellStyle name="Normal 6 2 2 3 4 2 4" xfId="51189"/>
    <cellStyle name="Normal 6 2 2 3 4 2 5" xfId="51190"/>
    <cellStyle name="Normal 6 2 2 3 4 2 6" xfId="51191"/>
    <cellStyle name="Normal 6 2 2 3 4 2 7" xfId="51192"/>
    <cellStyle name="Normal 6 2 2 3 4 3" xfId="51193"/>
    <cellStyle name="Normal 6 2 2 3 4 3 2" xfId="51194"/>
    <cellStyle name="Normal 6 2 2 3 4 3 2 2" xfId="51195"/>
    <cellStyle name="Normal 6 2 2 3 4 3 2 3" xfId="51196"/>
    <cellStyle name="Normal 6 2 2 3 4 3 3" xfId="51197"/>
    <cellStyle name="Normal 6 2 2 3 4 3 4" xfId="51198"/>
    <cellStyle name="Normal 6 2 2 3 4 3 5" xfId="51199"/>
    <cellStyle name="Normal 6 2 2 3 4 3 6" xfId="51200"/>
    <cellStyle name="Normal 6 2 2 3 4 4" xfId="51201"/>
    <cellStyle name="Normal 6 2 2 3 4 4 2" xfId="51202"/>
    <cellStyle name="Normal 6 2 2 3 4 4 3" xfId="51203"/>
    <cellStyle name="Normal 6 2 2 3 4 5" xfId="51204"/>
    <cellStyle name="Normal 6 2 2 3 4 6" xfId="51205"/>
    <cellStyle name="Normal 6 2 2 3 4 7" xfId="51206"/>
    <cellStyle name="Normal 6 2 2 3 4 8" xfId="51207"/>
    <cellStyle name="Normal 6 2 2 3 5" xfId="51208"/>
    <cellStyle name="Normal 6 2 2 3 5 2" xfId="51209"/>
    <cellStyle name="Normal 6 2 2 3 5 2 2" xfId="51210"/>
    <cellStyle name="Normal 6 2 2 3 5 2 2 2" xfId="51211"/>
    <cellStyle name="Normal 6 2 2 3 5 2 2 2 2" xfId="51212"/>
    <cellStyle name="Normal 6 2 2 3 5 2 2 2 3" xfId="51213"/>
    <cellStyle name="Normal 6 2 2 3 5 2 2 3" xfId="51214"/>
    <cellStyle name="Normal 6 2 2 3 5 2 2 4" xfId="51215"/>
    <cellStyle name="Normal 6 2 2 3 5 2 2 5" xfId="51216"/>
    <cellStyle name="Normal 6 2 2 3 5 2 2 6" xfId="51217"/>
    <cellStyle name="Normal 6 2 2 3 5 2 3" xfId="51218"/>
    <cellStyle name="Normal 6 2 2 3 5 2 3 2" xfId="51219"/>
    <cellStyle name="Normal 6 2 2 3 5 2 3 3" xfId="51220"/>
    <cellStyle name="Normal 6 2 2 3 5 2 4" xfId="51221"/>
    <cellStyle name="Normal 6 2 2 3 5 2 5" xfId="51222"/>
    <cellStyle name="Normal 6 2 2 3 5 2 6" xfId="51223"/>
    <cellStyle name="Normal 6 2 2 3 5 2 7" xfId="51224"/>
    <cellStyle name="Normal 6 2 2 3 5 3" xfId="51225"/>
    <cellStyle name="Normal 6 2 2 3 5 3 2" xfId="51226"/>
    <cellStyle name="Normal 6 2 2 3 5 3 2 2" xfId="51227"/>
    <cellStyle name="Normal 6 2 2 3 5 3 2 3" xfId="51228"/>
    <cellStyle name="Normal 6 2 2 3 5 3 3" xfId="51229"/>
    <cellStyle name="Normal 6 2 2 3 5 3 4" xfId="51230"/>
    <cellStyle name="Normal 6 2 2 3 5 3 5" xfId="51231"/>
    <cellStyle name="Normal 6 2 2 3 5 3 6" xfId="51232"/>
    <cellStyle name="Normal 6 2 2 3 5 4" xfId="51233"/>
    <cellStyle name="Normal 6 2 2 3 5 4 2" xfId="51234"/>
    <cellStyle name="Normal 6 2 2 3 5 4 3" xfId="51235"/>
    <cellStyle name="Normal 6 2 2 3 5 5" xfId="51236"/>
    <cellStyle name="Normal 6 2 2 3 5 6" xfId="51237"/>
    <cellStyle name="Normal 6 2 2 3 5 7" xfId="51238"/>
    <cellStyle name="Normal 6 2 2 3 5 8" xfId="51239"/>
    <cellStyle name="Normal 6 2 2 3 6" xfId="51240"/>
    <cellStyle name="Normal 6 2 2 3 6 2" xfId="51241"/>
    <cellStyle name="Normal 6 2 2 3 6 2 2" xfId="51242"/>
    <cellStyle name="Normal 6 2 2 3 6 2 2 2" xfId="51243"/>
    <cellStyle name="Normal 6 2 2 3 6 2 2 2 2" xfId="51244"/>
    <cellStyle name="Normal 6 2 2 3 6 2 2 2 3" xfId="51245"/>
    <cellStyle name="Normal 6 2 2 3 6 2 2 3" xfId="51246"/>
    <cellStyle name="Normal 6 2 2 3 6 2 2 4" xfId="51247"/>
    <cellStyle name="Normal 6 2 2 3 6 2 2 5" xfId="51248"/>
    <cellStyle name="Normal 6 2 2 3 6 2 2 6" xfId="51249"/>
    <cellStyle name="Normal 6 2 2 3 6 2 3" xfId="51250"/>
    <cellStyle name="Normal 6 2 2 3 6 2 3 2" xfId="51251"/>
    <cellStyle name="Normal 6 2 2 3 6 2 3 3" xfId="51252"/>
    <cellStyle name="Normal 6 2 2 3 6 2 4" xfId="51253"/>
    <cellStyle name="Normal 6 2 2 3 6 2 5" xfId="51254"/>
    <cellStyle name="Normal 6 2 2 3 6 2 6" xfId="51255"/>
    <cellStyle name="Normal 6 2 2 3 6 2 7" xfId="51256"/>
    <cellStyle name="Normal 6 2 2 3 6 3" xfId="51257"/>
    <cellStyle name="Normal 6 2 2 3 6 3 2" xfId="51258"/>
    <cellStyle name="Normal 6 2 2 3 6 3 2 2" xfId="51259"/>
    <cellStyle name="Normal 6 2 2 3 6 3 2 3" xfId="51260"/>
    <cellStyle name="Normal 6 2 2 3 6 3 3" xfId="51261"/>
    <cellStyle name="Normal 6 2 2 3 6 3 4" xfId="51262"/>
    <cellStyle name="Normal 6 2 2 3 6 3 5" xfId="51263"/>
    <cellStyle name="Normal 6 2 2 3 6 3 6" xfId="51264"/>
    <cellStyle name="Normal 6 2 2 3 6 4" xfId="51265"/>
    <cellStyle name="Normal 6 2 2 3 6 4 2" xfId="51266"/>
    <cellStyle name="Normal 6 2 2 3 6 4 3" xfId="51267"/>
    <cellStyle name="Normal 6 2 2 3 6 5" xfId="51268"/>
    <cellStyle name="Normal 6 2 2 3 6 6" xfId="51269"/>
    <cellStyle name="Normal 6 2 2 3 6 7" xfId="51270"/>
    <cellStyle name="Normal 6 2 2 3 6 8" xfId="51271"/>
    <cellStyle name="Normal 6 2 2 3 7" xfId="51272"/>
    <cellStyle name="Normal 6 2 2 3 7 2" xfId="51273"/>
    <cellStyle name="Normal 6 2 2 3 7 2 2" xfId="51274"/>
    <cellStyle name="Normal 6 2 2 3 7 2 2 2" xfId="51275"/>
    <cellStyle name="Normal 6 2 2 3 7 2 2 3" xfId="51276"/>
    <cellStyle name="Normal 6 2 2 3 7 2 3" xfId="51277"/>
    <cellStyle name="Normal 6 2 2 3 7 2 4" xfId="51278"/>
    <cellStyle name="Normal 6 2 2 3 7 2 5" xfId="51279"/>
    <cellStyle name="Normal 6 2 2 3 7 2 6" xfId="51280"/>
    <cellStyle name="Normal 6 2 2 3 7 3" xfId="51281"/>
    <cellStyle name="Normal 6 2 2 3 7 3 2" xfId="51282"/>
    <cellStyle name="Normal 6 2 2 3 7 3 3" xfId="51283"/>
    <cellStyle name="Normal 6 2 2 3 7 4" xfId="51284"/>
    <cellStyle name="Normal 6 2 2 3 7 5" xfId="51285"/>
    <cellStyle name="Normal 6 2 2 3 7 6" xfId="51286"/>
    <cellStyle name="Normal 6 2 2 3 7 7" xfId="51287"/>
    <cellStyle name="Normal 6 2 2 3 8" xfId="51288"/>
    <cellStyle name="Normal 6 2 2 3 8 2" xfId="51289"/>
    <cellStyle name="Normal 6 2 2 3 8 2 2" xfId="51290"/>
    <cellStyle name="Normal 6 2 2 3 8 2 3" xfId="51291"/>
    <cellStyle name="Normal 6 2 2 3 8 3" xfId="51292"/>
    <cellStyle name="Normal 6 2 2 3 8 4" xfId="51293"/>
    <cellStyle name="Normal 6 2 2 3 8 5" xfId="51294"/>
    <cellStyle name="Normal 6 2 2 3 8 6" xfId="51295"/>
    <cellStyle name="Normal 6 2 2 3 9" xfId="51296"/>
    <cellStyle name="Normal 6 2 2 3 9 2" xfId="51297"/>
    <cellStyle name="Normal 6 2 2 3 9 2 2" xfId="51298"/>
    <cellStyle name="Normal 6 2 2 3 9 2 3" xfId="51299"/>
    <cellStyle name="Normal 6 2 2 3 9 3" xfId="51300"/>
    <cellStyle name="Normal 6 2 2 3 9 4" xfId="51301"/>
    <cellStyle name="Normal 6 2 2 3 9 5" xfId="51302"/>
    <cellStyle name="Normal 6 2 2 3 9 6" xfId="51303"/>
    <cellStyle name="Normal 6 2 2 4" xfId="51304"/>
    <cellStyle name="Normal 6 2 2 4 10" xfId="51305"/>
    <cellStyle name="Normal 6 2 2 4 11" xfId="51306"/>
    <cellStyle name="Normal 6 2 2 4 2" xfId="51307"/>
    <cellStyle name="Normal 6 2 2 4 2 2" xfId="51308"/>
    <cellStyle name="Normal 6 2 2 4 2 2 2" xfId="51309"/>
    <cellStyle name="Normal 6 2 2 4 2 2 2 2" xfId="51310"/>
    <cellStyle name="Normal 6 2 2 4 2 2 2 2 2" xfId="51311"/>
    <cellStyle name="Normal 6 2 2 4 2 2 2 2 3" xfId="51312"/>
    <cellStyle name="Normal 6 2 2 4 2 2 2 3" xfId="51313"/>
    <cellStyle name="Normal 6 2 2 4 2 2 2 4" xfId="51314"/>
    <cellStyle name="Normal 6 2 2 4 2 2 2 5" xfId="51315"/>
    <cellStyle name="Normal 6 2 2 4 2 2 2 6" xfId="51316"/>
    <cellStyle name="Normal 6 2 2 4 2 2 3" xfId="51317"/>
    <cellStyle name="Normal 6 2 2 4 2 2 3 2" xfId="51318"/>
    <cellStyle name="Normal 6 2 2 4 2 2 3 3" xfId="51319"/>
    <cellStyle name="Normal 6 2 2 4 2 2 4" xfId="51320"/>
    <cellStyle name="Normal 6 2 2 4 2 2 5" xfId="51321"/>
    <cellStyle name="Normal 6 2 2 4 2 2 6" xfId="51322"/>
    <cellStyle name="Normal 6 2 2 4 2 2 7" xfId="51323"/>
    <cellStyle name="Normal 6 2 2 4 2 3" xfId="51324"/>
    <cellStyle name="Normal 6 2 2 4 2 3 2" xfId="51325"/>
    <cellStyle name="Normal 6 2 2 4 2 3 2 2" xfId="51326"/>
    <cellStyle name="Normal 6 2 2 4 2 3 2 3" xfId="51327"/>
    <cellStyle name="Normal 6 2 2 4 2 3 3" xfId="51328"/>
    <cellStyle name="Normal 6 2 2 4 2 3 4" xfId="51329"/>
    <cellStyle name="Normal 6 2 2 4 2 3 5" xfId="51330"/>
    <cellStyle name="Normal 6 2 2 4 2 3 6" xfId="51331"/>
    <cellStyle name="Normal 6 2 2 4 2 4" xfId="51332"/>
    <cellStyle name="Normal 6 2 2 4 2 4 2" xfId="51333"/>
    <cellStyle name="Normal 6 2 2 4 2 4 3" xfId="51334"/>
    <cellStyle name="Normal 6 2 2 4 2 5" xfId="51335"/>
    <cellStyle name="Normal 6 2 2 4 2 6" xfId="51336"/>
    <cellStyle name="Normal 6 2 2 4 2 7" xfId="51337"/>
    <cellStyle name="Normal 6 2 2 4 2 8" xfId="51338"/>
    <cellStyle name="Normal 6 2 2 4 3" xfId="51339"/>
    <cellStyle name="Normal 6 2 2 4 3 2" xfId="51340"/>
    <cellStyle name="Normal 6 2 2 4 3 2 2" xfId="51341"/>
    <cellStyle name="Normal 6 2 2 4 3 2 2 2" xfId="51342"/>
    <cellStyle name="Normal 6 2 2 4 3 2 2 3" xfId="51343"/>
    <cellStyle name="Normal 6 2 2 4 3 2 3" xfId="51344"/>
    <cellStyle name="Normal 6 2 2 4 3 2 4" xfId="51345"/>
    <cellStyle name="Normal 6 2 2 4 3 2 5" xfId="51346"/>
    <cellStyle name="Normal 6 2 2 4 3 2 6" xfId="51347"/>
    <cellStyle name="Normal 6 2 2 4 3 3" xfId="51348"/>
    <cellStyle name="Normal 6 2 2 4 3 3 2" xfId="51349"/>
    <cellStyle name="Normal 6 2 2 4 3 3 3" xfId="51350"/>
    <cellStyle name="Normal 6 2 2 4 3 4" xfId="51351"/>
    <cellStyle name="Normal 6 2 2 4 3 5" xfId="51352"/>
    <cellStyle name="Normal 6 2 2 4 3 6" xfId="51353"/>
    <cellStyle name="Normal 6 2 2 4 3 7" xfId="51354"/>
    <cellStyle name="Normal 6 2 2 4 4" xfId="51355"/>
    <cellStyle name="Normal 6 2 2 4 4 2" xfId="51356"/>
    <cellStyle name="Normal 6 2 2 4 4 2 2" xfId="51357"/>
    <cellStyle name="Normal 6 2 2 4 4 2 3" xfId="51358"/>
    <cellStyle name="Normal 6 2 2 4 4 3" xfId="51359"/>
    <cellStyle name="Normal 6 2 2 4 4 4" xfId="51360"/>
    <cellStyle name="Normal 6 2 2 4 4 5" xfId="51361"/>
    <cellStyle name="Normal 6 2 2 4 4 6" xfId="51362"/>
    <cellStyle name="Normal 6 2 2 4 5" xfId="51363"/>
    <cellStyle name="Normal 6 2 2 4 5 2" xfId="51364"/>
    <cellStyle name="Normal 6 2 2 4 5 2 2" xfId="51365"/>
    <cellStyle name="Normal 6 2 2 4 5 2 3" xfId="51366"/>
    <cellStyle name="Normal 6 2 2 4 5 3" xfId="51367"/>
    <cellStyle name="Normal 6 2 2 4 5 4" xfId="51368"/>
    <cellStyle name="Normal 6 2 2 4 5 5" xfId="51369"/>
    <cellStyle name="Normal 6 2 2 4 5 6" xfId="51370"/>
    <cellStyle name="Normal 6 2 2 4 6" xfId="51371"/>
    <cellStyle name="Normal 6 2 2 4 6 2" xfId="51372"/>
    <cellStyle name="Normal 6 2 2 4 6 2 2" xfId="51373"/>
    <cellStyle name="Normal 6 2 2 4 6 2 3" xfId="51374"/>
    <cellStyle name="Normal 6 2 2 4 6 3" xfId="51375"/>
    <cellStyle name="Normal 6 2 2 4 6 4" xfId="51376"/>
    <cellStyle name="Normal 6 2 2 4 6 5" xfId="51377"/>
    <cellStyle name="Normal 6 2 2 4 7" xfId="51378"/>
    <cellStyle name="Normal 6 2 2 4 7 2" xfId="51379"/>
    <cellStyle name="Normal 6 2 2 4 7 3" xfId="51380"/>
    <cellStyle name="Normal 6 2 2 4 8" xfId="51381"/>
    <cellStyle name="Normal 6 2 2 4 9" xfId="51382"/>
    <cellStyle name="Normal 6 2 2 5" xfId="51383"/>
    <cellStyle name="Normal 6 2 2 5 10" xfId="51384"/>
    <cellStyle name="Normal 6 2 2 5 11" xfId="51385"/>
    <cellStyle name="Normal 6 2 2 5 2" xfId="51386"/>
    <cellStyle name="Normal 6 2 2 5 2 2" xfId="51387"/>
    <cellStyle name="Normal 6 2 2 5 2 2 2" xfId="51388"/>
    <cellStyle name="Normal 6 2 2 5 2 2 2 2" xfId="51389"/>
    <cellStyle name="Normal 6 2 2 5 2 2 2 2 2" xfId="51390"/>
    <cellStyle name="Normal 6 2 2 5 2 2 2 2 3" xfId="51391"/>
    <cellStyle name="Normal 6 2 2 5 2 2 2 3" xfId="51392"/>
    <cellStyle name="Normal 6 2 2 5 2 2 2 4" xfId="51393"/>
    <cellStyle name="Normal 6 2 2 5 2 2 2 5" xfId="51394"/>
    <cellStyle name="Normal 6 2 2 5 2 2 2 6" xfId="51395"/>
    <cellStyle name="Normal 6 2 2 5 2 2 3" xfId="51396"/>
    <cellStyle name="Normal 6 2 2 5 2 2 3 2" xfId="51397"/>
    <cellStyle name="Normal 6 2 2 5 2 2 3 3" xfId="51398"/>
    <cellStyle name="Normal 6 2 2 5 2 2 4" xfId="51399"/>
    <cellStyle name="Normal 6 2 2 5 2 2 5" xfId="51400"/>
    <cellStyle name="Normal 6 2 2 5 2 2 6" xfId="51401"/>
    <cellStyle name="Normal 6 2 2 5 2 2 7" xfId="51402"/>
    <cellStyle name="Normal 6 2 2 5 2 3" xfId="51403"/>
    <cellStyle name="Normal 6 2 2 5 2 3 2" xfId="51404"/>
    <cellStyle name="Normal 6 2 2 5 2 3 2 2" xfId="51405"/>
    <cellStyle name="Normal 6 2 2 5 2 3 2 3" xfId="51406"/>
    <cellStyle name="Normal 6 2 2 5 2 3 3" xfId="51407"/>
    <cellStyle name="Normal 6 2 2 5 2 3 4" xfId="51408"/>
    <cellStyle name="Normal 6 2 2 5 2 3 5" xfId="51409"/>
    <cellStyle name="Normal 6 2 2 5 2 3 6" xfId="51410"/>
    <cellStyle name="Normal 6 2 2 5 2 4" xfId="51411"/>
    <cellStyle name="Normal 6 2 2 5 2 4 2" xfId="51412"/>
    <cellStyle name="Normal 6 2 2 5 2 4 3" xfId="51413"/>
    <cellStyle name="Normal 6 2 2 5 2 5" xfId="51414"/>
    <cellStyle name="Normal 6 2 2 5 2 6" xfId="51415"/>
    <cellStyle name="Normal 6 2 2 5 2 7" xfId="51416"/>
    <cellStyle name="Normal 6 2 2 5 2 8" xfId="51417"/>
    <cellStyle name="Normal 6 2 2 5 3" xfId="51418"/>
    <cellStyle name="Normal 6 2 2 5 3 2" xfId="51419"/>
    <cellStyle name="Normal 6 2 2 5 3 2 2" xfId="51420"/>
    <cellStyle name="Normal 6 2 2 5 3 2 2 2" xfId="51421"/>
    <cellStyle name="Normal 6 2 2 5 3 2 2 3" xfId="51422"/>
    <cellStyle name="Normal 6 2 2 5 3 2 3" xfId="51423"/>
    <cellStyle name="Normal 6 2 2 5 3 2 4" xfId="51424"/>
    <cellStyle name="Normal 6 2 2 5 3 2 5" xfId="51425"/>
    <cellStyle name="Normal 6 2 2 5 3 2 6" xfId="51426"/>
    <cellStyle name="Normal 6 2 2 5 3 3" xfId="51427"/>
    <cellStyle name="Normal 6 2 2 5 3 3 2" xfId="51428"/>
    <cellStyle name="Normal 6 2 2 5 3 3 3" xfId="51429"/>
    <cellStyle name="Normal 6 2 2 5 3 4" xfId="51430"/>
    <cellStyle name="Normal 6 2 2 5 3 5" xfId="51431"/>
    <cellStyle name="Normal 6 2 2 5 3 6" xfId="51432"/>
    <cellStyle name="Normal 6 2 2 5 3 7" xfId="51433"/>
    <cellStyle name="Normal 6 2 2 5 4" xfId="51434"/>
    <cellStyle name="Normal 6 2 2 5 4 2" xfId="51435"/>
    <cellStyle name="Normal 6 2 2 5 4 2 2" xfId="51436"/>
    <cellStyle name="Normal 6 2 2 5 4 2 3" xfId="51437"/>
    <cellStyle name="Normal 6 2 2 5 4 3" xfId="51438"/>
    <cellStyle name="Normal 6 2 2 5 4 4" xfId="51439"/>
    <cellStyle name="Normal 6 2 2 5 4 5" xfId="51440"/>
    <cellStyle name="Normal 6 2 2 5 4 6" xfId="51441"/>
    <cellStyle name="Normal 6 2 2 5 5" xfId="51442"/>
    <cellStyle name="Normal 6 2 2 5 5 2" xfId="51443"/>
    <cellStyle name="Normal 6 2 2 5 5 2 2" xfId="51444"/>
    <cellStyle name="Normal 6 2 2 5 5 2 3" xfId="51445"/>
    <cellStyle name="Normal 6 2 2 5 5 3" xfId="51446"/>
    <cellStyle name="Normal 6 2 2 5 5 4" xfId="51447"/>
    <cellStyle name="Normal 6 2 2 5 5 5" xfId="51448"/>
    <cellStyle name="Normal 6 2 2 5 5 6" xfId="51449"/>
    <cellStyle name="Normal 6 2 2 5 6" xfId="51450"/>
    <cellStyle name="Normal 6 2 2 5 6 2" xfId="51451"/>
    <cellStyle name="Normal 6 2 2 5 6 2 2" xfId="51452"/>
    <cellStyle name="Normal 6 2 2 5 6 2 3" xfId="51453"/>
    <cellStyle name="Normal 6 2 2 5 6 3" xfId="51454"/>
    <cellStyle name="Normal 6 2 2 5 6 4" xfId="51455"/>
    <cellStyle name="Normal 6 2 2 5 6 5" xfId="51456"/>
    <cellStyle name="Normal 6 2 2 5 7" xfId="51457"/>
    <cellStyle name="Normal 6 2 2 5 7 2" xfId="51458"/>
    <cellStyle name="Normal 6 2 2 5 7 3" xfId="51459"/>
    <cellStyle name="Normal 6 2 2 5 8" xfId="51460"/>
    <cellStyle name="Normal 6 2 2 5 9" xfId="51461"/>
    <cellStyle name="Normal 6 2 2 6" xfId="51462"/>
    <cellStyle name="Normal 6 2 2 6 2" xfId="51463"/>
    <cellStyle name="Normal 6 2 2 6 2 2" xfId="51464"/>
    <cellStyle name="Normal 6 2 2 6 2 2 2" xfId="51465"/>
    <cellStyle name="Normal 6 2 2 6 2 2 2 2" xfId="51466"/>
    <cellStyle name="Normal 6 2 2 6 2 2 2 3" xfId="51467"/>
    <cellStyle name="Normal 6 2 2 6 2 2 3" xfId="51468"/>
    <cellStyle name="Normal 6 2 2 6 2 2 4" xfId="51469"/>
    <cellStyle name="Normal 6 2 2 6 2 2 5" xfId="51470"/>
    <cellStyle name="Normal 6 2 2 6 2 2 6" xfId="51471"/>
    <cellStyle name="Normal 6 2 2 6 2 3" xfId="51472"/>
    <cellStyle name="Normal 6 2 2 6 2 3 2" xfId="51473"/>
    <cellStyle name="Normal 6 2 2 6 2 3 3" xfId="51474"/>
    <cellStyle name="Normal 6 2 2 6 2 4" xfId="51475"/>
    <cellStyle name="Normal 6 2 2 6 2 5" xfId="51476"/>
    <cellStyle name="Normal 6 2 2 6 2 6" xfId="51477"/>
    <cellStyle name="Normal 6 2 2 6 2 7" xfId="51478"/>
    <cellStyle name="Normal 6 2 2 6 3" xfId="51479"/>
    <cellStyle name="Normal 6 2 2 6 3 2" xfId="51480"/>
    <cellStyle name="Normal 6 2 2 6 3 2 2" xfId="51481"/>
    <cellStyle name="Normal 6 2 2 6 3 2 3" xfId="51482"/>
    <cellStyle name="Normal 6 2 2 6 3 3" xfId="51483"/>
    <cellStyle name="Normal 6 2 2 6 3 4" xfId="51484"/>
    <cellStyle name="Normal 6 2 2 6 3 5" xfId="51485"/>
    <cellStyle name="Normal 6 2 2 6 3 6" xfId="51486"/>
    <cellStyle name="Normal 6 2 2 6 4" xfId="51487"/>
    <cellStyle name="Normal 6 2 2 6 4 2" xfId="51488"/>
    <cellStyle name="Normal 6 2 2 6 4 3" xfId="51489"/>
    <cellStyle name="Normal 6 2 2 6 5" xfId="51490"/>
    <cellStyle name="Normal 6 2 2 6 6" xfId="51491"/>
    <cellStyle name="Normal 6 2 2 6 7" xfId="51492"/>
    <cellStyle name="Normal 6 2 2 6 8" xfId="51493"/>
    <cellStyle name="Normal 6 2 2 7" xfId="51494"/>
    <cellStyle name="Normal 6 2 2 7 2" xfId="51495"/>
    <cellStyle name="Normal 6 2 2 7 2 2" xfId="51496"/>
    <cellStyle name="Normal 6 2 2 7 2 2 2" xfId="51497"/>
    <cellStyle name="Normal 6 2 2 7 2 2 2 2" xfId="51498"/>
    <cellStyle name="Normal 6 2 2 7 2 2 2 3" xfId="51499"/>
    <cellStyle name="Normal 6 2 2 7 2 2 3" xfId="51500"/>
    <cellStyle name="Normal 6 2 2 7 2 2 4" xfId="51501"/>
    <cellStyle name="Normal 6 2 2 7 2 2 5" xfId="51502"/>
    <cellStyle name="Normal 6 2 2 7 2 2 6" xfId="51503"/>
    <cellStyle name="Normal 6 2 2 7 2 3" xfId="51504"/>
    <cellStyle name="Normal 6 2 2 7 2 3 2" xfId="51505"/>
    <cellStyle name="Normal 6 2 2 7 2 3 3" xfId="51506"/>
    <cellStyle name="Normal 6 2 2 7 2 4" xfId="51507"/>
    <cellStyle name="Normal 6 2 2 7 2 5" xfId="51508"/>
    <cellStyle name="Normal 6 2 2 7 2 6" xfId="51509"/>
    <cellStyle name="Normal 6 2 2 7 2 7" xfId="51510"/>
    <cellStyle name="Normal 6 2 2 7 3" xfId="51511"/>
    <cellStyle name="Normal 6 2 2 7 3 2" xfId="51512"/>
    <cellStyle name="Normal 6 2 2 7 3 2 2" xfId="51513"/>
    <cellStyle name="Normal 6 2 2 7 3 2 3" xfId="51514"/>
    <cellStyle name="Normal 6 2 2 7 3 3" xfId="51515"/>
    <cellStyle name="Normal 6 2 2 7 3 4" xfId="51516"/>
    <cellStyle name="Normal 6 2 2 7 3 5" xfId="51517"/>
    <cellStyle name="Normal 6 2 2 7 3 6" xfId="51518"/>
    <cellStyle name="Normal 6 2 2 7 4" xfId="51519"/>
    <cellStyle name="Normal 6 2 2 7 4 2" xfId="51520"/>
    <cellStyle name="Normal 6 2 2 7 4 3" xfId="51521"/>
    <cellStyle name="Normal 6 2 2 7 5" xfId="51522"/>
    <cellStyle name="Normal 6 2 2 7 6" xfId="51523"/>
    <cellStyle name="Normal 6 2 2 7 7" xfId="51524"/>
    <cellStyle name="Normal 6 2 2 7 8" xfId="51525"/>
    <cellStyle name="Normal 6 2 2 8" xfId="51526"/>
    <cellStyle name="Normal 6 2 2 8 2" xfId="51527"/>
    <cellStyle name="Normal 6 2 2 8 2 2" xfId="51528"/>
    <cellStyle name="Normal 6 2 2 8 2 2 2" xfId="51529"/>
    <cellStyle name="Normal 6 2 2 8 2 2 2 2" xfId="51530"/>
    <cellStyle name="Normal 6 2 2 8 2 2 2 3" xfId="51531"/>
    <cellStyle name="Normal 6 2 2 8 2 2 3" xfId="51532"/>
    <cellStyle name="Normal 6 2 2 8 2 2 4" xfId="51533"/>
    <cellStyle name="Normal 6 2 2 8 2 2 5" xfId="51534"/>
    <cellStyle name="Normal 6 2 2 8 2 2 6" xfId="51535"/>
    <cellStyle name="Normal 6 2 2 8 2 3" xfId="51536"/>
    <cellStyle name="Normal 6 2 2 8 2 3 2" xfId="51537"/>
    <cellStyle name="Normal 6 2 2 8 2 3 3" xfId="51538"/>
    <cellStyle name="Normal 6 2 2 8 2 4" xfId="51539"/>
    <cellStyle name="Normal 6 2 2 8 2 5" xfId="51540"/>
    <cellStyle name="Normal 6 2 2 8 2 6" xfId="51541"/>
    <cellStyle name="Normal 6 2 2 8 2 7" xfId="51542"/>
    <cellStyle name="Normal 6 2 2 8 3" xfId="51543"/>
    <cellStyle name="Normal 6 2 2 8 3 2" xfId="51544"/>
    <cellStyle name="Normal 6 2 2 8 3 2 2" xfId="51545"/>
    <cellStyle name="Normal 6 2 2 8 3 2 3" xfId="51546"/>
    <cellStyle name="Normal 6 2 2 8 3 3" xfId="51547"/>
    <cellStyle name="Normal 6 2 2 8 3 4" xfId="51548"/>
    <cellStyle name="Normal 6 2 2 8 3 5" xfId="51549"/>
    <cellStyle name="Normal 6 2 2 8 3 6" xfId="51550"/>
    <cellStyle name="Normal 6 2 2 8 4" xfId="51551"/>
    <cellStyle name="Normal 6 2 2 8 4 2" xfId="51552"/>
    <cellStyle name="Normal 6 2 2 8 4 3" xfId="51553"/>
    <cellStyle name="Normal 6 2 2 8 5" xfId="51554"/>
    <cellStyle name="Normal 6 2 2 8 6" xfId="51555"/>
    <cellStyle name="Normal 6 2 2 8 7" xfId="51556"/>
    <cellStyle name="Normal 6 2 2 8 8" xfId="51557"/>
    <cellStyle name="Normal 6 2 2 9" xfId="51558"/>
    <cellStyle name="Normal 6 2 2 9 2" xfId="51559"/>
    <cellStyle name="Normal 6 2 2 9 2 2" xfId="51560"/>
    <cellStyle name="Normal 6 2 2 9 2 2 2" xfId="51561"/>
    <cellStyle name="Normal 6 2 2 9 2 2 3" xfId="51562"/>
    <cellStyle name="Normal 6 2 2 9 2 3" xfId="51563"/>
    <cellStyle name="Normal 6 2 2 9 2 4" xfId="51564"/>
    <cellStyle name="Normal 6 2 2 9 2 5" xfId="51565"/>
    <cellStyle name="Normal 6 2 2 9 2 6" xfId="51566"/>
    <cellStyle name="Normal 6 2 2 9 3" xfId="51567"/>
    <cellStyle name="Normal 6 2 2 9 3 2" xfId="51568"/>
    <cellStyle name="Normal 6 2 2 9 3 3" xfId="51569"/>
    <cellStyle name="Normal 6 2 2 9 4" xfId="51570"/>
    <cellStyle name="Normal 6 2 2 9 5" xfId="51571"/>
    <cellStyle name="Normal 6 2 2 9 6" xfId="51572"/>
    <cellStyle name="Normal 6 2 2 9 7" xfId="51573"/>
    <cellStyle name="Normal 6 2 20" xfId="51574"/>
    <cellStyle name="Normal 6 2 3" xfId="32044"/>
    <cellStyle name="Normal 6 2 3 10" xfId="51575"/>
    <cellStyle name="Normal 6 2 3 10 2" xfId="51576"/>
    <cellStyle name="Normal 6 2 3 10 2 2" xfId="51577"/>
    <cellStyle name="Normal 6 2 3 10 2 3" xfId="51578"/>
    <cellStyle name="Normal 6 2 3 10 3" xfId="51579"/>
    <cellStyle name="Normal 6 2 3 10 4" xfId="51580"/>
    <cellStyle name="Normal 6 2 3 10 5" xfId="51581"/>
    <cellStyle name="Normal 6 2 3 10 6" xfId="51582"/>
    <cellStyle name="Normal 6 2 3 11" xfId="51583"/>
    <cellStyle name="Normal 6 2 3 11 2" xfId="51584"/>
    <cellStyle name="Normal 6 2 3 11 2 2" xfId="51585"/>
    <cellStyle name="Normal 6 2 3 11 2 3" xfId="51586"/>
    <cellStyle name="Normal 6 2 3 11 3" xfId="51587"/>
    <cellStyle name="Normal 6 2 3 11 4" xfId="51588"/>
    <cellStyle name="Normal 6 2 3 11 5" xfId="51589"/>
    <cellStyle name="Normal 6 2 3 12" xfId="51590"/>
    <cellStyle name="Normal 6 2 3 12 2" xfId="51591"/>
    <cellStyle name="Normal 6 2 3 12 3" xfId="51592"/>
    <cellStyle name="Normal 6 2 3 12 4" xfId="51593"/>
    <cellStyle name="Normal 6 2 3 13" xfId="51594"/>
    <cellStyle name="Normal 6 2 3 14" xfId="51595"/>
    <cellStyle name="Normal 6 2 3 15" xfId="51596"/>
    <cellStyle name="Normal 6 2 3 16" xfId="51597"/>
    <cellStyle name="Normal 6 2 3 2" xfId="51598"/>
    <cellStyle name="Normal 6 2 3 2 10" xfId="51599"/>
    <cellStyle name="Normal 6 2 3 2 11" xfId="51600"/>
    <cellStyle name="Normal 6 2 3 2 2" xfId="51601"/>
    <cellStyle name="Normal 6 2 3 2 2 2" xfId="51602"/>
    <cellStyle name="Normal 6 2 3 2 2 2 2" xfId="51603"/>
    <cellStyle name="Normal 6 2 3 2 2 2 2 2" xfId="51604"/>
    <cellStyle name="Normal 6 2 3 2 2 2 2 2 2" xfId="51605"/>
    <cellStyle name="Normal 6 2 3 2 2 2 2 2 3" xfId="51606"/>
    <cellStyle name="Normal 6 2 3 2 2 2 2 3" xfId="51607"/>
    <cellStyle name="Normal 6 2 3 2 2 2 2 4" xfId="51608"/>
    <cellStyle name="Normal 6 2 3 2 2 2 2 5" xfId="51609"/>
    <cellStyle name="Normal 6 2 3 2 2 2 2 6" xfId="51610"/>
    <cellStyle name="Normal 6 2 3 2 2 2 3" xfId="51611"/>
    <cellStyle name="Normal 6 2 3 2 2 2 3 2" xfId="51612"/>
    <cellStyle name="Normal 6 2 3 2 2 2 3 3" xfId="51613"/>
    <cellStyle name="Normal 6 2 3 2 2 2 4" xfId="51614"/>
    <cellStyle name="Normal 6 2 3 2 2 2 5" xfId="51615"/>
    <cellStyle name="Normal 6 2 3 2 2 2 6" xfId="51616"/>
    <cellStyle name="Normal 6 2 3 2 2 2 7" xfId="51617"/>
    <cellStyle name="Normal 6 2 3 2 2 3" xfId="51618"/>
    <cellStyle name="Normal 6 2 3 2 2 3 2" xfId="51619"/>
    <cellStyle name="Normal 6 2 3 2 2 3 2 2" xfId="51620"/>
    <cellStyle name="Normal 6 2 3 2 2 3 2 3" xfId="51621"/>
    <cellStyle name="Normal 6 2 3 2 2 3 3" xfId="51622"/>
    <cellStyle name="Normal 6 2 3 2 2 3 4" xfId="51623"/>
    <cellStyle name="Normal 6 2 3 2 2 3 5" xfId="51624"/>
    <cellStyle name="Normal 6 2 3 2 2 3 6" xfId="51625"/>
    <cellStyle name="Normal 6 2 3 2 2 4" xfId="51626"/>
    <cellStyle name="Normal 6 2 3 2 2 4 2" xfId="51627"/>
    <cellStyle name="Normal 6 2 3 2 2 4 3" xfId="51628"/>
    <cellStyle name="Normal 6 2 3 2 2 5" xfId="51629"/>
    <cellStyle name="Normal 6 2 3 2 2 6" xfId="51630"/>
    <cellStyle name="Normal 6 2 3 2 2 7" xfId="51631"/>
    <cellStyle name="Normal 6 2 3 2 2 8" xfId="51632"/>
    <cellStyle name="Normal 6 2 3 2 3" xfId="51633"/>
    <cellStyle name="Normal 6 2 3 2 3 2" xfId="51634"/>
    <cellStyle name="Normal 6 2 3 2 3 2 2" xfId="51635"/>
    <cellStyle name="Normal 6 2 3 2 3 2 2 2" xfId="51636"/>
    <cellStyle name="Normal 6 2 3 2 3 2 2 3" xfId="51637"/>
    <cellStyle name="Normal 6 2 3 2 3 2 3" xfId="51638"/>
    <cellStyle name="Normal 6 2 3 2 3 2 4" xfId="51639"/>
    <cellStyle name="Normal 6 2 3 2 3 2 5" xfId="51640"/>
    <cellStyle name="Normal 6 2 3 2 3 2 6" xfId="51641"/>
    <cellStyle name="Normal 6 2 3 2 3 3" xfId="51642"/>
    <cellStyle name="Normal 6 2 3 2 3 3 2" xfId="51643"/>
    <cellStyle name="Normal 6 2 3 2 3 3 3" xfId="51644"/>
    <cellStyle name="Normal 6 2 3 2 3 4" xfId="51645"/>
    <cellStyle name="Normal 6 2 3 2 3 5" xfId="51646"/>
    <cellStyle name="Normal 6 2 3 2 3 6" xfId="51647"/>
    <cellStyle name="Normal 6 2 3 2 3 7" xfId="51648"/>
    <cellStyle name="Normal 6 2 3 2 4" xfId="51649"/>
    <cellStyle name="Normal 6 2 3 2 4 2" xfId="51650"/>
    <cellStyle name="Normal 6 2 3 2 4 2 2" xfId="51651"/>
    <cellStyle name="Normal 6 2 3 2 4 2 3" xfId="51652"/>
    <cellStyle name="Normal 6 2 3 2 4 3" xfId="51653"/>
    <cellStyle name="Normal 6 2 3 2 4 4" xfId="51654"/>
    <cellStyle name="Normal 6 2 3 2 4 5" xfId="51655"/>
    <cellStyle name="Normal 6 2 3 2 4 6" xfId="51656"/>
    <cellStyle name="Normal 6 2 3 2 5" xfId="51657"/>
    <cellStyle name="Normal 6 2 3 2 5 2" xfId="51658"/>
    <cellStyle name="Normal 6 2 3 2 5 2 2" xfId="51659"/>
    <cellStyle name="Normal 6 2 3 2 5 2 3" xfId="51660"/>
    <cellStyle name="Normal 6 2 3 2 5 3" xfId="51661"/>
    <cellStyle name="Normal 6 2 3 2 5 4" xfId="51662"/>
    <cellStyle name="Normal 6 2 3 2 5 5" xfId="51663"/>
    <cellStyle name="Normal 6 2 3 2 5 6" xfId="51664"/>
    <cellStyle name="Normal 6 2 3 2 6" xfId="51665"/>
    <cellStyle name="Normal 6 2 3 2 6 2" xfId="51666"/>
    <cellStyle name="Normal 6 2 3 2 6 2 2" xfId="51667"/>
    <cellStyle name="Normal 6 2 3 2 6 2 3" xfId="51668"/>
    <cellStyle name="Normal 6 2 3 2 6 3" xfId="51669"/>
    <cellStyle name="Normal 6 2 3 2 6 4" xfId="51670"/>
    <cellStyle name="Normal 6 2 3 2 6 5" xfId="51671"/>
    <cellStyle name="Normal 6 2 3 2 7" xfId="51672"/>
    <cellStyle name="Normal 6 2 3 2 7 2" xfId="51673"/>
    <cellStyle name="Normal 6 2 3 2 7 3" xfId="51674"/>
    <cellStyle name="Normal 6 2 3 2 8" xfId="51675"/>
    <cellStyle name="Normal 6 2 3 2 9" xfId="51676"/>
    <cellStyle name="Normal 6 2 3 3" xfId="51677"/>
    <cellStyle name="Normal 6 2 3 3 10" xfId="51678"/>
    <cellStyle name="Normal 6 2 3 3 11" xfId="51679"/>
    <cellStyle name="Normal 6 2 3 3 2" xfId="51680"/>
    <cellStyle name="Normal 6 2 3 3 2 2" xfId="51681"/>
    <cellStyle name="Normal 6 2 3 3 2 2 2" xfId="51682"/>
    <cellStyle name="Normal 6 2 3 3 2 2 2 2" xfId="51683"/>
    <cellStyle name="Normal 6 2 3 3 2 2 2 2 2" xfId="51684"/>
    <cellStyle name="Normal 6 2 3 3 2 2 2 2 3" xfId="51685"/>
    <cellStyle name="Normal 6 2 3 3 2 2 2 3" xfId="51686"/>
    <cellStyle name="Normal 6 2 3 3 2 2 2 4" xfId="51687"/>
    <cellStyle name="Normal 6 2 3 3 2 2 2 5" xfId="51688"/>
    <cellStyle name="Normal 6 2 3 3 2 2 2 6" xfId="51689"/>
    <cellStyle name="Normal 6 2 3 3 2 2 3" xfId="51690"/>
    <cellStyle name="Normal 6 2 3 3 2 2 3 2" xfId="51691"/>
    <cellStyle name="Normal 6 2 3 3 2 2 3 3" xfId="51692"/>
    <cellStyle name="Normal 6 2 3 3 2 2 4" xfId="51693"/>
    <cellStyle name="Normal 6 2 3 3 2 2 5" xfId="51694"/>
    <cellStyle name="Normal 6 2 3 3 2 2 6" xfId="51695"/>
    <cellStyle name="Normal 6 2 3 3 2 2 7" xfId="51696"/>
    <cellStyle name="Normal 6 2 3 3 2 3" xfId="51697"/>
    <cellStyle name="Normal 6 2 3 3 2 3 2" xfId="51698"/>
    <cellStyle name="Normal 6 2 3 3 2 3 2 2" xfId="51699"/>
    <cellStyle name="Normal 6 2 3 3 2 3 2 3" xfId="51700"/>
    <cellStyle name="Normal 6 2 3 3 2 3 3" xfId="51701"/>
    <cellStyle name="Normal 6 2 3 3 2 3 4" xfId="51702"/>
    <cellStyle name="Normal 6 2 3 3 2 3 5" xfId="51703"/>
    <cellStyle name="Normal 6 2 3 3 2 3 6" xfId="51704"/>
    <cellStyle name="Normal 6 2 3 3 2 4" xfId="51705"/>
    <cellStyle name="Normal 6 2 3 3 2 4 2" xfId="51706"/>
    <cellStyle name="Normal 6 2 3 3 2 4 3" xfId="51707"/>
    <cellStyle name="Normal 6 2 3 3 2 5" xfId="51708"/>
    <cellStyle name="Normal 6 2 3 3 2 6" xfId="51709"/>
    <cellStyle name="Normal 6 2 3 3 2 7" xfId="51710"/>
    <cellStyle name="Normal 6 2 3 3 2 8" xfId="51711"/>
    <cellStyle name="Normal 6 2 3 3 3" xfId="51712"/>
    <cellStyle name="Normal 6 2 3 3 3 2" xfId="51713"/>
    <cellStyle name="Normal 6 2 3 3 3 2 2" xfId="51714"/>
    <cellStyle name="Normal 6 2 3 3 3 2 2 2" xfId="51715"/>
    <cellStyle name="Normal 6 2 3 3 3 2 2 3" xfId="51716"/>
    <cellStyle name="Normal 6 2 3 3 3 2 3" xfId="51717"/>
    <cellStyle name="Normal 6 2 3 3 3 2 4" xfId="51718"/>
    <cellStyle name="Normal 6 2 3 3 3 2 5" xfId="51719"/>
    <cellStyle name="Normal 6 2 3 3 3 2 6" xfId="51720"/>
    <cellStyle name="Normal 6 2 3 3 3 3" xfId="51721"/>
    <cellStyle name="Normal 6 2 3 3 3 3 2" xfId="51722"/>
    <cellStyle name="Normal 6 2 3 3 3 3 3" xfId="51723"/>
    <cellStyle name="Normal 6 2 3 3 3 4" xfId="51724"/>
    <cellStyle name="Normal 6 2 3 3 3 5" xfId="51725"/>
    <cellStyle name="Normal 6 2 3 3 3 6" xfId="51726"/>
    <cellStyle name="Normal 6 2 3 3 3 7" xfId="51727"/>
    <cellStyle name="Normal 6 2 3 3 4" xfId="51728"/>
    <cellStyle name="Normal 6 2 3 3 4 2" xfId="51729"/>
    <cellStyle name="Normal 6 2 3 3 4 2 2" xfId="51730"/>
    <cellStyle name="Normal 6 2 3 3 4 2 3" xfId="51731"/>
    <cellStyle name="Normal 6 2 3 3 4 3" xfId="51732"/>
    <cellStyle name="Normal 6 2 3 3 4 4" xfId="51733"/>
    <cellStyle name="Normal 6 2 3 3 4 5" xfId="51734"/>
    <cellStyle name="Normal 6 2 3 3 4 6" xfId="51735"/>
    <cellStyle name="Normal 6 2 3 3 5" xfId="51736"/>
    <cellStyle name="Normal 6 2 3 3 5 2" xfId="51737"/>
    <cellStyle name="Normal 6 2 3 3 5 2 2" xfId="51738"/>
    <cellStyle name="Normal 6 2 3 3 5 2 3" xfId="51739"/>
    <cellStyle name="Normal 6 2 3 3 5 3" xfId="51740"/>
    <cellStyle name="Normal 6 2 3 3 5 4" xfId="51741"/>
    <cellStyle name="Normal 6 2 3 3 5 5" xfId="51742"/>
    <cellStyle name="Normal 6 2 3 3 5 6" xfId="51743"/>
    <cellStyle name="Normal 6 2 3 3 6" xfId="51744"/>
    <cellStyle name="Normal 6 2 3 3 6 2" xfId="51745"/>
    <cellStyle name="Normal 6 2 3 3 6 2 2" xfId="51746"/>
    <cellStyle name="Normal 6 2 3 3 6 2 3" xfId="51747"/>
    <cellStyle name="Normal 6 2 3 3 6 3" xfId="51748"/>
    <cellStyle name="Normal 6 2 3 3 6 4" xfId="51749"/>
    <cellStyle name="Normal 6 2 3 3 6 5" xfId="51750"/>
    <cellStyle name="Normal 6 2 3 3 7" xfId="51751"/>
    <cellStyle name="Normal 6 2 3 3 7 2" xfId="51752"/>
    <cellStyle name="Normal 6 2 3 3 7 3" xfId="51753"/>
    <cellStyle name="Normal 6 2 3 3 8" xfId="51754"/>
    <cellStyle name="Normal 6 2 3 3 9" xfId="51755"/>
    <cellStyle name="Normal 6 2 3 4" xfId="51756"/>
    <cellStyle name="Normal 6 2 3 4 2" xfId="51757"/>
    <cellStyle name="Normal 6 2 3 4 2 2" xfId="51758"/>
    <cellStyle name="Normal 6 2 3 4 2 2 2" xfId="51759"/>
    <cellStyle name="Normal 6 2 3 4 2 2 2 2" xfId="51760"/>
    <cellStyle name="Normal 6 2 3 4 2 2 2 3" xfId="51761"/>
    <cellStyle name="Normal 6 2 3 4 2 2 3" xfId="51762"/>
    <cellStyle name="Normal 6 2 3 4 2 2 4" xfId="51763"/>
    <cellStyle name="Normal 6 2 3 4 2 2 5" xfId="51764"/>
    <cellStyle name="Normal 6 2 3 4 2 2 6" xfId="51765"/>
    <cellStyle name="Normal 6 2 3 4 2 3" xfId="51766"/>
    <cellStyle name="Normal 6 2 3 4 2 3 2" xfId="51767"/>
    <cellStyle name="Normal 6 2 3 4 2 3 3" xfId="51768"/>
    <cellStyle name="Normal 6 2 3 4 2 4" xfId="51769"/>
    <cellStyle name="Normal 6 2 3 4 2 5" xfId="51770"/>
    <cellStyle name="Normal 6 2 3 4 2 6" xfId="51771"/>
    <cellStyle name="Normal 6 2 3 4 2 7" xfId="51772"/>
    <cellStyle name="Normal 6 2 3 4 3" xfId="51773"/>
    <cellStyle name="Normal 6 2 3 4 3 2" xfId="51774"/>
    <cellStyle name="Normal 6 2 3 4 3 2 2" xfId="51775"/>
    <cellStyle name="Normal 6 2 3 4 3 2 3" xfId="51776"/>
    <cellStyle name="Normal 6 2 3 4 3 3" xfId="51777"/>
    <cellStyle name="Normal 6 2 3 4 3 4" xfId="51778"/>
    <cellStyle name="Normal 6 2 3 4 3 5" xfId="51779"/>
    <cellStyle name="Normal 6 2 3 4 3 6" xfId="51780"/>
    <cellStyle name="Normal 6 2 3 4 4" xfId="51781"/>
    <cellStyle name="Normal 6 2 3 4 4 2" xfId="51782"/>
    <cellStyle name="Normal 6 2 3 4 4 3" xfId="51783"/>
    <cellStyle name="Normal 6 2 3 4 5" xfId="51784"/>
    <cellStyle name="Normal 6 2 3 4 6" xfId="51785"/>
    <cellStyle name="Normal 6 2 3 4 7" xfId="51786"/>
    <cellStyle name="Normal 6 2 3 4 8" xfId="51787"/>
    <cellStyle name="Normal 6 2 3 5" xfId="51788"/>
    <cellStyle name="Normal 6 2 3 5 2" xfId="51789"/>
    <cellStyle name="Normal 6 2 3 5 2 2" xfId="51790"/>
    <cellStyle name="Normal 6 2 3 5 2 2 2" xfId="51791"/>
    <cellStyle name="Normal 6 2 3 5 2 2 2 2" xfId="51792"/>
    <cellStyle name="Normal 6 2 3 5 2 2 2 3" xfId="51793"/>
    <cellStyle name="Normal 6 2 3 5 2 2 3" xfId="51794"/>
    <cellStyle name="Normal 6 2 3 5 2 2 4" xfId="51795"/>
    <cellStyle name="Normal 6 2 3 5 2 2 5" xfId="51796"/>
    <cellStyle name="Normal 6 2 3 5 2 2 6" xfId="51797"/>
    <cellStyle name="Normal 6 2 3 5 2 3" xfId="51798"/>
    <cellStyle name="Normal 6 2 3 5 2 3 2" xfId="51799"/>
    <cellStyle name="Normal 6 2 3 5 2 3 3" xfId="51800"/>
    <cellStyle name="Normal 6 2 3 5 2 4" xfId="51801"/>
    <cellStyle name="Normal 6 2 3 5 2 5" xfId="51802"/>
    <cellStyle name="Normal 6 2 3 5 2 6" xfId="51803"/>
    <cellStyle name="Normal 6 2 3 5 2 7" xfId="51804"/>
    <cellStyle name="Normal 6 2 3 5 3" xfId="51805"/>
    <cellStyle name="Normal 6 2 3 5 3 2" xfId="51806"/>
    <cellStyle name="Normal 6 2 3 5 3 2 2" xfId="51807"/>
    <cellStyle name="Normal 6 2 3 5 3 2 3" xfId="51808"/>
    <cellStyle name="Normal 6 2 3 5 3 3" xfId="51809"/>
    <cellStyle name="Normal 6 2 3 5 3 4" xfId="51810"/>
    <cellStyle name="Normal 6 2 3 5 3 5" xfId="51811"/>
    <cellStyle name="Normal 6 2 3 5 3 6" xfId="51812"/>
    <cellStyle name="Normal 6 2 3 5 4" xfId="51813"/>
    <cellStyle name="Normal 6 2 3 5 4 2" xfId="51814"/>
    <cellStyle name="Normal 6 2 3 5 4 3" xfId="51815"/>
    <cellStyle name="Normal 6 2 3 5 5" xfId="51816"/>
    <cellStyle name="Normal 6 2 3 5 6" xfId="51817"/>
    <cellStyle name="Normal 6 2 3 5 7" xfId="51818"/>
    <cellStyle name="Normal 6 2 3 5 8" xfId="51819"/>
    <cellStyle name="Normal 6 2 3 6" xfId="51820"/>
    <cellStyle name="Normal 6 2 3 6 2" xfId="51821"/>
    <cellStyle name="Normal 6 2 3 6 2 2" xfId="51822"/>
    <cellStyle name="Normal 6 2 3 6 2 2 2" xfId="51823"/>
    <cellStyle name="Normal 6 2 3 6 2 2 2 2" xfId="51824"/>
    <cellStyle name="Normal 6 2 3 6 2 2 2 3" xfId="51825"/>
    <cellStyle name="Normal 6 2 3 6 2 2 3" xfId="51826"/>
    <cellStyle name="Normal 6 2 3 6 2 2 4" xfId="51827"/>
    <cellStyle name="Normal 6 2 3 6 2 2 5" xfId="51828"/>
    <cellStyle name="Normal 6 2 3 6 2 2 6" xfId="51829"/>
    <cellStyle name="Normal 6 2 3 6 2 3" xfId="51830"/>
    <cellStyle name="Normal 6 2 3 6 2 3 2" xfId="51831"/>
    <cellStyle name="Normal 6 2 3 6 2 3 3" xfId="51832"/>
    <cellStyle name="Normal 6 2 3 6 2 4" xfId="51833"/>
    <cellStyle name="Normal 6 2 3 6 2 5" xfId="51834"/>
    <cellStyle name="Normal 6 2 3 6 2 6" xfId="51835"/>
    <cellStyle name="Normal 6 2 3 6 2 7" xfId="51836"/>
    <cellStyle name="Normal 6 2 3 6 3" xfId="51837"/>
    <cellStyle name="Normal 6 2 3 6 3 2" xfId="51838"/>
    <cellStyle name="Normal 6 2 3 6 3 2 2" xfId="51839"/>
    <cellStyle name="Normal 6 2 3 6 3 2 3" xfId="51840"/>
    <cellStyle name="Normal 6 2 3 6 3 3" xfId="51841"/>
    <cellStyle name="Normal 6 2 3 6 3 4" xfId="51842"/>
    <cellStyle name="Normal 6 2 3 6 3 5" xfId="51843"/>
    <cellStyle name="Normal 6 2 3 6 3 6" xfId="51844"/>
    <cellStyle name="Normal 6 2 3 6 4" xfId="51845"/>
    <cellStyle name="Normal 6 2 3 6 4 2" xfId="51846"/>
    <cellStyle name="Normal 6 2 3 6 4 3" xfId="51847"/>
    <cellStyle name="Normal 6 2 3 6 5" xfId="51848"/>
    <cellStyle name="Normal 6 2 3 6 6" xfId="51849"/>
    <cellStyle name="Normal 6 2 3 6 7" xfId="51850"/>
    <cellStyle name="Normal 6 2 3 6 8" xfId="51851"/>
    <cellStyle name="Normal 6 2 3 7" xfId="51852"/>
    <cellStyle name="Normal 6 2 3 7 2" xfId="51853"/>
    <cellStyle name="Normal 6 2 3 7 2 2" xfId="51854"/>
    <cellStyle name="Normal 6 2 3 7 2 2 2" xfId="51855"/>
    <cellStyle name="Normal 6 2 3 7 2 2 3" xfId="51856"/>
    <cellStyle name="Normal 6 2 3 7 2 3" xfId="51857"/>
    <cellStyle name="Normal 6 2 3 7 2 4" xfId="51858"/>
    <cellStyle name="Normal 6 2 3 7 2 5" xfId="51859"/>
    <cellStyle name="Normal 6 2 3 7 2 6" xfId="51860"/>
    <cellStyle name="Normal 6 2 3 7 3" xfId="51861"/>
    <cellStyle name="Normal 6 2 3 7 3 2" xfId="51862"/>
    <cellStyle name="Normal 6 2 3 7 3 3" xfId="51863"/>
    <cellStyle name="Normal 6 2 3 7 4" xfId="51864"/>
    <cellStyle name="Normal 6 2 3 7 5" xfId="51865"/>
    <cellStyle name="Normal 6 2 3 7 6" xfId="51866"/>
    <cellStyle name="Normal 6 2 3 7 7" xfId="51867"/>
    <cellStyle name="Normal 6 2 3 8" xfId="51868"/>
    <cellStyle name="Normal 6 2 3 8 2" xfId="51869"/>
    <cellStyle name="Normal 6 2 3 8 2 2" xfId="51870"/>
    <cellStyle name="Normal 6 2 3 8 2 3" xfId="51871"/>
    <cellStyle name="Normal 6 2 3 8 3" xfId="51872"/>
    <cellStyle name="Normal 6 2 3 8 4" xfId="51873"/>
    <cellStyle name="Normal 6 2 3 8 5" xfId="51874"/>
    <cellStyle name="Normal 6 2 3 8 6" xfId="51875"/>
    <cellStyle name="Normal 6 2 3 9" xfId="51876"/>
    <cellStyle name="Normal 6 2 3 9 2" xfId="51877"/>
    <cellStyle name="Normal 6 2 3 9 2 2" xfId="51878"/>
    <cellStyle name="Normal 6 2 3 9 2 3" xfId="51879"/>
    <cellStyle name="Normal 6 2 3 9 3" xfId="51880"/>
    <cellStyle name="Normal 6 2 3 9 4" xfId="51881"/>
    <cellStyle name="Normal 6 2 3 9 5" xfId="51882"/>
    <cellStyle name="Normal 6 2 3 9 6" xfId="51883"/>
    <cellStyle name="Normal 6 2 4" xfId="51884"/>
    <cellStyle name="Normal 6 2 4 10" xfId="51885"/>
    <cellStyle name="Normal 6 2 4 10 2" xfId="51886"/>
    <cellStyle name="Normal 6 2 4 10 2 2" xfId="51887"/>
    <cellStyle name="Normal 6 2 4 10 2 3" xfId="51888"/>
    <cellStyle name="Normal 6 2 4 10 3" xfId="51889"/>
    <cellStyle name="Normal 6 2 4 10 4" xfId="51890"/>
    <cellStyle name="Normal 6 2 4 10 5" xfId="51891"/>
    <cellStyle name="Normal 6 2 4 10 6" xfId="51892"/>
    <cellStyle name="Normal 6 2 4 11" xfId="51893"/>
    <cellStyle name="Normal 6 2 4 11 2" xfId="51894"/>
    <cellStyle name="Normal 6 2 4 11 2 2" xfId="51895"/>
    <cellStyle name="Normal 6 2 4 11 2 3" xfId="51896"/>
    <cellStyle name="Normal 6 2 4 11 3" xfId="51897"/>
    <cellStyle name="Normal 6 2 4 11 4" xfId="51898"/>
    <cellStyle name="Normal 6 2 4 11 5" xfId="51899"/>
    <cellStyle name="Normal 6 2 4 12" xfId="51900"/>
    <cellStyle name="Normal 6 2 4 12 2" xfId="51901"/>
    <cellStyle name="Normal 6 2 4 12 3" xfId="51902"/>
    <cellStyle name="Normal 6 2 4 12 4" xfId="51903"/>
    <cellStyle name="Normal 6 2 4 13" xfId="51904"/>
    <cellStyle name="Normal 6 2 4 14" xfId="51905"/>
    <cellStyle name="Normal 6 2 4 15" xfId="51906"/>
    <cellStyle name="Normal 6 2 4 16" xfId="51907"/>
    <cellStyle name="Normal 6 2 4 2" xfId="51908"/>
    <cellStyle name="Normal 6 2 4 2 10" xfId="51909"/>
    <cellStyle name="Normal 6 2 4 2 11" xfId="51910"/>
    <cellStyle name="Normal 6 2 4 2 2" xfId="51911"/>
    <cellStyle name="Normal 6 2 4 2 2 2" xfId="51912"/>
    <cellStyle name="Normal 6 2 4 2 2 2 2" xfId="51913"/>
    <cellStyle name="Normal 6 2 4 2 2 2 2 2" xfId="51914"/>
    <cellStyle name="Normal 6 2 4 2 2 2 2 2 2" xfId="51915"/>
    <cellStyle name="Normal 6 2 4 2 2 2 2 2 3" xfId="51916"/>
    <cellStyle name="Normal 6 2 4 2 2 2 2 3" xfId="51917"/>
    <cellStyle name="Normal 6 2 4 2 2 2 2 4" xfId="51918"/>
    <cellStyle name="Normal 6 2 4 2 2 2 2 5" xfId="51919"/>
    <cellStyle name="Normal 6 2 4 2 2 2 2 6" xfId="51920"/>
    <cellStyle name="Normal 6 2 4 2 2 2 3" xfId="51921"/>
    <cellStyle name="Normal 6 2 4 2 2 2 3 2" xfId="51922"/>
    <cellStyle name="Normal 6 2 4 2 2 2 3 3" xfId="51923"/>
    <cellStyle name="Normal 6 2 4 2 2 2 4" xfId="51924"/>
    <cellStyle name="Normal 6 2 4 2 2 2 5" xfId="51925"/>
    <cellStyle name="Normal 6 2 4 2 2 2 6" xfId="51926"/>
    <cellStyle name="Normal 6 2 4 2 2 2 7" xfId="51927"/>
    <cellStyle name="Normal 6 2 4 2 2 3" xfId="51928"/>
    <cellStyle name="Normal 6 2 4 2 2 3 2" xfId="51929"/>
    <cellStyle name="Normal 6 2 4 2 2 3 2 2" xfId="51930"/>
    <cellStyle name="Normal 6 2 4 2 2 3 2 3" xfId="51931"/>
    <cellStyle name="Normal 6 2 4 2 2 3 3" xfId="51932"/>
    <cellStyle name="Normal 6 2 4 2 2 3 4" xfId="51933"/>
    <cellStyle name="Normal 6 2 4 2 2 3 5" xfId="51934"/>
    <cellStyle name="Normal 6 2 4 2 2 3 6" xfId="51935"/>
    <cellStyle name="Normal 6 2 4 2 2 4" xfId="51936"/>
    <cellStyle name="Normal 6 2 4 2 2 4 2" xfId="51937"/>
    <cellStyle name="Normal 6 2 4 2 2 4 3" xfId="51938"/>
    <cellStyle name="Normal 6 2 4 2 2 5" xfId="51939"/>
    <cellStyle name="Normal 6 2 4 2 2 6" xfId="51940"/>
    <cellStyle name="Normal 6 2 4 2 2 7" xfId="51941"/>
    <cellStyle name="Normal 6 2 4 2 2 8" xfId="51942"/>
    <cellStyle name="Normal 6 2 4 2 3" xfId="51943"/>
    <cellStyle name="Normal 6 2 4 2 3 2" xfId="51944"/>
    <cellStyle name="Normal 6 2 4 2 3 2 2" xfId="51945"/>
    <cellStyle name="Normal 6 2 4 2 3 2 2 2" xfId="51946"/>
    <cellStyle name="Normal 6 2 4 2 3 2 2 3" xfId="51947"/>
    <cellStyle name="Normal 6 2 4 2 3 2 3" xfId="51948"/>
    <cellStyle name="Normal 6 2 4 2 3 2 4" xfId="51949"/>
    <cellStyle name="Normal 6 2 4 2 3 2 5" xfId="51950"/>
    <cellStyle name="Normal 6 2 4 2 3 2 6" xfId="51951"/>
    <cellStyle name="Normal 6 2 4 2 3 3" xfId="51952"/>
    <cellStyle name="Normal 6 2 4 2 3 3 2" xfId="51953"/>
    <cellStyle name="Normal 6 2 4 2 3 3 3" xfId="51954"/>
    <cellStyle name="Normal 6 2 4 2 3 4" xfId="51955"/>
    <cellStyle name="Normal 6 2 4 2 3 5" xfId="51956"/>
    <cellStyle name="Normal 6 2 4 2 3 6" xfId="51957"/>
    <cellStyle name="Normal 6 2 4 2 3 7" xfId="51958"/>
    <cellStyle name="Normal 6 2 4 2 4" xfId="51959"/>
    <cellStyle name="Normal 6 2 4 2 4 2" xfId="51960"/>
    <cellStyle name="Normal 6 2 4 2 4 2 2" xfId="51961"/>
    <cellStyle name="Normal 6 2 4 2 4 2 3" xfId="51962"/>
    <cellStyle name="Normal 6 2 4 2 4 3" xfId="51963"/>
    <cellStyle name="Normal 6 2 4 2 4 4" xfId="51964"/>
    <cellStyle name="Normal 6 2 4 2 4 5" xfId="51965"/>
    <cellStyle name="Normal 6 2 4 2 4 6" xfId="51966"/>
    <cellStyle name="Normal 6 2 4 2 5" xfId="51967"/>
    <cellStyle name="Normal 6 2 4 2 5 2" xfId="51968"/>
    <cellStyle name="Normal 6 2 4 2 5 2 2" xfId="51969"/>
    <cellStyle name="Normal 6 2 4 2 5 2 3" xfId="51970"/>
    <cellStyle name="Normal 6 2 4 2 5 3" xfId="51971"/>
    <cellStyle name="Normal 6 2 4 2 5 4" xfId="51972"/>
    <cellStyle name="Normal 6 2 4 2 5 5" xfId="51973"/>
    <cellStyle name="Normal 6 2 4 2 5 6" xfId="51974"/>
    <cellStyle name="Normal 6 2 4 2 6" xfId="51975"/>
    <cellStyle name="Normal 6 2 4 2 6 2" xfId="51976"/>
    <cellStyle name="Normal 6 2 4 2 6 2 2" xfId="51977"/>
    <cellStyle name="Normal 6 2 4 2 6 2 3" xfId="51978"/>
    <cellStyle name="Normal 6 2 4 2 6 3" xfId="51979"/>
    <cellStyle name="Normal 6 2 4 2 6 4" xfId="51980"/>
    <cellStyle name="Normal 6 2 4 2 6 5" xfId="51981"/>
    <cellStyle name="Normal 6 2 4 2 7" xfId="51982"/>
    <cellStyle name="Normal 6 2 4 2 7 2" xfId="51983"/>
    <cellStyle name="Normal 6 2 4 2 7 3" xfId="51984"/>
    <cellStyle name="Normal 6 2 4 2 8" xfId="51985"/>
    <cellStyle name="Normal 6 2 4 2 9" xfId="51986"/>
    <cellStyle name="Normal 6 2 4 3" xfId="51987"/>
    <cellStyle name="Normal 6 2 4 3 10" xfId="51988"/>
    <cellStyle name="Normal 6 2 4 3 11" xfId="51989"/>
    <cellStyle name="Normal 6 2 4 3 2" xfId="51990"/>
    <cellStyle name="Normal 6 2 4 3 2 2" xfId="51991"/>
    <cellStyle name="Normal 6 2 4 3 2 2 2" xfId="51992"/>
    <cellStyle name="Normal 6 2 4 3 2 2 2 2" xfId="51993"/>
    <cellStyle name="Normal 6 2 4 3 2 2 2 2 2" xfId="51994"/>
    <cellStyle name="Normal 6 2 4 3 2 2 2 2 3" xfId="51995"/>
    <cellStyle name="Normal 6 2 4 3 2 2 2 3" xfId="51996"/>
    <cellStyle name="Normal 6 2 4 3 2 2 2 4" xfId="51997"/>
    <cellStyle name="Normal 6 2 4 3 2 2 2 5" xfId="51998"/>
    <cellStyle name="Normal 6 2 4 3 2 2 2 6" xfId="51999"/>
    <cellStyle name="Normal 6 2 4 3 2 2 3" xfId="52000"/>
    <cellStyle name="Normal 6 2 4 3 2 2 3 2" xfId="52001"/>
    <cellStyle name="Normal 6 2 4 3 2 2 3 3" xfId="52002"/>
    <cellStyle name="Normal 6 2 4 3 2 2 4" xfId="52003"/>
    <cellStyle name="Normal 6 2 4 3 2 2 5" xfId="52004"/>
    <cellStyle name="Normal 6 2 4 3 2 2 6" xfId="52005"/>
    <cellStyle name="Normal 6 2 4 3 2 2 7" xfId="52006"/>
    <cellStyle name="Normal 6 2 4 3 2 3" xfId="52007"/>
    <cellStyle name="Normal 6 2 4 3 2 3 2" xfId="52008"/>
    <cellStyle name="Normal 6 2 4 3 2 3 2 2" xfId="52009"/>
    <cellStyle name="Normal 6 2 4 3 2 3 2 3" xfId="52010"/>
    <cellStyle name="Normal 6 2 4 3 2 3 3" xfId="52011"/>
    <cellStyle name="Normal 6 2 4 3 2 3 4" xfId="52012"/>
    <cellStyle name="Normal 6 2 4 3 2 3 5" xfId="52013"/>
    <cellStyle name="Normal 6 2 4 3 2 3 6" xfId="52014"/>
    <cellStyle name="Normal 6 2 4 3 2 4" xfId="52015"/>
    <cellStyle name="Normal 6 2 4 3 2 4 2" xfId="52016"/>
    <cellStyle name="Normal 6 2 4 3 2 4 3" xfId="52017"/>
    <cellStyle name="Normal 6 2 4 3 2 5" xfId="52018"/>
    <cellStyle name="Normal 6 2 4 3 2 6" xfId="52019"/>
    <cellStyle name="Normal 6 2 4 3 2 7" xfId="52020"/>
    <cellStyle name="Normal 6 2 4 3 2 8" xfId="52021"/>
    <cellStyle name="Normal 6 2 4 3 3" xfId="52022"/>
    <cellStyle name="Normal 6 2 4 3 3 2" xfId="52023"/>
    <cellStyle name="Normal 6 2 4 3 3 2 2" xfId="52024"/>
    <cellStyle name="Normal 6 2 4 3 3 2 2 2" xfId="52025"/>
    <cellStyle name="Normal 6 2 4 3 3 2 2 3" xfId="52026"/>
    <cellStyle name="Normal 6 2 4 3 3 2 3" xfId="52027"/>
    <cellStyle name="Normal 6 2 4 3 3 2 4" xfId="52028"/>
    <cellStyle name="Normal 6 2 4 3 3 2 5" xfId="52029"/>
    <cellStyle name="Normal 6 2 4 3 3 2 6" xfId="52030"/>
    <cellStyle name="Normal 6 2 4 3 3 3" xfId="52031"/>
    <cellStyle name="Normal 6 2 4 3 3 3 2" xfId="52032"/>
    <cellStyle name="Normal 6 2 4 3 3 3 3" xfId="52033"/>
    <cellStyle name="Normal 6 2 4 3 3 4" xfId="52034"/>
    <cellStyle name="Normal 6 2 4 3 3 5" xfId="52035"/>
    <cellStyle name="Normal 6 2 4 3 3 6" xfId="52036"/>
    <cellStyle name="Normal 6 2 4 3 3 7" xfId="52037"/>
    <cellStyle name="Normal 6 2 4 3 4" xfId="52038"/>
    <cellStyle name="Normal 6 2 4 3 4 2" xfId="52039"/>
    <cellStyle name="Normal 6 2 4 3 4 2 2" xfId="52040"/>
    <cellStyle name="Normal 6 2 4 3 4 2 3" xfId="52041"/>
    <cellStyle name="Normal 6 2 4 3 4 3" xfId="52042"/>
    <cellStyle name="Normal 6 2 4 3 4 4" xfId="52043"/>
    <cellStyle name="Normal 6 2 4 3 4 5" xfId="52044"/>
    <cellStyle name="Normal 6 2 4 3 4 6" xfId="52045"/>
    <cellStyle name="Normal 6 2 4 3 5" xfId="52046"/>
    <cellStyle name="Normal 6 2 4 3 5 2" xfId="52047"/>
    <cellStyle name="Normal 6 2 4 3 5 2 2" xfId="52048"/>
    <cellStyle name="Normal 6 2 4 3 5 2 3" xfId="52049"/>
    <cellStyle name="Normal 6 2 4 3 5 3" xfId="52050"/>
    <cellStyle name="Normal 6 2 4 3 5 4" xfId="52051"/>
    <cellStyle name="Normal 6 2 4 3 5 5" xfId="52052"/>
    <cellStyle name="Normal 6 2 4 3 5 6" xfId="52053"/>
    <cellStyle name="Normal 6 2 4 3 6" xfId="52054"/>
    <cellStyle name="Normal 6 2 4 3 6 2" xfId="52055"/>
    <cellStyle name="Normal 6 2 4 3 6 2 2" xfId="52056"/>
    <cellStyle name="Normal 6 2 4 3 6 2 3" xfId="52057"/>
    <cellStyle name="Normal 6 2 4 3 6 3" xfId="52058"/>
    <cellStyle name="Normal 6 2 4 3 6 4" xfId="52059"/>
    <cellStyle name="Normal 6 2 4 3 6 5" xfId="52060"/>
    <cellStyle name="Normal 6 2 4 3 7" xfId="52061"/>
    <cellStyle name="Normal 6 2 4 3 7 2" xfId="52062"/>
    <cellStyle name="Normal 6 2 4 3 7 3" xfId="52063"/>
    <cellStyle name="Normal 6 2 4 3 8" xfId="52064"/>
    <cellStyle name="Normal 6 2 4 3 9" xfId="52065"/>
    <cellStyle name="Normal 6 2 4 4" xfId="52066"/>
    <cellStyle name="Normal 6 2 4 4 2" xfId="52067"/>
    <cellStyle name="Normal 6 2 4 4 2 2" xfId="52068"/>
    <cellStyle name="Normal 6 2 4 4 2 2 2" xfId="52069"/>
    <cellStyle name="Normal 6 2 4 4 2 2 2 2" xfId="52070"/>
    <cellStyle name="Normal 6 2 4 4 2 2 2 3" xfId="52071"/>
    <cellStyle name="Normal 6 2 4 4 2 2 3" xfId="52072"/>
    <cellStyle name="Normal 6 2 4 4 2 2 4" xfId="52073"/>
    <cellStyle name="Normal 6 2 4 4 2 2 5" xfId="52074"/>
    <cellStyle name="Normal 6 2 4 4 2 2 6" xfId="52075"/>
    <cellStyle name="Normal 6 2 4 4 2 3" xfId="52076"/>
    <cellStyle name="Normal 6 2 4 4 2 3 2" xfId="52077"/>
    <cellStyle name="Normal 6 2 4 4 2 3 3" xfId="52078"/>
    <cellStyle name="Normal 6 2 4 4 2 4" xfId="52079"/>
    <cellStyle name="Normal 6 2 4 4 2 5" xfId="52080"/>
    <cellStyle name="Normal 6 2 4 4 2 6" xfId="52081"/>
    <cellStyle name="Normal 6 2 4 4 2 7" xfId="52082"/>
    <cellStyle name="Normal 6 2 4 4 3" xfId="52083"/>
    <cellStyle name="Normal 6 2 4 4 3 2" xfId="52084"/>
    <cellStyle name="Normal 6 2 4 4 3 2 2" xfId="52085"/>
    <cellStyle name="Normal 6 2 4 4 3 2 3" xfId="52086"/>
    <cellStyle name="Normal 6 2 4 4 3 3" xfId="52087"/>
    <cellStyle name="Normal 6 2 4 4 3 4" xfId="52088"/>
    <cellStyle name="Normal 6 2 4 4 3 5" xfId="52089"/>
    <cellStyle name="Normal 6 2 4 4 3 6" xfId="52090"/>
    <cellStyle name="Normal 6 2 4 4 4" xfId="52091"/>
    <cellStyle name="Normal 6 2 4 4 4 2" xfId="52092"/>
    <cellStyle name="Normal 6 2 4 4 4 3" xfId="52093"/>
    <cellStyle name="Normal 6 2 4 4 5" xfId="52094"/>
    <cellStyle name="Normal 6 2 4 4 6" xfId="52095"/>
    <cellStyle name="Normal 6 2 4 4 7" xfId="52096"/>
    <cellStyle name="Normal 6 2 4 4 8" xfId="52097"/>
    <cellStyle name="Normal 6 2 4 5" xfId="52098"/>
    <cellStyle name="Normal 6 2 4 5 2" xfId="52099"/>
    <cellStyle name="Normal 6 2 4 5 2 2" xfId="52100"/>
    <cellStyle name="Normal 6 2 4 5 2 2 2" xfId="52101"/>
    <cellStyle name="Normal 6 2 4 5 2 2 2 2" xfId="52102"/>
    <cellStyle name="Normal 6 2 4 5 2 2 2 3" xfId="52103"/>
    <cellStyle name="Normal 6 2 4 5 2 2 3" xfId="52104"/>
    <cellStyle name="Normal 6 2 4 5 2 2 4" xfId="52105"/>
    <cellStyle name="Normal 6 2 4 5 2 2 5" xfId="52106"/>
    <cellStyle name="Normal 6 2 4 5 2 2 6" xfId="52107"/>
    <cellStyle name="Normal 6 2 4 5 2 3" xfId="52108"/>
    <cellStyle name="Normal 6 2 4 5 2 3 2" xfId="52109"/>
    <cellStyle name="Normal 6 2 4 5 2 3 3" xfId="52110"/>
    <cellStyle name="Normal 6 2 4 5 2 4" xfId="52111"/>
    <cellStyle name="Normal 6 2 4 5 2 5" xfId="52112"/>
    <cellStyle name="Normal 6 2 4 5 2 6" xfId="52113"/>
    <cellStyle name="Normal 6 2 4 5 2 7" xfId="52114"/>
    <cellStyle name="Normal 6 2 4 5 3" xfId="52115"/>
    <cellStyle name="Normal 6 2 4 5 3 2" xfId="52116"/>
    <cellStyle name="Normal 6 2 4 5 3 2 2" xfId="52117"/>
    <cellStyle name="Normal 6 2 4 5 3 2 3" xfId="52118"/>
    <cellStyle name="Normal 6 2 4 5 3 3" xfId="52119"/>
    <cellStyle name="Normal 6 2 4 5 3 4" xfId="52120"/>
    <cellStyle name="Normal 6 2 4 5 3 5" xfId="52121"/>
    <cellStyle name="Normal 6 2 4 5 3 6" xfId="52122"/>
    <cellStyle name="Normal 6 2 4 5 4" xfId="52123"/>
    <cellStyle name="Normal 6 2 4 5 4 2" xfId="52124"/>
    <cellStyle name="Normal 6 2 4 5 4 3" xfId="52125"/>
    <cellStyle name="Normal 6 2 4 5 5" xfId="52126"/>
    <cellStyle name="Normal 6 2 4 5 6" xfId="52127"/>
    <cellStyle name="Normal 6 2 4 5 7" xfId="52128"/>
    <cellStyle name="Normal 6 2 4 5 8" xfId="52129"/>
    <cellStyle name="Normal 6 2 4 6" xfId="52130"/>
    <cellStyle name="Normal 6 2 4 6 2" xfId="52131"/>
    <cellStyle name="Normal 6 2 4 6 2 2" xfId="52132"/>
    <cellStyle name="Normal 6 2 4 6 2 2 2" xfId="52133"/>
    <cellStyle name="Normal 6 2 4 6 2 2 2 2" xfId="52134"/>
    <cellStyle name="Normal 6 2 4 6 2 2 2 3" xfId="52135"/>
    <cellStyle name="Normal 6 2 4 6 2 2 3" xfId="52136"/>
    <cellStyle name="Normal 6 2 4 6 2 2 4" xfId="52137"/>
    <cellStyle name="Normal 6 2 4 6 2 2 5" xfId="52138"/>
    <cellStyle name="Normal 6 2 4 6 2 2 6" xfId="52139"/>
    <cellStyle name="Normal 6 2 4 6 2 3" xfId="52140"/>
    <cellStyle name="Normal 6 2 4 6 2 3 2" xfId="52141"/>
    <cellStyle name="Normal 6 2 4 6 2 3 3" xfId="52142"/>
    <cellStyle name="Normal 6 2 4 6 2 4" xfId="52143"/>
    <cellStyle name="Normal 6 2 4 6 2 5" xfId="52144"/>
    <cellStyle name="Normal 6 2 4 6 2 6" xfId="52145"/>
    <cellStyle name="Normal 6 2 4 6 2 7" xfId="52146"/>
    <cellStyle name="Normal 6 2 4 6 3" xfId="52147"/>
    <cellStyle name="Normal 6 2 4 6 3 2" xfId="52148"/>
    <cellStyle name="Normal 6 2 4 6 3 2 2" xfId="52149"/>
    <cellStyle name="Normal 6 2 4 6 3 2 3" xfId="52150"/>
    <cellStyle name="Normal 6 2 4 6 3 3" xfId="52151"/>
    <cellStyle name="Normal 6 2 4 6 3 4" xfId="52152"/>
    <cellStyle name="Normal 6 2 4 6 3 5" xfId="52153"/>
    <cellStyle name="Normal 6 2 4 6 3 6" xfId="52154"/>
    <cellStyle name="Normal 6 2 4 6 4" xfId="52155"/>
    <cellStyle name="Normal 6 2 4 6 4 2" xfId="52156"/>
    <cellStyle name="Normal 6 2 4 6 4 3" xfId="52157"/>
    <cellStyle name="Normal 6 2 4 6 5" xfId="52158"/>
    <cellStyle name="Normal 6 2 4 6 6" xfId="52159"/>
    <cellStyle name="Normal 6 2 4 6 7" xfId="52160"/>
    <cellStyle name="Normal 6 2 4 6 8" xfId="52161"/>
    <cellStyle name="Normal 6 2 4 7" xfId="52162"/>
    <cellStyle name="Normal 6 2 4 7 2" xfId="52163"/>
    <cellStyle name="Normal 6 2 4 7 2 2" xfId="52164"/>
    <cellStyle name="Normal 6 2 4 7 2 2 2" xfId="52165"/>
    <cellStyle name="Normal 6 2 4 7 2 2 3" xfId="52166"/>
    <cellStyle name="Normal 6 2 4 7 2 3" xfId="52167"/>
    <cellStyle name="Normal 6 2 4 7 2 4" xfId="52168"/>
    <cellStyle name="Normal 6 2 4 7 2 5" xfId="52169"/>
    <cellStyle name="Normal 6 2 4 7 2 6" xfId="52170"/>
    <cellStyle name="Normal 6 2 4 7 3" xfId="52171"/>
    <cellStyle name="Normal 6 2 4 7 3 2" xfId="52172"/>
    <cellStyle name="Normal 6 2 4 7 3 3" xfId="52173"/>
    <cellStyle name="Normal 6 2 4 7 4" xfId="52174"/>
    <cellStyle name="Normal 6 2 4 7 5" xfId="52175"/>
    <cellStyle name="Normal 6 2 4 7 6" xfId="52176"/>
    <cellStyle name="Normal 6 2 4 7 7" xfId="52177"/>
    <cellStyle name="Normal 6 2 4 8" xfId="52178"/>
    <cellStyle name="Normal 6 2 4 8 2" xfId="52179"/>
    <cellStyle name="Normal 6 2 4 8 2 2" xfId="52180"/>
    <cellStyle name="Normal 6 2 4 8 2 3" xfId="52181"/>
    <cellStyle name="Normal 6 2 4 8 3" xfId="52182"/>
    <cellStyle name="Normal 6 2 4 8 4" xfId="52183"/>
    <cellStyle name="Normal 6 2 4 8 5" xfId="52184"/>
    <cellStyle name="Normal 6 2 4 8 6" xfId="52185"/>
    <cellStyle name="Normal 6 2 4 9" xfId="52186"/>
    <cellStyle name="Normal 6 2 4 9 2" xfId="52187"/>
    <cellStyle name="Normal 6 2 4 9 2 2" xfId="52188"/>
    <cellStyle name="Normal 6 2 4 9 2 3" xfId="52189"/>
    <cellStyle name="Normal 6 2 4 9 3" xfId="52190"/>
    <cellStyle name="Normal 6 2 4 9 4" xfId="52191"/>
    <cellStyle name="Normal 6 2 4 9 5" xfId="52192"/>
    <cellStyle name="Normal 6 2 4 9 6" xfId="52193"/>
    <cellStyle name="Normal 6 2 5" xfId="52194"/>
    <cellStyle name="Normal 6 2 5 10" xfId="52195"/>
    <cellStyle name="Normal 6 2 5 11" xfId="52196"/>
    <cellStyle name="Normal 6 2 5 2" xfId="52197"/>
    <cellStyle name="Normal 6 2 5 2 2" xfId="52198"/>
    <cellStyle name="Normal 6 2 5 2 2 2" xfId="52199"/>
    <cellStyle name="Normal 6 2 5 2 2 2 2" xfId="52200"/>
    <cellStyle name="Normal 6 2 5 2 2 2 2 2" xfId="52201"/>
    <cellStyle name="Normal 6 2 5 2 2 2 2 3" xfId="52202"/>
    <cellStyle name="Normal 6 2 5 2 2 2 3" xfId="52203"/>
    <cellStyle name="Normal 6 2 5 2 2 2 4" xfId="52204"/>
    <cellStyle name="Normal 6 2 5 2 2 2 5" xfId="52205"/>
    <cellStyle name="Normal 6 2 5 2 2 2 6" xfId="52206"/>
    <cellStyle name="Normal 6 2 5 2 2 3" xfId="52207"/>
    <cellStyle name="Normal 6 2 5 2 2 3 2" xfId="52208"/>
    <cellStyle name="Normal 6 2 5 2 2 3 3" xfId="52209"/>
    <cellStyle name="Normal 6 2 5 2 2 4" xfId="52210"/>
    <cellStyle name="Normal 6 2 5 2 2 5" xfId="52211"/>
    <cellStyle name="Normal 6 2 5 2 2 6" xfId="52212"/>
    <cellStyle name="Normal 6 2 5 2 2 7" xfId="52213"/>
    <cellStyle name="Normal 6 2 5 2 3" xfId="52214"/>
    <cellStyle name="Normal 6 2 5 2 3 2" xfId="52215"/>
    <cellStyle name="Normal 6 2 5 2 3 2 2" xfId="52216"/>
    <cellStyle name="Normal 6 2 5 2 3 2 3" xfId="52217"/>
    <cellStyle name="Normal 6 2 5 2 3 3" xfId="52218"/>
    <cellStyle name="Normal 6 2 5 2 3 4" xfId="52219"/>
    <cellStyle name="Normal 6 2 5 2 3 5" xfId="52220"/>
    <cellStyle name="Normal 6 2 5 2 3 6" xfId="52221"/>
    <cellStyle name="Normal 6 2 5 2 4" xfId="52222"/>
    <cellStyle name="Normal 6 2 5 2 4 2" xfId="52223"/>
    <cellStyle name="Normal 6 2 5 2 4 3" xfId="52224"/>
    <cellStyle name="Normal 6 2 5 2 5" xfId="52225"/>
    <cellStyle name="Normal 6 2 5 2 6" xfId="52226"/>
    <cellStyle name="Normal 6 2 5 2 7" xfId="52227"/>
    <cellStyle name="Normal 6 2 5 2 8" xfId="52228"/>
    <cellStyle name="Normal 6 2 5 3" xfId="52229"/>
    <cellStyle name="Normal 6 2 5 3 2" xfId="52230"/>
    <cellStyle name="Normal 6 2 5 3 2 2" xfId="52231"/>
    <cellStyle name="Normal 6 2 5 3 2 2 2" xfId="52232"/>
    <cellStyle name="Normal 6 2 5 3 2 2 3" xfId="52233"/>
    <cellStyle name="Normal 6 2 5 3 2 3" xfId="52234"/>
    <cellStyle name="Normal 6 2 5 3 2 4" xfId="52235"/>
    <cellStyle name="Normal 6 2 5 3 2 5" xfId="52236"/>
    <cellStyle name="Normal 6 2 5 3 2 6" xfId="52237"/>
    <cellStyle name="Normal 6 2 5 3 3" xfId="52238"/>
    <cellStyle name="Normal 6 2 5 3 3 2" xfId="52239"/>
    <cellStyle name="Normal 6 2 5 3 3 3" xfId="52240"/>
    <cellStyle name="Normal 6 2 5 3 4" xfId="52241"/>
    <cellStyle name="Normal 6 2 5 3 5" xfId="52242"/>
    <cellStyle name="Normal 6 2 5 3 6" xfId="52243"/>
    <cellStyle name="Normal 6 2 5 3 7" xfId="52244"/>
    <cellStyle name="Normal 6 2 5 4" xfId="52245"/>
    <cellStyle name="Normal 6 2 5 4 2" xfId="52246"/>
    <cellStyle name="Normal 6 2 5 4 2 2" xfId="52247"/>
    <cellStyle name="Normal 6 2 5 4 2 3" xfId="52248"/>
    <cellStyle name="Normal 6 2 5 4 3" xfId="52249"/>
    <cellStyle name="Normal 6 2 5 4 4" xfId="52250"/>
    <cellStyle name="Normal 6 2 5 4 5" xfId="52251"/>
    <cellStyle name="Normal 6 2 5 4 6" xfId="52252"/>
    <cellStyle name="Normal 6 2 5 5" xfId="52253"/>
    <cellStyle name="Normal 6 2 5 5 2" xfId="52254"/>
    <cellStyle name="Normal 6 2 5 5 2 2" xfId="52255"/>
    <cellStyle name="Normal 6 2 5 5 2 3" xfId="52256"/>
    <cellStyle name="Normal 6 2 5 5 3" xfId="52257"/>
    <cellStyle name="Normal 6 2 5 5 4" xfId="52258"/>
    <cellStyle name="Normal 6 2 5 5 5" xfId="52259"/>
    <cellStyle name="Normal 6 2 5 5 6" xfId="52260"/>
    <cellStyle name="Normal 6 2 5 6" xfId="52261"/>
    <cellStyle name="Normal 6 2 5 6 2" xfId="52262"/>
    <cellStyle name="Normal 6 2 5 6 2 2" xfId="52263"/>
    <cellStyle name="Normal 6 2 5 6 2 3" xfId="52264"/>
    <cellStyle name="Normal 6 2 5 6 3" xfId="52265"/>
    <cellStyle name="Normal 6 2 5 6 4" xfId="52266"/>
    <cellStyle name="Normal 6 2 5 6 5" xfId="52267"/>
    <cellStyle name="Normal 6 2 5 7" xfId="52268"/>
    <cellStyle name="Normal 6 2 5 7 2" xfId="52269"/>
    <cellStyle name="Normal 6 2 5 7 3" xfId="52270"/>
    <cellStyle name="Normal 6 2 5 8" xfId="52271"/>
    <cellStyle name="Normal 6 2 5 9" xfId="52272"/>
    <cellStyle name="Normal 6 2 6" xfId="52273"/>
    <cellStyle name="Normal 6 2 6 10" xfId="52274"/>
    <cellStyle name="Normal 6 2 6 11" xfId="52275"/>
    <cellStyle name="Normal 6 2 6 2" xfId="52276"/>
    <cellStyle name="Normal 6 2 6 2 2" xfId="52277"/>
    <cellStyle name="Normal 6 2 6 2 2 2" xfId="52278"/>
    <cellStyle name="Normal 6 2 6 2 2 2 2" xfId="52279"/>
    <cellStyle name="Normal 6 2 6 2 2 2 2 2" xfId="52280"/>
    <cellStyle name="Normal 6 2 6 2 2 2 2 3" xfId="52281"/>
    <cellStyle name="Normal 6 2 6 2 2 2 3" xfId="52282"/>
    <cellStyle name="Normal 6 2 6 2 2 2 4" xfId="52283"/>
    <cellStyle name="Normal 6 2 6 2 2 2 5" xfId="52284"/>
    <cellStyle name="Normal 6 2 6 2 2 2 6" xfId="52285"/>
    <cellStyle name="Normal 6 2 6 2 2 3" xfId="52286"/>
    <cellStyle name="Normal 6 2 6 2 2 3 2" xfId="52287"/>
    <cellStyle name="Normal 6 2 6 2 2 3 3" xfId="52288"/>
    <cellStyle name="Normal 6 2 6 2 2 4" xfId="52289"/>
    <cellStyle name="Normal 6 2 6 2 2 5" xfId="52290"/>
    <cellStyle name="Normal 6 2 6 2 2 6" xfId="52291"/>
    <cellStyle name="Normal 6 2 6 2 2 7" xfId="52292"/>
    <cellStyle name="Normal 6 2 6 2 3" xfId="52293"/>
    <cellStyle name="Normal 6 2 6 2 3 2" xfId="52294"/>
    <cellStyle name="Normal 6 2 6 2 3 2 2" xfId="52295"/>
    <cellStyle name="Normal 6 2 6 2 3 2 3" xfId="52296"/>
    <cellStyle name="Normal 6 2 6 2 3 3" xfId="52297"/>
    <cellStyle name="Normal 6 2 6 2 3 4" xfId="52298"/>
    <cellStyle name="Normal 6 2 6 2 3 5" xfId="52299"/>
    <cellStyle name="Normal 6 2 6 2 3 6" xfId="52300"/>
    <cellStyle name="Normal 6 2 6 2 4" xfId="52301"/>
    <cellStyle name="Normal 6 2 6 2 4 2" xfId="52302"/>
    <cellStyle name="Normal 6 2 6 2 4 3" xfId="52303"/>
    <cellStyle name="Normal 6 2 6 2 5" xfId="52304"/>
    <cellStyle name="Normal 6 2 6 2 6" xfId="52305"/>
    <cellStyle name="Normal 6 2 6 2 7" xfId="52306"/>
    <cellStyle name="Normal 6 2 6 2 8" xfId="52307"/>
    <cellStyle name="Normal 6 2 6 3" xfId="52308"/>
    <cellStyle name="Normal 6 2 6 3 2" xfId="52309"/>
    <cellStyle name="Normal 6 2 6 3 2 2" xfId="52310"/>
    <cellStyle name="Normal 6 2 6 3 2 2 2" xfId="52311"/>
    <cellStyle name="Normal 6 2 6 3 2 2 3" xfId="52312"/>
    <cellStyle name="Normal 6 2 6 3 2 3" xfId="52313"/>
    <cellStyle name="Normal 6 2 6 3 2 4" xfId="52314"/>
    <cellStyle name="Normal 6 2 6 3 2 5" xfId="52315"/>
    <cellStyle name="Normal 6 2 6 3 2 6" xfId="52316"/>
    <cellStyle name="Normal 6 2 6 3 3" xfId="52317"/>
    <cellStyle name="Normal 6 2 6 3 3 2" xfId="52318"/>
    <cellStyle name="Normal 6 2 6 3 3 3" xfId="52319"/>
    <cellStyle name="Normal 6 2 6 3 4" xfId="52320"/>
    <cellStyle name="Normal 6 2 6 3 5" xfId="52321"/>
    <cellStyle name="Normal 6 2 6 3 6" xfId="52322"/>
    <cellStyle name="Normal 6 2 6 3 7" xfId="52323"/>
    <cellStyle name="Normal 6 2 6 4" xfId="52324"/>
    <cellStyle name="Normal 6 2 6 4 2" xfId="52325"/>
    <cellStyle name="Normal 6 2 6 4 2 2" xfId="52326"/>
    <cellStyle name="Normal 6 2 6 4 2 3" xfId="52327"/>
    <cellStyle name="Normal 6 2 6 4 3" xfId="52328"/>
    <cellStyle name="Normal 6 2 6 4 4" xfId="52329"/>
    <cellStyle name="Normal 6 2 6 4 5" xfId="52330"/>
    <cellStyle name="Normal 6 2 6 4 6" xfId="52331"/>
    <cellStyle name="Normal 6 2 6 5" xfId="52332"/>
    <cellStyle name="Normal 6 2 6 5 2" xfId="52333"/>
    <cellStyle name="Normal 6 2 6 5 2 2" xfId="52334"/>
    <cellStyle name="Normal 6 2 6 5 2 3" xfId="52335"/>
    <cellStyle name="Normal 6 2 6 5 3" xfId="52336"/>
    <cellStyle name="Normal 6 2 6 5 4" xfId="52337"/>
    <cellStyle name="Normal 6 2 6 5 5" xfId="52338"/>
    <cellStyle name="Normal 6 2 6 5 6" xfId="52339"/>
    <cellStyle name="Normal 6 2 6 6" xfId="52340"/>
    <cellStyle name="Normal 6 2 6 6 2" xfId="52341"/>
    <cellStyle name="Normal 6 2 6 6 2 2" xfId="52342"/>
    <cellStyle name="Normal 6 2 6 6 2 3" xfId="52343"/>
    <cellStyle name="Normal 6 2 6 6 3" xfId="52344"/>
    <cellStyle name="Normal 6 2 6 6 4" xfId="52345"/>
    <cellStyle name="Normal 6 2 6 6 5" xfId="52346"/>
    <cellStyle name="Normal 6 2 6 7" xfId="52347"/>
    <cellStyle name="Normal 6 2 6 7 2" xfId="52348"/>
    <cellStyle name="Normal 6 2 6 7 3" xfId="52349"/>
    <cellStyle name="Normal 6 2 6 8" xfId="52350"/>
    <cellStyle name="Normal 6 2 6 9" xfId="52351"/>
    <cellStyle name="Normal 6 2 7" xfId="52352"/>
    <cellStyle name="Normal 6 2 7 2" xfId="52353"/>
    <cellStyle name="Normal 6 2 7 2 2" xfId="52354"/>
    <cellStyle name="Normal 6 2 7 2 2 2" xfId="52355"/>
    <cellStyle name="Normal 6 2 7 2 2 2 2" xfId="52356"/>
    <cellStyle name="Normal 6 2 7 2 2 2 3" xfId="52357"/>
    <cellStyle name="Normal 6 2 7 2 2 3" xfId="52358"/>
    <cellStyle name="Normal 6 2 7 2 2 4" xfId="52359"/>
    <cellStyle name="Normal 6 2 7 2 2 5" xfId="52360"/>
    <cellStyle name="Normal 6 2 7 2 2 6" xfId="52361"/>
    <cellStyle name="Normal 6 2 7 2 3" xfId="52362"/>
    <cellStyle name="Normal 6 2 7 2 3 2" xfId="52363"/>
    <cellStyle name="Normal 6 2 7 2 3 3" xfId="52364"/>
    <cellStyle name="Normal 6 2 7 2 4" xfId="52365"/>
    <cellStyle name="Normal 6 2 7 2 5" xfId="52366"/>
    <cellStyle name="Normal 6 2 7 2 6" xfId="52367"/>
    <cellStyle name="Normal 6 2 7 2 7" xfId="52368"/>
    <cellStyle name="Normal 6 2 7 3" xfId="52369"/>
    <cellStyle name="Normal 6 2 7 3 2" xfId="52370"/>
    <cellStyle name="Normal 6 2 7 3 2 2" xfId="52371"/>
    <cellStyle name="Normal 6 2 7 3 2 3" xfId="52372"/>
    <cellStyle name="Normal 6 2 7 3 3" xfId="52373"/>
    <cellStyle name="Normal 6 2 7 3 4" xfId="52374"/>
    <cellStyle name="Normal 6 2 7 3 5" xfId="52375"/>
    <cellStyle name="Normal 6 2 7 3 6" xfId="52376"/>
    <cellStyle name="Normal 6 2 7 4" xfId="52377"/>
    <cellStyle name="Normal 6 2 7 4 2" xfId="52378"/>
    <cellStyle name="Normal 6 2 7 4 3" xfId="52379"/>
    <cellStyle name="Normal 6 2 7 5" xfId="52380"/>
    <cellStyle name="Normal 6 2 7 6" xfId="52381"/>
    <cellStyle name="Normal 6 2 7 7" xfId="52382"/>
    <cellStyle name="Normal 6 2 7 8" xfId="52383"/>
    <cellStyle name="Normal 6 2 8" xfId="52384"/>
    <cellStyle name="Normal 6 2 8 2" xfId="52385"/>
    <cellStyle name="Normal 6 2 8 2 2" xfId="52386"/>
    <cellStyle name="Normal 6 2 8 2 2 2" xfId="52387"/>
    <cellStyle name="Normal 6 2 8 2 2 2 2" xfId="52388"/>
    <cellStyle name="Normal 6 2 8 2 2 2 3" xfId="52389"/>
    <cellStyle name="Normal 6 2 8 2 2 3" xfId="52390"/>
    <cellStyle name="Normal 6 2 8 2 2 4" xfId="52391"/>
    <cellStyle name="Normal 6 2 8 2 2 5" xfId="52392"/>
    <cellStyle name="Normal 6 2 8 2 2 6" xfId="52393"/>
    <cellStyle name="Normal 6 2 8 2 3" xfId="52394"/>
    <cellStyle name="Normal 6 2 8 2 3 2" xfId="52395"/>
    <cellStyle name="Normal 6 2 8 2 3 3" xfId="52396"/>
    <cellStyle name="Normal 6 2 8 2 4" xfId="52397"/>
    <cellStyle name="Normal 6 2 8 2 5" xfId="52398"/>
    <cellStyle name="Normal 6 2 8 2 6" xfId="52399"/>
    <cellStyle name="Normal 6 2 8 2 7" xfId="52400"/>
    <cellStyle name="Normal 6 2 8 3" xfId="52401"/>
    <cellStyle name="Normal 6 2 8 3 2" xfId="52402"/>
    <cellStyle name="Normal 6 2 8 3 2 2" xfId="52403"/>
    <cellStyle name="Normal 6 2 8 3 2 3" xfId="52404"/>
    <cellStyle name="Normal 6 2 8 3 3" xfId="52405"/>
    <cellStyle name="Normal 6 2 8 3 4" xfId="52406"/>
    <cellStyle name="Normal 6 2 8 3 5" xfId="52407"/>
    <cellStyle name="Normal 6 2 8 3 6" xfId="52408"/>
    <cellStyle name="Normal 6 2 8 4" xfId="52409"/>
    <cellStyle name="Normal 6 2 8 4 2" xfId="52410"/>
    <cellStyle name="Normal 6 2 8 4 3" xfId="52411"/>
    <cellStyle name="Normal 6 2 8 5" xfId="52412"/>
    <cellStyle name="Normal 6 2 8 6" xfId="52413"/>
    <cellStyle name="Normal 6 2 8 7" xfId="52414"/>
    <cellStyle name="Normal 6 2 8 8" xfId="52415"/>
    <cellStyle name="Normal 6 2 9" xfId="52416"/>
    <cellStyle name="Normal 6 2 9 2" xfId="52417"/>
    <cellStyle name="Normal 6 2 9 2 2" xfId="52418"/>
    <cellStyle name="Normal 6 2 9 2 2 2" xfId="52419"/>
    <cellStyle name="Normal 6 2 9 2 2 2 2" xfId="52420"/>
    <cellStyle name="Normal 6 2 9 2 2 2 3" xfId="52421"/>
    <cellStyle name="Normal 6 2 9 2 2 3" xfId="52422"/>
    <cellStyle name="Normal 6 2 9 2 2 4" xfId="52423"/>
    <cellStyle name="Normal 6 2 9 2 2 5" xfId="52424"/>
    <cellStyle name="Normal 6 2 9 2 2 6" xfId="52425"/>
    <cellStyle name="Normal 6 2 9 2 3" xfId="52426"/>
    <cellStyle name="Normal 6 2 9 2 3 2" xfId="52427"/>
    <cellStyle name="Normal 6 2 9 2 3 3" xfId="52428"/>
    <cellStyle name="Normal 6 2 9 2 4" xfId="52429"/>
    <cellStyle name="Normal 6 2 9 2 5" xfId="52430"/>
    <cellStyle name="Normal 6 2 9 2 6" xfId="52431"/>
    <cellStyle name="Normal 6 2 9 2 7" xfId="52432"/>
    <cellStyle name="Normal 6 2 9 3" xfId="52433"/>
    <cellStyle name="Normal 6 2 9 3 2" xfId="52434"/>
    <cellStyle name="Normal 6 2 9 3 2 2" xfId="52435"/>
    <cellStyle name="Normal 6 2 9 3 2 3" xfId="52436"/>
    <cellStyle name="Normal 6 2 9 3 3" xfId="52437"/>
    <cellStyle name="Normal 6 2 9 3 4" xfId="52438"/>
    <cellStyle name="Normal 6 2 9 3 5" xfId="52439"/>
    <cellStyle name="Normal 6 2 9 3 6" xfId="52440"/>
    <cellStyle name="Normal 6 2 9 4" xfId="52441"/>
    <cellStyle name="Normal 6 2 9 4 2" xfId="52442"/>
    <cellStyle name="Normal 6 2 9 4 3" xfId="52443"/>
    <cellStyle name="Normal 6 2 9 5" xfId="52444"/>
    <cellStyle name="Normal 6 2 9 6" xfId="52445"/>
    <cellStyle name="Normal 6 2 9 7" xfId="52446"/>
    <cellStyle name="Normal 6 2 9 8" xfId="52447"/>
    <cellStyle name="Normal 6 20" xfId="2539"/>
    <cellStyle name="Normal 6 20 2" xfId="52448"/>
    <cellStyle name="Normal 6 21" xfId="2540"/>
    <cellStyle name="Normal 6 22" xfId="2541"/>
    <cellStyle name="Normal 6 23" xfId="2542"/>
    <cellStyle name="Normal 6 24" xfId="2543"/>
    <cellStyle name="Normal 6 25" xfId="2544"/>
    <cellStyle name="Normal 6 26" xfId="2545"/>
    <cellStyle name="Normal 6 27" xfId="2546"/>
    <cellStyle name="Normal 6 28" xfId="2547"/>
    <cellStyle name="Normal 6 29" xfId="2548"/>
    <cellStyle name="Normal 6 3" xfId="1074"/>
    <cellStyle name="Normal 6 3 10" xfId="52449"/>
    <cellStyle name="Normal 6 3 10 2" xfId="52450"/>
    <cellStyle name="Normal 6 3 10 2 2" xfId="52451"/>
    <cellStyle name="Normal 6 3 10 2 3" xfId="52452"/>
    <cellStyle name="Normal 6 3 10 3" xfId="52453"/>
    <cellStyle name="Normal 6 3 10 4" xfId="52454"/>
    <cellStyle name="Normal 6 3 10 5" xfId="52455"/>
    <cellStyle name="Normal 6 3 10 6" xfId="52456"/>
    <cellStyle name="Normal 6 3 11" xfId="52457"/>
    <cellStyle name="Normal 6 3 11 2" xfId="52458"/>
    <cellStyle name="Normal 6 3 11 2 2" xfId="52459"/>
    <cellStyle name="Normal 6 3 11 2 3" xfId="52460"/>
    <cellStyle name="Normal 6 3 11 3" xfId="52461"/>
    <cellStyle name="Normal 6 3 11 4" xfId="52462"/>
    <cellStyle name="Normal 6 3 11 5" xfId="52463"/>
    <cellStyle name="Normal 6 3 11 6" xfId="52464"/>
    <cellStyle name="Normal 6 3 12" xfId="52465"/>
    <cellStyle name="Normal 6 3 12 2" xfId="52466"/>
    <cellStyle name="Normal 6 3 12 2 2" xfId="52467"/>
    <cellStyle name="Normal 6 3 12 2 3" xfId="52468"/>
    <cellStyle name="Normal 6 3 12 3" xfId="52469"/>
    <cellStyle name="Normal 6 3 12 4" xfId="52470"/>
    <cellStyle name="Normal 6 3 12 5" xfId="52471"/>
    <cellStyle name="Normal 6 3 12 6" xfId="52472"/>
    <cellStyle name="Normal 6 3 13" xfId="52473"/>
    <cellStyle name="Normal 6 3 13 2" xfId="52474"/>
    <cellStyle name="Normal 6 3 13 2 2" xfId="52475"/>
    <cellStyle name="Normal 6 3 13 2 3" xfId="52476"/>
    <cellStyle name="Normal 6 3 13 3" xfId="52477"/>
    <cellStyle name="Normal 6 3 13 4" xfId="52478"/>
    <cellStyle name="Normal 6 3 13 5" xfId="52479"/>
    <cellStyle name="Normal 6 3 14" xfId="52480"/>
    <cellStyle name="Normal 6 3 14 2" xfId="52481"/>
    <cellStyle name="Normal 6 3 14 3" xfId="52482"/>
    <cellStyle name="Normal 6 3 14 4" xfId="52483"/>
    <cellStyle name="Normal 6 3 15" xfId="52484"/>
    <cellStyle name="Normal 6 3 16" xfId="52485"/>
    <cellStyle name="Normal 6 3 17" xfId="52486"/>
    <cellStyle name="Normal 6 3 18" xfId="52487"/>
    <cellStyle name="Normal 6 3 19" xfId="52488"/>
    <cellStyle name="Normal 6 3 2" xfId="32045"/>
    <cellStyle name="Normal 6 3 2 10" xfId="52489"/>
    <cellStyle name="Normal 6 3 2 10 2" xfId="52490"/>
    <cellStyle name="Normal 6 3 2 10 2 2" xfId="52491"/>
    <cellStyle name="Normal 6 3 2 10 2 3" xfId="52492"/>
    <cellStyle name="Normal 6 3 2 10 3" xfId="52493"/>
    <cellStyle name="Normal 6 3 2 10 4" xfId="52494"/>
    <cellStyle name="Normal 6 3 2 10 5" xfId="52495"/>
    <cellStyle name="Normal 6 3 2 10 6" xfId="52496"/>
    <cellStyle name="Normal 6 3 2 11" xfId="52497"/>
    <cellStyle name="Normal 6 3 2 11 2" xfId="52498"/>
    <cellStyle name="Normal 6 3 2 11 2 2" xfId="52499"/>
    <cellStyle name="Normal 6 3 2 11 2 3" xfId="52500"/>
    <cellStyle name="Normal 6 3 2 11 3" xfId="52501"/>
    <cellStyle name="Normal 6 3 2 11 4" xfId="52502"/>
    <cellStyle name="Normal 6 3 2 11 5" xfId="52503"/>
    <cellStyle name="Normal 6 3 2 12" xfId="52504"/>
    <cellStyle name="Normal 6 3 2 12 2" xfId="52505"/>
    <cellStyle name="Normal 6 3 2 12 3" xfId="52506"/>
    <cellStyle name="Normal 6 3 2 12 4" xfId="52507"/>
    <cellStyle name="Normal 6 3 2 13" xfId="52508"/>
    <cellStyle name="Normal 6 3 2 14" xfId="52509"/>
    <cellStyle name="Normal 6 3 2 15" xfId="52510"/>
    <cellStyle name="Normal 6 3 2 16" xfId="52511"/>
    <cellStyle name="Normal 6 3 2 2" xfId="52512"/>
    <cellStyle name="Normal 6 3 2 2 10" xfId="52513"/>
    <cellStyle name="Normal 6 3 2 2 11" xfId="52514"/>
    <cellStyle name="Normal 6 3 2 2 2" xfId="52515"/>
    <cellStyle name="Normal 6 3 2 2 2 2" xfId="52516"/>
    <cellStyle name="Normal 6 3 2 2 2 2 2" xfId="52517"/>
    <cellStyle name="Normal 6 3 2 2 2 2 2 2" xfId="52518"/>
    <cellStyle name="Normal 6 3 2 2 2 2 2 2 2" xfId="52519"/>
    <cellStyle name="Normal 6 3 2 2 2 2 2 2 3" xfId="52520"/>
    <cellStyle name="Normal 6 3 2 2 2 2 2 3" xfId="52521"/>
    <cellStyle name="Normal 6 3 2 2 2 2 2 4" xfId="52522"/>
    <cellStyle name="Normal 6 3 2 2 2 2 2 5" xfId="52523"/>
    <cellStyle name="Normal 6 3 2 2 2 2 2 6" xfId="52524"/>
    <cellStyle name="Normal 6 3 2 2 2 2 3" xfId="52525"/>
    <cellStyle name="Normal 6 3 2 2 2 2 3 2" xfId="52526"/>
    <cellStyle name="Normal 6 3 2 2 2 2 3 3" xfId="52527"/>
    <cellStyle name="Normal 6 3 2 2 2 2 4" xfId="52528"/>
    <cellStyle name="Normal 6 3 2 2 2 2 5" xfId="52529"/>
    <cellStyle name="Normal 6 3 2 2 2 2 6" xfId="52530"/>
    <cellStyle name="Normal 6 3 2 2 2 2 7" xfId="52531"/>
    <cellStyle name="Normal 6 3 2 2 2 3" xfId="52532"/>
    <cellStyle name="Normal 6 3 2 2 2 3 2" xfId="52533"/>
    <cellStyle name="Normal 6 3 2 2 2 3 2 2" xfId="52534"/>
    <cellStyle name="Normal 6 3 2 2 2 3 2 3" xfId="52535"/>
    <cellStyle name="Normal 6 3 2 2 2 3 3" xfId="52536"/>
    <cellStyle name="Normal 6 3 2 2 2 3 4" xfId="52537"/>
    <cellStyle name="Normal 6 3 2 2 2 3 5" xfId="52538"/>
    <cellStyle name="Normal 6 3 2 2 2 3 6" xfId="52539"/>
    <cellStyle name="Normal 6 3 2 2 2 4" xfId="52540"/>
    <cellStyle name="Normal 6 3 2 2 2 4 2" xfId="52541"/>
    <cellStyle name="Normal 6 3 2 2 2 4 3" xfId="52542"/>
    <cellStyle name="Normal 6 3 2 2 2 5" xfId="52543"/>
    <cellStyle name="Normal 6 3 2 2 2 6" xfId="52544"/>
    <cellStyle name="Normal 6 3 2 2 2 7" xfId="52545"/>
    <cellStyle name="Normal 6 3 2 2 2 8" xfId="52546"/>
    <cellStyle name="Normal 6 3 2 2 3" xfId="52547"/>
    <cellStyle name="Normal 6 3 2 2 3 2" xfId="52548"/>
    <cellStyle name="Normal 6 3 2 2 3 2 2" xfId="52549"/>
    <cellStyle name="Normal 6 3 2 2 3 2 2 2" xfId="52550"/>
    <cellStyle name="Normal 6 3 2 2 3 2 2 3" xfId="52551"/>
    <cellStyle name="Normal 6 3 2 2 3 2 3" xfId="52552"/>
    <cellStyle name="Normal 6 3 2 2 3 2 4" xfId="52553"/>
    <cellStyle name="Normal 6 3 2 2 3 2 5" xfId="52554"/>
    <cellStyle name="Normal 6 3 2 2 3 2 6" xfId="52555"/>
    <cellStyle name="Normal 6 3 2 2 3 3" xfId="52556"/>
    <cellStyle name="Normal 6 3 2 2 3 3 2" xfId="52557"/>
    <cellStyle name="Normal 6 3 2 2 3 3 3" xfId="52558"/>
    <cellStyle name="Normal 6 3 2 2 3 4" xfId="52559"/>
    <cellStyle name="Normal 6 3 2 2 3 5" xfId="52560"/>
    <cellStyle name="Normal 6 3 2 2 3 6" xfId="52561"/>
    <cellStyle name="Normal 6 3 2 2 3 7" xfId="52562"/>
    <cellStyle name="Normal 6 3 2 2 4" xfId="52563"/>
    <cellStyle name="Normal 6 3 2 2 4 2" xfId="52564"/>
    <cellStyle name="Normal 6 3 2 2 4 2 2" xfId="52565"/>
    <cellStyle name="Normal 6 3 2 2 4 2 3" xfId="52566"/>
    <cellStyle name="Normal 6 3 2 2 4 3" xfId="52567"/>
    <cellStyle name="Normal 6 3 2 2 4 4" xfId="52568"/>
    <cellStyle name="Normal 6 3 2 2 4 5" xfId="52569"/>
    <cellStyle name="Normal 6 3 2 2 4 6" xfId="52570"/>
    <cellStyle name="Normal 6 3 2 2 5" xfId="52571"/>
    <cellStyle name="Normal 6 3 2 2 5 2" xfId="52572"/>
    <cellStyle name="Normal 6 3 2 2 5 2 2" xfId="52573"/>
    <cellStyle name="Normal 6 3 2 2 5 2 3" xfId="52574"/>
    <cellStyle name="Normal 6 3 2 2 5 3" xfId="52575"/>
    <cellStyle name="Normal 6 3 2 2 5 4" xfId="52576"/>
    <cellStyle name="Normal 6 3 2 2 5 5" xfId="52577"/>
    <cellStyle name="Normal 6 3 2 2 5 6" xfId="52578"/>
    <cellStyle name="Normal 6 3 2 2 6" xfId="52579"/>
    <cellStyle name="Normal 6 3 2 2 6 2" xfId="52580"/>
    <cellStyle name="Normal 6 3 2 2 6 2 2" xfId="52581"/>
    <cellStyle name="Normal 6 3 2 2 6 2 3" xfId="52582"/>
    <cellStyle name="Normal 6 3 2 2 6 3" xfId="52583"/>
    <cellStyle name="Normal 6 3 2 2 6 4" xfId="52584"/>
    <cellStyle name="Normal 6 3 2 2 6 5" xfId="52585"/>
    <cellStyle name="Normal 6 3 2 2 7" xfId="52586"/>
    <cellStyle name="Normal 6 3 2 2 7 2" xfId="52587"/>
    <cellStyle name="Normal 6 3 2 2 7 3" xfId="52588"/>
    <cellStyle name="Normal 6 3 2 2 8" xfId="52589"/>
    <cellStyle name="Normal 6 3 2 2 9" xfId="52590"/>
    <cellStyle name="Normal 6 3 2 3" xfId="52591"/>
    <cellStyle name="Normal 6 3 2 3 10" xfId="52592"/>
    <cellStyle name="Normal 6 3 2 3 11" xfId="52593"/>
    <cellStyle name="Normal 6 3 2 3 2" xfId="52594"/>
    <cellStyle name="Normal 6 3 2 3 2 2" xfId="52595"/>
    <cellStyle name="Normal 6 3 2 3 2 2 2" xfId="52596"/>
    <cellStyle name="Normal 6 3 2 3 2 2 2 2" xfId="52597"/>
    <cellStyle name="Normal 6 3 2 3 2 2 2 2 2" xfId="52598"/>
    <cellStyle name="Normal 6 3 2 3 2 2 2 2 3" xfId="52599"/>
    <cellStyle name="Normal 6 3 2 3 2 2 2 3" xfId="52600"/>
    <cellStyle name="Normal 6 3 2 3 2 2 2 4" xfId="52601"/>
    <cellStyle name="Normal 6 3 2 3 2 2 2 5" xfId="52602"/>
    <cellStyle name="Normal 6 3 2 3 2 2 2 6" xfId="52603"/>
    <cellStyle name="Normal 6 3 2 3 2 2 3" xfId="52604"/>
    <cellStyle name="Normal 6 3 2 3 2 2 3 2" xfId="52605"/>
    <cellStyle name="Normal 6 3 2 3 2 2 3 3" xfId="52606"/>
    <cellStyle name="Normal 6 3 2 3 2 2 4" xfId="52607"/>
    <cellStyle name="Normal 6 3 2 3 2 2 5" xfId="52608"/>
    <cellStyle name="Normal 6 3 2 3 2 2 6" xfId="52609"/>
    <cellStyle name="Normal 6 3 2 3 2 2 7" xfId="52610"/>
    <cellStyle name="Normal 6 3 2 3 2 3" xfId="52611"/>
    <cellStyle name="Normal 6 3 2 3 2 3 2" xfId="52612"/>
    <cellStyle name="Normal 6 3 2 3 2 3 2 2" xfId="52613"/>
    <cellStyle name="Normal 6 3 2 3 2 3 2 3" xfId="52614"/>
    <cellStyle name="Normal 6 3 2 3 2 3 3" xfId="52615"/>
    <cellStyle name="Normal 6 3 2 3 2 3 4" xfId="52616"/>
    <cellStyle name="Normal 6 3 2 3 2 3 5" xfId="52617"/>
    <cellStyle name="Normal 6 3 2 3 2 3 6" xfId="52618"/>
    <cellStyle name="Normal 6 3 2 3 2 4" xfId="52619"/>
    <cellStyle name="Normal 6 3 2 3 2 4 2" xfId="52620"/>
    <cellStyle name="Normal 6 3 2 3 2 4 3" xfId="52621"/>
    <cellStyle name="Normal 6 3 2 3 2 5" xfId="52622"/>
    <cellStyle name="Normal 6 3 2 3 2 6" xfId="52623"/>
    <cellStyle name="Normal 6 3 2 3 2 7" xfId="52624"/>
    <cellStyle name="Normal 6 3 2 3 2 8" xfId="52625"/>
    <cellStyle name="Normal 6 3 2 3 3" xfId="52626"/>
    <cellStyle name="Normal 6 3 2 3 3 2" xfId="52627"/>
    <cellStyle name="Normal 6 3 2 3 3 2 2" xfId="52628"/>
    <cellStyle name="Normal 6 3 2 3 3 2 2 2" xfId="52629"/>
    <cellStyle name="Normal 6 3 2 3 3 2 2 3" xfId="52630"/>
    <cellStyle name="Normal 6 3 2 3 3 2 3" xfId="52631"/>
    <cellStyle name="Normal 6 3 2 3 3 2 4" xfId="52632"/>
    <cellStyle name="Normal 6 3 2 3 3 2 5" xfId="52633"/>
    <cellStyle name="Normal 6 3 2 3 3 2 6" xfId="52634"/>
    <cellStyle name="Normal 6 3 2 3 3 3" xfId="52635"/>
    <cellStyle name="Normal 6 3 2 3 3 3 2" xfId="52636"/>
    <cellStyle name="Normal 6 3 2 3 3 3 3" xfId="52637"/>
    <cellStyle name="Normal 6 3 2 3 3 4" xfId="52638"/>
    <cellStyle name="Normal 6 3 2 3 3 5" xfId="52639"/>
    <cellStyle name="Normal 6 3 2 3 3 6" xfId="52640"/>
    <cellStyle name="Normal 6 3 2 3 3 7" xfId="52641"/>
    <cellStyle name="Normal 6 3 2 3 4" xfId="52642"/>
    <cellStyle name="Normal 6 3 2 3 4 2" xfId="52643"/>
    <cellStyle name="Normal 6 3 2 3 4 2 2" xfId="52644"/>
    <cellStyle name="Normal 6 3 2 3 4 2 3" xfId="52645"/>
    <cellStyle name="Normal 6 3 2 3 4 3" xfId="52646"/>
    <cellStyle name="Normal 6 3 2 3 4 4" xfId="52647"/>
    <cellStyle name="Normal 6 3 2 3 4 5" xfId="52648"/>
    <cellStyle name="Normal 6 3 2 3 4 6" xfId="52649"/>
    <cellStyle name="Normal 6 3 2 3 5" xfId="52650"/>
    <cellStyle name="Normal 6 3 2 3 5 2" xfId="52651"/>
    <cellStyle name="Normal 6 3 2 3 5 2 2" xfId="52652"/>
    <cellStyle name="Normal 6 3 2 3 5 2 3" xfId="52653"/>
    <cellStyle name="Normal 6 3 2 3 5 3" xfId="52654"/>
    <cellStyle name="Normal 6 3 2 3 5 4" xfId="52655"/>
    <cellStyle name="Normal 6 3 2 3 5 5" xfId="52656"/>
    <cellStyle name="Normal 6 3 2 3 5 6" xfId="52657"/>
    <cellStyle name="Normal 6 3 2 3 6" xfId="52658"/>
    <cellStyle name="Normal 6 3 2 3 6 2" xfId="52659"/>
    <cellStyle name="Normal 6 3 2 3 6 2 2" xfId="52660"/>
    <cellStyle name="Normal 6 3 2 3 6 2 3" xfId="52661"/>
    <cellStyle name="Normal 6 3 2 3 6 3" xfId="52662"/>
    <cellStyle name="Normal 6 3 2 3 6 4" xfId="52663"/>
    <cellStyle name="Normal 6 3 2 3 6 5" xfId="52664"/>
    <cellStyle name="Normal 6 3 2 3 7" xfId="52665"/>
    <cellStyle name="Normal 6 3 2 3 7 2" xfId="52666"/>
    <cellStyle name="Normal 6 3 2 3 7 3" xfId="52667"/>
    <cellStyle name="Normal 6 3 2 3 8" xfId="52668"/>
    <cellStyle name="Normal 6 3 2 3 9" xfId="52669"/>
    <cellStyle name="Normal 6 3 2 4" xfId="52670"/>
    <cellStyle name="Normal 6 3 2 4 2" xfId="52671"/>
    <cellStyle name="Normal 6 3 2 4 2 2" xfId="52672"/>
    <cellStyle name="Normal 6 3 2 4 2 2 2" xfId="52673"/>
    <cellStyle name="Normal 6 3 2 4 2 2 2 2" xfId="52674"/>
    <cellStyle name="Normal 6 3 2 4 2 2 2 3" xfId="52675"/>
    <cellStyle name="Normal 6 3 2 4 2 2 3" xfId="52676"/>
    <cellStyle name="Normal 6 3 2 4 2 2 4" xfId="52677"/>
    <cellStyle name="Normal 6 3 2 4 2 2 5" xfId="52678"/>
    <cellStyle name="Normal 6 3 2 4 2 2 6" xfId="52679"/>
    <cellStyle name="Normal 6 3 2 4 2 3" xfId="52680"/>
    <cellStyle name="Normal 6 3 2 4 2 3 2" xfId="52681"/>
    <cellStyle name="Normal 6 3 2 4 2 3 3" xfId="52682"/>
    <cellStyle name="Normal 6 3 2 4 2 4" xfId="52683"/>
    <cellStyle name="Normal 6 3 2 4 2 5" xfId="52684"/>
    <cellStyle name="Normal 6 3 2 4 2 6" xfId="52685"/>
    <cellStyle name="Normal 6 3 2 4 2 7" xfId="52686"/>
    <cellStyle name="Normal 6 3 2 4 3" xfId="52687"/>
    <cellStyle name="Normal 6 3 2 4 3 2" xfId="52688"/>
    <cellStyle name="Normal 6 3 2 4 3 2 2" xfId="52689"/>
    <cellStyle name="Normal 6 3 2 4 3 2 3" xfId="52690"/>
    <cellStyle name="Normal 6 3 2 4 3 3" xfId="52691"/>
    <cellStyle name="Normal 6 3 2 4 3 4" xfId="52692"/>
    <cellStyle name="Normal 6 3 2 4 3 5" xfId="52693"/>
    <cellStyle name="Normal 6 3 2 4 3 6" xfId="52694"/>
    <cellStyle name="Normal 6 3 2 4 4" xfId="52695"/>
    <cellStyle name="Normal 6 3 2 4 4 2" xfId="52696"/>
    <cellStyle name="Normal 6 3 2 4 4 3" xfId="52697"/>
    <cellStyle name="Normal 6 3 2 4 5" xfId="52698"/>
    <cellStyle name="Normal 6 3 2 4 6" xfId="52699"/>
    <cellStyle name="Normal 6 3 2 4 7" xfId="52700"/>
    <cellStyle name="Normal 6 3 2 4 8" xfId="52701"/>
    <cellStyle name="Normal 6 3 2 5" xfId="52702"/>
    <cellStyle name="Normal 6 3 2 5 2" xfId="52703"/>
    <cellStyle name="Normal 6 3 2 5 2 2" xfId="52704"/>
    <cellStyle name="Normal 6 3 2 5 2 2 2" xfId="52705"/>
    <cellStyle name="Normal 6 3 2 5 2 2 2 2" xfId="52706"/>
    <cellStyle name="Normal 6 3 2 5 2 2 2 3" xfId="52707"/>
    <cellStyle name="Normal 6 3 2 5 2 2 3" xfId="52708"/>
    <cellStyle name="Normal 6 3 2 5 2 2 4" xfId="52709"/>
    <cellStyle name="Normal 6 3 2 5 2 2 5" xfId="52710"/>
    <cellStyle name="Normal 6 3 2 5 2 2 6" xfId="52711"/>
    <cellStyle name="Normal 6 3 2 5 2 3" xfId="52712"/>
    <cellStyle name="Normal 6 3 2 5 2 3 2" xfId="52713"/>
    <cellStyle name="Normal 6 3 2 5 2 3 3" xfId="52714"/>
    <cellStyle name="Normal 6 3 2 5 2 4" xfId="52715"/>
    <cellStyle name="Normal 6 3 2 5 2 5" xfId="52716"/>
    <cellStyle name="Normal 6 3 2 5 2 6" xfId="52717"/>
    <cellStyle name="Normal 6 3 2 5 2 7" xfId="52718"/>
    <cellStyle name="Normal 6 3 2 5 3" xfId="52719"/>
    <cellStyle name="Normal 6 3 2 5 3 2" xfId="52720"/>
    <cellStyle name="Normal 6 3 2 5 3 2 2" xfId="52721"/>
    <cellStyle name="Normal 6 3 2 5 3 2 3" xfId="52722"/>
    <cellStyle name="Normal 6 3 2 5 3 3" xfId="52723"/>
    <cellStyle name="Normal 6 3 2 5 3 4" xfId="52724"/>
    <cellStyle name="Normal 6 3 2 5 3 5" xfId="52725"/>
    <cellStyle name="Normal 6 3 2 5 3 6" xfId="52726"/>
    <cellStyle name="Normal 6 3 2 5 4" xfId="52727"/>
    <cellStyle name="Normal 6 3 2 5 4 2" xfId="52728"/>
    <cellStyle name="Normal 6 3 2 5 4 3" xfId="52729"/>
    <cellStyle name="Normal 6 3 2 5 5" xfId="52730"/>
    <cellStyle name="Normal 6 3 2 5 6" xfId="52731"/>
    <cellStyle name="Normal 6 3 2 5 7" xfId="52732"/>
    <cellStyle name="Normal 6 3 2 5 8" xfId="52733"/>
    <cellStyle name="Normal 6 3 2 6" xfId="52734"/>
    <cellStyle name="Normal 6 3 2 6 2" xfId="52735"/>
    <cellStyle name="Normal 6 3 2 6 2 2" xfId="52736"/>
    <cellStyle name="Normal 6 3 2 6 2 2 2" xfId="52737"/>
    <cellStyle name="Normal 6 3 2 6 2 2 2 2" xfId="52738"/>
    <cellStyle name="Normal 6 3 2 6 2 2 2 3" xfId="52739"/>
    <cellStyle name="Normal 6 3 2 6 2 2 3" xfId="52740"/>
    <cellStyle name="Normal 6 3 2 6 2 2 4" xfId="52741"/>
    <cellStyle name="Normal 6 3 2 6 2 2 5" xfId="52742"/>
    <cellStyle name="Normal 6 3 2 6 2 2 6" xfId="52743"/>
    <cellStyle name="Normal 6 3 2 6 2 3" xfId="52744"/>
    <cellStyle name="Normal 6 3 2 6 2 3 2" xfId="52745"/>
    <cellStyle name="Normal 6 3 2 6 2 3 3" xfId="52746"/>
    <cellStyle name="Normal 6 3 2 6 2 4" xfId="52747"/>
    <cellStyle name="Normal 6 3 2 6 2 5" xfId="52748"/>
    <cellStyle name="Normal 6 3 2 6 2 6" xfId="52749"/>
    <cellStyle name="Normal 6 3 2 6 2 7" xfId="52750"/>
    <cellStyle name="Normal 6 3 2 6 3" xfId="52751"/>
    <cellStyle name="Normal 6 3 2 6 3 2" xfId="52752"/>
    <cellStyle name="Normal 6 3 2 6 3 2 2" xfId="52753"/>
    <cellStyle name="Normal 6 3 2 6 3 2 3" xfId="52754"/>
    <cellStyle name="Normal 6 3 2 6 3 3" xfId="52755"/>
    <cellStyle name="Normal 6 3 2 6 3 4" xfId="52756"/>
    <cellStyle name="Normal 6 3 2 6 3 5" xfId="52757"/>
    <cellStyle name="Normal 6 3 2 6 3 6" xfId="52758"/>
    <cellStyle name="Normal 6 3 2 6 4" xfId="52759"/>
    <cellStyle name="Normal 6 3 2 6 4 2" xfId="52760"/>
    <cellStyle name="Normal 6 3 2 6 4 3" xfId="52761"/>
    <cellStyle name="Normal 6 3 2 6 5" xfId="52762"/>
    <cellStyle name="Normal 6 3 2 6 6" xfId="52763"/>
    <cellStyle name="Normal 6 3 2 6 7" xfId="52764"/>
    <cellStyle name="Normal 6 3 2 6 8" xfId="52765"/>
    <cellStyle name="Normal 6 3 2 7" xfId="52766"/>
    <cellStyle name="Normal 6 3 2 7 2" xfId="52767"/>
    <cellStyle name="Normal 6 3 2 7 2 2" xfId="52768"/>
    <cellStyle name="Normal 6 3 2 7 2 2 2" xfId="52769"/>
    <cellStyle name="Normal 6 3 2 7 2 2 3" xfId="52770"/>
    <cellStyle name="Normal 6 3 2 7 2 3" xfId="52771"/>
    <cellStyle name="Normal 6 3 2 7 2 4" xfId="52772"/>
    <cellStyle name="Normal 6 3 2 7 2 5" xfId="52773"/>
    <cellStyle name="Normal 6 3 2 7 2 6" xfId="52774"/>
    <cellStyle name="Normal 6 3 2 7 3" xfId="52775"/>
    <cellStyle name="Normal 6 3 2 7 3 2" xfId="52776"/>
    <cellStyle name="Normal 6 3 2 7 3 3" xfId="52777"/>
    <cellStyle name="Normal 6 3 2 7 4" xfId="52778"/>
    <cellStyle name="Normal 6 3 2 7 5" xfId="52779"/>
    <cellStyle name="Normal 6 3 2 7 6" xfId="52780"/>
    <cellStyle name="Normal 6 3 2 7 7" xfId="52781"/>
    <cellStyle name="Normal 6 3 2 8" xfId="52782"/>
    <cellStyle name="Normal 6 3 2 8 2" xfId="52783"/>
    <cellStyle name="Normal 6 3 2 8 2 2" xfId="52784"/>
    <cellStyle name="Normal 6 3 2 8 2 3" xfId="52785"/>
    <cellStyle name="Normal 6 3 2 8 3" xfId="52786"/>
    <cellStyle name="Normal 6 3 2 8 4" xfId="52787"/>
    <cellStyle name="Normal 6 3 2 8 5" xfId="52788"/>
    <cellStyle name="Normal 6 3 2 8 6" xfId="52789"/>
    <cellStyle name="Normal 6 3 2 9" xfId="52790"/>
    <cellStyle name="Normal 6 3 2 9 2" xfId="52791"/>
    <cellStyle name="Normal 6 3 2 9 2 2" xfId="52792"/>
    <cellStyle name="Normal 6 3 2 9 2 3" xfId="52793"/>
    <cellStyle name="Normal 6 3 2 9 3" xfId="52794"/>
    <cellStyle name="Normal 6 3 2 9 4" xfId="52795"/>
    <cellStyle name="Normal 6 3 2 9 5" xfId="52796"/>
    <cellStyle name="Normal 6 3 2 9 6" xfId="52797"/>
    <cellStyle name="Normal 6 3 3" xfId="52798"/>
    <cellStyle name="Normal 6 3 3 10" xfId="52799"/>
    <cellStyle name="Normal 6 3 3 10 2" xfId="52800"/>
    <cellStyle name="Normal 6 3 3 10 2 2" xfId="52801"/>
    <cellStyle name="Normal 6 3 3 10 2 3" xfId="52802"/>
    <cellStyle name="Normal 6 3 3 10 3" xfId="52803"/>
    <cellStyle name="Normal 6 3 3 10 4" xfId="52804"/>
    <cellStyle name="Normal 6 3 3 10 5" xfId="52805"/>
    <cellStyle name="Normal 6 3 3 10 6" xfId="52806"/>
    <cellStyle name="Normal 6 3 3 11" xfId="52807"/>
    <cellStyle name="Normal 6 3 3 11 2" xfId="52808"/>
    <cellStyle name="Normal 6 3 3 11 2 2" xfId="52809"/>
    <cellStyle name="Normal 6 3 3 11 2 3" xfId="52810"/>
    <cellStyle name="Normal 6 3 3 11 3" xfId="52811"/>
    <cellStyle name="Normal 6 3 3 11 4" xfId="52812"/>
    <cellStyle name="Normal 6 3 3 11 5" xfId="52813"/>
    <cellStyle name="Normal 6 3 3 12" xfId="52814"/>
    <cellStyle name="Normal 6 3 3 12 2" xfId="52815"/>
    <cellStyle name="Normal 6 3 3 12 3" xfId="52816"/>
    <cellStyle name="Normal 6 3 3 12 4" xfId="52817"/>
    <cellStyle name="Normal 6 3 3 13" xfId="52818"/>
    <cellStyle name="Normal 6 3 3 14" xfId="52819"/>
    <cellStyle name="Normal 6 3 3 15" xfId="52820"/>
    <cellStyle name="Normal 6 3 3 16" xfId="52821"/>
    <cellStyle name="Normal 6 3 3 2" xfId="52822"/>
    <cellStyle name="Normal 6 3 3 2 10" xfId="52823"/>
    <cellStyle name="Normal 6 3 3 2 11" xfId="52824"/>
    <cellStyle name="Normal 6 3 3 2 2" xfId="52825"/>
    <cellStyle name="Normal 6 3 3 2 2 2" xfId="52826"/>
    <cellStyle name="Normal 6 3 3 2 2 2 2" xfId="52827"/>
    <cellStyle name="Normal 6 3 3 2 2 2 2 2" xfId="52828"/>
    <cellStyle name="Normal 6 3 3 2 2 2 2 2 2" xfId="52829"/>
    <cellStyle name="Normal 6 3 3 2 2 2 2 2 3" xfId="52830"/>
    <cellStyle name="Normal 6 3 3 2 2 2 2 3" xfId="52831"/>
    <cellStyle name="Normal 6 3 3 2 2 2 2 4" xfId="52832"/>
    <cellStyle name="Normal 6 3 3 2 2 2 2 5" xfId="52833"/>
    <cellStyle name="Normal 6 3 3 2 2 2 2 6" xfId="52834"/>
    <cellStyle name="Normal 6 3 3 2 2 2 3" xfId="52835"/>
    <cellStyle name="Normal 6 3 3 2 2 2 3 2" xfId="52836"/>
    <cellStyle name="Normal 6 3 3 2 2 2 3 3" xfId="52837"/>
    <cellStyle name="Normal 6 3 3 2 2 2 4" xfId="52838"/>
    <cellStyle name="Normal 6 3 3 2 2 2 5" xfId="52839"/>
    <cellStyle name="Normal 6 3 3 2 2 2 6" xfId="52840"/>
    <cellStyle name="Normal 6 3 3 2 2 2 7" xfId="52841"/>
    <cellStyle name="Normal 6 3 3 2 2 3" xfId="52842"/>
    <cellStyle name="Normal 6 3 3 2 2 3 2" xfId="52843"/>
    <cellStyle name="Normal 6 3 3 2 2 3 2 2" xfId="52844"/>
    <cellStyle name="Normal 6 3 3 2 2 3 2 3" xfId="52845"/>
    <cellStyle name="Normal 6 3 3 2 2 3 3" xfId="52846"/>
    <cellStyle name="Normal 6 3 3 2 2 3 4" xfId="52847"/>
    <cellStyle name="Normal 6 3 3 2 2 3 5" xfId="52848"/>
    <cellStyle name="Normal 6 3 3 2 2 3 6" xfId="52849"/>
    <cellStyle name="Normal 6 3 3 2 2 4" xfId="52850"/>
    <cellStyle name="Normal 6 3 3 2 2 4 2" xfId="52851"/>
    <cellStyle name="Normal 6 3 3 2 2 4 3" xfId="52852"/>
    <cellStyle name="Normal 6 3 3 2 2 5" xfId="52853"/>
    <cellStyle name="Normal 6 3 3 2 2 6" xfId="52854"/>
    <cellStyle name="Normal 6 3 3 2 2 7" xfId="52855"/>
    <cellStyle name="Normal 6 3 3 2 2 8" xfId="52856"/>
    <cellStyle name="Normal 6 3 3 2 3" xfId="52857"/>
    <cellStyle name="Normal 6 3 3 2 3 2" xfId="52858"/>
    <cellStyle name="Normal 6 3 3 2 3 2 2" xfId="52859"/>
    <cellStyle name="Normal 6 3 3 2 3 2 2 2" xfId="52860"/>
    <cellStyle name="Normal 6 3 3 2 3 2 2 3" xfId="52861"/>
    <cellStyle name="Normal 6 3 3 2 3 2 3" xfId="52862"/>
    <cellStyle name="Normal 6 3 3 2 3 2 4" xfId="52863"/>
    <cellStyle name="Normal 6 3 3 2 3 2 5" xfId="52864"/>
    <cellStyle name="Normal 6 3 3 2 3 2 6" xfId="52865"/>
    <cellStyle name="Normal 6 3 3 2 3 3" xfId="52866"/>
    <cellStyle name="Normal 6 3 3 2 3 3 2" xfId="52867"/>
    <cellStyle name="Normal 6 3 3 2 3 3 3" xfId="52868"/>
    <cellStyle name="Normal 6 3 3 2 3 4" xfId="52869"/>
    <cellStyle name="Normal 6 3 3 2 3 5" xfId="52870"/>
    <cellStyle name="Normal 6 3 3 2 3 6" xfId="52871"/>
    <cellStyle name="Normal 6 3 3 2 3 7" xfId="52872"/>
    <cellStyle name="Normal 6 3 3 2 4" xfId="52873"/>
    <cellStyle name="Normal 6 3 3 2 4 2" xfId="52874"/>
    <cellStyle name="Normal 6 3 3 2 4 2 2" xfId="52875"/>
    <cellStyle name="Normal 6 3 3 2 4 2 3" xfId="52876"/>
    <cellStyle name="Normal 6 3 3 2 4 3" xfId="52877"/>
    <cellStyle name="Normal 6 3 3 2 4 4" xfId="52878"/>
    <cellStyle name="Normal 6 3 3 2 4 5" xfId="52879"/>
    <cellStyle name="Normal 6 3 3 2 4 6" xfId="52880"/>
    <cellStyle name="Normal 6 3 3 2 5" xfId="52881"/>
    <cellStyle name="Normal 6 3 3 2 5 2" xfId="52882"/>
    <cellStyle name="Normal 6 3 3 2 5 2 2" xfId="52883"/>
    <cellStyle name="Normal 6 3 3 2 5 2 3" xfId="52884"/>
    <cellStyle name="Normal 6 3 3 2 5 3" xfId="52885"/>
    <cellStyle name="Normal 6 3 3 2 5 4" xfId="52886"/>
    <cellStyle name="Normal 6 3 3 2 5 5" xfId="52887"/>
    <cellStyle name="Normal 6 3 3 2 5 6" xfId="52888"/>
    <cellStyle name="Normal 6 3 3 2 6" xfId="52889"/>
    <cellStyle name="Normal 6 3 3 2 6 2" xfId="52890"/>
    <cellStyle name="Normal 6 3 3 2 6 2 2" xfId="52891"/>
    <cellStyle name="Normal 6 3 3 2 6 2 3" xfId="52892"/>
    <cellStyle name="Normal 6 3 3 2 6 3" xfId="52893"/>
    <cellStyle name="Normal 6 3 3 2 6 4" xfId="52894"/>
    <cellStyle name="Normal 6 3 3 2 6 5" xfId="52895"/>
    <cellStyle name="Normal 6 3 3 2 7" xfId="52896"/>
    <cellStyle name="Normal 6 3 3 2 7 2" xfId="52897"/>
    <cellStyle name="Normal 6 3 3 2 7 3" xfId="52898"/>
    <cellStyle name="Normal 6 3 3 2 8" xfId="52899"/>
    <cellStyle name="Normal 6 3 3 2 9" xfId="52900"/>
    <cellStyle name="Normal 6 3 3 3" xfId="52901"/>
    <cellStyle name="Normal 6 3 3 3 10" xfId="52902"/>
    <cellStyle name="Normal 6 3 3 3 11" xfId="52903"/>
    <cellStyle name="Normal 6 3 3 3 2" xfId="52904"/>
    <cellStyle name="Normal 6 3 3 3 2 2" xfId="52905"/>
    <cellStyle name="Normal 6 3 3 3 2 2 2" xfId="52906"/>
    <cellStyle name="Normal 6 3 3 3 2 2 2 2" xfId="52907"/>
    <cellStyle name="Normal 6 3 3 3 2 2 2 2 2" xfId="52908"/>
    <cellStyle name="Normal 6 3 3 3 2 2 2 2 3" xfId="52909"/>
    <cellStyle name="Normal 6 3 3 3 2 2 2 3" xfId="52910"/>
    <cellStyle name="Normal 6 3 3 3 2 2 2 4" xfId="52911"/>
    <cellStyle name="Normal 6 3 3 3 2 2 2 5" xfId="52912"/>
    <cellStyle name="Normal 6 3 3 3 2 2 2 6" xfId="52913"/>
    <cellStyle name="Normal 6 3 3 3 2 2 3" xfId="52914"/>
    <cellStyle name="Normal 6 3 3 3 2 2 3 2" xfId="52915"/>
    <cellStyle name="Normal 6 3 3 3 2 2 3 3" xfId="52916"/>
    <cellStyle name="Normal 6 3 3 3 2 2 4" xfId="52917"/>
    <cellStyle name="Normal 6 3 3 3 2 2 5" xfId="52918"/>
    <cellStyle name="Normal 6 3 3 3 2 2 6" xfId="52919"/>
    <cellStyle name="Normal 6 3 3 3 2 2 7" xfId="52920"/>
    <cellStyle name="Normal 6 3 3 3 2 3" xfId="52921"/>
    <cellStyle name="Normal 6 3 3 3 2 3 2" xfId="52922"/>
    <cellStyle name="Normal 6 3 3 3 2 3 2 2" xfId="52923"/>
    <cellStyle name="Normal 6 3 3 3 2 3 2 3" xfId="52924"/>
    <cellStyle name="Normal 6 3 3 3 2 3 3" xfId="52925"/>
    <cellStyle name="Normal 6 3 3 3 2 3 4" xfId="52926"/>
    <cellStyle name="Normal 6 3 3 3 2 3 5" xfId="52927"/>
    <cellStyle name="Normal 6 3 3 3 2 3 6" xfId="52928"/>
    <cellStyle name="Normal 6 3 3 3 2 4" xfId="52929"/>
    <cellStyle name="Normal 6 3 3 3 2 4 2" xfId="52930"/>
    <cellStyle name="Normal 6 3 3 3 2 4 3" xfId="52931"/>
    <cellStyle name="Normal 6 3 3 3 2 5" xfId="52932"/>
    <cellStyle name="Normal 6 3 3 3 2 6" xfId="52933"/>
    <cellStyle name="Normal 6 3 3 3 2 7" xfId="52934"/>
    <cellStyle name="Normal 6 3 3 3 2 8" xfId="52935"/>
    <cellStyle name="Normal 6 3 3 3 3" xfId="52936"/>
    <cellStyle name="Normal 6 3 3 3 3 2" xfId="52937"/>
    <cellStyle name="Normal 6 3 3 3 3 2 2" xfId="52938"/>
    <cellStyle name="Normal 6 3 3 3 3 2 2 2" xfId="52939"/>
    <cellStyle name="Normal 6 3 3 3 3 2 2 3" xfId="52940"/>
    <cellStyle name="Normal 6 3 3 3 3 2 3" xfId="52941"/>
    <cellStyle name="Normal 6 3 3 3 3 2 4" xfId="52942"/>
    <cellStyle name="Normal 6 3 3 3 3 2 5" xfId="52943"/>
    <cellStyle name="Normal 6 3 3 3 3 2 6" xfId="52944"/>
    <cellStyle name="Normal 6 3 3 3 3 3" xfId="52945"/>
    <cellStyle name="Normal 6 3 3 3 3 3 2" xfId="52946"/>
    <cellStyle name="Normal 6 3 3 3 3 3 3" xfId="52947"/>
    <cellStyle name="Normal 6 3 3 3 3 4" xfId="52948"/>
    <cellStyle name="Normal 6 3 3 3 3 5" xfId="52949"/>
    <cellStyle name="Normal 6 3 3 3 3 6" xfId="52950"/>
    <cellStyle name="Normal 6 3 3 3 3 7" xfId="52951"/>
    <cellStyle name="Normal 6 3 3 3 4" xfId="52952"/>
    <cellStyle name="Normal 6 3 3 3 4 2" xfId="52953"/>
    <cellStyle name="Normal 6 3 3 3 4 2 2" xfId="52954"/>
    <cellStyle name="Normal 6 3 3 3 4 2 3" xfId="52955"/>
    <cellStyle name="Normal 6 3 3 3 4 3" xfId="52956"/>
    <cellStyle name="Normal 6 3 3 3 4 4" xfId="52957"/>
    <cellStyle name="Normal 6 3 3 3 4 5" xfId="52958"/>
    <cellStyle name="Normal 6 3 3 3 4 6" xfId="52959"/>
    <cellStyle name="Normal 6 3 3 3 5" xfId="52960"/>
    <cellStyle name="Normal 6 3 3 3 5 2" xfId="52961"/>
    <cellStyle name="Normal 6 3 3 3 5 2 2" xfId="52962"/>
    <cellStyle name="Normal 6 3 3 3 5 2 3" xfId="52963"/>
    <cellStyle name="Normal 6 3 3 3 5 3" xfId="52964"/>
    <cellStyle name="Normal 6 3 3 3 5 4" xfId="52965"/>
    <cellStyle name="Normal 6 3 3 3 5 5" xfId="52966"/>
    <cellStyle name="Normal 6 3 3 3 5 6" xfId="52967"/>
    <cellStyle name="Normal 6 3 3 3 6" xfId="52968"/>
    <cellStyle name="Normal 6 3 3 3 6 2" xfId="52969"/>
    <cellStyle name="Normal 6 3 3 3 6 2 2" xfId="52970"/>
    <cellStyle name="Normal 6 3 3 3 6 2 3" xfId="52971"/>
    <cellStyle name="Normal 6 3 3 3 6 3" xfId="52972"/>
    <cellStyle name="Normal 6 3 3 3 6 4" xfId="52973"/>
    <cellStyle name="Normal 6 3 3 3 6 5" xfId="52974"/>
    <cellStyle name="Normal 6 3 3 3 7" xfId="52975"/>
    <cellStyle name="Normal 6 3 3 3 7 2" xfId="52976"/>
    <cellStyle name="Normal 6 3 3 3 7 3" xfId="52977"/>
    <cellStyle name="Normal 6 3 3 3 8" xfId="52978"/>
    <cellStyle name="Normal 6 3 3 3 9" xfId="52979"/>
    <cellStyle name="Normal 6 3 3 4" xfId="52980"/>
    <cellStyle name="Normal 6 3 3 4 2" xfId="52981"/>
    <cellStyle name="Normal 6 3 3 4 2 2" xfId="52982"/>
    <cellStyle name="Normal 6 3 3 4 2 2 2" xfId="52983"/>
    <cellStyle name="Normal 6 3 3 4 2 2 2 2" xfId="52984"/>
    <cellStyle name="Normal 6 3 3 4 2 2 2 3" xfId="52985"/>
    <cellStyle name="Normal 6 3 3 4 2 2 3" xfId="52986"/>
    <cellStyle name="Normal 6 3 3 4 2 2 4" xfId="52987"/>
    <cellStyle name="Normal 6 3 3 4 2 2 5" xfId="52988"/>
    <cellStyle name="Normal 6 3 3 4 2 2 6" xfId="52989"/>
    <cellStyle name="Normal 6 3 3 4 2 3" xfId="52990"/>
    <cellStyle name="Normal 6 3 3 4 2 3 2" xfId="52991"/>
    <cellStyle name="Normal 6 3 3 4 2 3 3" xfId="52992"/>
    <cellStyle name="Normal 6 3 3 4 2 4" xfId="52993"/>
    <cellStyle name="Normal 6 3 3 4 2 5" xfId="52994"/>
    <cellStyle name="Normal 6 3 3 4 2 6" xfId="52995"/>
    <cellStyle name="Normal 6 3 3 4 2 7" xfId="52996"/>
    <cellStyle name="Normal 6 3 3 4 3" xfId="52997"/>
    <cellStyle name="Normal 6 3 3 4 3 2" xfId="52998"/>
    <cellStyle name="Normal 6 3 3 4 3 2 2" xfId="52999"/>
    <cellStyle name="Normal 6 3 3 4 3 2 3" xfId="53000"/>
    <cellStyle name="Normal 6 3 3 4 3 3" xfId="53001"/>
    <cellStyle name="Normal 6 3 3 4 3 4" xfId="53002"/>
    <cellStyle name="Normal 6 3 3 4 3 5" xfId="53003"/>
    <cellStyle name="Normal 6 3 3 4 3 6" xfId="53004"/>
    <cellStyle name="Normal 6 3 3 4 4" xfId="53005"/>
    <cellStyle name="Normal 6 3 3 4 4 2" xfId="53006"/>
    <cellStyle name="Normal 6 3 3 4 4 3" xfId="53007"/>
    <cellStyle name="Normal 6 3 3 4 5" xfId="53008"/>
    <cellStyle name="Normal 6 3 3 4 6" xfId="53009"/>
    <cellStyle name="Normal 6 3 3 4 7" xfId="53010"/>
    <cellStyle name="Normal 6 3 3 4 8" xfId="53011"/>
    <cellStyle name="Normal 6 3 3 5" xfId="53012"/>
    <cellStyle name="Normal 6 3 3 5 2" xfId="53013"/>
    <cellStyle name="Normal 6 3 3 5 2 2" xfId="53014"/>
    <cellStyle name="Normal 6 3 3 5 2 2 2" xfId="53015"/>
    <cellStyle name="Normal 6 3 3 5 2 2 2 2" xfId="53016"/>
    <cellStyle name="Normal 6 3 3 5 2 2 2 3" xfId="53017"/>
    <cellStyle name="Normal 6 3 3 5 2 2 3" xfId="53018"/>
    <cellStyle name="Normal 6 3 3 5 2 2 4" xfId="53019"/>
    <cellStyle name="Normal 6 3 3 5 2 2 5" xfId="53020"/>
    <cellStyle name="Normal 6 3 3 5 2 2 6" xfId="53021"/>
    <cellStyle name="Normal 6 3 3 5 2 3" xfId="53022"/>
    <cellStyle name="Normal 6 3 3 5 2 3 2" xfId="53023"/>
    <cellStyle name="Normal 6 3 3 5 2 3 3" xfId="53024"/>
    <cellStyle name="Normal 6 3 3 5 2 4" xfId="53025"/>
    <cellStyle name="Normal 6 3 3 5 2 5" xfId="53026"/>
    <cellStyle name="Normal 6 3 3 5 2 6" xfId="53027"/>
    <cellStyle name="Normal 6 3 3 5 2 7" xfId="53028"/>
    <cellStyle name="Normal 6 3 3 5 3" xfId="53029"/>
    <cellStyle name="Normal 6 3 3 5 3 2" xfId="53030"/>
    <cellStyle name="Normal 6 3 3 5 3 2 2" xfId="53031"/>
    <cellStyle name="Normal 6 3 3 5 3 2 3" xfId="53032"/>
    <cellStyle name="Normal 6 3 3 5 3 3" xfId="53033"/>
    <cellStyle name="Normal 6 3 3 5 3 4" xfId="53034"/>
    <cellStyle name="Normal 6 3 3 5 3 5" xfId="53035"/>
    <cellStyle name="Normal 6 3 3 5 3 6" xfId="53036"/>
    <cellStyle name="Normal 6 3 3 5 4" xfId="53037"/>
    <cellStyle name="Normal 6 3 3 5 4 2" xfId="53038"/>
    <cellStyle name="Normal 6 3 3 5 4 3" xfId="53039"/>
    <cellStyle name="Normal 6 3 3 5 5" xfId="53040"/>
    <cellStyle name="Normal 6 3 3 5 6" xfId="53041"/>
    <cellStyle name="Normal 6 3 3 5 7" xfId="53042"/>
    <cellStyle name="Normal 6 3 3 5 8" xfId="53043"/>
    <cellStyle name="Normal 6 3 3 6" xfId="53044"/>
    <cellStyle name="Normal 6 3 3 6 2" xfId="53045"/>
    <cellStyle name="Normal 6 3 3 6 2 2" xfId="53046"/>
    <cellStyle name="Normal 6 3 3 6 2 2 2" xfId="53047"/>
    <cellStyle name="Normal 6 3 3 6 2 2 2 2" xfId="53048"/>
    <cellStyle name="Normal 6 3 3 6 2 2 2 3" xfId="53049"/>
    <cellStyle name="Normal 6 3 3 6 2 2 3" xfId="53050"/>
    <cellStyle name="Normal 6 3 3 6 2 2 4" xfId="53051"/>
    <cellStyle name="Normal 6 3 3 6 2 2 5" xfId="53052"/>
    <cellStyle name="Normal 6 3 3 6 2 2 6" xfId="53053"/>
    <cellStyle name="Normal 6 3 3 6 2 3" xfId="53054"/>
    <cellStyle name="Normal 6 3 3 6 2 3 2" xfId="53055"/>
    <cellStyle name="Normal 6 3 3 6 2 3 3" xfId="53056"/>
    <cellStyle name="Normal 6 3 3 6 2 4" xfId="53057"/>
    <cellStyle name="Normal 6 3 3 6 2 5" xfId="53058"/>
    <cellStyle name="Normal 6 3 3 6 2 6" xfId="53059"/>
    <cellStyle name="Normal 6 3 3 6 2 7" xfId="53060"/>
    <cellStyle name="Normal 6 3 3 6 3" xfId="53061"/>
    <cellStyle name="Normal 6 3 3 6 3 2" xfId="53062"/>
    <cellStyle name="Normal 6 3 3 6 3 2 2" xfId="53063"/>
    <cellStyle name="Normal 6 3 3 6 3 2 3" xfId="53064"/>
    <cellStyle name="Normal 6 3 3 6 3 3" xfId="53065"/>
    <cellStyle name="Normal 6 3 3 6 3 4" xfId="53066"/>
    <cellStyle name="Normal 6 3 3 6 3 5" xfId="53067"/>
    <cellStyle name="Normal 6 3 3 6 3 6" xfId="53068"/>
    <cellStyle name="Normal 6 3 3 6 4" xfId="53069"/>
    <cellStyle name="Normal 6 3 3 6 4 2" xfId="53070"/>
    <cellStyle name="Normal 6 3 3 6 4 3" xfId="53071"/>
    <cellStyle name="Normal 6 3 3 6 5" xfId="53072"/>
    <cellStyle name="Normal 6 3 3 6 6" xfId="53073"/>
    <cellStyle name="Normal 6 3 3 6 7" xfId="53074"/>
    <cellStyle name="Normal 6 3 3 6 8" xfId="53075"/>
    <cellStyle name="Normal 6 3 3 7" xfId="53076"/>
    <cellStyle name="Normal 6 3 3 7 2" xfId="53077"/>
    <cellStyle name="Normal 6 3 3 7 2 2" xfId="53078"/>
    <cellStyle name="Normal 6 3 3 7 2 2 2" xfId="53079"/>
    <cellStyle name="Normal 6 3 3 7 2 2 3" xfId="53080"/>
    <cellStyle name="Normal 6 3 3 7 2 3" xfId="53081"/>
    <cellStyle name="Normal 6 3 3 7 2 4" xfId="53082"/>
    <cellStyle name="Normal 6 3 3 7 2 5" xfId="53083"/>
    <cellStyle name="Normal 6 3 3 7 2 6" xfId="53084"/>
    <cellStyle name="Normal 6 3 3 7 3" xfId="53085"/>
    <cellStyle name="Normal 6 3 3 7 3 2" xfId="53086"/>
    <cellStyle name="Normal 6 3 3 7 3 3" xfId="53087"/>
    <cellStyle name="Normal 6 3 3 7 4" xfId="53088"/>
    <cellStyle name="Normal 6 3 3 7 5" xfId="53089"/>
    <cellStyle name="Normal 6 3 3 7 6" xfId="53090"/>
    <cellStyle name="Normal 6 3 3 7 7" xfId="53091"/>
    <cellStyle name="Normal 6 3 3 8" xfId="53092"/>
    <cellStyle name="Normal 6 3 3 8 2" xfId="53093"/>
    <cellStyle name="Normal 6 3 3 8 2 2" xfId="53094"/>
    <cellStyle name="Normal 6 3 3 8 2 3" xfId="53095"/>
    <cellStyle name="Normal 6 3 3 8 3" xfId="53096"/>
    <cellStyle name="Normal 6 3 3 8 4" xfId="53097"/>
    <cellStyle name="Normal 6 3 3 8 5" xfId="53098"/>
    <cellStyle name="Normal 6 3 3 8 6" xfId="53099"/>
    <cellStyle name="Normal 6 3 3 9" xfId="53100"/>
    <cellStyle name="Normal 6 3 3 9 2" xfId="53101"/>
    <cellStyle name="Normal 6 3 3 9 2 2" xfId="53102"/>
    <cellStyle name="Normal 6 3 3 9 2 3" xfId="53103"/>
    <cellStyle name="Normal 6 3 3 9 3" xfId="53104"/>
    <cellStyle name="Normal 6 3 3 9 4" xfId="53105"/>
    <cellStyle name="Normal 6 3 3 9 5" xfId="53106"/>
    <cellStyle name="Normal 6 3 3 9 6" xfId="53107"/>
    <cellStyle name="Normal 6 3 4" xfId="53108"/>
    <cellStyle name="Normal 6 3 4 10" xfId="53109"/>
    <cellStyle name="Normal 6 3 4 11" xfId="53110"/>
    <cellStyle name="Normal 6 3 4 2" xfId="53111"/>
    <cellStyle name="Normal 6 3 4 2 2" xfId="53112"/>
    <cellStyle name="Normal 6 3 4 2 2 2" xfId="53113"/>
    <cellStyle name="Normal 6 3 4 2 2 2 2" xfId="53114"/>
    <cellStyle name="Normal 6 3 4 2 2 2 2 2" xfId="53115"/>
    <cellStyle name="Normal 6 3 4 2 2 2 2 3" xfId="53116"/>
    <cellStyle name="Normal 6 3 4 2 2 2 3" xfId="53117"/>
    <cellStyle name="Normal 6 3 4 2 2 2 4" xfId="53118"/>
    <cellStyle name="Normal 6 3 4 2 2 2 5" xfId="53119"/>
    <cellStyle name="Normal 6 3 4 2 2 2 6" xfId="53120"/>
    <cellStyle name="Normal 6 3 4 2 2 3" xfId="53121"/>
    <cellStyle name="Normal 6 3 4 2 2 3 2" xfId="53122"/>
    <cellStyle name="Normal 6 3 4 2 2 3 3" xfId="53123"/>
    <cellStyle name="Normal 6 3 4 2 2 4" xfId="53124"/>
    <cellStyle name="Normal 6 3 4 2 2 5" xfId="53125"/>
    <cellStyle name="Normal 6 3 4 2 2 6" xfId="53126"/>
    <cellStyle name="Normal 6 3 4 2 2 7" xfId="53127"/>
    <cellStyle name="Normal 6 3 4 2 3" xfId="53128"/>
    <cellStyle name="Normal 6 3 4 2 3 2" xfId="53129"/>
    <cellStyle name="Normal 6 3 4 2 3 2 2" xfId="53130"/>
    <cellStyle name="Normal 6 3 4 2 3 2 3" xfId="53131"/>
    <cellStyle name="Normal 6 3 4 2 3 3" xfId="53132"/>
    <cellStyle name="Normal 6 3 4 2 3 4" xfId="53133"/>
    <cellStyle name="Normal 6 3 4 2 3 5" xfId="53134"/>
    <cellStyle name="Normal 6 3 4 2 3 6" xfId="53135"/>
    <cellStyle name="Normal 6 3 4 2 4" xfId="53136"/>
    <cellStyle name="Normal 6 3 4 2 4 2" xfId="53137"/>
    <cellStyle name="Normal 6 3 4 2 4 3" xfId="53138"/>
    <cellStyle name="Normal 6 3 4 2 5" xfId="53139"/>
    <cellStyle name="Normal 6 3 4 2 6" xfId="53140"/>
    <cellStyle name="Normal 6 3 4 2 7" xfId="53141"/>
    <cellStyle name="Normal 6 3 4 2 8" xfId="53142"/>
    <cellStyle name="Normal 6 3 4 3" xfId="53143"/>
    <cellStyle name="Normal 6 3 4 3 2" xfId="53144"/>
    <cellStyle name="Normal 6 3 4 3 2 2" xfId="53145"/>
    <cellStyle name="Normal 6 3 4 3 2 2 2" xfId="53146"/>
    <cellStyle name="Normal 6 3 4 3 2 2 3" xfId="53147"/>
    <cellStyle name="Normal 6 3 4 3 2 3" xfId="53148"/>
    <cellStyle name="Normal 6 3 4 3 2 4" xfId="53149"/>
    <cellStyle name="Normal 6 3 4 3 2 5" xfId="53150"/>
    <cellStyle name="Normal 6 3 4 3 2 6" xfId="53151"/>
    <cellStyle name="Normal 6 3 4 3 3" xfId="53152"/>
    <cellStyle name="Normal 6 3 4 3 3 2" xfId="53153"/>
    <cellStyle name="Normal 6 3 4 3 3 3" xfId="53154"/>
    <cellStyle name="Normal 6 3 4 3 4" xfId="53155"/>
    <cellStyle name="Normal 6 3 4 3 5" xfId="53156"/>
    <cellStyle name="Normal 6 3 4 3 6" xfId="53157"/>
    <cellStyle name="Normal 6 3 4 3 7" xfId="53158"/>
    <cellStyle name="Normal 6 3 4 4" xfId="53159"/>
    <cellStyle name="Normal 6 3 4 4 2" xfId="53160"/>
    <cellStyle name="Normal 6 3 4 4 2 2" xfId="53161"/>
    <cellStyle name="Normal 6 3 4 4 2 3" xfId="53162"/>
    <cellStyle name="Normal 6 3 4 4 3" xfId="53163"/>
    <cellStyle name="Normal 6 3 4 4 4" xfId="53164"/>
    <cellStyle name="Normal 6 3 4 4 5" xfId="53165"/>
    <cellStyle name="Normal 6 3 4 4 6" xfId="53166"/>
    <cellStyle name="Normal 6 3 4 5" xfId="53167"/>
    <cellStyle name="Normal 6 3 4 5 2" xfId="53168"/>
    <cellStyle name="Normal 6 3 4 5 2 2" xfId="53169"/>
    <cellStyle name="Normal 6 3 4 5 2 3" xfId="53170"/>
    <cellStyle name="Normal 6 3 4 5 3" xfId="53171"/>
    <cellStyle name="Normal 6 3 4 5 4" xfId="53172"/>
    <cellStyle name="Normal 6 3 4 5 5" xfId="53173"/>
    <cellStyle name="Normal 6 3 4 5 6" xfId="53174"/>
    <cellStyle name="Normal 6 3 4 6" xfId="53175"/>
    <cellStyle name="Normal 6 3 4 6 2" xfId="53176"/>
    <cellStyle name="Normal 6 3 4 6 2 2" xfId="53177"/>
    <cellStyle name="Normal 6 3 4 6 2 3" xfId="53178"/>
    <cellStyle name="Normal 6 3 4 6 3" xfId="53179"/>
    <cellStyle name="Normal 6 3 4 6 4" xfId="53180"/>
    <cellStyle name="Normal 6 3 4 6 5" xfId="53181"/>
    <cellStyle name="Normal 6 3 4 7" xfId="53182"/>
    <cellStyle name="Normal 6 3 4 7 2" xfId="53183"/>
    <cellStyle name="Normal 6 3 4 7 3" xfId="53184"/>
    <cellStyle name="Normal 6 3 4 8" xfId="53185"/>
    <cellStyle name="Normal 6 3 4 9" xfId="53186"/>
    <cellStyle name="Normal 6 3 5" xfId="53187"/>
    <cellStyle name="Normal 6 3 5 10" xfId="53188"/>
    <cellStyle name="Normal 6 3 5 11" xfId="53189"/>
    <cellStyle name="Normal 6 3 5 2" xfId="53190"/>
    <cellStyle name="Normal 6 3 5 2 2" xfId="53191"/>
    <cellStyle name="Normal 6 3 5 2 2 2" xfId="53192"/>
    <cellStyle name="Normal 6 3 5 2 2 2 2" xfId="53193"/>
    <cellStyle name="Normal 6 3 5 2 2 2 2 2" xfId="53194"/>
    <cellStyle name="Normal 6 3 5 2 2 2 2 3" xfId="53195"/>
    <cellStyle name="Normal 6 3 5 2 2 2 3" xfId="53196"/>
    <cellStyle name="Normal 6 3 5 2 2 2 4" xfId="53197"/>
    <cellStyle name="Normal 6 3 5 2 2 2 5" xfId="53198"/>
    <cellStyle name="Normal 6 3 5 2 2 2 6" xfId="53199"/>
    <cellStyle name="Normal 6 3 5 2 2 3" xfId="53200"/>
    <cellStyle name="Normal 6 3 5 2 2 3 2" xfId="53201"/>
    <cellStyle name="Normal 6 3 5 2 2 3 3" xfId="53202"/>
    <cellStyle name="Normal 6 3 5 2 2 4" xfId="53203"/>
    <cellStyle name="Normal 6 3 5 2 2 5" xfId="53204"/>
    <cellStyle name="Normal 6 3 5 2 2 6" xfId="53205"/>
    <cellStyle name="Normal 6 3 5 2 2 7" xfId="53206"/>
    <cellStyle name="Normal 6 3 5 2 3" xfId="53207"/>
    <cellStyle name="Normal 6 3 5 2 3 2" xfId="53208"/>
    <cellStyle name="Normal 6 3 5 2 3 2 2" xfId="53209"/>
    <cellStyle name="Normal 6 3 5 2 3 2 3" xfId="53210"/>
    <cellStyle name="Normal 6 3 5 2 3 3" xfId="53211"/>
    <cellStyle name="Normal 6 3 5 2 3 4" xfId="53212"/>
    <cellStyle name="Normal 6 3 5 2 3 5" xfId="53213"/>
    <cellStyle name="Normal 6 3 5 2 3 6" xfId="53214"/>
    <cellStyle name="Normal 6 3 5 2 4" xfId="53215"/>
    <cellStyle name="Normal 6 3 5 2 4 2" xfId="53216"/>
    <cellStyle name="Normal 6 3 5 2 4 3" xfId="53217"/>
    <cellStyle name="Normal 6 3 5 2 5" xfId="53218"/>
    <cellStyle name="Normal 6 3 5 2 6" xfId="53219"/>
    <cellStyle name="Normal 6 3 5 2 7" xfId="53220"/>
    <cellStyle name="Normal 6 3 5 2 8" xfId="53221"/>
    <cellStyle name="Normal 6 3 5 3" xfId="53222"/>
    <cellStyle name="Normal 6 3 5 3 2" xfId="53223"/>
    <cellStyle name="Normal 6 3 5 3 2 2" xfId="53224"/>
    <cellStyle name="Normal 6 3 5 3 2 2 2" xfId="53225"/>
    <cellStyle name="Normal 6 3 5 3 2 2 3" xfId="53226"/>
    <cellStyle name="Normal 6 3 5 3 2 3" xfId="53227"/>
    <cellStyle name="Normal 6 3 5 3 2 4" xfId="53228"/>
    <cellStyle name="Normal 6 3 5 3 2 5" xfId="53229"/>
    <cellStyle name="Normal 6 3 5 3 2 6" xfId="53230"/>
    <cellStyle name="Normal 6 3 5 3 3" xfId="53231"/>
    <cellStyle name="Normal 6 3 5 3 3 2" xfId="53232"/>
    <cellStyle name="Normal 6 3 5 3 3 3" xfId="53233"/>
    <cellStyle name="Normal 6 3 5 3 4" xfId="53234"/>
    <cellStyle name="Normal 6 3 5 3 5" xfId="53235"/>
    <cellStyle name="Normal 6 3 5 3 6" xfId="53236"/>
    <cellStyle name="Normal 6 3 5 3 7" xfId="53237"/>
    <cellStyle name="Normal 6 3 5 4" xfId="53238"/>
    <cellStyle name="Normal 6 3 5 4 2" xfId="53239"/>
    <cellStyle name="Normal 6 3 5 4 2 2" xfId="53240"/>
    <cellStyle name="Normal 6 3 5 4 2 3" xfId="53241"/>
    <cellStyle name="Normal 6 3 5 4 3" xfId="53242"/>
    <cellStyle name="Normal 6 3 5 4 4" xfId="53243"/>
    <cellStyle name="Normal 6 3 5 4 5" xfId="53244"/>
    <cellStyle name="Normal 6 3 5 4 6" xfId="53245"/>
    <cellStyle name="Normal 6 3 5 5" xfId="53246"/>
    <cellStyle name="Normal 6 3 5 5 2" xfId="53247"/>
    <cellStyle name="Normal 6 3 5 5 2 2" xfId="53248"/>
    <cellStyle name="Normal 6 3 5 5 2 3" xfId="53249"/>
    <cellStyle name="Normal 6 3 5 5 3" xfId="53250"/>
    <cellStyle name="Normal 6 3 5 5 4" xfId="53251"/>
    <cellStyle name="Normal 6 3 5 5 5" xfId="53252"/>
    <cellStyle name="Normal 6 3 5 5 6" xfId="53253"/>
    <cellStyle name="Normal 6 3 5 6" xfId="53254"/>
    <cellStyle name="Normal 6 3 5 6 2" xfId="53255"/>
    <cellStyle name="Normal 6 3 5 6 2 2" xfId="53256"/>
    <cellStyle name="Normal 6 3 5 6 2 3" xfId="53257"/>
    <cellStyle name="Normal 6 3 5 6 3" xfId="53258"/>
    <cellStyle name="Normal 6 3 5 6 4" xfId="53259"/>
    <cellStyle name="Normal 6 3 5 6 5" xfId="53260"/>
    <cellStyle name="Normal 6 3 5 7" xfId="53261"/>
    <cellStyle name="Normal 6 3 5 7 2" xfId="53262"/>
    <cellStyle name="Normal 6 3 5 7 3" xfId="53263"/>
    <cellStyle name="Normal 6 3 5 8" xfId="53264"/>
    <cellStyle name="Normal 6 3 5 9" xfId="53265"/>
    <cellStyle name="Normal 6 3 6" xfId="53266"/>
    <cellStyle name="Normal 6 3 6 2" xfId="53267"/>
    <cellStyle name="Normal 6 3 6 2 2" xfId="53268"/>
    <cellStyle name="Normal 6 3 6 2 2 2" xfId="53269"/>
    <cellStyle name="Normal 6 3 6 2 2 2 2" xfId="53270"/>
    <cellStyle name="Normal 6 3 6 2 2 2 3" xfId="53271"/>
    <cellStyle name="Normal 6 3 6 2 2 3" xfId="53272"/>
    <cellStyle name="Normal 6 3 6 2 2 4" xfId="53273"/>
    <cellStyle name="Normal 6 3 6 2 2 5" xfId="53274"/>
    <cellStyle name="Normal 6 3 6 2 2 6" xfId="53275"/>
    <cellStyle name="Normal 6 3 6 2 3" xfId="53276"/>
    <cellStyle name="Normal 6 3 6 2 3 2" xfId="53277"/>
    <cellStyle name="Normal 6 3 6 2 3 3" xfId="53278"/>
    <cellStyle name="Normal 6 3 6 2 4" xfId="53279"/>
    <cellStyle name="Normal 6 3 6 2 5" xfId="53280"/>
    <cellStyle name="Normal 6 3 6 2 6" xfId="53281"/>
    <cellStyle name="Normal 6 3 6 2 7" xfId="53282"/>
    <cellStyle name="Normal 6 3 6 3" xfId="53283"/>
    <cellStyle name="Normal 6 3 6 3 2" xfId="53284"/>
    <cellStyle name="Normal 6 3 6 3 2 2" xfId="53285"/>
    <cellStyle name="Normal 6 3 6 3 2 3" xfId="53286"/>
    <cellStyle name="Normal 6 3 6 3 3" xfId="53287"/>
    <cellStyle name="Normal 6 3 6 3 4" xfId="53288"/>
    <cellStyle name="Normal 6 3 6 3 5" xfId="53289"/>
    <cellStyle name="Normal 6 3 6 3 6" xfId="53290"/>
    <cellStyle name="Normal 6 3 6 4" xfId="53291"/>
    <cellStyle name="Normal 6 3 6 4 2" xfId="53292"/>
    <cellStyle name="Normal 6 3 6 4 3" xfId="53293"/>
    <cellStyle name="Normal 6 3 6 5" xfId="53294"/>
    <cellStyle name="Normal 6 3 6 6" xfId="53295"/>
    <cellStyle name="Normal 6 3 6 7" xfId="53296"/>
    <cellStyle name="Normal 6 3 6 8" xfId="53297"/>
    <cellStyle name="Normal 6 3 7" xfId="53298"/>
    <cellStyle name="Normal 6 3 7 2" xfId="53299"/>
    <cellStyle name="Normal 6 3 7 2 2" xfId="53300"/>
    <cellStyle name="Normal 6 3 7 2 2 2" xfId="53301"/>
    <cellStyle name="Normal 6 3 7 2 2 2 2" xfId="53302"/>
    <cellStyle name="Normal 6 3 7 2 2 2 3" xfId="53303"/>
    <cellStyle name="Normal 6 3 7 2 2 3" xfId="53304"/>
    <cellStyle name="Normal 6 3 7 2 2 4" xfId="53305"/>
    <cellStyle name="Normal 6 3 7 2 2 5" xfId="53306"/>
    <cellStyle name="Normal 6 3 7 2 2 6" xfId="53307"/>
    <cellStyle name="Normal 6 3 7 2 3" xfId="53308"/>
    <cellStyle name="Normal 6 3 7 2 3 2" xfId="53309"/>
    <cellStyle name="Normal 6 3 7 2 3 3" xfId="53310"/>
    <cellStyle name="Normal 6 3 7 2 4" xfId="53311"/>
    <cellStyle name="Normal 6 3 7 2 5" xfId="53312"/>
    <cellStyle name="Normal 6 3 7 2 6" xfId="53313"/>
    <cellStyle name="Normal 6 3 7 2 7" xfId="53314"/>
    <cellStyle name="Normal 6 3 7 3" xfId="53315"/>
    <cellStyle name="Normal 6 3 7 3 2" xfId="53316"/>
    <cellStyle name="Normal 6 3 7 3 2 2" xfId="53317"/>
    <cellStyle name="Normal 6 3 7 3 2 3" xfId="53318"/>
    <cellStyle name="Normal 6 3 7 3 3" xfId="53319"/>
    <cellStyle name="Normal 6 3 7 3 4" xfId="53320"/>
    <cellStyle name="Normal 6 3 7 3 5" xfId="53321"/>
    <cellStyle name="Normal 6 3 7 3 6" xfId="53322"/>
    <cellStyle name="Normal 6 3 7 4" xfId="53323"/>
    <cellStyle name="Normal 6 3 7 4 2" xfId="53324"/>
    <cellStyle name="Normal 6 3 7 4 3" xfId="53325"/>
    <cellStyle name="Normal 6 3 7 5" xfId="53326"/>
    <cellStyle name="Normal 6 3 7 6" xfId="53327"/>
    <cellStyle name="Normal 6 3 7 7" xfId="53328"/>
    <cellStyle name="Normal 6 3 7 8" xfId="53329"/>
    <cellStyle name="Normal 6 3 8" xfId="53330"/>
    <cellStyle name="Normal 6 3 8 2" xfId="53331"/>
    <cellStyle name="Normal 6 3 8 2 2" xfId="53332"/>
    <cellStyle name="Normal 6 3 8 2 2 2" xfId="53333"/>
    <cellStyle name="Normal 6 3 8 2 2 2 2" xfId="53334"/>
    <cellStyle name="Normal 6 3 8 2 2 2 3" xfId="53335"/>
    <cellStyle name="Normal 6 3 8 2 2 3" xfId="53336"/>
    <cellStyle name="Normal 6 3 8 2 2 4" xfId="53337"/>
    <cellStyle name="Normal 6 3 8 2 2 5" xfId="53338"/>
    <cellStyle name="Normal 6 3 8 2 2 6" xfId="53339"/>
    <cellStyle name="Normal 6 3 8 2 3" xfId="53340"/>
    <cellStyle name="Normal 6 3 8 2 3 2" xfId="53341"/>
    <cellStyle name="Normal 6 3 8 2 3 3" xfId="53342"/>
    <cellStyle name="Normal 6 3 8 2 4" xfId="53343"/>
    <cellStyle name="Normal 6 3 8 2 5" xfId="53344"/>
    <cellStyle name="Normal 6 3 8 2 6" xfId="53345"/>
    <cellStyle name="Normal 6 3 8 2 7" xfId="53346"/>
    <cellStyle name="Normal 6 3 8 3" xfId="53347"/>
    <cellStyle name="Normal 6 3 8 3 2" xfId="53348"/>
    <cellStyle name="Normal 6 3 8 3 2 2" xfId="53349"/>
    <cellStyle name="Normal 6 3 8 3 2 3" xfId="53350"/>
    <cellStyle name="Normal 6 3 8 3 3" xfId="53351"/>
    <cellStyle name="Normal 6 3 8 3 4" xfId="53352"/>
    <cellStyle name="Normal 6 3 8 3 5" xfId="53353"/>
    <cellStyle name="Normal 6 3 8 3 6" xfId="53354"/>
    <cellStyle name="Normal 6 3 8 4" xfId="53355"/>
    <cellStyle name="Normal 6 3 8 4 2" xfId="53356"/>
    <cellStyle name="Normal 6 3 8 4 3" xfId="53357"/>
    <cellStyle name="Normal 6 3 8 5" xfId="53358"/>
    <cellStyle name="Normal 6 3 8 6" xfId="53359"/>
    <cellStyle name="Normal 6 3 8 7" xfId="53360"/>
    <cellStyle name="Normal 6 3 8 8" xfId="53361"/>
    <cellStyle name="Normal 6 3 9" xfId="53362"/>
    <cellStyle name="Normal 6 3 9 2" xfId="53363"/>
    <cellStyle name="Normal 6 3 9 2 2" xfId="53364"/>
    <cellStyle name="Normal 6 3 9 2 2 2" xfId="53365"/>
    <cellStyle name="Normal 6 3 9 2 2 3" xfId="53366"/>
    <cellStyle name="Normal 6 3 9 2 3" xfId="53367"/>
    <cellStyle name="Normal 6 3 9 2 4" xfId="53368"/>
    <cellStyle name="Normal 6 3 9 2 5" xfId="53369"/>
    <cellStyle name="Normal 6 3 9 2 6" xfId="53370"/>
    <cellStyle name="Normal 6 3 9 3" xfId="53371"/>
    <cellStyle name="Normal 6 3 9 3 2" xfId="53372"/>
    <cellStyle name="Normal 6 3 9 3 3" xfId="53373"/>
    <cellStyle name="Normal 6 3 9 4" xfId="53374"/>
    <cellStyle name="Normal 6 3 9 5" xfId="53375"/>
    <cellStyle name="Normal 6 3 9 6" xfId="53376"/>
    <cellStyle name="Normal 6 3 9 7" xfId="53377"/>
    <cellStyle name="Normal 6 30" xfId="2549"/>
    <cellStyle name="Normal 6 31" xfId="2550"/>
    <cellStyle name="Normal 6 32" xfId="2551"/>
    <cellStyle name="Normal 6 33" xfId="2552"/>
    <cellStyle name="Normal 6 34" xfId="2553"/>
    <cellStyle name="Normal 6 35" xfId="2554"/>
    <cellStyle name="Normal 6 36" xfId="2555"/>
    <cellStyle name="Normal 6 37" xfId="2556"/>
    <cellStyle name="Normal 6 38" xfId="2557"/>
    <cellStyle name="Normal 6 39" xfId="2558"/>
    <cellStyle name="Normal 6 4" xfId="2559"/>
    <cellStyle name="Normal 6 4 10" xfId="53378"/>
    <cellStyle name="Normal 6 4 10 2" xfId="53379"/>
    <cellStyle name="Normal 6 4 10 2 2" xfId="53380"/>
    <cellStyle name="Normal 6 4 10 2 3" xfId="53381"/>
    <cellStyle name="Normal 6 4 10 3" xfId="53382"/>
    <cellStyle name="Normal 6 4 10 4" xfId="53383"/>
    <cellStyle name="Normal 6 4 10 5" xfId="53384"/>
    <cellStyle name="Normal 6 4 10 6" xfId="53385"/>
    <cellStyle name="Normal 6 4 11" xfId="53386"/>
    <cellStyle name="Normal 6 4 11 2" xfId="53387"/>
    <cellStyle name="Normal 6 4 11 2 2" xfId="53388"/>
    <cellStyle name="Normal 6 4 11 2 3" xfId="53389"/>
    <cellStyle name="Normal 6 4 11 3" xfId="53390"/>
    <cellStyle name="Normal 6 4 11 4" xfId="53391"/>
    <cellStyle name="Normal 6 4 11 5" xfId="53392"/>
    <cellStyle name="Normal 6 4 12" xfId="53393"/>
    <cellStyle name="Normal 6 4 12 2" xfId="53394"/>
    <cellStyle name="Normal 6 4 12 3" xfId="53395"/>
    <cellStyle name="Normal 6 4 12 4" xfId="53396"/>
    <cellStyle name="Normal 6 4 13" xfId="53397"/>
    <cellStyle name="Normal 6 4 14" xfId="53398"/>
    <cellStyle name="Normal 6 4 15" xfId="53399"/>
    <cellStyle name="Normal 6 4 16" xfId="53400"/>
    <cellStyle name="Normal 6 4 17" xfId="53401"/>
    <cellStyle name="Normal 6 4 2" xfId="32046"/>
    <cellStyle name="Normal 6 4 2 10" xfId="53402"/>
    <cellStyle name="Normal 6 4 2 11" xfId="53403"/>
    <cellStyle name="Normal 6 4 2 2" xfId="53404"/>
    <cellStyle name="Normal 6 4 2 2 2" xfId="53405"/>
    <cellStyle name="Normal 6 4 2 2 2 2" xfId="53406"/>
    <cellStyle name="Normal 6 4 2 2 2 2 2" xfId="53407"/>
    <cellStyle name="Normal 6 4 2 2 2 2 2 2" xfId="53408"/>
    <cellStyle name="Normal 6 4 2 2 2 2 2 3" xfId="53409"/>
    <cellStyle name="Normal 6 4 2 2 2 2 3" xfId="53410"/>
    <cellStyle name="Normal 6 4 2 2 2 2 4" xfId="53411"/>
    <cellStyle name="Normal 6 4 2 2 2 2 5" xfId="53412"/>
    <cellStyle name="Normal 6 4 2 2 2 2 6" xfId="53413"/>
    <cellStyle name="Normal 6 4 2 2 2 3" xfId="53414"/>
    <cellStyle name="Normal 6 4 2 2 2 3 2" xfId="53415"/>
    <cellStyle name="Normal 6 4 2 2 2 3 3" xfId="53416"/>
    <cellStyle name="Normal 6 4 2 2 2 4" xfId="53417"/>
    <cellStyle name="Normal 6 4 2 2 2 5" xfId="53418"/>
    <cellStyle name="Normal 6 4 2 2 2 6" xfId="53419"/>
    <cellStyle name="Normal 6 4 2 2 2 7" xfId="53420"/>
    <cellStyle name="Normal 6 4 2 2 3" xfId="53421"/>
    <cellStyle name="Normal 6 4 2 2 3 2" xfId="53422"/>
    <cellStyle name="Normal 6 4 2 2 3 2 2" xfId="53423"/>
    <cellStyle name="Normal 6 4 2 2 3 2 3" xfId="53424"/>
    <cellStyle name="Normal 6 4 2 2 3 3" xfId="53425"/>
    <cellStyle name="Normal 6 4 2 2 3 4" xfId="53426"/>
    <cellStyle name="Normal 6 4 2 2 3 5" xfId="53427"/>
    <cellStyle name="Normal 6 4 2 2 3 6" xfId="53428"/>
    <cellStyle name="Normal 6 4 2 2 4" xfId="53429"/>
    <cellStyle name="Normal 6 4 2 2 4 2" xfId="53430"/>
    <cellStyle name="Normal 6 4 2 2 4 3" xfId="53431"/>
    <cellStyle name="Normal 6 4 2 2 5" xfId="53432"/>
    <cellStyle name="Normal 6 4 2 2 6" xfId="53433"/>
    <cellStyle name="Normal 6 4 2 2 7" xfId="53434"/>
    <cellStyle name="Normal 6 4 2 2 8" xfId="53435"/>
    <cellStyle name="Normal 6 4 2 3" xfId="53436"/>
    <cellStyle name="Normal 6 4 2 3 2" xfId="53437"/>
    <cellStyle name="Normal 6 4 2 3 2 2" xfId="53438"/>
    <cellStyle name="Normal 6 4 2 3 2 2 2" xfId="53439"/>
    <cellStyle name="Normal 6 4 2 3 2 2 3" xfId="53440"/>
    <cellStyle name="Normal 6 4 2 3 2 3" xfId="53441"/>
    <cellStyle name="Normal 6 4 2 3 2 4" xfId="53442"/>
    <cellStyle name="Normal 6 4 2 3 2 5" xfId="53443"/>
    <cellStyle name="Normal 6 4 2 3 2 6" xfId="53444"/>
    <cellStyle name="Normal 6 4 2 3 3" xfId="53445"/>
    <cellStyle name="Normal 6 4 2 3 3 2" xfId="53446"/>
    <cellStyle name="Normal 6 4 2 3 3 3" xfId="53447"/>
    <cellStyle name="Normal 6 4 2 3 4" xfId="53448"/>
    <cellStyle name="Normal 6 4 2 3 5" xfId="53449"/>
    <cellStyle name="Normal 6 4 2 3 6" xfId="53450"/>
    <cellStyle name="Normal 6 4 2 3 7" xfId="53451"/>
    <cellStyle name="Normal 6 4 2 4" xfId="53452"/>
    <cellStyle name="Normal 6 4 2 4 2" xfId="53453"/>
    <cellStyle name="Normal 6 4 2 4 2 2" xfId="53454"/>
    <cellStyle name="Normal 6 4 2 4 2 3" xfId="53455"/>
    <cellStyle name="Normal 6 4 2 4 3" xfId="53456"/>
    <cellStyle name="Normal 6 4 2 4 4" xfId="53457"/>
    <cellStyle name="Normal 6 4 2 4 5" xfId="53458"/>
    <cellStyle name="Normal 6 4 2 4 6" xfId="53459"/>
    <cellStyle name="Normal 6 4 2 5" xfId="53460"/>
    <cellStyle name="Normal 6 4 2 5 2" xfId="53461"/>
    <cellStyle name="Normal 6 4 2 5 2 2" xfId="53462"/>
    <cellStyle name="Normal 6 4 2 5 2 3" xfId="53463"/>
    <cellStyle name="Normal 6 4 2 5 3" xfId="53464"/>
    <cellStyle name="Normal 6 4 2 5 4" xfId="53465"/>
    <cellStyle name="Normal 6 4 2 5 5" xfId="53466"/>
    <cellStyle name="Normal 6 4 2 5 6" xfId="53467"/>
    <cellStyle name="Normal 6 4 2 6" xfId="53468"/>
    <cellStyle name="Normal 6 4 2 6 2" xfId="53469"/>
    <cellStyle name="Normal 6 4 2 6 2 2" xfId="53470"/>
    <cellStyle name="Normal 6 4 2 6 2 3" xfId="53471"/>
    <cellStyle name="Normal 6 4 2 6 3" xfId="53472"/>
    <cellStyle name="Normal 6 4 2 6 4" xfId="53473"/>
    <cellStyle name="Normal 6 4 2 6 5" xfId="53474"/>
    <cellStyle name="Normal 6 4 2 7" xfId="53475"/>
    <cellStyle name="Normal 6 4 2 7 2" xfId="53476"/>
    <cellStyle name="Normal 6 4 2 7 3" xfId="53477"/>
    <cellStyle name="Normal 6 4 2 8" xfId="53478"/>
    <cellStyle name="Normal 6 4 2 9" xfId="53479"/>
    <cellStyle name="Normal 6 4 3" xfId="53480"/>
    <cellStyle name="Normal 6 4 3 10" xfId="53481"/>
    <cellStyle name="Normal 6 4 3 11" xfId="53482"/>
    <cellStyle name="Normal 6 4 3 2" xfId="53483"/>
    <cellStyle name="Normal 6 4 3 2 2" xfId="53484"/>
    <cellStyle name="Normal 6 4 3 2 2 2" xfId="53485"/>
    <cellStyle name="Normal 6 4 3 2 2 2 2" xfId="53486"/>
    <cellStyle name="Normal 6 4 3 2 2 2 2 2" xfId="53487"/>
    <cellStyle name="Normal 6 4 3 2 2 2 2 3" xfId="53488"/>
    <cellStyle name="Normal 6 4 3 2 2 2 3" xfId="53489"/>
    <cellStyle name="Normal 6 4 3 2 2 2 4" xfId="53490"/>
    <cellStyle name="Normal 6 4 3 2 2 2 5" xfId="53491"/>
    <cellStyle name="Normal 6 4 3 2 2 2 6" xfId="53492"/>
    <cellStyle name="Normal 6 4 3 2 2 3" xfId="53493"/>
    <cellStyle name="Normal 6 4 3 2 2 3 2" xfId="53494"/>
    <cellStyle name="Normal 6 4 3 2 2 3 3" xfId="53495"/>
    <cellStyle name="Normal 6 4 3 2 2 4" xfId="53496"/>
    <cellStyle name="Normal 6 4 3 2 2 5" xfId="53497"/>
    <cellStyle name="Normal 6 4 3 2 2 6" xfId="53498"/>
    <cellStyle name="Normal 6 4 3 2 2 7" xfId="53499"/>
    <cellStyle name="Normal 6 4 3 2 3" xfId="53500"/>
    <cellStyle name="Normal 6 4 3 2 3 2" xfId="53501"/>
    <cellStyle name="Normal 6 4 3 2 3 2 2" xfId="53502"/>
    <cellStyle name="Normal 6 4 3 2 3 2 3" xfId="53503"/>
    <cellStyle name="Normal 6 4 3 2 3 3" xfId="53504"/>
    <cellStyle name="Normal 6 4 3 2 3 4" xfId="53505"/>
    <cellStyle name="Normal 6 4 3 2 3 5" xfId="53506"/>
    <cellStyle name="Normal 6 4 3 2 3 6" xfId="53507"/>
    <cellStyle name="Normal 6 4 3 2 4" xfId="53508"/>
    <cellStyle name="Normal 6 4 3 2 4 2" xfId="53509"/>
    <cellStyle name="Normal 6 4 3 2 4 3" xfId="53510"/>
    <cellStyle name="Normal 6 4 3 2 5" xfId="53511"/>
    <cellStyle name="Normal 6 4 3 2 6" xfId="53512"/>
    <cellStyle name="Normal 6 4 3 2 7" xfId="53513"/>
    <cellStyle name="Normal 6 4 3 2 8" xfId="53514"/>
    <cellStyle name="Normal 6 4 3 3" xfId="53515"/>
    <cellStyle name="Normal 6 4 3 3 2" xfId="53516"/>
    <cellStyle name="Normal 6 4 3 3 2 2" xfId="53517"/>
    <cellStyle name="Normal 6 4 3 3 2 2 2" xfId="53518"/>
    <cellStyle name="Normal 6 4 3 3 2 2 3" xfId="53519"/>
    <cellStyle name="Normal 6 4 3 3 2 3" xfId="53520"/>
    <cellStyle name="Normal 6 4 3 3 2 4" xfId="53521"/>
    <cellStyle name="Normal 6 4 3 3 2 5" xfId="53522"/>
    <cellStyle name="Normal 6 4 3 3 2 6" xfId="53523"/>
    <cellStyle name="Normal 6 4 3 3 3" xfId="53524"/>
    <cellStyle name="Normal 6 4 3 3 3 2" xfId="53525"/>
    <cellStyle name="Normal 6 4 3 3 3 3" xfId="53526"/>
    <cellStyle name="Normal 6 4 3 3 4" xfId="53527"/>
    <cellStyle name="Normal 6 4 3 3 5" xfId="53528"/>
    <cellStyle name="Normal 6 4 3 3 6" xfId="53529"/>
    <cellStyle name="Normal 6 4 3 3 7" xfId="53530"/>
    <cellStyle name="Normal 6 4 3 4" xfId="53531"/>
    <cellStyle name="Normal 6 4 3 4 2" xfId="53532"/>
    <cellStyle name="Normal 6 4 3 4 2 2" xfId="53533"/>
    <cellStyle name="Normal 6 4 3 4 2 3" xfId="53534"/>
    <cellStyle name="Normal 6 4 3 4 3" xfId="53535"/>
    <cellStyle name="Normal 6 4 3 4 4" xfId="53536"/>
    <cellStyle name="Normal 6 4 3 4 5" xfId="53537"/>
    <cellStyle name="Normal 6 4 3 4 6" xfId="53538"/>
    <cellStyle name="Normal 6 4 3 5" xfId="53539"/>
    <cellStyle name="Normal 6 4 3 5 2" xfId="53540"/>
    <cellStyle name="Normal 6 4 3 5 2 2" xfId="53541"/>
    <cellStyle name="Normal 6 4 3 5 2 3" xfId="53542"/>
    <cellStyle name="Normal 6 4 3 5 3" xfId="53543"/>
    <cellStyle name="Normal 6 4 3 5 4" xfId="53544"/>
    <cellStyle name="Normal 6 4 3 5 5" xfId="53545"/>
    <cellStyle name="Normal 6 4 3 5 6" xfId="53546"/>
    <cellStyle name="Normal 6 4 3 6" xfId="53547"/>
    <cellStyle name="Normal 6 4 3 6 2" xfId="53548"/>
    <cellStyle name="Normal 6 4 3 6 2 2" xfId="53549"/>
    <cellStyle name="Normal 6 4 3 6 2 3" xfId="53550"/>
    <cellStyle name="Normal 6 4 3 6 3" xfId="53551"/>
    <cellStyle name="Normal 6 4 3 6 4" xfId="53552"/>
    <cellStyle name="Normal 6 4 3 6 5" xfId="53553"/>
    <cellStyle name="Normal 6 4 3 7" xfId="53554"/>
    <cellStyle name="Normal 6 4 3 7 2" xfId="53555"/>
    <cellStyle name="Normal 6 4 3 7 3" xfId="53556"/>
    <cellStyle name="Normal 6 4 3 8" xfId="53557"/>
    <cellStyle name="Normal 6 4 3 9" xfId="53558"/>
    <cellStyle name="Normal 6 4 4" xfId="53559"/>
    <cellStyle name="Normal 6 4 4 2" xfId="53560"/>
    <cellStyle name="Normal 6 4 4 2 2" xfId="53561"/>
    <cellStyle name="Normal 6 4 4 2 2 2" xfId="53562"/>
    <cellStyle name="Normal 6 4 4 2 2 2 2" xfId="53563"/>
    <cellStyle name="Normal 6 4 4 2 2 2 3" xfId="53564"/>
    <cellStyle name="Normal 6 4 4 2 2 3" xfId="53565"/>
    <cellStyle name="Normal 6 4 4 2 2 4" xfId="53566"/>
    <cellStyle name="Normal 6 4 4 2 2 5" xfId="53567"/>
    <cellStyle name="Normal 6 4 4 2 2 6" xfId="53568"/>
    <cellStyle name="Normal 6 4 4 2 3" xfId="53569"/>
    <cellStyle name="Normal 6 4 4 2 3 2" xfId="53570"/>
    <cellStyle name="Normal 6 4 4 2 3 3" xfId="53571"/>
    <cellStyle name="Normal 6 4 4 2 4" xfId="53572"/>
    <cellStyle name="Normal 6 4 4 2 5" xfId="53573"/>
    <cellStyle name="Normal 6 4 4 2 6" xfId="53574"/>
    <cellStyle name="Normal 6 4 4 2 7" xfId="53575"/>
    <cellStyle name="Normal 6 4 4 3" xfId="53576"/>
    <cellStyle name="Normal 6 4 4 3 2" xfId="53577"/>
    <cellStyle name="Normal 6 4 4 3 2 2" xfId="53578"/>
    <cellStyle name="Normal 6 4 4 3 2 3" xfId="53579"/>
    <cellStyle name="Normal 6 4 4 3 3" xfId="53580"/>
    <cellStyle name="Normal 6 4 4 3 4" xfId="53581"/>
    <cellStyle name="Normal 6 4 4 3 5" xfId="53582"/>
    <cellStyle name="Normal 6 4 4 3 6" xfId="53583"/>
    <cellStyle name="Normal 6 4 4 4" xfId="53584"/>
    <cellStyle name="Normal 6 4 4 4 2" xfId="53585"/>
    <cellStyle name="Normal 6 4 4 4 3" xfId="53586"/>
    <cellStyle name="Normal 6 4 4 5" xfId="53587"/>
    <cellStyle name="Normal 6 4 4 6" xfId="53588"/>
    <cellStyle name="Normal 6 4 4 7" xfId="53589"/>
    <cellStyle name="Normal 6 4 4 8" xfId="53590"/>
    <cellStyle name="Normal 6 4 5" xfId="53591"/>
    <cellStyle name="Normal 6 4 5 2" xfId="53592"/>
    <cellStyle name="Normal 6 4 5 2 2" xfId="53593"/>
    <cellStyle name="Normal 6 4 5 2 2 2" xfId="53594"/>
    <cellStyle name="Normal 6 4 5 2 2 2 2" xfId="53595"/>
    <cellStyle name="Normal 6 4 5 2 2 2 3" xfId="53596"/>
    <cellStyle name="Normal 6 4 5 2 2 3" xfId="53597"/>
    <cellStyle name="Normal 6 4 5 2 2 4" xfId="53598"/>
    <cellStyle name="Normal 6 4 5 2 2 5" xfId="53599"/>
    <cellStyle name="Normal 6 4 5 2 2 6" xfId="53600"/>
    <cellStyle name="Normal 6 4 5 2 3" xfId="53601"/>
    <cellStyle name="Normal 6 4 5 2 3 2" xfId="53602"/>
    <cellStyle name="Normal 6 4 5 2 3 3" xfId="53603"/>
    <cellStyle name="Normal 6 4 5 2 4" xfId="53604"/>
    <cellStyle name="Normal 6 4 5 2 5" xfId="53605"/>
    <cellStyle name="Normal 6 4 5 2 6" xfId="53606"/>
    <cellStyle name="Normal 6 4 5 2 7" xfId="53607"/>
    <cellStyle name="Normal 6 4 5 3" xfId="53608"/>
    <cellStyle name="Normal 6 4 5 3 2" xfId="53609"/>
    <cellStyle name="Normal 6 4 5 3 2 2" xfId="53610"/>
    <cellStyle name="Normal 6 4 5 3 2 3" xfId="53611"/>
    <cellStyle name="Normal 6 4 5 3 3" xfId="53612"/>
    <cellStyle name="Normal 6 4 5 3 4" xfId="53613"/>
    <cellStyle name="Normal 6 4 5 3 5" xfId="53614"/>
    <cellStyle name="Normal 6 4 5 3 6" xfId="53615"/>
    <cellStyle name="Normal 6 4 5 4" xfId="53616"/>
    <cellStyle name="Normal 6 4 5 4 2" xfId="53617"/>
    <cellStyle name="Normal 6 4 5 4 3" xfId="53618"/>
    <cellStyle name="Normal 6 4 5 5" xfId="53619"/>
    <cellStyle name="Normal 6 4 5 6" xfId="53620"/>
    <cellStyle name="Normal 6 4 5 7" xfId="53621"/>
    <cellStyle name="Normal 6 4 5 8" xfId="53622"/>
    <cellStyle name="Normal 6 4 6" xfId="53623"/>
    <cellStyle name="Normal 6 4 6 2" xfId="53624"/>
    <cellStyle name="Normal 6 4 6 2 2" xfId="53625"/>
    <cellStyle name="Normal 6 4 6 2 2 2" xfId="53626"/>
    <cellStyle name="Normal 6 4 6 2 2 2 2" xfId="53627"/>
    <cellStyle name="Normal 6 4 6 2 2 2 3" xfId="53628"/>
    <cellStyle name="Normal 6 4 6 2 2 3" xfId="53629"/>
    <cellStyle name="Normal 6 4 6 2 2 4" xfId="53630"/>
    <cellStyle name="Normal 6 4 6 2 2 5" xfId="53631"/>
    <cellStyle name="Normal 6 4 6 2 2 6" xfId="53632"/>
    <cellStyle name="Normal 6 4 6 2 3" xfId="53633"/>
    <cellStyle name="Normal 6 4 6 2 3 2" xfId="53634"/>
    <cellStyle name="Normal 6 4 6 2 3 3" xfId="53635"/>
    <cellStyle name="Normal 6 4 6 2 4" xfId="53636"/>
    <cellStyle name="Normal 6 4 6 2 5" xfId="53637"/>
    <cellStyle name="Normal 6 4 6 2 6" xfId="53638"/>
    <cellStyle name="Normal 6 4 6 2 7" xfId="53639"/>
    <cellStyle name="Normal 6 4 6 3" xfId="53640"/>
    <cellStyle name="Normal 6 4 6 3 2" xfId="53641"/>
    <cellStyle name="Normal 6 4 6 3 2 2" xfId="53642"/>
    <cellStyle name="Normal 6 4 6 3 2 3" xfId="53643"/>
    <cellStyle name="Normal 6 4 6 3 3" xfId="53644"/>
    <cellStyle name="Normal 6 4 6 3 4" xfId="53645"/>
    <cellStyle name="Normal 6 4 6 3 5" xfId="53646"/>
    <cellStyle name="Normal 6 4 6 3 6" xfId="53647"/>
    <cellStyle name="Normal 6 4 6 4" xfId="53648"/>
    <cellStyle name="Normal 6 4 6 4 2" xfId="53649"/>
    <cellStyle name="Normal 6 4 6 4 3" xfId="53650"/>
    <cellStyle name="Normal 6 4 6 5" xfId="53651"/>
    <cellStyle name="Normal 6 4 6 6" xfId="53652"/>
    <cellStyle name="Normal 6 4 6 7" xfId="53653"/>
    <cellStyle name="Normal 6 4 6 8" xfId="53654"/>
    <cellStyle name="Normal 6 4 7" xfId="53655"/>
    <cellStyle name="Normal 6 4 7 2" xfId="53656"/>
    <cellStyle name="Normal 6 4 7 2 2" xfId="53657"/>
    <cellStyle name="Normal 6 4 7 2 2 2" xfId="53658"/>
    <cellStyle name="Normal 6 4 7 2 2 3" xfId="53659"/>
    <cellStyle name="Normal 6 4 7 2 3" xfId="53660"/>
    <cellStyle name="Normal 6 4 7 2 4" xfId="53661"/>
    <cellStyle name="Normal 6 4 7 2 5" xfId="53662"/>
    <cellStyle name="Normal 6 4 7 2 6" xfId="53663"/>
    <cellStyle name="Normal 6 4 7 3" xfId="53664"/>
    <cellStyle name="Normal 6 4 7 3 2" xfId="53665"/>
    <cellStyle name="Normal 6 4 7 3 3" xfId="53666"/>
    <cellStyle name="Normal 6 4 7 4" xfId="53667"/>
    <cellStyle name="Normal 6 4 7 5" xfId="53668"/>
    <cellStyle name="Normal 6 4 7 6" xfId="53669"/>
    <cellStyle name="Normal 6 4 7 7" xfId="53670"/>
    <cellStyle name="Normal 6 4 8" xfId="53671"/>
    <cellStyle name="Normal 6 4 8 2" xfId="53672"/>
    <cellStyle name="Normal 6 4 8 2 2" xfId="53673"/>
    <cellStyle name="Normal 6 4 8 2 3" xfId="53674"/>
    <cellStyle name="Normal 6 4 8 3" xfId="53675"/>
    <cellStyle name="Normal 6 4 8 4" xfId="53676"/>
    <cellStyle name="Normal 6 4 8 5" xfId="53677"/>
    <cellStyle name="Normal 6 4 8 6" xfId="53678"/>
    <cellStyle name="Normal 6 4 9" xfId="53679"/>
    <cellStyle name="Normal 6 4 9 2" xfId="53680"/>
    <cellStyle name="Normal 6 4 9 2 2" xfId="53681"/>
    <cellStyle name="Normal 6 4 9 2 3" xfId="53682"/>
    <cellStyle name="Normal 6 4 9 3" xfId="53683"/>
    <cellStyle name="Normal 6 4 9 4" xfId="53684"/>
    <cellStyle name="Normal 6 4 9 5" xfId="53685"/>
    <cellStyle name="Normal 6 4 9 6" xfId="53686"/>
    <cellStyle name="Normal 6 40" xfId="2560"/>
    <cellStyle name="Normal 6 41" xfId="32047"/>
    <cellStyle name="Normal 6 5" xfId="2561"/>
    <cellStyle name="Normal 6 5 10" xfId="53687"/>
    <cellStyle name="Normal 6 5 10 2" xfId="53688"/>
    <cellStyle name="Normal 6 5 10 2 2" xfId="53689"/>
    <cellStyle name="Normal 6 5 10 2 3" xfId="53690"/>
    <cellStyle name="Normal 6 5 10 3" xfId="53691"/>
    <cellStyle name="Normal 6 5 10 4" xfId="53692"/>
    <cellStyle name="Normal 6 5 10 5" xfId="53693"/>
    <cellStyle name="Normal 6 5 10 6" xfId="53694"/>
    <cellStyle name="Normal 6 5 11" xfId="53695"/>
    <cellStyle name="Normal 6 5 11 2" xfId="53696"/>
    <cellStyle name="Normal 6 5 11 2 2" xfId="53697"/>
    <cellStyle name="Normal 6 5 11 2 3" xfId="53698"/>
    <cellStyle name="Normal 6 5 11 3" xfId="53699"/>
    <cellStyle name="Normal 6 5 11 4" xfId="53700"/>
    <cellStyle name="Normal 6 5 11 5" xfId="53701"/>
    <cellStyle name="Normal 6 5 12" xfId="53702"/>
    <cellStyle name="Normal 6 5 12 2" xfId="53703"/>
    <cellStyle name="Normal 6 5 12 3" xfId="53704"/>
    <cellStyle name="Normal 6 5 12 4" xfId="53705"/>
    <cellStyle name="Normal 6 5 13" xfId="53706"/>
    <cellStyle name="Normal 6 5 14" xfId="53707"/>
    <cellStyle name="Normal 6 5 15" xfId="53708"/>
    <cellStyle name="Normal 6 5 16" xfId="53709"/>
    <cellStyle name="Normal 6 5 17" xfId="53710"/>
    <cellStyle name="Normal 6 5 2" xfId="32048"/>
    <cellStyle name="Normal 6 5 2 10" xfId="32049"/>
    <cellStyle name="Normal 6 5 2 11" xfId="32050"/>
    <cellStyle name="Normal 6 5 2 2" xfId="32051"/>
    <cellStyle name="Normal 6 5 2 2 2" xfId="32052"/>
    <cellStyle name="Normal 6 5 2 2 2 2" xfId="32053"/>
    <cellStyle name="Normal 6 5 2 2 2 2 2" xfId="32054"/>
    <cellStyle name="Normal 6 5 2 2 2 2 2 2" xfId="53711"/>
    <cellStyle name="Normal 6 5 2 2 2 2 2 3" xfId="53712"/>
    <cellStyle name="Normal 6 5 2 2 2 2 3" xfId="53713"/>
    <cellStyle name="Normal 6 5 2 2 2 2 4" xfId="53714"/>
    <cellStyle name="Normal 6 5 2 2 2 2 5" xfId="53715"/>
    <cellStyle name="Normal 6 5 2 2 2 2 6" xfId="53716"/>
    <cellStyle name="Normal 6 5 2 2 2 3" xfId="32055"/>
    <cellStyle name="Normal 6 5 2 2 2 3 2" xfId="53717"/>
    <cellStyle name="Normal 6 5 2 2 2 3 3" xfId="53718"/>
    <cellStyle name="Normal 6 5 2 2 2 4" xfId="32056"/>
    <cellStyle name="Normal 6 5 2 2 2 5" xfId="32057"/>
    <cellStyle name="Normal 6 5 2 2 2 6" xfId="32058"/>
    <cellStyle name="Normal 6 5 2 2 2 7" xfId="53719"/>
    <cellStyle name="Normal 6 5 2 2 3" xfId="32059"/>
    <cellStyle name="Normal 6 5 2 2 3 2" xfId="32060"/>
    <cellStyle name="Normal 6 5 2 2 3 2 2" xfId="53720"/>
    <cellStyle name="Normal 6 5 2 2 3 2 3" xfId="53721"/>
    <cellStyle name="Normal 6 5 2 2 3 3" xfId="32061"/>
    <cellStyle name="Normal 6 5 2 2 3 4" xfId="32062"/>
    <cellStyle name="Normal 6 5 2 2 3 5" xfId="53722"/>
    <cellStyle name="Normal 6 5 2 2 3 6" xfId="53723"/>
    <cellStyle name="Normal 6 5 2 2 4" xfId="32063"/>
    <cellStyle name="Normal 6 5 2 2 4 2" xfId="53724"/>
    <cellStyle name="Normal 6 5 2 2 4 3" xfId="53725"/>
    <cellStyle name="Normal 6 5 2 2 5" xfId="32064"/>
    <cellStyle name="Normal 6 5 2 2 6" xfId="32065"/>
    <cellStyle name="Normal 6 5 2 2 7" xfId="32066"/>
    <cellStyle name="Normal 6 5 2 2 8" xfId="32067"/>
    <cellStyle name="Normal 6 5 2 2 9" xfId="32068"/>
    <cellStyle name="Normal 6 5 2 3" xfId="32069"/>
    <cellStyle name="Normal 6 5 2 3 2" xfId="32070"/>
    <cellStyle name="Normal 6 5 2 3 2 2" xfId="32071"/>
    <cellStyle name="Normal 6 5 2 3 2 2 2" xfId="32072"/>
    <cellStyle name="Normal 6 5 2 3 2 2 3" xfId="53726"/>
    <cellStyle name="Normal 6 5 2 3 2 3" xfId="32073"/>
    <cellStyle name="Normal 6 5 2 3 2 4" xfId="32074"/>
    <cellStyle name="Normal 6 5 2 3 2 5" xfId="32075"/>
    <cellStyle name="Normal 6 5 2 3 2 6" xfId="32076"/>
    <cellStyle name="Normal 6 5 2 3 3" xfId="32077"/>
    <cellStyle name="Normal 6 5 2 3 3 2" xfId="32078"/>
    <cellStyle name="Normal 6 5 2 3 3 3" xfId="32079"/>
    <cellStyle name="Normal 6 5 2 3 4" xfId="32080"/>
    <cellStyle name="Normal 6 5 2 3 5" xfId="32081"/>
    <cellStyle name="Normal 6 5 2 3 6" xfId="32082"/>
    <cellStyle name="Normal 6 5 2 3 7" xfId="32083"/>
    <cellStyle name="Normal 6 5 2 3 8" xfId="32084"/>
    <cellStyle name="Normal 6 5 2 4" xfId="32085"/>
    <cellStyle name="Normal 6 5 2 4 2" xfId="32086"/>
    <cellStyle name="Normal 6 5 2 4 2 2" xfId="32087"/>
    <cellStyle name="Normal 6 5 2 4 2 3" xfId="53727"/>
    <cellStyle name="Normal 6 5 2 4 3" xfId="32088"/>
    <cellStyle name="Normal 6 5 2 4 4" xfId="32089"/>
    <cellStyle name="Normal 6 5 2 4 5" xfId="32090"/>
    <cellStyle name="Normal 6 5 2 4 6" xfId="32091"/>
    <cellStyle name="Normal 6 5 2 5" xfId="32092"/>
    <cellStyle name="Normal 6 5 2 5 2" xfId="32093"/>
    <cellStyle name="Normal 6 5 2 5 2 2" xfId="53728"/>
    <cellStyle name="Normal 6 5 2 5 2 3" xfId="53729"/>
    <cellStyle name="Normal 6 5 2 5 3" xfId="32094"/>
    <cellStyle name="Normal 6 5 2 5 4" xfId="32095"/>
    <cellStyle name="Normal 6 5 2 5 5" xfId="53730"/>
    <cellStyle name="Normal 6 5 2 5 6" xfId="53731"/>
    <cellStyle name="Normal 6 5 2 6" xfId="32096"/>
    <cellStyle name="Normal 6 5 2 6 2" xfId="53732"/>
    <cellStyle name="Normal 6 5 2 6 2 2" xfId="53733"/>
    <cellStyle name="Normal 6 5 2 6 2 3" xfId="53734"/>
    <cellStyle name="Normal 6 5 2 6 3" xfId="53735"/>
    <cellStyle name="Normal 6 5 2 6 4" xfId="53736"/>
    <cellStyle name="Normal 6 5 2 6 5" xfId="53737"/>
    <cellStyle name="Normal 6 5 2 7" xfId="32097"/>
    <cellStyle name="Normal 6 5 2 7 2" xfId="53738"/>
    <cellStyle name="Normal 6 5 2 7 3" xfId="53739"/>
    <cellStyle name="Normal 6 5 2 8" xfId="32098"/>
    <cellStyle name="Normal 6 5 2 9" xfId="32099"/>
    <cellStyle name="Normal 6 5 3" xfId="32100"/>
    <cellStyle name="Normal 6 5 3 10" xfId="32101"/>
    <cellStyle name="Normal 6 5 3 11" xfId="53740"/>
    <cellStyle name="Normal 6 5 3 2" xfId="32102"/>
    <cellStyle name="Normal 6 5 3 2 2" xfId="32103"/>
    <cellStyle name="Normal 6 5 3 2 2 2" xfId="32104"/>
    <cellStyle name="Normal 6 5 3 2 2 2 2" xfId="32105"/>
    <cellStyle name="Normal 6 5 3 2 2 2 2 2" xfId="53741"/>
    <cellStyle name="Normal 6 5 3 2 2 2 2 3" xfId="53742"/>
    <cellStyle name="Normal 6 5 3 2 2 2 3" xfId="53743"/>
    <cellStyle name="Normal 6 5 3 2 2 2 4" xfId="53744"/>
    <cellStyle name="Normal 6 5 3 2 2 2 5" xfId="53745"/>
    <cellStyle name="Normal 6 5 3 2 2 2 6" xfId="53746"/>
    <cellStyle name="Normal 6 5 3 2 2 3" xfId="32106"/>
    <cellStyle name="Normal 6 5 3 2 2 3 2" xfId="53747"/>
    <cellStyle name="Normal 6 5 3 2 2 3 3" xfId="53748"/>
    <cellStyle name="Normal 6 5 3 2 2 4" xfId="32107"/>
    <cellStyle name="Normal 6 5 3 2 2 5" xfId="32108"/>
    <cellStyle name="Normal 6 5 3 2 2 6" xfId="32109"/>
    <cellStyle name="Normal 6 5 3 2 2 7" xfId="53749"/>
    <cellStyle name="Normal 6 5 3 2 3" xfId="32110"/>
    <cellStyle name="Normal 6 5 3 2 3 2" xfId="32111"/>
    <cellStyle name="Normal 6 5 3 2 3 2 2" xfId="53750"/>
    <cellStyle name="Normal 6 5 3 2 3 2 3" xfId="53751"/>
    <cellStyle name="Normal 6 5 3 2 3 3" xfId="32112"/>
    <cellStyle name="Normal 6 5 3 2 3 4" xfId="53752"/>
    <cellStyle name="Normal 6 5 3 2 3 5" xfId="53753"/>
    <cellStyle name="Normal 6 5 3 2 3 6" xfId="53754"/>
    <cellStyle name="Normal 6 5 3 2 4" xfId="32113"/>
    <cellStyle name="Normal 6 5 3 2 4 2" xfId="53755"/>
    <cellStyle name="Normal 6 5 3 2 4 3" xfId="53756"/>
    <cellStyle name="Normal 6 5 3 2 5" xfId="32114"/>
    <cellStyle name="Normal 6 5 3 2 6" xfId="32115"/>
    <cellStyle name="Normal 6 5 3 2 7" xfId="32116"/>
    <cellStyle name="Normal 6 5 3 2 8" xfId="32117"/>
    <cellStyle name="Normal 6 5 3 3" xfId="32118"/>
    <cellStyle name="Normal 6 5 3 3 2" xfId="32119"/>
    <cellStyle name="Normal 6 5 3 3 2 2" xfId="32120"/>
    <cellStyle name="Normal 6 5 3 3 2 2 2" xfId="53757"/>
    <cellStyle name="Normal 6 5 3 3 2 2 3" xfId="53758"/>
    <cellStyle name="Normal 6 5 3 3 2 3" xfId="53759"/>
    <cellStyle name="Normal 6 5 3 3 2 4" xfId="53760"/>
    <cellStyle name="Normal 6 5 3 3 2 5" xfId="53761"/>
    <cellStyle name="Normal 6 5 3 3 2 6" xfId="53762"/>
    <cellStyle name="Normal 6 5 3 3 3" xfId="32121"/>
    <cellStyle name="Normal 6 5 3 3 3 2" xfId="53763"/>
    <cellStyle name="Normal 6 5 3 3 3 3" xfId="53764"/>
    <cellStyle name="Normal 6 5 3 3 4" xfId="32122"/>
    <cellStyle name="Normal 6 5 3 3 5" xfId="32123"/>
    <cellStyle name="Normal 6 5 3 3 6" xfId="32124"/>
    <cellStyle name="Normal 6 5 3 3 7" xfId="53765"/>
    <cellStyle name="Normal 6 5 3 4" xfId="32125"/>
    <cellStyle name="Normal 6 5 3 4 2" xfId="32126"/>
    <cellStyle name="Normal 6 5 3 4 2 2" xfId="53766"/>
    <cellStyle name="Normal 6 5 3 4 2 3" xfId="53767"/>
    <cellStyle name="Normal 6 5 3 4 3" xfId="32127"/>
    <cellStyle name="Normal 6 5 3 4 4" xfId="32128"/>
    <cellStyle name="Normal 6 5 3 4 5" xfId="53768"/>
    <cellStyle name="Normal 6 5 3 4 6" xfId="53769"/>
    <cellStyle name="Normal 6 5 3 5" xfId="32129"/>
    <cellStyle name="Normal 6 5 3 5 2" xfId="53770"/>
    <cellStyle name="Normal 6 5 3 5 2 2" xfId="53771"/>
    <cellStyle name="Normal 6 5 3 5 2 3" xfId="53772"/>
    <cellStyle name="Normal 6 5 3 5 3" xfId="53773"/>
    <cellStyle name="Normal 6 5 3 5 4" xfId="53774"/>
    <cellStyle name="Normal 6 5 3 5 5" xfId="53775"/>
    <cellStyle name="Normal 6 5 3 5 6" xfId="53776"/>
    <cellStyle name="Normal 6 5 3 6" xfId="32130"/>
    <cellStyle name="Normal 6 5 3 6 2" xfId="53777"/>
    <cellStyle name="Normal 6 5 3 6 2 2" xfId="53778"/>
    <cellStyle name="Normal 6 5 3 6 2 3" xfId="53779"/>
    <cellStyle name="Normal 6 5 3 6 3" xfId="53780"/>
    <cellStyle name="Normal 6 5 3 6 4" xfId="53781"/>
    <cellStyle name="Normal 6 5 3 6 5" xfId="53782"/>
    <cellStyle name="Normal 6 5 3 7" xfId="32131"/>
    <cellStyle name="Normal 6 5 3 7 2" xfId="53783"/>
    <cellStyle name="Normal 6 5 3 7 3" xfId="53784"/>
    <cellStyle name="Normal 6 5 3 8" xfId="32132"/>
    <cellStyle name="Normal 6 5 3 9" xfId="32133"/>
    <cellStyle name="Normal 6 5 4" xfId="53785"/>
    <cellStyle name="Normal 6 5 4 2" xfId="53786"/>
    <cellStyle name="Normal 6 5 4 2 2" xfId="53787"/>
    <cellStyle name="Normal 6 5 4 2 2 2" xfId="53788"/>
    <cellStyle name="Normal 6 5 4 2 2 2 2" xfId="53789"/>
    <cellStyle name="Normal 6 5 4 2 2 2 3" xfId="53790"/>
    <cellStyle name="Normal 6 5 4 2 2 3" xfId="53791"/>
    <cellStyle name="Normal 6 5 4 2 2 4" xfId="53792"/>
    <cellStyle name="Normal 6 5 4 2 2 5" xfId="53793"/>
    <cellStyle name="Normal 6 5 4 2 2 6" xfId="53794"/>
    <cellStyle name="Normal 6 5 4 2 3" xfId="53795"/>
    <cellStyle name="Normal 6 5 4 2 3 2" xfId="53796"/>
    <cellStyle name="Normal 6 5 4 2 3 3" xfId="53797"/>
    <cellStyle name="Normal 6 5 4 2 4" xfId="53798"/>
    <cellStyle name="Normal 6 5 4 2 5" xfId="53799"/>
    <cellStyle name="Normal 6 5 4 2 6" xfId="53800"/>
    <cellStyle name="Normal 6 5 4 2 7" xfId="53801"/>
    <cellStyle name="Normal 6 5 4 3" xfId="53802"/>
    <cellStyle name="Normal 6 5 4 3 2" xfId="53803"/>
    <cellStyle name="Normal 6 5 4 3 2 2" xfId="53804"/>
    <cellStyle name="Normal 6 5 4 3 2 3" xfId="53805"/>
    <cellStyle name="Normal 6 5 4 3 3" xfId="53806"/>
    <cellStyle name="Normal 6 5 4 3 4" xfId="53807"/>
    <cellStyle name="Normal 6 5 4 3 5" xfId="53808"/>
    <cellStyle name="Normal 6 5 4 3 6" xfId="53809"/>
    <cellStyle name="Normal 6 5 4 4" xfId="53810"/>
    <cellStyle name="Normal 6 5 4 4 2" xfId="53811"/>
    <cellStyle name="Normal 6 5 4 4 3" xfId="53812"/>
    <cellStyle name="Normal 6 5 4 5" xfId="53813"/>
    <cellStyle name="Normal 6 5 4 6" xfId="53814"/>
    <cellStyle name="Normal 6 5 4 7" xfId="53815"/>
    <cellStyle name="Normal 6 5 4 8" xfId="53816"/>
    <cellStyle name="Normal 6 5 5" xfId="53817"/>
    <cellStyle name="Normal 6 5 5 2" xfId="53818"/>
    <cellStyle name="Normal 6 5 5 2 2" xfId="53819"/>
    <cellStyle name="Normal 6 5 5 2 2 2" xfId="53820"/>
    <cellStyle name="Normal 6 5 5 2 2 2 2" xfId="53821"/>
    <cellStyle name="Normal 6 5 5 2 2 2 3" xfId="53822"/>
    <cellStyle name="Normal 6 5 5 2 2 3" xfId="53823"/>
    <cellStyle name="Normal 6 5 5 2 2 4" xfId="53824"/>
    <cellStyle name="Normal 6 5 5 2 2 5" xfId="53825"/>
    <cellStyle name="Normal 6 5 5 2 2 6" xfId="53826"/>
    <cellStyle name="Normal 6 5 5 2 3" xfId="53827"/>
    <cellStyle name="Normal 6 5 5 2 3 2" xfId="53828"/>
    <cellStyle name="Normal 6 5 5 2 3 3" xfId="53829"/>
    <cellStyle name="Normal 6 5 5 2 4" xfId="53830"/>
    <cellStyle name="Normal 6 5 5 2 5" xfId="53831"/>
    <cellStyle name="Normal 6 5 5 2 6" xfId="53832"/>
    <cellStyle name="Normal 6 5 5 2 7" xfId="53833"/>
    <cellStyle name="Normal 6 5 5 3" xfId="53834"/>
    <cellStyle name="Normal 6 5 5 3 2" xfId="53835"/>
    <cellStyle name="Normal 6 5 5 3 2 2" xfId="53836"/>
    <cellStyle name="Normal 6 5 5 3 2 3" xfId="53837"/>
    <cellStyle name="Normal 6 5 5 3 3" xfId="53838"/>
    <cellStyle name="Normal 6 5 5 3 4" xfId="53839"/>
    <cellStyle name="Normal 6 5 5 3 5" xfId="53840"/>
    <cellStyle name="Normal 6 5 5 3 6" xfId="53841"/>
    <cellStyle name="Normal 6 5 5 4" xfId="53842"/>
    <cellStyle name="Normal 6 5 5 4 2" xfId="53843"/>
    <cellStyle name="Normal 6 5 5 4 3" xfId="53844"/>
    <cellStyle name="Normal 6 5 5 5" xfId="53845"/>
    <cellStyle name="Normal 6 5 5 6" xfId="53846"/>
    <cellStyle name="Normal 6 5 5 7" xfId="53847"/>
    <cellStyle name="Normal 6 5 5 8" xfId="53848"/>
    <cellStyle name="Normal 6 5 6" xfId="53849"/>
    <cellStyle name="Normal 6 5 6 2" xfId="53850"/>
    <cellStyle name="Normal 6 5 6 2 2" xfId="53851"/>
    <cellStyle name="Normal 6 5 6 2 2 2" xfId="53852"/>
    <cellStyle name="Normal 6 5 6 2 2 2 2" xfId="53853"/>
    <cellStyle name="Normal 6 5 6 2 2 2 3" xfId="53854"/>
    <cellStyle name="Normal 6 5 6 2 2 3" xfId="53855"/>
    <cellStyle name="Normal 6 5 6 2 2 4" xfId="53856"/>
    <cellStyle name="Normal 6 5 6 2 2 5" xfId="53857"/>
    <cellStyle name="Normal 6 5 6 2 2 6" xfId="53858"/>
    <cellStyle name="Normal 6 5 6 2 3" xfId="53859"/>
    <cellStyle name="Normal 6 5 6 2 3 2" xfId="53860"/>
    <cellStyle name="Normal 6 5 6 2 3 3" xfId="53861"/>
    <cellStyle name="Normal 6 5 6 2 4" xfId="53862"/>
    <cellStyle name="Normal 6 5 6 2 5" xfId="53863"/>
    <cellStyle name="Normal 6 5 6 2 6" xfId="53864"/>
    <cellStyle name="Normal 6 5 6 2 7" xfId="53865"/>
    <cellStyle name="Normal 6 5 6 3" xfId="53866"/>
    <cellStyle name="Normal 6 5 6 3 2" xfId="53867"/>
    <cellStyle name="Normal 6 5 6 3 2 2" xfId="53868"/>
    <cellStyle name="Normal 6 5 6 3 2 3" xfId="53869"/>
    <cellStyle name="Normal 6 5 6 3 3" xfId="53870"/>
    <cellStyle name="Normal 6 5 6 3 4" xfId="53871"/>
    <cellStyle name="Normal 6 5 6 3 5" xfId="53872"/>
    <cellStyle name="Normal 6 5 6 3 6" xfId="53873"/>
    <cellStyle name="Normal 6 5 6 4" xfId="53874"/>
    <cellStyle name="Normal 6 5 6 4 2" xfId="53875"/>
    <cellStyle name="Normal 6 5 6 4 3" xfId="53876"/>
    <cellStyle name="Normal 6 5 6 5" xfId="53877"/>
    <cellStyle name="Normal 6 5 6 6" xfId="53878"/>
    <cellStyle name="Normal 6 5 6 7" xfId="53879"/>
    <cellStyle name="Normal 6 5 6 8" xfId="53880"/>
    <cellStyle name="Normal 6 5 7" xfId="53881"/>
    <cellStyle name="Normal 6 5 7 2" xfId="53882"/>
    <cellStyle name="Normal 6 5 7 2 2" xfId="53883"/>
    <cellStyle name="Normal 6 5 7 2 2 2" xfId="53884"/>
    <cellStyle name="Normal 6 5 7 2 2 3" xfId="53885"/>
    <cellStyle name="Normal 6 5 7 2 3" xfId="53886"/>
    <cellStyle name="Normal 6 5 7 2 4" xfId="53887"/>
    <cellStyle name="Normal 6 5 7 2 5" xfId="53888"/>
    <cellStyle name="Normal 6 5 7 2 6" xfId="53889"/>
    <cellStyle name="Normal 6 5 7 3" xfId="53890"/>
    <cellStyle name="Normal 6 5 7 3 2" xfId="53891"/>
    <cellStyle name="Normal 6 5 7 3 3" xfId="53892"/>
    <cellStyle name="Normal 6 5 7 4" xfId="53893"/>
    <cellStyle name="Normal 6 5 7 5" xfId="53894"/>
    <cellStyle name="Normal 6 5 7 6" xfId="53895"/>
    <cellStyle name="Normal 6 5 7 7" xfId="53896"/>
    <cellStyle name="Normal 6 5 8" xfId="53897"/>
    <cellStyle name="Normal 6 5 8 2" xfId="53898"/>
    <cellStyle name="Normal 6 5 8 2 2" xfId="53899"/>
    <cellStyle name="Normal 6 5 8 2 3" xfId="53900"/>
    <cellStyle name="Normal 6 5 8 3" xfId="53901"/>
    <cellStyle name="Normal 6 5 8 4" xfId="53902"/>
    <cellStyle name="Normal 6 5 8 5" xfId="53903"/>
    <cellStyle name="Normal 6 5 8 6" xfId="53904"/>
    <cellStyle name="Normal 6 5 9" xfId="53905"/>
    <cellStyle name="Normal 6 5 9 2" xfId="53906"/>
    <cellStyle name="Normal 6 5 9 2 2" xfId="53907"/>
    <cellStyle name="Normal 6 5 9 2 3" xfId="53908"/>
    <cellStyle name="Normal 6 5 9 3" xfId="53909"/>
    <cellStyle name="Normal 6 5 9 4" xfId="53910"/>
    <cellStyle name="Normal 6 5 9 5" xfId="53911"/>
    <cellStyle name="Normal 6 5 9 6" xfId="53912"/>
    <cellStyle name="Normal 6 6" xfId="2562"/>
    <cellStyle name="Normal 6 6 10" xfId="53913"/>
    <cellStyle name="Normal 6 6 11" xfId="53914"/>
    <cellStyle name="Normal 6 6 12" xfId="53915"/>
    <cellStyle name="Normal 6 6 2" xfId="53916"/>
    <cellStyle name="Normal 6 6 2 2" xfId="53917"/>
    <cellStyle name="Normal 6 6 2 2 2" xfId="53918"/>
    <cellStyle name="Normal 6 6 2 2 2 2" xfId="53919"/>
    <cellStyle name="Normal 6 6 2 2 2 2 2" xfId="53920"/>
    <cellStyle name="Normal 6 6 2 2 2 2 3" xfId="53921"/>
    <cellStyle name="Normal 6 6 2 2 2 3" xfId="53922"/>
    <cellStyle name="Normal 6 6 2 2 2 4" xfId="53923"/>
    <cellStyle name="Normal 6 6 2 2 2 5" xfId="53924"/>
    <cellStyle name="Normal 6 6 2 2 2 6" xfId="53925"/>
    <cellStyle name="Normal 6 6 2 2 3" xfId="53926"/>
    <cellStyle name="Normal 6 6 2 2 3 2" xfId="53927"/>
    <cellStyle name="Normal 6 6 2 2 3 3" xfId="53928"/>
    <cellStyle name="Normal 6 6 2 2 4" xfId="53929"/>
    <cellStyle name="Normal 6 6 2 2 5" xfId="53930"/>
    <cellStyle name="Normal 6 6 2 2 6" xfId="53931"/>
    <cellStyle name="Normal 6 6 2 2 7" xfId="53932"/>
    <cellStyle name="Normal 6 6 2 3" xfId="53933"/>
    <cellStyle name="Normal 6 6 2 3 2" xfId="53934"/>
    <cellStyle name="Normal 6 6 2 3 2 2" xfId="53935"/>
    <cellStyle name="Normal 6 6 2 3 2 3" xfId="53936"/>
    <cellStyle name="Normal 6 6 2 3 3" xfId="53937"/>
    <cellStyle name="Normal 6 6 2 3 4" xfId="53938"/>
    <cellStyle name="Normal 6 6 2 3 5" xfId="53939"/>
    <cellStyle name="Normal 6 6 2 3 6" xfId="53940"/>
    <cellStyle name="Normal 6 6 2 4" xfId="53941"/>
    <cellStyle name="Normal 6 6 2 4 2" xfId="53942"/>
    <cellStyle name="Normal 6 6 2 4 3" xfId="53943"/>
    <cellStyle name="Normal 6 6 2 5" xfId="53944"/>
    <cellStyle name="Normal 6 6 2 6" xfId="53945"/>
    <cellStyle name="Normal 6 6 2 7" xfId="53946"/>
    <cellStyle name="Normal 6 6 2 8" xfId="53947"/>
    <cellStyle name="Normal 6 6 3" xfId="53948"/>
    <cellStyle name="Normal 6 6 3 2" xfId="53949"/>
    <cellStyle name="Normal 6 6 3 2 2" xfId="53950"/>
    <cellStyle name="Normal 6 6 3 2 2 2" xfId="53951"/>
    <cellStyle name="Normal 6 6 3 2 2 3" xfId="53952"/>
    <cellStyle name="Normal 6 6 3 2 3" xfId="53953"/>
    <cellStyle name="Normal 6 6 3 2 4" xfId="53954"/>
    <cellStyle name="Normal 6 6 3 2 5" xfId="53955"/>
    <cellStyle name="Normal 6 6 3 2 6" xfId="53956"/>
    <cellStyle name="Normal 6 6 3 3" xfId="53957"/>
    <cellStyle name="Normal 6 6 3 3 2" xfId="53958"/>
    <cellStyle name="Normal 6 6 3 3 3" xfId="53959"/>
    <cellStyle name="Normal 6 6 3 4" xfId="53960"/>
    <cellStyle name="Normal 6 6 3 5" xfId="53961"/>
    <cellStyle name="Normal 6 6 3 6" xfId="53962"/>
    <cellStyle name="Normal 6 6 3 7" xfId="53963"/>
    <cellStyle name="Normal 6 6 4" xfId="53964"/>
    <cellStyle name="Normal 6 6 4 2" xfId="53965"/>
    <cellStyle name="Normal 6 6 4 2 2" xfId="53966"/>
    <cellStyle name="Normal 6 6 4 2 3" xfId="53967"/>
    <cellStyle name="Normal 6 6 4 3" xfId="53968"/>
    <cellStyle name="Normal 6 6 4 4" xfId="53969"/>
    <cellStyle name="Normal 6 6 4 5" xfId="53970"/>
    <cellStyle name="Normal 6 6 4 6" xfId="53971"/>
    <cellStyle name="Normal 6 6 5" xfId="53972"/>
    <cellStyle name="Normal 6 6 5 2" xfId="53973"/>
    <cellStyle name="Normal 6 6 5 2 2" xfId="53974"/>
    <cellStyle name="Normal 6 6 5 2 3" xfId="53975"/>
    <cellStyle name="Normal 6 6 5 3" xfId="53976"/>
    <cellStyle name="Normal 6 6 5 4" xfId="53977"/>
    <cellStyle name="Normal 6 6 5 5" xfId="53978"/>
    <cellStyle name="Normal 6 6 5 6" xfId="53979"/>
    <cellStyle name="Normal 6 6 6" xfId="53980"/>
    <cellStyle name="Normal 6 6 6 2" xfId="53981"/>
    <cellStyle name="Normal 6 6 6 2 2" xfId="53982"/>
    <cellStyle name="Normal 6 6 6 2 3" xfId="53983"/>
    <cellStyle name="Normal 6 6 6 3" xfId="53984"/>
    <cellStyle name="Normal 6 6 6 4" xfId="53985"/>
    <cellStyle name="Normal 6 6 6 5" xfId="53986"/>
    <cellStyle name="Normal 6 6 7" xfId="53987"/>
    <cellStyle name="Normal 6 6 7 2" xfId="53988"/>
    <cellStyle name="Normal 6 6 7 3" xfId="53989"/>
    <cellStyle name="Normal 6 6 8" xfId="53990"/>
    <cellStyle name="Normal 6 6 9" xfId="53991"/>
    <cellStyle name="Normal 6 7" xfId="2563"/>
    <cellStyle name="Normal 6 7 10" xfId="53992"/>
    <cellStyle name="Normal 6 7 11" xfId="53993"/>
    <cellStyle name="Normal 6 7 12" xfId="53994"/>
    <cellStyle name="Normal 6 7 2" xfId="53995"/>
    <cellStyle name="Normal 6 7 2 2" xfId="53996"/>
    <cellStyle name="Normal 6 7 2 2 2" xfId="53997"/>
    <cellStyle name="Normal 6 7 2 2 2 2" xfId="53998"/>
    <cellStyle name="Normal 6 7 2 2 2 2 2" xfId="53999"/>
    <cellStyle name="Normal 6 7 2 2 2 2 3" xfId="54000"/>
    <cellStyle name="Normal 6 7 2 2 2 3" xfId="54001"/>
    <cellStyle name="Normal 6 7 2 2 2 4" xfId="54002"/>
    <cellStyle name="Normal 6 7 2 2 2 5" xfId="54003"/>
    <cellStyle name="Normal 6 7 2 2 2 6" xfId="54004"/>
    <cellStyle name="Normal 6 7 2 2 3" xfId="54005"/>
    <cellStyle name="Normal 6 7 2 2 3 2" xfId="54006"/>
    <cellStyle name="Normal 6 7 2 2 3 3" xfId="54007"/>
    <cellStyle name="Normal 6 7 2 2 4" xfId="54008"/>
    <cellStyle name="Normal 6 7 2 2 5" xfId="54009"/>
    <cellStyle name="Normal 6 7 2 2 6" xfId="54010"/>
    <cellStyle name="Normal 6 7 2 2 7" xfId="54011"/>
    <cellStyle name="Normal 6 7 2 3" xfId="54012"/>
    <cellStyle name="Normal 6 7 2 3 2" xfId="54013"/>
    <cellStyle name="Normal 6 7 2 3 2 2" xfId="54014"/>
    <cellStyle name="Normal 6 7 2 3 2 3" xfId="54015"/>
    <cellStyle name="Normal 6 7 2 3 3" xfId="54016"/>
    <cellStyle name="Normal 6 7 2 3 4" xfId="54017"/>
    <cellStyle name="Normal 6 7 2 3 5" xfId="54018"/>
    <cellStyle name="Normal 6 7 2 3 6" xfId="54019"/>
    <cellStyle name="Normal 6 7 2 4" xfId="54020"/>
    <cellStyle name="Normal 6 7 2 4 2" xfId="54021"/>
    <cellStyle name="Normal 6 7 2 4 3" xfId="54022"/>
    <cellStyle name="Normal 6 7 2 5" xfId="54023"/>
    <cellStyle name="Normal 6 7 2 6" xfId="54024"/>
    <cellStyle name="Normal 6 7 2 7" xfId="54025"/>
    <cellStyle name="Normal 6 7 2 8" xfId="54026"/>
    <cellStyle name="Normal 6 7 3" xfId="54027"/>
    <cellStyle name="Normal 6 7 3 2" xfId="54028"/>
    <cellStyle name="Normal 6 7 3 2 2" xfId="54029"/>
    <cellStyle name="Normal 6 7 3 2 2 2" xfId="54030"/>
    <cellStyle name="Normal 6 7 3 2 2 3" xfId="54031"/>
    <cellStyle name="Normal 6 7 3 2 3" xfId="54032"/>
    <cellStyle name="Normal 6 7 3 2 4" xfId="54033"/>
    <cellStyle name="Normal 6 7 3 2 5" xfId="54034"/>
    <cellStyle name="Normal 6 7 3 2 6" xfId="54035"/>
    <cellStyle name="Normal 6 7 3 3" xfId="54036"/>
    <cellStyle name="Normal 6 7 3 3 2" xfId="54037"/>
    <cellStyle name="Normal 6 7 3 3 3" xfId="54038"/>
    <cellStyle name="Normal 6 7 3 4" xfId="54039"/>
    <cellStyle name="Normal 6 7 3 5" xfId="54040"/>
    <cellStyle name="Normal 6 7 3 6" xfId="54041"/>
    <cellStyle name="Normal 6 7 3 7" xfId="54042"/>
    <cellStyle name="Normal 6 7 4" xfId="54043"/>
    <cellStyle name="Normal 6 7 4 2" xfId="54044"/>
    <cellStyle name="Normal 6 7 4 2 2" xfId="54045"/>
    <cellStyle name="Normal 6 7 4 2 3" xfId="54046"/>
    <cellStyle name="Normal 6 7 4 3" xfId="54047"/>
    <cellStyle name="Normal 6 7 4 4" xfId="54048"/>
    <cellStyle name="Normal 6 7 4 5" xfId="54049"/>
    <cellStyle name="Normal 6 7 4 6" xfId="54050"/>
    <cellStyle name="Normal 6 7 5" xfId="54051"/>
    <cellStyle name="Normal 6 7 5 2" xfId="54052"/>
    <cellStyle name="Normal 6 7 5 2 2" xfId="54053"/>
    <cellStyle name="Normal 6 7 5 2 3" xfId="54054"/>
    <cellStyle name="Normal 6 7 5 3" xfId="54055"/>
    <cellStyle name="Normal 6 7 5 4" xfId="54056"/>
    <cellStyle name="Normal 6 7 5 5" xfId="54057"/>
    <cellStyle name="Normal 6 7 5 6" xfId="54058"/>
    <cellStyle name="Normal 6 7 6" xfId="54059"/>
    <cellStyle name="Normal 6 7 6 2" xfId="54060"/>
    <cellStyle name="Normal 6 7 6 2 2" xfId="54061"/>
    <cellStyle name="Normal 6 7 6 2 3" xfId="54062"/>
    <cellStyle name="Normal 6 7 6 3" xfId="54063"/>
    <cellStyle name="Normal 6 7 6 4" xfId="54064"/>
    <cellStyle name="Normal 6 7 6 5" xfId="54065"/>
    <cellStyle name="Normal 6 7 7" xfId="54066"/>
    <cellStyle name="Normal 6 7 7 2" xfId="54067"/>
    <cellStyle name="Normal 6 7 7 3" xfId="54068"/>
    <cellStyle name="Normal 6 7 8" xfId="54069"/>
    <cellStyle name="Normal 6 7 9" xfId="54070"/>
    <cellStyle name="Normal 6 8" xfId="2564"/>
    <cellStyle name="Normal 6 8 2" xfId="54071"/>
    <cellStyle name="Normal 6 8 2 2" xfId="54072"/>
    <cellStyle name="Normal 6 8 2 2 2" xfId="54073"/>
    <cellStyle name="Normal 6 8 2 2 2 2" xfId="54074"/>
    <cellStyle name="Normal 6 8 2 2 2 3" xfId="54075"/>
    <cellStyle name="Normal 6 8 2 2 3" xfId="54076"/>
    <cellStyle name="Normal 6 8 2 2 4" xfId="54077"/>
    <cellStyle name="Normal 6 8 2 2 5" xfId="54078"/>
    <cellStyle name="Normal 6 8 2 2 6" xfId="54079"/>
    <cellStyle name="Normal 6 8 2 3" xfId="54080"/>
    <cellStyle name="Normal 6 8 2 3 2" xfId="54081"/>
    <cellStyle name="Normal 6 8 2 3 3" xfId="54082"/>
    <cellStyle name="Normal 6 8 2 4" xfId="54083"/>
    <cellStyle name="Normal 6 8 2 5" xfId="54084"/>
    <cellStyle name="Normal 6 8 2 6" xfId="54085"/>
    <cellStyle name="Normal 6 8 2 7" xfId="54086"/>
    <cellStyle name="Normal 6 8 3" xfId="54087"/>
    <cellStyle name="Normal 6 8 3 2" xfId="54088"/>
    <cellStyle name="Normal 6 8 3 2 2" xfId="54089"/>
    <cellStyle name="Normal 6 8 3 2 3" xfId="54090"/>
    <cellStyle name="Normal 6 8 3 3" xfId="54091"/>
    <cellStyle name="Normal 6 8 3 4" xfId="54092"/>
    <cellStyle name="Normal 6 8 3 5" xfId="54093"/>
    <cellStyle name="Normal 6 8 3 6" xfId="54094"/>
    <cellStyle name="Normal 6 8 4" xfId="54095"/>
    <cellStyle name="Normal 6 8 4 2" xfId="54096"/>
    <cellStyle name="Normal 6 8 4 3" xfId="54097"/>
    <cellStyle name="Normal 6 8 5" xfId="54098"/>
    <cellStyle name="Normal 6 8 6" xfId="54099"/>
    <cellStyle name="Normal 6 8 7" xfId="54100"/>
    <cellStyle name="Normal 6 8 8" xfId="54101"/>
    <cellStyle name="Normal 6 8 9" xfId="54102"/>
    <cellStyle name="Normal 6 9" xfId="2565"/>
    <cellStyle name="Normal 6 9 2" xfId="54103"/>
    <cellStyle name="Normal 6 9 2 2" xfId="54104"/>
    <cellStyle name="Normal 6 9 2 2 2" xfId="54105"/>
    <cellStyle name="Normal 6 9 2 2 2 2" xfId="54106"/>
    <cellStyle name="Normal 6 9 2 2 2 3" xfId="54107"/>
    <cellStyle name="Normal 6 9 2 2 3" xfId="54108"/>
    <cellStyle name="Normal 6 9 2 2 4" xfId="54109"/>
    <cellStyle name="Normal 6 9 2 2 5" xfId="54110"/>
    <cellStyle name="Normal 6 9 2 2 6" xfId="54111"/>
    <cellStyle name="Normal 6 9 2 3" xfId="54112"/>
    <cellStyle name="Normal 6 9 2 3 2" xfId="54113"/>
    <cellStyle name="Normal 6 9 2 3 3" xfId="54114"/>
    <cellStyle name="Normal 6 9 2 4" xfId="54115"/>
    <cellStyle name="Normal 6 9 2 5" xfId="54116"/>
    <cellStyle name="Normal 6 9 2 6" xfId="54117"/>
    <cellStyle name="Normal 6 9 2 7" xfId="54118"/>
    <cellStyle name="Normal 6 9 3" xfId="54119"/>
    <cellStyle name="Normal 6 9 3 2" xfId="54120"/>
    <cellStyle name="Normal 6 9 3 2 2" xfId="54121"/>
    <cellStyle name="Normal 6 9 3 2 3" xfId="54122"/>
    <cellStyle name="Normal 6 9 3 3" xfId="54123"/>
    <cellStyle name="Normal 6 9 3 4" xfId="54124"/>
    <cellStyle name="Normal 6 9 3 5" xfId="54125"/>
    <cellStyle name="Normal 6 9 3 6" xfId="54126"/>
    <cellStyle name="Normal 6 9 4" xfId="54127"/>
    <cellStyle name="Normal 6 9 4 2" xfId="54128"/>
    <cellStyle name="Normal 6 9 4 3" xfId="54129"/>
    <cellStyle name="Normal 6 9 5" xfId="54130"/>
    <cellStyle name="Normal 6 9 6" xfId="54131"/>
    <cellStyle name="Normal 6 9 7" xfId="54132"/>
    <cellStyle name="Normal 6 9 8" xfId="54133"/>
    <cellStyle name="Normal 6 9 9" xfId="54134"/>
    <cellStyle name="Normal 60" xfId="1075"/>
    <cellStyle name="Normal 60 2" xfId="1076"/>
    <cellStyle name="Normal 60 2 2" xfId="54135"/>
    <cellStyle name="Normal 60 2 3" xfId="54136"/>
    <cellStyle name="Normal 60 3" xfId="54137"/>
    <cellStyle name="Normal 60 4" xfId="54138"/>
    <cellStyle name="Normal 60 5" xfId="54139"/>
    <cellStyle name="Normal 60 6" xfId="54140"/>
    <cellStyle name="Normal 61" xfId="1077"/>
    <cellStyle name="Normal 61 2" xfId="54141"/>
    <cellStyle name="Normal 61 2 2" xfId="54142"/>
    <cellStyle name="Normal 61 3" xfId="54143"/>
    <cellStyle name="Normal 61 4" xfId="54144"/>
    <cellStyle name="Normal 61 5" xfId="54145"/>
    <cellStyle name="Normal 62" xfId="1078"/>
    <cellStyle name="Normal 62 2" xfId="54146"/>
    <cellStyle name="Normal 62 2 2" xfId="54147"/>
    <cellStyle name="Normal 62 3" xfId="54148"/>
    <cellStyle name="Normal 62 4" xfId="54149"/>
    <cellStyle name="Normal 62 5" xfId="54150"/>
    <cellStyle name="Normal 63" xfId="1079"/>
    <cellStyle name="Normal 63 2" xfId="54151"/>
    <cellStyle name="Normal 63 2 2" xfId="54152"/>
    <cellStyle name="Normal 63 3" xfId="54153"/>
    <cellStyle name="Normal 63 4" xfId="54154"/>
    <cellStyle name="Normal 63 5" xfId="54155"/>
    <cellStyle name="Normal 64" xfId="1080"/>
    <cellStyle name="Normal 64 10" xfId="54156"/>
    <cellStyle name="Normal 64 10 2" xfId="54157"/>
    <cellStyle name="Normal 64 10 2 2" xfId="54158"/>
    <cellStyle name="Normal 64 10 2 3" xfId="54159"/>
    <cellStyle name="Normal 64 10 3" xfId="54160"/>
    <cellStyle name="Normal 64 10 4" xfId="54161"/>
    <cellStyle name="Normal 64 10 5" xfId="54162"/>
    <cellStyle name="Normal 64 2" xfId="54163"/>
    <cellStyle name="Normal 64 2 2" xfId="54164"/>
    <cellStyle name="Normal 64 3" xfId="54165"/>
    <cellStyle name="Normal 64 3 2" xfId="54166"/>
    <cellStyle name="Normal 64 3 2 2" xfId="54167"/>
    <cellStyle name="Normal 64 3 2 2 2" xfId="54168"/>
    <cellStyle name="Normal 64 3 2 2 2 2" xfId="54169"/>
    <cellStyle name="Normal 64 3 2 2 2 3" xfId="54170"/>
    <cellStyle name="Normal 64 3 2 2 3" xfId="54171"/>
    <cellStyle name="Normal 64 3 2 2 4" xfId="54172"/>
    <cellStyle name="Normal 64 3 2 2 5" xfId="54173"/>
    <cellStyle name="Normal 64 3 2 2 6" xfId="54174"/>
    <cellStyle name="Normal 64 3 2 3" xfId="54175"/>
    <cellStyle name="Normal 64 3 2 3 2" xfId="54176"/>
    <cellStyle name="Normal 64 3 2 3 3" xfId="54177"/>
    <cellStyle name="Normal 64 3 2 4" xfId="54178"/>
    <cellStyle name="Normal 64 3 2 5" xfId="54179"/>
    <cellStyle name="Normal 64 3 2 6" xfId="54180"/>
    <cellStyle name="Normal 64 3 2 7" xfId="54181"/>
    <cellStyle name="Normal 64 3 3" xfId="54182"/>
    <cellStyle name="Normal 64 3 3 2" xfId="54183"/>
    <cellStyle name="Normal 64 3 3 2 2" xfId="54184"/>
    <cellStyle name="Normal 64 3 3 2 3" xfId="54185"/>
    <cellStyle name="Normal 64 3 3 3" xfId="54186"/>
    <cellStyle name="Normal 64 3 3 4" xfId="54187"/>
    <cellStyle name="Normal 64 3 3 5" xfId="54188"/>
    <cellStyle name="Normal 64 3 3 6" xfId="54189"/>
    <cellStyle name="Normal 64 3 4" xfId="54190"/>
    <cellStyle name="Normal 64 3 4 2" xfId="54191"/>
    <cellStyle name="Normal 64 3 4 3" xfId="54192"/>
    <cellStyle name="Normal 64 3 5" xfId="54193"/>
    <cellStyle name="Normal 64 3 6" xfId="54194"/>
    <cellStyle name="Normal 64 3 7" xfId="54195"/>
    <cellStyle name="Normal 64 3 8" xfId="54196"/>
    <cellStyle name="Normal 64 4" xfId="54197"/>
    <cellStyle name="Normal 64 4 2" xfId="54198"/>
    <cellStyle name="Normal 64 4 2 2" xfId="54199"/>
    <cellStyle name="Normal 64 4 2 2 2" xfId="54200"/>
    <cellStyle name="Normal 64 4 2 2 2 2" xfId="54201"/>
    <cellStyle name="Normal 64 4 2 2 2 3" xfId="54202"/>
    <cellStyle name="Normal 64 4 2 2 3" xfId="54203"/>
    <cellStyle name="Normal 64 4 2 2 4" xfId="54204"/>
    <cellStyle name="Normal 64 4 2 2 5" xfId="54205"/>
    <cellStyle name="Normal 64 4 2 2 6" xfId="54206"/>
    <cellStyle name="Normal 64 4 2 3" xfId="54207"/>
    <cellStyle name="Normal 64 4 2 3 2" xfId="54208"/>
    <cellStyle name="Normal 64 4 2 3 3" xfId="54209"/>
    <cellStyle name="Normal 64 4 2 4" xfId="54210"/>
    <cellStyle name="Normal 64 4 2 5" xfId="54211"/>
    <cellStyle name="Normal 64 4 2 6" xfId="54212"/>
    <cellStyle name="Normal 64 4 2 7" xfId="54213"/>
    <cellStyle name="Normal 64 4 3" xfId="54214"/>
    <cellStyle name="Normal 64 4 3 2" xfId="54215"/>
    <cellStyle name="Normal 64 4 3 2 2" xfId="54216"/>
    <cellStyle name="Normal 64 4 3 2 3" xfId="54217"/>
    <cellStyle name="Normal 64 4 3 3" xfId="54218"/>
    <cellStyle name="Normal 64 4 3 4" xfId="54219"/>
    <cellStyle name="Normal 64 4 3 5" xfId="54220"/>
    <cellStyle name="Normal 64 4 3 6" xfId="54221"/>
    <cellStyle name="Normal 64 4 4" xfId="54222"/>
    <cellStyle name="Normal 64 4 4 2" xfId="54223"/>
    <cellStyle name="Normal 64 4 4 3" xfId="54224"/>
    <cellStyle name="Normal 64 4 5" xfId="54225"/>
    <cellStyle name="Normal 64 4 6" xfId="54226"/>
    <cellStyle name="Normal 64 4 7" xfId="54227"/>
    <cellStyle name="Normal 64 4 8" xfId="54228"/>
    <cellStyle name="Normal 64 5" xfId="54229"/>
    <cellStyle name="Normal 64 5 2" xfId="54230"/>
    <cellStyle name="Normal 64 5 2 2" xfId="54231"/>
    <cellStyle name="Normal 64 5 2 2 2" xfId="54232"/>
    <cellStyle name="Normal 64 5 2 2 2 2" xfId="54233"/>
    <cellStyle name="Normal 64 5 2 2 2 3" xfId="54234"/>
    <cellStyle name="Normal 64 5 2 2 3" xfId="54235"/>
    <cellStyle name="Normal 64 5 2 2 4" xfId="54236"/>
    <cellStyle name="Normal 64 5 2 2 5" xfId="54237"/>
    <cellStyle name="Normal 64 5 2 2 6" xfId="54238"/>
    <cellStyle name="Normal 64 5 2 3" xfId="54239"/>
    <cellStyle name="Normal 64 5 2 3 2" xfId="54240"/>
    <cellStyle name="Normal 64 5 2 3 3" xfId="54241"/>
    <cellStyle name="Normal 64 5 2 4" xfId="54242"/>
    <cellStyle name="Normal 64 5 2 5" xfId="54243"/>
    <cellStyle name="Normal 64 5 2 6" xfId="54244"/>
    <cellStyle name="Normal 64 5 2 7" xfId="54245"/>
    <cellStyle name="Normal 64 5 3" xfId="54246"/>
    <cellStyle name="Normal 64 5 3 2" xfId="54247"/>
    <cellStyle name="Normal 64 5 3 2 2" xfId="54248"/>
    <cellStyle name="Normal 64 5 3 2 3" xfId="54249"/>
    <cellStyle name="Normal 64 5 3 3" xfId="54250"/>
    <cellStyle name="Normal 64 5 3 4" xfId="54251"/>
    <cellStyle name="Normal 64 5 3 5" xfId="54252"/>
    <cellStyle name="Normal 64 5 3 6" xfId="54253"/>
    <cellStyle name="Normal 64 5 4" xfId="54254"/>
    <cellStyle name="Normal 64 5 4 2" xfId="54255"/>
    <cellStyle name="Normal 64 5 4 3" xfId="54256"/>
    <cellStyle name="Normal 64 5 5" xfId="54257"/>
    <cellStyle name="Normal 64 5 6" xfId="54258"/>
    <cellStyle name="Normal 64 5 7" xfId="54259"/>
    <cellStyle name="Normal 64 5 8" xfId="54260"/>
    <cellStyle name="Normal 64 6" xfId="54261"/>
    <cellStyle name="Normal 64 6 2" xfId="54262"/>
    <cellStyle name="Normal 64 6 2 2" xfId="54263"/>
    <cellStyle name="Normal 64 6 2 2 2" xfId="54264"/>
    <cellStyle name="Normal 64 6 2 2 3" xfId="54265"/>
    <cellStyle name="Normal 64 6 2 3" xfId="54266"/>
    <cellStyle name="Normal 64 6 2 4" xfId="54267"/>
    <cellStyle name="Normal 64 6 2 5" xfId="54268"/>
    <cellStyle name="Normal 64 6 2 6" xfId="54269"/>
    <cellStyle name="Normal 64 6 3" xfId="54270"/>
    <cellStyle name="Normal 64 6 3 2" xfId="54271"/>
    <cellStyle name="Normal 64 6 3 3" xfId="54272"/>
    <cellStyle name="Normal 64 6 4" xfId="54273"/>
    <cellStyle name="Normal 64 6 5" xfId="54274"/>
    <cellStyle name="Normal 64 6 6" xfId="54275"/>
    <cellStyle name="Normal 64 6 7" xfId="54276"/>
    <cellStyle name="Normal 64 7" xfId="54277"/>
    <cellStyle name="Normal 64 7 2" xfId="54278"/>
    <cellStyle name="Normal 64 7 2 2" xfId="54279"/>
    <cellStyle name="Normal 64 7 2 3" xfId="54280"/>
    <cellStyle name="Normal 64 7 3" xfId="54281"/>
    <cellStyle name="Normal 64 7 4" xfId="54282"/>
    <cellStyle name="Normal 64 7 5" xfId="54283"/>
    <cellStyle name="Normal 64 7 6" xfId="54284"/>
    <cellStyle name="Normal 64 8" xfId="54285"/>
    <cellStyle name="Normal 64 8 2" xfId="54286"/>
    <cellStyle name="Normal 64 8 2 2" xfId="54287"/>
    <cellStyle name="Normal 64 8 2 3" xfId="54288"/>
    <cellStyle name="Normal 64 8 3" xfId="54289"/>
    <cellStyle name="Normal 64 8 4" xfId="54290"/>
    <cellStyle name="Normal 64 8 5" xfId="54291"/>
    <cellStyle name="Normal 64 8 6" xfId="54292"/>
    <cellStyle name="Normal 64 9" xfId="54293"/>
    <cellStyle name="Normal 64 9 2" xfId="54294"/>
    <cellStyle name="Normal 64 9 2 2" xfId="54295"/>
    <cellStyle name="Normal 64 9 2 3" xfId="54296"/>
    <cellStyle name="Normal 64 9 3" xfId="54297"/>
    <cellStyle name="Normal 64 9 4" xfId="54298"/>
    <cellStyle name="Normal 64 9 5" xfId="54299"/>
    <cellStyle name="Normal 64 9 6" xfId="54300"/>
    <cellStyle name="Normal 65" xfId="1081"/>
    <cellStyle name="Normal 65 2" xfId="54301"/>
    <cellStyle name="Normal 65 2 10" xfId="54302"/>
    <cellStyle name="Normal 65 2 11" xfId="54303"/>
    <cellStyle name="Normal 65 2 2" xfId="54304"/>
    <cellStyle name="Normal 65 2 2 2" xfId="54305"/>
    <cellStyle name="Normal 65 2 2 2 2" xfId="54306"/>
    <cellStyle name="Normal 65 2 2 2 2 2" xfId="54307"/>
    <cellStyle name="Normal 65 2 2 2 2 2 2" xfId="54308"/>
    <cellStyle name="Normal 65 2 2 2 2 2 3" xfId="54309"/>
    <cellStyle name="Normal 65 2 2 2 2 3" xfId="54310"/>
    <cellStyle name="Normal 65 2 2 2 2 4" xfId="54311"/>
    <cellStyle name="Normal 65 2 2 2 2 5" xfId="54312"/>
    <cellStyle name="Normal 65 2 2 2 2 6" xfId="54313"/>
    <cellStyle name="Normal 65 2 2 2 3" xfId="54314"/>
    <cellStyle name="Normal 65 2 2 2 3 2" xfId="54315"/>
    <cellStyle name="Normal 65 2 2 2 3 3" xfId="54316"/>
    <cellStyle name="Normal 65 2 2 2 4" xfId="54317"/>
    <cellStyle name="Normal 65 2 2 2 5" xfId="54318"/>
    <cellStyle name="Normal 65 2 2 2 6" xfId="54319"/>
    <cellStyle name="Normal 65 2 2 2 7" xfId="54320"/>
    <cellStyle name="Normal 65 2 2 3" xfId="54321"/>
    <cellStyle name="Normal 65 2 2 3 2" xfId="54322"/>
    <cellStyle name="Normal 65 2 2 3 2 2" xfId="54323"/>
    <cellStyle name="Normal 65 2 2 3 2 3" xfId="54324"/>
    <cellStyle name="Normal 65 2 2 3 3" xfId="54325"/>
    <cellStyle name="Normal 65 2 2 3 4" xfId="54326"/>
    <cellStyle name="Normal 65 2 2 3 5" xfId="54327"/>
    <cellStyle name="Normal 65 2 2 3 6" xfId="54328"/>
    <cellStyle name="Normal 65 2 2 4" xfId="54329"/>
    <cellStyle name="Normal 65 2 2 4 2" xfId="54330"/>
    <cellStyle name="Normal 65 2 2 4 3" xfId="54331"/>
    <cellStyle name="Normal 65 2 2 5" xfId="54332"/>
    <cellStyle name="Normal 65 2 2 6" xfId="54333"/>
    <cellStyle name="Normal 65 2 2 7" xfId="54334"/>
    <cellStyle name="Normal 65 2 2 8" xfId="54335"/>
    <cellStyle name="Normal 65 2 3" xfId="54336"/>
    <cellStyle name="Normal 65 2 3 2" xfId="54337"/>
    <cellStyle name="Normal 65 2 3 2 2" xfId="54338"/>
    <cellStyle name="Normal 65 2 3 2 2 2" xfId="54339"/>
    <cellStyle name="Normal 65 2 3 2 2 3" xfId="54340"/>
    <cellStyle name="Normal 65 2 3 2 3" xfId="54341"/>
    <cellStyle name="Normal 65 2 3 2 4" xfId="54342"/>
    <cellStyle name="Normal 65 2 3 2 5" xfId="54343"/>
    <cellStyle name="Normal 65 2 3 2 6" xfId="54344"/>
    <cellStyle name="Normal 65 2 3 3" xfId="54345"/>
    <cellStyle name="Normal 65 2 3 3 2" xfId="54346"/>
    <cellStyle name="Normal 65 2 3 3 3" xfId="54347"/>
    <cellStyle name="Normal 65 2 3 4" xfId="54348"/>
    <cellStyle name="Normal 65 2 3 5" xfId="54349"/>
    <cellStyle name="Normal 65 2 3 6" xfId="54350"/>
    <cellStyle name="Normal 65 2 3 7" xfId="54351"/>
    <cellStyle name="Normal 65 2 4" xfId="54352"/>
    <cellStyle name="Normal 65 2 4 2" xfId="54353"/>
    <cellStyle name="Normal 65 2 4 2 2" xfId="54354"/>
    <cellStyle name="Normal 65 2 4 2 3" xfId="54355"/>
    <cellStyle name="Normal 65 2 4 3" xfId="54356"/>
    <cellStyle name="Normal 65 2 4 4" xfId="54357"/>
    <cellStyle name="Normal 65 2 4 5" xfId="54358"/>
    <cellStyle name="Normal 65 2 4 6" xfId="54359"/>
    <cellStyle name="Normal 65 2 5" xfId="54360"/>
    <cellStyle name="Normal 65 2 5 2" xfId="54361"/>
    <cellStyle name="Normal 65 2 5 2 2" xfId="54362"/>
    <cellStyle name="Normal 65 2 5 2 3" xfId="54363"/>
    <cellStyle name="Normal 65 2 5 3" xfId="54364"/>
    <cellStyle name="Normal 65 2 5 4" xfId="54365"/>
    <cellStyle name="Normal 65 2 5 5" xfId="54366"/>
    <cellStyle name="Normal 65 2 5 6" xfId="54367"/>
    <cellStyle name="Normal 65 2 6" xfId="54368"/>
    <cellStyle name="Normal 65 2 6 2" xfId="54369"/>
    <cellStyle name="Normal 65 2 6 2 2" xfId="54370"/>
    <cellStyle name="Normal 65 2 6 2 3" xfId="54371"/>
    <cellStyle name="Normal 65 2 6 3" xfId="54372"/>
    <cellStyle name="Normal 65 2 6 4" xfId="54373"/>
    <cellStyle name="Normal 65 2 6 5" xfId="54374"/>
    <cellStyle name="Normal 65 2 7" xfId="54375"/>
    <cellStyle name="Normal 65 2 7 2" xfId="54376"/>
    <cellStyle name="Normal 65 2 7 3" xfId="54377"/>
    <cellStyle name="Normal 65 2 8" xfId="54378"/>
    <cellStyle name="Normal 65 2 9" xfId="54379"/>
    <cellStyle name="Normal 65 3" xfId="54380"/>
    <cellStyle name="Normal 65 4" xfId="54381"/>
    <cellStyle name="Normal 66" xfId="1082"/>
    <cellStyle name="Normal 66 2" xfId="54382"/>
    <cellStyle name="Normal 66 2 2" xfId="54383"/>
    <cellStyle name="Normal 66 3" xfId="54384"/>
    <cellStyle name="Normal 66 3 2" xfId="54385"/>
    <cellStyle name="Normal 66 3 2 2" xfId="54386"/>
    <cellStyle name="Normal 66 3 2 2 2" xfId="54387"/>
    <cellStyle name="Normal 66 3 2 2 2 2" xfId="54388"/>
    <cellStyle name="Normal 66 3 2 2 2 3" xfId="54389"/>
    <cellStyle name="Normal 66 3 2 2 3" xfId="54390"/>
    <cellStyle name="Normal 66 3 2 2 4" xfId="54391"/>
    <cellStyle name="Normal 66 3 2 2 5" xfId="54392"/>
    <cellStyle name="Normal 66 3 2 2 6" xfId="54393"/>
    <cellStyle name="Normal 66 3 2 3" xfId="54394"/>
    <cellStyle name="Normal 66 3 2 3 2" xfId="54395"/>
    <cellStyle name="Normal 66 3 2 3 3" xfId="54396"/>
    <cellStyle name="Normal 66 3 2 4" xfId="54397"/>
    <cellStyle name="Normal 66 3 2 5" xfId="54398"/>
    <cellStyle name="Normal 66 3 2 6" xfId="54399"/>
    <cellStyle name="Normal 66 3 2 7" xfId="54400"/>
    <cellStyle name="Normal 66 3 3" xfId="54401"/>
    <cellStyle name="Normal 66 3 3 2" xfId="54402"/>
    <cellStyle name="Normal 66 3 3 2 2" xfId="54403"/>
    <cellStyle name="Normal 66 3 3 2 3" xfId="54404"/>
    <cellStyle name="Normal 66 3 3 3" xfId="54405"/>
    <cellStyle name="Normal 66 3 3 4" xfId="54406"/>
    <cellStyle name="Normal 66 3 3 5" xfId="54407"/>
    <cellStyle name="Normal 66 3 3 6" xfId="54408"/>
    <cellStyle name="Normal 66 3 4" xfId="54409"/>
    <cellStyle name="Normal 66 3 4 2" xfId="54410"/>
    <cellStyle name="Normal 66 3 4 3" xfId="54411"/>
    <cellStyle name="Normal 66 3 5" xfId="54412"/>
    <cellStyle name="Normal 66 3 6" xfId="54413"/>
    <cellStyle name="Normal 66 3 7" xfId="54414"/>
    <cellStyle name="Normal 66 3 8" xfId="54415"/>
    <cellStyle name="Normal 66 4" xfId="54416"/>
    <cellStyle name="Normal 66 4 2" xfId="54417"/>
    <cellStyle name="Normal 66 4 2 2" xfId="54418"/>
    <cellStyle name="Normal 66 4 2 2 2" xfId="54419"/>
    <cellStyle name="Normal 66 4 2 2 2 2" xfId="54420"/>
    <cellStyle name="Normal 66 4 2 2 2 3" xfId="54421"/>
    <cellStyle name="Normal 66 4 2 2 3" xfId="54422"/>
    <cellStyle name="Normal 66 4 2 2 4" xfId="54423"/>
    <cellStyle name="Normal 66 4 2 2 5" xfId="54424"/>
    <cellStyle name="Normal 66 4 2 2 6" xfId="54425"/>
    <cellStyle name="Normal 66 4 2 3" xfId="54426"/>
    <cellStyle name="Normal 66 4 2 3 2" xfId="54427"/>
    <cellStyle name="Normal 66 4 2 3 3" xfId="54428"/>
    <cellStyle name="Normal 66 4 2 4" xfId="54429"/>
    <cellStyle name="Normal 66 4 2 5" xfId="54430"/>
    <cellStyle name="Normal 66 4 2 6" xfId="54431"/>
    <cellStyle name="Normal 66 4 2 7" xfId="54432"/>
    <cellStyle name="Normal 66 4 3" xfId="54433"/>
    <cellStyle name="Normal 66 4 3 2" xfId="54434"/>
    <cellStyle name="Normal 66 4 3 2 2" xfId="54435"/>
    <cellStyle name="Normal 66 4 3 2 3" xfId="54436"/>
    <cellStyle name="Normal 66 4 3 3" xfId="54437"/>
    <cellStyle name="Normal 66 4 3 4" xfId="54438"/>
    <cellStyle name="Normal 66 4 3 5" xfId="54439"/>
    <cellStyle name="Normal 66 4 3 6" xfId="54440"/>
    <cellStyle name="Normal 66 4 4" xfId="54441"/>
    <cellStyle name="Normal 66 4 4 2" xfId="54442"/>
    <cellStyle name="Normal 66 4 4 3" xfId="54443"/>
    <cellStyle name="Normal 66 4 5" xfId="54444"/>
    <cellStyle name="Normal 66 4 6" xfId="54445"/>
    <cellStyle name="Normal 66 4 7" xfId="54446"/>
    <cellStyle name="Normal 66 4 8" xfId="54447"/>
    <cellStyle name="Normal 66 5" xfId="54448"/>
    <cellStyle name="Normal 66 5 2" xfId="54449"/>
    <cellStyle name="Normal 66 5 2 2" xfId="54450"/>
    <cellStyle name="Normal 66 5 2 2 2" xfId="54451"/>
    <cellStyle name="Normal 66 5 2 2 3" xfId="54452"/>
    <cellStyle name="Normal 66 5 2 3" xfId="54453"/>
    <cellStyle name="Normal 66 5 2 4" xfId="54454"/>
    <cellStyle name="Normal 66 5 2 5" xfId="54455"/>
    <cellStyle name="Normal 66 5 2 6" xfId="54456"/>
    <cellStyle name="Normal 66 5 3" xfId="54457"/>
    <cellStyle name="Normal 66 5 3 2" xfId="54458"/>
    <cellStyle name="Normal 66 5 3 3" xfId="54459"/>
    <cellStyle name="Normal 66 5 4" xfId="54460"/>
    <cellStyle name="Normal 66 5 5" xfId="54461"/>
    <cellStyle name="Normal 66 5 6" xfId="54462"/>
    <cellStyle name="Normal 66 5 7" xfId="54463"/>
    <cellStyle name="Normal 66 6" xfId="54464"/>
    <cellStyle name="Normal 66 6 2" xfId="54465"/>
    <cellStyle name="Normal 66 6 2 2" xfId="54466"/>
    <cellStyle name="Normal 66 6 2 3" xfId="54467"/>
    <cellStyle name="Normal 66 6 3" xfId="54468"/>
    <cellStyle name="Normal 66 6 4" xfId="54469"/>
    <cellStyle name="Normal 66 6 5" xfId="54470"/>
    <cellStyle name="Normal 66 6 6" xfId="54471"/>
    <cellStyle name="Normal 66 7" xfId="54472"/>
    <cellStyle name="Normal 66 7 2" xfId="54473"/>
    <cellStyle name="Normal 66 7 2 2" xfId="54474"/>
    <cellStyle name="Normal 66 7 2 3" xfId="54475"/>
    <cellStyle name="Normal 66 7 3" xfId="54476"/>
    <cellStyle name="Normal 66 7 4" xfId="54477"/>
    <cellStyle name="Normal 66 7 5" xfId="54478"/>
    <cellStyle name="Normal 67" xfId="1083"/>
    <cellStyle name="Normal 67 10" xfId="54479"/>
    <cellStyle name="Normal 67 11" xfId="54480"/>
    <cellStyle name="Normal 67 12" xfId="54481"/>
    <cellStyle name="Normal 67 13" xfId="54482"/>
    <cellStyle name="Normal 67 2" xfId="54483"/>
    <cellStyle name="Normal 67 2 2" xfId="54484"/>
    <cellStyle name="Normal 67 2 2 2" xfId="54485"/>
    <cellStyle name="Normal 67 2 2 2 2" xfId="54486"/>
    <cellStyle name="Normal 67 2 2 2 2 2" xfId="54487"/>
    <cellStyle name="Normal 67 2 2 2 2 3" xfId="54488"/>
    <cellStyle name="Normal 67 2 2 2 3" xfId="54489"/>
    <cellStyle name="Normal 67 2 2 2 4" xfId="54490"/>
    <cellStyle name="Normal 67 2 2 2 5" xfId="54491"/>
    <cellStyle name="Normal 67 2 2 2 6" xfId="54492"/>
    <cellStyle name="Normal 67 2 2 3" xfId="54493"/>
    <cellStyle name="Normal 67 2 2 3 2" xfId="54494"/>
    <cellStyle name="Normal 67 2 2 3 3" xfId="54495"/>
    <cellStyle name="Normal 67 2 2 4" xfId="54496"/>
    <cellStyle name="Normal 67 2 2 5" xfId="54497"/>
    <cellStyle name="Normal 67 2 2 6" xfId="54498"/>
    <cellStyle name="Normal 67 2 2 7" xfId="54499"/>
    <cellStyle name="Normal 67 2 3" xfId="54500"/>
    <cellStyle name="Normal 67 2 3 2" xfId="54501"/>
    <cellStyle name="Normal 67 2 3 2 2" xfId="54502"/>
    <cellStyle name="Normal 67 2 3 2 3" xfId="54503"/>
    <cellStyle name="Normal 67 2 3 3" xfId="54504"/>
    <cellStyle name="Normal 67 2 3 4" xfId="54505"/>
    <cellStyle name="Normal 67 2 3 5" xfId="54506"/>
    <cellStyle name="Normal 67 2 3 6" xfId="54507"/>
    <cellStyle name="Normal 67 2 4" xfId="54508"/>
    <cellStyle name="Normal 67 2 4 2" xfId="54509"/>
    <cellStyle name="Normal 67 2 4 3" xfId="54510"/>
    <cellStyle name="Normal 67 2 5" xfId="54511"/>
    <cellStyle name="Normal 67 2 6" xfId="54512"/>
    <cellStyle name="Normal 67 2 7" xfId="54513"/>
    <cellStyle name="Normal 67 2 8" xfId="54514"/>
    <cellStyle name="Normal 67 3" xfId="54515"/>
    <cellStyle name="Normal 67 3 2" xfId="54516"/>
    <cellStyle name="Normal 67 3 2 2" xfId="54517"/>
    <cellStyle name="Normal 67 3 2 2 2" xfId="54518"/>
    <cellStyle name="Normal 67 3 2 2 3" xfId="54519"/>
    <cellStyle name="Normal 67 3 2 3" xfId="54520"/>
    <cellStyle name="Normal 67 3 2 4" xfId="54521"/>
    <cellStyle name="Normal 67 3 2 5" xfId="54522"/>
    <cellStyle name="Normal 67 3 2 6" xfId="54523"/>
    <cellStyle name="Normal 67 3 3" xfId="54524"/>
    <cellStyle name="Normal 67 3 3 2" xfId="54525"/>
    <cellStyle name="Normal 67 3 3 3" xfId="54526"/>
    <cellStyle name="Normal 67 3 4" xfId="54527"/>
    <cellStyle name="Normal 67 3 5" xfId="54528"/>
    <cellStyle name="Normal 67 3 6" xfId="54529"/>
    <cellStyle name="Normal 67 3 7" xfId="54530"/>
    <cellStyle name="Normal 67 4" xfId="54531"/>
    <cellStyle name="Normal 67 4 2" xfId="54532"/>
    <cellStyle name="Normal 67 4 2 2" xfId="54533"/>
    <cellStyle name="Normal 67 4 2 3" xfId="54534"/>
    <cellStyle name="Normal 67 4 3" xfId="54535"/>
    <cellStyle name="Normal 67 4 4" xfId="54536"/>
    <cellStyle name="Normal 67 4 5" xfId="54537"/>
    <cellStyle name="Normal 67 4 6" xfId="54538"/>
    <cellStyle name="Normal 67 5" xfId="54539"/>
    <cellStyle name="Normal 67 5 2" xfId="54540"/>
    <cellStyle name="Normal 67 5 2 2" xfId="54541"/>
    <cellStyle name="Normal 67 5 2 3" xfId="54542"/>
    <cellStyle name="Normal 67 5 3" xfId="54543"/>
    <cellStyle name="Normal 67 5 4" xfId="54544"/>
    <cellStyle name="Normal 67 5 5" xfId="54545"/>
    <cellStyle name="Normal 67 5 6" xfId="54546"/>
    <cellStyle name="Normal 67 6" xfId="54547"/>
    <cellStyle name="Normal 67 7" xfId="54548"/>
    <cellStyle name="Normal 67 7 2" xfId="54549"/>
    <cellStyle name="Normal 67 7 2 2" xfId="54550"/>
    <cellStyle name="Normal 67 7 2 3" xfId="54551"/>
    <cellStyle name="Normal 67 7 3" xfId="54552"/>
    <cellStyle name="Normal 67 7 4" xfId="54553"/>
    <cellStyle name="Normal 67 7 5" xfId="54554"/>
    <cellStyle name="Normal 67 8" xfId="54555"/>
    <cellStyle name="Normal 67 8 2" xfId="54556"/>
    <cellStyle name="Normal 67 8 3" xfId="54557"/>
    <cellStyle name="Normal 67 9" xfId="54558"/>
    <cellStyle name="Normal 68" xfId="1084"/>
    <cellStyle name="Normal 68 2" xfId="54559"/>
    <cellStyle name="Normal 69" xfId="1085"/>
    <cellStyle name="Normal 69 2" xfId="32134"/>
    <cellStyle name="Normal 69 2 10" xfId="32135"/>
    <cellStyle name="Normal 69 2 11" xfId="32136"/>
    <cellStyle name="Normal 69 2 12" xfId="32137"/>
    <cellStyle name="Normal 69 2 2" xfId="32138"/>
    <cellStyle name="Normal 69 2 2 2" xfId="54560"/>
    <cellStyle name="Normal 69 2 2 3" xfId="54561"/>
    <cellStyle name="Normal 69 2 3" xfId="32139"/>
    <cellStyle name="Normal 69 2 3 2" xfId="32140"/>
    <cellStyle name="Normal 69 2 3 2 2" xfId="32141"/>
    <cellStyle name="Normal 69 2 3 2 2 2" xfId="32142"/>
    <cellStyle name="Normal 69 2 3 2 3" xfId="32143"/>
    <cellStyle name="Normal 69 2 3 2 4" xfId="32144"/>
    <cellStyle name="Normal 69 2 3 2 5" xfId="32145"/>
    <cellStyle name="Normal 69 2 3 2 6" xfId="32146"/>
    <cellStyle name="Normal 69 2 3 3" xfId="32147"/>
    <cellStyle name="Normal 69 2 3 3 2" xfId="32148"/>
    <cellStyle name="Normal 69 2 3 3 3" xfId="32149"/>
    <cellStyle name="Normal 69 2 3 3 4" xfId="32150"/>
    <cellStyle name="Normal 69 2 3 4" xfId="32151"/>
    <cellStyle name="Normal 69 2 3 5" xfId="32152"/>
    <cellStyle name="Normal 69 2 3 6" xfId="32153"/>
    <cellStyle name="Normal 69 2 3 7" xfId="32154"/>
    <cellStyle name="Normal 69 2 3 8" xfId="32155"/>
    <cellStyle name="Normal 69 2 3 9" xfId="32156"/>
    <cellStyle name="Normal 69 2 4" xfId="32157"/>
    <cellStyle name="Normal 69 2 4 2" xfId="32158"/>
    <cellStyle name="Normal 69 2 4 2 2" xfId="32159"/>
    <cellStyle name="Normal 69 2 4 2 2 2" xfId="32160"/>
    <cellStyle name="Normal 69 2 4 2 3" xfId="32161"/>
    <cellStyle name="Normal 69 2 4 2 4" xfId="32162"/>
    <cellStyle name="Normal 69 2 4 2 5" xfId="32163"/>
    <cellStyle name="Normal 69 2 4 2 6" xfId="32164"/>
    <cellStyle name="Normal 69 2 4 3" xfId="32165"/>
    <cellStyle name="Normal 69 2 4 3 2" xfId="32166"/>
    <cellStyle name="Normal 69 2 4 3 3" xfId="32167"/>
    <cellStyle name="Normal 69 2 4 4" xfId="32168"/>
    <cellStyle name="Normal 69 2 4 5" xfId="32169"/>
    <cellStyle name="Normal 69 2 4 6" xfId="32170"/>
    <cellStyle name="Normal 69 2 4 7" xfId="32171"/>
    <cellStyle name="Normal 69 2 4 8" xfId="32172"/>
    <cellStyle name="Normal 69 2 5" xfId="32173"/>
    <cellStyle name="Normal 69 2 5 2" xfId="32174"/>
    <cellStyle name="Normal 69 2 5 2 2" xfId="32175"/>
    <cellStyle name="Normal 69 2 5 3" xfId="32176"/>
    <cellStyle name="Normal 69 2 5 4" xfId="32177"/>
    <cellStyle name="Normal 69 2 5 5" xfId="32178"/>
    <cellStyle name="Normal 69 2 5 6" xfId="32179"/>
    <cellStyle name="Normal 69 2 6" xfId="32180"/>
    <cellStyle name="Normal 69 2 6 2" xfId="32181"/>
    <cellStyle name="Normal 69 2 6 3" xfId="32182"/>
    <cellStyle name="Normal 69 2 6 4" xfId="32183"/>
    <cellStyle name="Normal 69 2 7" xfId="32184"/>
    <cellStyle name="Normal 69 2 8" xfId="32185"/>
    <cellStyle name="Normal 69 2 9" xfId="32186"/>
    <cellStyle name="Normal 69 3" xfId="32187"/>
    <cellStyle name="Normal 69 3 10" xfId="32188"/>
    <cellStyle name="Normal 69 3 2" xfId="32189"/>
    <cellStyle name="Normal 69 3 2 2" xfId="32190"/>
    <cellStyle name="Normal 69 3 2 2 2" xfId="32191"/>
    <cellStyle name="Normal 69 3 2 2 2 2" xfId="32192"/>
    <cellStyle name="Normal 69 3 2 2 3" xfId="32193"/>
    <cellStyle name="Normal 69 3 2 2 4" xfId="32194"/>
    <cellStyle name="Normal 69 3 2 2 5" xfId="32195"/>
    <cellStyle name="Normal 69 3 2 2 6" xfId="32196"/>
    <cellStyle name="Normal 69 3 2 3" xfId="32197"/>
    <cellStyle name="Normal 69 3 2 3 2" xfId="32198"/>
    <cellStyle name="Normal 69 3 2 3 3" xfId="32199"/>
    <cellStyle name="Normal 69 3 2 4" xfId="32200"/>
    <cellStyle name="Normal 69 3 2 5" xfId="32201"/>
    <cellStyle name="Normal 69 3 2 6" xfId="32202"/>
    <cellStyle name="Normal 69 3 2 7" xfId="32203"/>
    <cellStyle name="Normal 69 3 2 8" xfId="32204"/>
    <cellStyle name="Normal 69 3 3" xfId="32205"/>
    <cellStyle name="Normal 69 3 3 2" xfId="32206"/>
    <cellStyle name="Normal 69 3 3 2 2" xfId="32207"/>
    <cellStyle name="Normal 69 3 3 3" xfId="32208"/>
    <cellStyle name="Normal 69 3 3 4" xfId="32209"/>
    <cellStyle name="Normal 69 3 3 5" xfId="32210"/>
    <cellStyle name="Normal 69 3 3 6" xfId="32211"/>
    <cellStyle name="Normal 69 3 4" xfId="32212"/>
    <cellStyle name="Normal 69 3 4 2" xfId="32213"/>
    <cellStyle name="Normal 69 3 4 3" xfId="32214"/>
    <cellStyle name="Normal 69 3 4 4" xfId="32215"/>
    <cellStyle name="Normal 69 3 5" xfId="32216"/>
    <cellStyle name="Normal 69 3 6" xfId="32217"/>
    <cellStyle name="Normal 69 3 7" xfId="32218"/>
    <cellStyle name="Normal 69 3 8" xfId="32219"/>
    <cellStyle name="Normal 69 3 9" xfId="32220"/>
    <cellStyle name="Normal 7" xfId="1086"/>
    <cellStyle name="Normal 7 10" xfId="2566"/>
    <cellStyle name="Normal 7 11" xfId="2567"/>
    <cellStyle name="Normal 7 12" xfId="2568"/>
    <cellStyle name="Normal 7 13" xfId="2569"/>
    <cellStyle name="Normal 7 14" xfId="2570"/>
    <cellStyle name="Normal 7 15" xfId="2571"/>
    <cellStyle name="Normal 7 16" xfId="2572"/>
    <cellStyle name="Normal 7 17" xfId="2573"/>
    <cellStyle name="Normal 7 18" xfId="2574"/>
    <cellStyle name="Normal 7 19" xfId="2575"/>
    <cellStyle name="Normal 7 2" xfId="1087"/>
    <cellStyle name="Normal 7 2 2" xfId="2576"/>
    <cellStyle name="Normal 7 2 2 2" xfId="54562"/>
    <cellStyle name="Normal 7 2 3" xfId="32221"/>
    <cellStyle name="Normal 7 2 3 10" xfId="32222"/>
    <cellStyle name="Normal 7 2 3 11" xfId="32223"/>
    <cellStyle name="Normal 7 2 3 12" xfId="32224"/>
    <cellStyle name="Normal 7 2 3 2" xfId="32225"/>
    <cellStyle name="Normal 7 2 3 2 10" xfId="32226"/>
    <cellStyle name="Normal 7 2 3 2 2" xfId="32227"/>
    <cellStyle name="Normal 7 2 3 2 2 2" xfId="32228"/>
    <cellStyle name="Normal 7 2 3 2 2 2 2" xfId="32229"/>
    <cellStyle name="Normal 7 2 3 2 2 2 2 2" xfId="32230"/>
    <cellStyle name="Normal 7 2 3 2 2 2 3" xfId="32231"/>
    <cellStyle name="Normal 7 2 3 2 2 2 4" xfId="32232"/>
    <cellStyle name="Normal 7 2 3 2 2 2 5" xfId="32233"/>
    <cellStyle name="Normal 7 2 3 2 2 2 6" xfId="32234"/>
    <cellStyle name="Normal 7 2 3 2 2 3" xfId="32235"/>
    <cellStyle name="Normal 7 2 3 2 2 3 2" xfId="32236"/>
    <cellStyle name="Normal 7 2 3 2 2 3 3" xfId="32237"/>
    <cellStyle name="Normal 7 2 3 2 2 4" xfId="32238"/>
    <cellStyle name="Normal 7 2 3 2 2 5" xfId="32239"/>
    <cellStyle name="Normal 7 2 3 2 2 6" xfId="32240"/>
    <cellStyle name="Normal 7 2 3 2 2 7" xfId="32241"/>
    <cellStyle name="Normal 7 2 3 2 2 8" xfId="32242"/>
    <cellStyle name="Normal 7 2 3 2 3" xfId="32243"/>
    <cellStyle name="Normal 7 2 3 2 3 2" xfId="32244"/>
    <cellStyle name="Normal 7 2 3 2 3 2 2" xfId="32245"/>
    <cellStyle name="Normal 7 2 3 2 3 3" xfId="32246"/>
    <cellStyle name="Normal 7 2 3 2 3 4" xfId="32247"/>
    <cellStyle name="Normal 7 2 3 2 3 5" xfId="32248"/>
    <cellStyle name="Normal 7 2 3 2 3 6" xfId="32249"/>
    <cellStyle name="Normal 7 2 3 2 4" xfId="32250"/>
    <cellStyle name="Normal 7 2 3 2 4 2" xfId="32251"/>
    <cellStyle name="Normal 7 2 3 2 4 3" xfId="32252"/>
    <cellStyle name="Normal 7 2 3 2 4 4" xfId="32253"/>
    <cellStyle name="Normal 7 2 3 2 5" xfId="32254"/>
    <cellStyle name="Normal 7 2 3 2 6" xfId="32255"/>
    <cellStyle name="Normal 7 2 3 2 7" xfId="32256"/>
    <cellStyle name="Normal 7 2 3 2 8" xfId="32257"/>
    <cellStyle name="Normal 7 2 3 2 9" xfId="32258"/>
    <cellStyle name="Normal 7 2 3 3" xfId="32259"/>
    <cellStyle name="Normal 7 2 3 3 2" xfId="32260"/>
    <cellStyle name="Normal 7 2 3 3 2 2" xfId="32261"/>
    <cellStyle name="Normal 7 2 3 3 2 2 2" xfId="32262"/>
    <cellStyle name="Normal 7 2 3 3 2 3" xfId="32263"/>
    <cellStyle name="Normal 7 2 3 3 2 4" xfId="32264"/>
    <cellStyle name="Normal 7 2 3 3 2 5" xfId="32265"/>
    <cellStyle name="Normal 7 2 3 3 2 6" xfId="32266"/>
    <cellStyle name="Normal 7 2 3 3 3" xfId="32267"/>
    <cellStyle name="Normal 7 2 3 3 3 2" xfId="32268"/>
    <cellStyle name="Normal 7 2 3 3 3 3" xfId="32269"/>
    <cellStyle name="Normal 7 2 3 3 3 4" xfId="32270"/>
    <cellStyle name="Normal 7 2 3 3 4" xfId="32271"/>
    <cellStyle name="Normal 7 2 3 3 5" xfId="32272"/>
    <cellStyle name="Normal 7 2 3 3 6" xfId="32273"/>
    <cellStyle name="Normal 7 2 3 3 7" xfId="32274"/>
    <cellStyle name="Normal 7 2 3 3 8" xfId="32275"/>
    <cellStyle name="Normal 7 2 3 3 9" xfId="32276"/>
    <cellStyle name="Normal 7 2 3 4" xfId="32277"/>
    <cellStyle name="Normal 7 2 3 4 2" xfId="32278"/>
    <cellStyle name="Normal 7 2 3 4 2 2" xfId="32279"/>
    <cellStyle name="Normal 7 2 3 4 2 2 2" xfId="32280"/>
    <cellStyle name="Normal 7 2 3 4 2 3" xfId="32281"/>
    <cellStyle name="Normal 7 2 3 4 2 4" xfId="32282"/>
    <cellStyle name="Normal 7 2 3 4 2 5" xfId="32283"/>
    <cellStyle name="Normal 7 2 3 4 2 6" xfId="32284"/>
    <cellStyle name="Normal 7 2 3 4 3" xfId="32285"/>
    <cellStyle name="Normal 7 2 3 4 3 2" xfId="32286"/>
    <cellStyle name="Normal 7 2 3 4 3 3" xfId="32287"/>
    <cellStyle name="Normal 7 2 3 4 4" xfId="32288"/>
    <cellStyle name="Normal 7 2 3 4 5" xfId="32289"/>
    <cellStyle name="Normal 7 2 3 4 6" xfId="32290"/>
    <cellStyle name="Normal 7 2 3 4 7" xfId="32291"/>
    <cellStyle name="Normal 7 2 3 4 8" xfId="32292"/>
    <cellStyle name="Normal 7 2 3 5" xfId="32293"/>
    <cellStyle name="Normal 7 2 3 5 2" xfId="32294"/>
    <cellStyle name="Normal 7 2 3 5 2 2" xfId="32295"/>
    <cellStyle name="Normal 7 2 3 5 3" xfId="32296"/>
    <cellStyle name="Normal 7 2 3 5 4" xfId="32297"/>
    <cellStyle name="Normal 7 2 3 5 5" xfId="32298"/>
    <cellStyle name="Normal 7 2 3 5 6" xfId="32299"/>
    <cellStyle name="Normal 7 2 3 6" xfId="32300"/>
    <cellStyle name="Normal 7 2 3 6 2" xfId="32301"/>
    <cellStyle name="Normal 7 2 3 6 3" xfId="32302"/>
    <cellStyle name="Normal 7 2 3 6 4" xfId="32303"/>
    <cellStyle name="Normal 7 2 3 7" xfId="32304"/>
    <cellStyle name="Normal 7 2 3 8" xfId="32305"/>
    <cellStyle name="Normal 7 2 3 9" xfId="32306"/>
    <cellStyle name="Normal 7 2 4" xfId="54563"/>
    <cellStyle name="Normal 7 20" xfId="2577"/>
    <cellStyle name="Normal 7 21" xfId="2578"/>
    <cellStyle name="Normal 7 22" xfId="2579"/>
    <cellStyle name="Normal 7 23" xfId="2580"/>
    <cellStyle name="Normal 7 24" xfId="2581"/>
    <cellStyle name="Normal 7 25" xfId="2582"/>
    <cellStyle name="Normal 7 26" xfId="2583"/>
    <cellStyle name="Normal 7 27" xfId="2584"/>
    <cellStyle name="Normal 7 28" xfId="2585"/>
    <cellStyle name="Normal 7 29" xfId="2586"/>
    <cellStyle name="Normal 7 3" xfId="1088"/>
    <cellStyle name="Normal 7 3 2" xfId="1089"/>
    <cellStyle name="Normal 7 3 2 2" xfId="54564"/>
    <cellStyle name="Normal 7 3 3" xfId="32307"/>
    <cellStyle name="Normal 7 30" xfId="2587"/>
    <cellStyle name="Normal 7 31" xfId="2588"/>
    <cellStyle name="Normal 7 32" xfId="2589"/>
    <cellStyle name="Normal 7 33" xfId="2590"/>
    <cellStyle name="Normal 7 34" xfId="2591"/>
    <cellStyle name="Normal 7 35" xfId="2592"/>
    <cellStyle name="Normal 7 36" xfId="2593"/>
    <cellStyle name="Normal 7 37" xfId="2594"/>
    <cellStyle name="Normal 7 38" xfId="2595"/>
    <cellStyle name="Normal 7 39" xfId="2596"/>
    <cellStyle name="Normal 7 4" xfId="2597"/>
    <cellStyle name="Normal 7 4 2" xfId="54565"/>
    <cellStyle name="Normal 7 40" xfId="2598"/>
    <cellStyle name="Normal 7 5" xfId="2599"/>
    <cellStyle name="Normal 7 5 2" xfId="54566"/>
    <cellStyle name="Normal 7 6" xfId="2600"/>
    <cellStyle name="Normal 7 7" xfId="2601"/>
    <cellStyle name="Normal 7 8" xfId="2602"/>
    <cellStyle name="Normal 7 9" xfId="2603"/>
    <cellStyle name="Normal 70" xfId="1090"/>
    <cellStyle name="Normal 71" xfId="1091"/>
    <cellStyle name="Normal 72" xfId="1092"/>
    <cellStyle name="Normal 73" xfId="1093"/>
    <cellStyle name="Normal 74" xfId="1094"/>
    <cellStyle name="Normal 75" xfId="1095"/>
    <cellStyle name="Normal 76" xfId="1096"/>
    <cellStyle name="Normal 77" xfId="1097"/>
    <cellStyle name="Normal 78" xfId="1098"/>
    <cellStyle name="Normal 79" xfId="1099"/>
    <cellStyle name="Normal 8" xfId="1100"/>
    <cellStyle name="Normal 8 10" xfId="2604"/>
    <cellStyle name="Normal 8 11" xfId="2605"/>
    <cellStyle name="Normal 8 12" xfId="2606"/>
    <cellStyle name="Normal 8 13" xfId="2607"/>
    <cellStyle name="Normal 8 14" xfId="2608"/>
    <cellStyle name="Normal 8 15" xfId="2609"/>
    <cellStyle name="Normal 8 16" xfId="2610"/>
    <cellStyle name="Normal 8 17" xfId="2611"/>
    <cellStyle name="Normal 8 18" xfId="2612"/>
    <cellStyle name="Normal 8 19" xfId="2613"/>
    <cellStyle name="Normal 8 2" xfId="1101"/>
    <cellStyle name="Normal 8 2 2" xfId="32308"/>
    <cellStyle name="Normal 8 2 2 2" xfId="32309"/>
    <cellStyle name="Normal 8 2 3" xfId="32310"/>
    <cellStyle name="Normal 8 2 4" xfId="54567"/>
    <cellStyle name="Normal 8 20" xfId="2614"/>
    <cellStyle name="Normal 8 21" xfId="2615"/>
    <cellStyle name="Normal 8 22" xfId="2616"/>
    <cellStyle name="Normal 8 23" xfId="2617"/>
    <cellStyle name="Normal 8 24" xfId="2618"/>
    <cellStyle name="Normal 8 25" xfId="2619"/>
    <cellStyle name="Normal 8 26" xfId="2620"/>
    <cellStyle name="Normal 8 27" xfId="2621"/>
    <cellStyle name="Normal 8 28" xfId="2622"/>
    <cellStyle name="Normal 8 29" xfId="2623"/>
    <cellStyle name="Normal 8 3" xfId="2624"/>
    <cellStyle name="Normal 8 3 2" xfId="54568"/>
    <cellStyle name="Normal 8 3 3" xfId="54569"/>
    <cellStyle name="Normal 8 30" xfId="2625"/>
    <cellStyle name="Normal 8 31" xfId="2626"/>
    <cellStyle name="Normal 8 32" xfId="2627"/>
    <cellStyle name="Normal 8 33" xfId="2628"/>
    <cellStyle name="Normal 8 34" xfId="2629"/>
    <cellStyle name="Normal 8 35" xfId="2630"/>
    <cellStyle name="Normal 8 36" xfId="2631"/>
    <cellStyle name="Normal 8 37" xfId="2632"/>
    <cellStyle name="Normal 8 38" xfId="2633"/>
    <cellStyle name="Normal 8 39" xfId="2634"/>
    <cellStyle name="Normal 8 4" xfId="2635"/>
    <cellStyle name="Normal 8 4 2" xfId="54570"/>
    <cellStyle name="Normal 8 40" xfId="32311"/>
    <cellStyle name="Normal 8 41" xfId="32312"/>
    <cellStyle name="Normal 8 5" xfId="2636"/>
    <cellStyle name="Normal 8 5 2" xfId="54571"/>
    <cellStyle name="Normal 8 6" xfId="2637"/>
    <cellStyle name="Normal 8 7" xfId="2638"/>
    <cellStyle name="Normal 8 8" xfId="2639"/>
    <cellStyle name="Normal 8 9" xfId="2640"/>
    <cellStyle name="Normal 80" xfId="1102"/>
    <cellStyle name="Normal 81" xfId="1103"/>
    <cellStyle name="Normal 82" xfId="1104"/>
    <cellStyle name="Normal 83" xfId="1105"/>
    <cellStyle name="Normal 84" xfId="1106"/>
    <cellStyle name="Normal 85" xfId="1107"/>
    <cellStyle name="Normal 86" xfId="1108"/>
    <cellStyle name="Normal 87" xfId="1109"/>
    <cellStyle name="Normal 88" xfId="1110"/>
    <cellStyle name="Normal 89" xfId="1111"/>
    <cellStyle name="Normal 9" xfId="1112"/>
    <cellStyle name="Normal 9 10" xfId="2641"/>
    <cellStyle name="Normal 9 11" xfId="2642"/>
    <cellStyle name="Normal 9 12" xfId="2643"/>
    <cellStyle name="Normal 9 13" xfId="2644"/>
    <cellStyle name="Normal 9 14" xfId="2645"/>
    <cellStyle name="Normal 9 15" xfId="2646"/>
    <cellStyle name="Normal 9 16" xfId="2647"/>
    <cellStyle name="Normal 9 17" xfId="2648"/>
    <cellStyle name="Normal 9 18" xfId="2649"/>
    <cellStyle name="Normal 9 19" xfId="2650"/>
    <cellStyle name="Normal 9 2" xfId="1113"/>
    <cellStyle name="Normal 9 2 2" xfId="2651"/>
    <cellStyle name="Normal 9 2 2 10" xfId="32313"/>
    <cellStyle name="Normal 9 2 2 11" xfId="32314"/>
    <cellStyle name="Normal 9 2 2 12" xfId="32315"/>
    <cellStyle name="Normal 9 2 2 2" xfId="32316"/>
    <cellStyle name="Normal 9 2 2 2 10" xfId="32317"/>
    <cellStyle name="Normal 9 2 2 2 2" xfId="32318"/>
    <cellStyle name="Normal 9 2 2 2 2 2" xfId="32319"/>
    <cellStyle name="Normal 9 2 2 2 2 2 2" xfId="32320"/>
    <cellStyle name="Normal 9 2 2 2 2 2 2 2" xfId="32321"/>
    <cellStyle name="Normal 9 2 2 2 2 2 3" xfId="32322"/>
    <cellStyle name="Normal 9 2 2 2 2 2 4" xfId="32323"/>
    <cellStyle name="Normal 9 2 2 2 2 2 5" xfId="32324"/>
    <cellStyle name="Normal 9 2 2 2 2 2 6" xfId="32325"/>
    <cellStyle name="Normal 9 2 2 2 2 3" xfId="32326"/>
    <cellStyle name="Normal 9 2 2 2 2 3 2" xfId="32327"/>
    <cellStyle name="Normal 9 2 2 2 2 3 3" xfId="32328"/>
    <cellStyle name="Normal 9 2 2 2 2 4" xfId="32329"/>
    <cellStyle name="Normal 9 2 2 2 2 5" xfId="32330"/>
    <cellStyle name="Normal 9 2 2 2 2 6" xfId="32331"/>
    <cellStyle name="Normal 9 2 2 2 2 7" xfId="32332"/>
    <cellStyle name="Normal 9 2 2 2 2 8" xfId="32333"/>
    <cellStyle name="Normal 9 2 2 2 3" xfId="32334"/>
    <cellStyle name="Normal 9 2 2 2 3 2" xfId="32335"/>
    <cellStyle name="Normal 9 2 2 2 3 2 2" xfId="32336"/>
    <cellStyle name="Normal 9 2 2 2 3 3" xfId="32337"/>
    <cellStyle name="Normal 9 2 2 2 3 4" xfId="32338"/>
    <cellStyle name="Normal 9 2 2 2 3 5" xfId="32339"/>
    <cellStyle name="Normal 9 2 2 2 3 6" xfId="32340"/>
    <cellStyle name="Normal 9 2 2 2 4" xfId="32341"/>
    <cellStyle name="Normal 9 2 2 2 4 2" xfId="32342"/>
    <cellStyle name="Normal 9 2 2 2 4 3" xfId="32343"/>
    <cellStyle name="Normal 9 2 2 2 4 4" xfId="32344"/>
    <cellStyle name="Normal 9 2 2 2 5" xfId="32345"/>
    <cellStyle name="Normal 9 2 2 2 6" xfId="32346"/>
    <cellStyle name="Normal 9 2 2 2 7" xfId="32347"/>
    <cellStyle name="Normal 9 2 2 2 8" xfId="32348"/>
    <cellStyle name="Normal 9 2 2 2 9" xfId="32349"/>
    <cellStyle name="Normal 9 2 2 3" xfId="32350"/>
    <cellStyle name="Normal 9 2 2 3 2" xfId="32351"/>
    <cellStyle name="Normal 9 2 2 3 2 2" xfId="32352"/>
    <cellStyle name="Normal 9 2 2 3 2 2 2" xfId="32353"/>
    <cellStyle name="Normal 9 2 2 3 2 3" xfId="32354"/>
    <cellStyle name="Normal 9 2 2 3 2 4" xfId="32355"/>
    <cellStyle name="Normal 9 2 2 3 2 5" xfId="32356"/>
    <cellStyle name="Normal 9 2 2 3 2 6" xfId="32357"/>
    <cellStyle name="Normal 9 2 2 3 3" xfId="32358"/>
    <cellStyle name="Normal 9 2 2 3 3 2" xfId="32359"/>
    <cellStyle name="Normal 9 2 2 3 3 3" xfId="32360"/>
    <cellStyle name="Normal 9 2 2 3 3 4" xfId="32361"/>
    <cellStyle name="Normal 9 2 2 3 4" xfId="32362"/>
    <cellStyle name="Normal 9 2 2 3 5" xfId="32363"/>
    <cellStyle name="Normal 9 2 2 3 6" xfId="32364"/>
    <cellStyle name="Normal 9 2 2 3 7" xfId="32365"/>
    <cellStyle name="Normal 9 2 2 3 8" xfId="32366"/>
    <cellStyle name="Normal 9 2 2 3 9" xfId="32367"/>
    <cellStyle name="Normal 9 2 2 4" xfId="32368"/>
    <cellStyle name="Normal 9 2 2 4 2" xfId="32369"/>
    <cellStyle name="Normal 9 2 2 4 2 2" xfId="32370"/>
    <cellStyle name="Normal 9 2 2 4 2 2 2" xfId="32371"/>
    <cellStyle name="Normal 9 2 2 4 2 3" xfId="32372"/>
    <cellStyle name="Normal 9 2 2 4 2 4" xfId="32373"/>
    <cellStyle name="Normal 9 2 2 4 2 5" xfId="32374"/>
    <cellStyle name="Normal 9 2 2 4 2 6" xfId="32375"/>
    <cellStyle name="Normal 9 2 2 4 3" xfId="32376"/>
    <cellStyle name="Normal 9 2 2 4 3 2" xfId="32377"/>
    <cellStyle name="Normal 9 2 2 4 3 3" xfId="32378"/>
    <cellStyle name="Normal 9 2 2 4 4" xfId="32379"/>
    <cellStyle name="Normal 9 2 2 4 5" xfId="32380"/>
    <cellStyle name="Normal 9 2 2 4 6" xfId="32381"/>
    <cellStyle name="Normal 9 2 2 4 7" xfId="32382"/>
    <cellStyle name="Normal 9 2 2 4 8" xfId="32383"/>
    <cellStyle name="Normal 9 2 2 5" xfId="32384"/>
    <cellStyle name="Normal 9 2 2 5 2" xfId="32385"/>
    <cellStyle name="Normal 9 2 2 5 2 2" xfId="32386"/>
    <cellStyle name="Normal 9 2 2 5 3" xfId="32387"/>
    <cellStyle name="Normal 9 2 2 5 4" xfId="32388"/>
    <cellStyle name="Normal 9 2 2 5 5" xfId="32389"/>
    <cellStyle name="Normal 9 2 2 5 6" xfId="32390"/>
    <cellStyle name="Normal 9 2 2 6" xfId="32391"/>
    <cellStyle name="Normal 9 2 2 6 2" xfId="32392"/>
    <cellStyle name="Normal 9 2 2 6 3" xfId="32393"/>
    <cellStyle name="Normal 9 2 2 6 4" xfId="32394"/>
    <cellStyle name="Normal 9 2 2 7" xfId="32395"/>
    <cellStyle name="Normal 9 2 2 8" xfId="32396"/>
    <cellStyle name="Normal 9 2 2 9" xfId="32397"/>
    <cellStyle name="Normal 9 2 3" xfId="32398"/>
    <cellStyle name="Normal 9 2 3 2" xfId="32399"/>
    <cellStyle name="Normal 9 2 4" xfId="32400"/>
    <cellStyle name="Normal 9 20" xfId="2652"/>
    <cellStyle name="Normal 9 21" xfId="2653"/>
    <cellStyle name="Normal 9 22" xfId="2654"/>
    <cellStyle name="Normal 9 23" xfId="2655"/>
    <cellStyle name="Normal 9 24" xfId="2656"/>
    <cellStyle name="Normal 9 25" xfId="2657"/>
    <cellStyle name="Normal 9 26" xfId="2658"/>
    <cellStyle name="Normal 9 27" xfId="2659"/>
    <cellStyle name="Normal 9 28" xfId="2660"/>
    <cellStyle name="Normal 9 29" xfId="2661"/>
    <cellStyle name="Normal 9 3" xfId="2662"/>
    <cellStyle name="Normal 9 3 2" xfId="2663"/>
    <cellStyle name="Normal 9 3 3" xfId="54572"/>
    <cellStyle name="Normal 9 30" xfId="2664"/>
    <cellStyle name="Normal 9 31" xfId="2665"/>
    <cellStyle name="Normal 9 32" xfId="2666"/>
    <cellStyle name="Normal 9 33" xfId="2667"/>
    <cellStyle name="Normal 9 34" xfId="2668"/>
    <cellStyle name="Normal 9 35" xfId="2669"/>
    <cellStyle name="Normal 9 36" xfId="2670"/>
    <cellStyle name="Normal 9 37" xfId="2671"/>
    <cellStyle name="Normal 9 38" xfId="2672"/>
    <cellStyle name="Normal 9 39" xfId="2673"/>
    <cellStyle name="Normal 9 4" xfId="2674"/>
    <cellStyle name="Normal 9 4 2" xfId="54573"/>
    <cellStyle name="Normal 9 40" xfId="32401"/>
    <cellStyle name="Normal 9 41" xfId="32402"/>
    <cellStyle name="Normal 9 5" xfId="2675"/>
    <cellStyle name="Normal 9 6" xfId="2676"/>
    <cellStyle name="Normal 9 7" xfId="2677"/>
    <cellStyle name="Normal 9 8" xfId="2678"/>
    <cellStyle name="Normal 9 9" xfId="2679"/>
    <cellStyle name="Normal 90" xfId="1114"/>
    <cellStyle name="Normal 91" xfId="1115"/>
    <cellStyle name="Normal 92" xfId="1116"/>
    <cellStyle name="Normal 93" xfId="1117"/>
    <cellStyle name="Normal 94" xfId="1118"/>
    <cellStyle name="Normal 95" xfId="1119"/>
    <cellStyle name="Normal 96" xfId="1120"/>
    <cellStyle name="Normal 97" xfId="1121"/>
    <cellStyle name="Normal 98" xfId="1122"/>
    <cellStyle name="Normal 99" xfId="1123"/>
    <cellStyle name="Normal1" xfId="54574"/>
    <cellStyle name="Normal2" xfId="54575"/>
    <cellStyle name="Normal3" xfId="54576"/>
    <cellStyle name="Nota" xfId="32" builtinId="10" customBuiltin="1"/>
    <cellStyle name="Nota 10" xfId="1124"/>
    <cellStyle name="Nota 10 2" xfId="1125"/>
    <cellStyle name="Nota 10 2 2" xfId="32403"/>
    <cellStyle name="Nota 10 2 2 2" xfId="32404"/>
    <cellStyle name="Nota 10 2 2 2 2" xfId="32405"/>
    <cellStyle name="Nota 10 2 2 2 2 10" xfId="32406"/>
    <cellStyle name="Nota 10 2 2 2 2 2" xfId="32407"/>
    <cellStyle name="Nota 10 2 2 2 2 2 2" xfId="32408"/>
    <cellStyle name="Nota 10 2 2 2 2 2 2 2" xfId="32409"/>
    <cellStyle name="Nota 10 2 2 2 2 2 3" xfId="32410"/>
    <cellStyle name="Nota 10 2 2 2 2 2 3 2" xfId="32411"/>
    <cellStyle name="Nota 10 2 2 2 2 2 4" xfId="32412"/>
    <cellStyle name="Nota 10 2 2 2 2 2 4 2" xfId="32413"/>
    <cellStyle name="Nota 10 2 2 2 2 2 5" xfId="32414"/>
    <cellStyle name="Nota 10 2 2 2 2 2 6" xfId="32415"/>
    <cellStyle name="Nota 10 2 2 2 2 2 7" xfId="32416"/>
    <cellStyle name="Nota 10 2 2 2 2 3" xfId="32417"/>
    <cellStyle name="Nota 10 2 2 2 2 3 2" xfId="32418"/>
    <cellStyle name="Nota 10 2 2 2 2 4" xfId="32419"/>
    <cellStyle name="Nota 10 2 2 2 2 4 2" xfId="32420"/>
    <cellStyle name="Nota 10 2 2 2 2 5" xfId="32421"/>
    <cellStyle name="Nota 10 2 2 2 2 5 2" xfId="32422"/>
    <cellStyle name="Nota 10 2 2 2 2 6" xfId="32423"/>
    <cellStyle name="Nota 10 2 2 2 2 7" xfId="32424"/>
    <cellStyle name="Nota 10 2 2 2 2 8" xfId="32425"/>
    <cellStyle name="Nota 10 2 2 2 2 9" xfId="32426"/>
    <cellStyle name="Nota 10 2 2 2 3" xfId="32427"/>
    <cellStyle name="Nota 10 2 2 2 3 2" xfId="32428"/>
    <cellStyle name="Nota 10 2 2 2 3 2 2" xfId="32429"/>
    <cellStyle name="Nota 10 2 2 2 3 3" xfId="32430"/>
    <cellStyle name="Nota 10 2 2 2 3 3 2" xfId="32431"/>
    <cellStyle name="Nota 10 2 2 2 3 4" xfId="32432"/>
    <cellStyle name="Nota 10 2 2 2 3 4 2" xfId="32433"/>
    <cellStyle name="Nota 10 2 2 2 3 5" xfId="32434"/>
    <cellStyle name="Nota 10 2 2 2 3 6" xfId="32435"/>
    <cellStyle name="Nota 10 2 2 2 3 7" xfId="32436"/>
    <cellStyle name="Nota 10 2 2 2 4" xfId="32437"/>
    <cellStyle name="Nota 10 2 2 3" xfId="32438"/>
    <cellStyle name="Nota 10 2 2 4" xfId="32439"/>
    <cellStyle name="Nota 10 2 3" xfId="32440"/>
    <cellStyle name="Nota 10 2 3 10" xfId="32441"/>
    <cellStyle name="Nota 10 2 3 2" xfId="32442"/>
    <cellStyle name="Nota 10 2 3 2 2" xfId="32443"/>
    <cellStyle name="Nota 10 2 3 2 2 2" xfId="32444"/>
    <cellStyle name="Nota 10 2 3 2 2 2 2" xfId="32445"/>
    <cellStyle name="Nota 10 2 3 2 2 3" xfId="32446"/>
    <cellStyle name="Nota 10 2 3 2 2 4" xfId="32447"/>
    <cellStyle name="Nota 10 2 3 2 2 5" xfId="32448"/>
    <cellStyle name="Nota 10 2 3 2 2 6" xfId="32449"/>
    <cellStyle name="Nota 10 2 3 2 3" xfId="32450"/>
    <cellStyle name="Nota 10 2 3 2 3 2" xfId="32451"/>
    <cellStyle name="Nota 10 2 3 2 3 3" xfId="32452"/>
    <cellStyle name="Nota 10 2 3 2 4" xfId="32453"/>
    <cellStyle name="Nota 10 2 3 2 5" xfId="32454"/>
    <cellStyle name="Nota 10 2 3 2 6" xfId="32455"/>
    <cellStyle name="Nota 10 2 3 2 7" xfId="32456"/>
    <cellStyle name="Nota 10 2 3 2 8" xfId="32457"/>
    <cellStyle name="Nota 10 2 3 3" xfId="32458"/>
    <cellStyle name="Nota 10 2 3 3 2" xfId="32459"/>
    <cellStyle name="Nota 10 2 3 3 2 2" xfId="32460"/>
    <cellStyle name="Nota 10 2 3 3 3" xfId="32461"/>
    <cellStyle name="Nota 10 2 3 3 4" xfId="32462"/>
    <cellStyle name="Nota 10 2 3 3 5" xfId="32463"/>
    <cellStyle name="Nota 10 2 3 3 6" xfId="32464"/>
    <cellStyle name="Nota 10 2 3 4" xfId="32465"/>
    <cellStyle name="Nota 10 2 3 4 2" xfId="32466"/>
    <cellStyle name="Nota 10 2 3 4 3" xfId="32467"/>
    <cellStyle name="Nota 10 2 3 4 4" xfId="32468"/>
    <cellStyle name="Nota 10 2 3 5" xfId="32469"/>
    <cellStyle name="Nota 10 2 3 6" xfId="32470"/>
    <cellStyle name="Nota 10 2 3 7" xfId="32471"/>
    <cellStyle name="Nota 10 2 3 8" xfId="32472"/>
    <cellStyle name="Nota 10 2 3 9" xfId="32473"/>
    <cellStyle name="Nota 10 2 4" xfId="32474"/>
    <cellStyle name="Nota 10 2 4 2" xfId="32475"/>
    <cellStyle name="Nota 10 2 4 2 10" xfId="32476"/>
    <cellStyle name="Nota 10 2 4 2 2" xfId="32477"/>
    <cellStyle name="Nota 10 2 4 2 2 2" xfId="32478"/>
    <cellStyle name="Nota 10 2 4 2 2 2 2" xfId="32479"/>
    <cellStyle name="Nota 10 2 4 2 2 3" xfId="32480"/>
    <cellStyle name="Nota 10 2 4 2 2 3 2" xfId="32481"/>
    <cellStyle name="Nota 10 2 4 2 2 4" xfId="32482"/>
    <cellStyle name="Nota 10 2 4 2 2 4 2" xfId="32483"/>
    <cellStyle name="Nota 10 2 4 2 2 5" xfId="32484"/>
    <cellStyle name="Nota 10 2 4 2 2 6" xfId="32485"/>
    <cellStyle name="Nota 10 2 4 2 2 7" xfId="32486"/>
    <cellStyle name="Nota 10 2 4 2 3" xfId="32487"/>
    <cellStyle name="Nota 10 2 4 2 3 2" xfId="32488"/>
    <cellStyle name="Nota 10 2 4 2 4" xfId="32489"/>
    <cellStyle name="Nota 10 2 4 2 4 2" xfId="32490"/>
    <cellStyle name="Nota 10 2 4 2 5" xfId="32491"/>
    <cellStyle name="Nota 10 2 4 2 5 2" xfId="32492"/>
    <cellStyle name="Nota 10 2 4 2 6" xfId="32493"/>
    <cellStyle name="Nota 10 2 4 2 7" xfId="32494"/>
    <cellStyle name="Nota 10 2 4 2 8" xfId="32495"/>
    <cellStyle name="Nota 10 2 4 2 9" xfId="32496"/>
    <cellStyle name="Nota 10 2 4 3" xfId="32497"/>
    <cellStyle name="Nota 10 2 4 3 2" xfId="32498"/>
    <cellStyle name="Nota 10 2 4 3 2 2" xfId="32499"/>
    <cellStyle name="Nota 10 2 4 3 3" xfId="32500"/>
    <cellStyle name="Nota 10 2 4 3 3 2" xfId="32501"/>
    <cellStyle name="Nota 10 2 4 3 4" xfId="32502"/>
    <cellStyle name="Nota 10 2 4 3 4 2" xfId="32503"/>
    <cellStyle name="Nota 10 2 4 3 5" xfId="32504"/>
    <cellStyle name="Nota 10 2 4 3 6" xfId="32505"/>
    <cellStyle name="Nota 10 2 4 3 7" xfId="32506"/>
    <cellStyle name="Nota 10 2 4 4" xfId="32507"/>
    <cellStyle name="Nota 10 2 5" xfId="32508"/>
    <cellStyle name="Nota 10 2 5 10" xfId="32509"/>
    <cellStyle name="Nota 10 2 5 11" xfId="32510"/>
    <cellStyle name="Nota 10 2 5 2" xfId="32511"/>
    <cellStyle name="Nota 10 2 5 2 2" xfId="32512"/>
    <cellStyle name="Nota 10 2 5 2 2 2" xfId="32513"/>
    <cellStyle name="Nota 10 2 5 2 3" xfId="32514"/>
    <cellStyle name="Nota 10 2 5 2 3 2" xfId="32515"/>
    <cellStyle name="Nota 10 2 5 2 4" xfId="32516"/>
    <cellStyle name="Nota 10 2 5 2 4 2" xfId="32517"/>
    <cellStyle name="Nota 10 2 5 2 5" xfId="32518"/>
    <cellStyle name="Nota 10 2 5 2 6" xfId="32519"/>
    <cellStyle name="Nota 10 2 5 2 7" xfId="32520"/>
    <cellStyle name="Nota 10 2 5 3" xfId="32521"/>
    <cellStyle name="Nota 10 2 5 3 2" xfId="32522"/>
    <cellStyle name="Nota 10 2 5 3 3" xfId="32523"/>
    <cellStyle name="Nota 10 2 5 3 4" xfId="32524"/>
    <cellStyle name="Nota 10 2 5 4" xfId="32525"/>
    <cellStyle name="Nota 10 2 5 4 2" xfId="32526"/>
    <cellStyle name="Nota 10 2 5 5" xfId="32527"/>
    <cellStyle name="Nota 10 2 5 5 2" xfId="32528"/>
    <cellStyle name="Nota 10 2 5 6" xfId="32529"/>
    <cellStyle name="Nota 10 2 5 7" xfId="32530"/>
    <cellStyle name="Nota 10 2 5 8" xfId="32531"/>
    <cellStyle name="Nota 10 2 5 9" xfId="32532"/>
    <cellStyle name="Nota 10 2 6" xfId="32533"/>
    <cellStyle name="Nota 10 2 6 10" xfId="32534"/>
    <cellStyle name="Nota 10 2 6 2" xfId="32535"/>
    <cellStyle name="Nota 10 2 6 2 2" xfId="32536"/>
    <cellStyle name="Nota 10 2 6 2 2 2" xfId="32537"/>
    <cellStyle name="Nota 10 2 6 2 3" xfId="32538"/>
    <cellStyle name="Nota 10 2 6 2 3 2" xfId="32539"/>
    <cellStyle name="Nota 10 2 6 2 4" xfId="32540"/>
    <cellStyle name="Nota 10 2 6 2 4 2" xfId="32541"/>
    <cellStyle name="Nota 10 2 6 2 5" xfId="32542"/>
    <cellStyle name="Nota 10 2 6 2 6" xfId="32543"/>
    <cellStyle name="Nota 10 2 6 2 7" xfId="32544"/>
    <cellStyle name="Nota 10 2 6 3" xfId="32545"/>
    <cellStyle name="Nota 10 2 6 3 2" xfId="32546"/>
    <cellStyle name="Nota 10 2 6 4" xfId="32547"/>
    <cellStyle name="Nota 10 2 6 4 2" xfId="32548"/>
    <cellStyle name="Nota 10 2 6 5" xfId="32549"/>
    <cellStyle name="Nota 10 2 6 5 2" xfId="32550"/>
    <cellStyle name="Nota 10 2 6 6" xfId="32551"/>
    <cellStyle name="Nota 10 2 6 7" xfId="32552"/>
    <cellStyle name="Nota 10 2 6 8" xfId="32553"/>
    <cellStyle name="Nota 10 2 6 9" xfId="32554"/>
    <cellStyle name="Nota 10 2 7" xfId="32555"/>
    <cellStyle name="Nota 10 3" xfId="32556"/>
    <cellStyle name="Nota 10 3 2" xfId="32557"/>
    <cellStyle name="Nota 10 3 3" xfId="32558"/>
    <cellStyle name="Nota 10 3 4" xfId="32559"/>
    <cellStyle name="Nota 10 4" xfId="32560"/>
    <cellStyle name="Nota 10 4 10" xfId="32561"/>
    <cellStyle name="Nota 10 4 2" xfId="32562"/>
    <cellStyle name="Nota 10 4 2 2" xfId="32563"/>
    <cellStyle name="Nota 10 4 2 2 2" xfId="32564"/>
    <cellStyle name="Nota 10 4 2 2 2 2" xfId="32565"/>
    <cellStyle name="Nota 10 4 2 2 3" xfId="32566"/>
    <cellStyle name="Nota 10 4 2 2 4" xfId="32567"/>
    <cellStyle name="Nota 10 4 2 2 5" xfId="32568"/>
    <cellStyle name="Nota 10 4 2 2 6" xfId="32569"/>
    <cellStyle name="Nota 10 4 2 3" xfId="32570"/>
    <cellStyle name="Nota 10 4 2 3 2" xfId="32571"/>
    <cellStyle name="Nota 10 4 2 3 3" xfId="32572"/>
    <cellStyle name="Nota 10 4 2 4" xfId="32573"/>
    <cellStyle name="Nota 10 4 2 5" xfId="32574"/>
    <cellStyle name="Nota 10 4 2 6" xfId="32575"/>
    <cellStyle name="Nota 10 4 2 7" xfId="32576"/>
    <cellStyle name="Nota 10 4 2 8" xfId="32577"/>
    <cellStyle name="Nota 10 4 3" xfId="32578"/>
    <cellStyle name="Nota 10 4 3 2" xfId="32579"/>
    <cellStyle name="Nota 10 4 3 2 2" xfId="32580"/>
    <cellStyle name="Nota 10 4 3 3" xfId="32581"/>
    <cellStyle name="Nota 10 4 3 4" xfId="32582"/>
    <cellStyle name="Nota 10 4 3 5" xfId="32583"/>
    <cellStyle name="Nota 10 4 3 6" xfId="32584"/>
    <cellStyle name="Nota 10 4 4" xfId="32585"/>
    <cellStyle name="Nota 10 4 4 2" xfId="32586"/>
    <cellStyle name="Nota 10 4 4 3" xfId="32587"/>
    <cellStyle name="Nota 10 4 4 4" xfId="32588"/>
    <cellStyle name="Nota 10 4 5" xfId="32589"/>
    <cellStyle name="Nota 10 4 6" xfId="32590"/>
    <cellStyle name="Nota 10 4 7" xfId="32591"/>
    <cellStyle name="Nota 10 4 8" xfId="32592"/>
    <cellStyle name="Nota 10 4 9" xfId="32593"/>
    <cellStyle name="Nota 11" xfId="1126"/>
    <cellStyle name="Nota 11 2" xfId="1127"/>
    <cellStyle name="Nota 11 2 2" xfId="32594"/>
    <cellStyle name="Nota 11 2 2 2" xfId="32595"/>
    <cellStyle name="Nota 11 2 2 2 2" xfId="32596"/>
    <cellStyle name="Nota 11 2 2 2 2 10" xfId="32597"/>
    <cellStyle name="Nota 11 2 2 2 2 2" xfId="32598"/>
    <cellStyle name="Nota 11 2 2 2 2 2 2" xfId="32599"/>
    <cellStyle name="Nota 11 2 2 2 2 2 2 2" xfId="32600"/>
    <cellStyle name="Nota 11 2 2 2 2 2 3" xfId="32601"/>
    <cellStyle name="Nota 11 2 2 2 2 2 3 2" xfId="32602"/>
    <cellStyle name="Nota 11 2 2 2 2 2 4" xfId="32603"/>
    <cellStyle name="Nota 11 2 2 2 2 2 4 2" xfId="32604"/>
    <cellStyle name="Nota 11 2 2 2 2 2 5" xfId="32605"/>
    <cellStyle name="Nota 11 2 2 2 2 2 6" xfId="32606"/>
    <cellStyle name="Nota 11 2 2 2 2 2 7" xfId="32607"/>
    <cellStyle name="Nota 11 2 2 2 2 3" xfId="32608"/>
    <cellStyle name="Nota 11 2 2 2 2 3 2" xfId="32609"/>
    <cellStyle name="Nota 11 2 2 2 2 4" xfId="32610"/>
    <cellStyle name="Nota 11 2 2 2 2 4 2" xfId="32611"/>
    <cellStyle name="Nota 11 2 2 2 2 5" xfId="32612"/>
    <cellStyle name="Nota 11 2 2 2 2 5 2" xfId="32613"/>
    <cellStyle name="Nota 11 2 2 2 2 6" xfId="32614"/>
    <cellStyle name="Nota 11 2 2 2 2 7" xfId="32615"/>
    <cellStyle name="Nota 11 2 2 2 2 8" xfId="32616"/>
    <cellStyle name="Nota 11 2 2 2 2 9" xfId="32617"/>
    <cellStyle name="Nota 11 2 2 2 3" xfId="32618"/>
    <cellStyle name="Nota 11 2 2 2 3 2" xfId="32619"/>
    <cellStyle name="Nota 11 2 2 2 3 2 2" xfId="32620"/>
    <cellStyle name="Nota 11 2 2 2 3 3" xfId="32621"/>
    <cellStyle name="Nota 11 2 2 2 3 3 2" xfId="32622"/>
    <cellStyle name="Nota 11 2 2 2 3 4" xfId="32623"/>
    <cellStyle name="Nota 11 2 2 2 3 4 2" xfId="32624"/>
    <cellStyle name="Nota 11 2 2 2 3 5" xfId="32625"/>
    <cellStyle name="Nota 11 2 2 2 3 6" xfId="32626"/>
    <cellStyle name="Nota 11 2 2 2 3 7" xfId="32627"/>
    <cellStyle name="Nota 11 2 2 2 4" xfId="32628"/>
    <cellStyle name="Nota 11 2 2 3" xfId="32629"/>
    <cellStyle name="Nota 11 2 2 4" xfId="32630"/>
    <cellStyle name="Nota 11 2 3" xfId="32631"/>
    <cellStyle name="Nota 11 2 3 10" xfId="32632"/>
    <cellStyle name="Nota 11 2 3 2" xfId="32633"/>
    <cellStyle name="Nota 11 2 3 2 2" xfId="32634"/>
    <cellStyle name="Nota 11 2 3 2 2 2" xfId="32635"/>
    <cellStyle name="Nota 11 2 3 2 2 2 2" xfId="32636"/>
    <cellStyle name="Nota 11 2 3 2 2 3" xfId="32637"/>
    <cellStyle name="Nota 11 2 3 2 2 4" xfId="32638"/>
    <cellStyle name="Nota 11 2 3 2 2 5" xfId="32639"/>
    <cellStyle name="Nota 11 2 3 2 2 6" xfId="32640"/>
    <cellStyle name="Nota 11 2 3 2 3" xfId="32641"/>
    <cellStyle name="Nota 11 2 3 2 3 2" xfId="32642"/>
    <cellStyle name="Nota 11 2 3 2 3 3" xfId="32643"/>
    <cellStyle name="Nota 11 2 3 2 4" xfId="32644"/>
    <cellStyle name="Nota 11 2 3 2 5" xfId="32645"/>
    <cellStyle name="Nota 11 2 3 2 6" xfId="32646"/>
    <cellStyle name="Nota 11 2 3 2 7" xfId="32647"/>
    <cellStyle name="Nota 11 2 3 2 8" xfId="32648"/>
    <cellStyle name="Nota 11 2 3 3" xfId="32649"/>
    <cellStyle name="Nota 11 2 3 3 2" xfId="32650"/>
    <cellStyle name="Nota 11 2 3 3 2 2" xfId="32651"/>
    <cellStyle name="Nota 11 2 3 3 3" xfId="32652"/>
    <cellStyle name="Nota 11 2 3 3 4" xfId="32653"/>
    <cellStyle name="Nota 11 2 3 3 5" xfId="32654"/>
    <cellStyle name="Nota 11 2 3 3 6" xfId="32655"/>
    <cellStyle name="Nota 11 2 3 4" xfId="32656"/>
    <cellStyle name="Nota 11 2 3 4 2" xfId="32657"/>
    <cellStyle name="Nota 11 2 3 4 3" xfId="32658"/>
    <cellStyle name="Nota 11 2 3 4 4" xfId="32659"/>
    <cellStyle name="Nota 11 2 3 5" xfId="32660"/>
    <cellStyle name="Nota 11 2 3 6" xfId="32661"/>
    <cellStyle name="Nota 11 2 3 7" xfId="32662"/>
    <cellStyle name="Nota 11 2 3 8" xfId="32663"/>
    <cellStyle name="Nota 11 2 3 9" xfId="32664"/>
    <cellStyle name="Nota 11 2 4" xfId="32665"/>
    <cellStyle name="Nota 11 2 4 2" xfId="32666"/>
    <cellStyle name="Nota 11 2 4 2 10" xfId="32667"/>
    <cellStyle name="Nota 11 2 4 2 2" xfId="32668"/>
    <cellStyle name="Nota 11 2 4 2 2 2" xfId="32669"/>
    <cellStyle name="Nota 11 2 4 2 2 2 2" xfId="32670"/>
    <cellStyle name="Nota 11 2 4 2 2 3" xfId="32671"/>
    <cellStyle name="Nota 11 2 4 2 2 3 2" xfId="32672"/>
    <cellStyle name="Nota 11 2 4 2 2 4" xfId="32673"/>
    <cellStyle name="Nota 11 2 4 2 2 4 2" xfId="32674"/>
    <cellStyle name="Nota 11 2 4 2 2 5" xfId="32675"/>
    <cellStyle name="Nota 11 2 4 2 2 6" xfId="32676"/>
    <cellStyle name="Nota 11 2 4 2 2 7" xfId="32677"/>
    <cellStyle name="Nota 11 2 4 2 3" xfId="32678"/>
    <cellStyle name="Nota 11 2 4 2 3 2" xfId="32679"/>
    <cellStyle name="Nota 11 2 4 2 4" xfId="32680"/>
    <cellStyle name="Nota 11 2 4 2 4 2" xfId="32681"/>
    <cellStyle name="Nota 11 2 4 2 5" xfId="32682"/>
    <cellStyle name="Nota 11 2 4 2 5 2" xfId="32683"/>
    <cellStyle name="Nota 11 2 4 2 6" xfId="32684"/>
    <cellStyle name="Nota 11 2 4 2 7" xfId="32685"/>
    <cellStyle name="Nota 11 2 4 2 8" xfId="32686"/>
    <cellStyle name="Nota 11 2 4 2 9" xfId="32687"/>
    <cellStyle name="Nota 11 2 4 3" xfId="32688"/>
    <cellStyle name="Nota 11 2 4 3 2" xfId="32689"/>
    <cellStyle name="Nota 11 2 4 3 2 2" xfId="32690"/>
    <cellStyle name="Nota 11 2 4 3 3" xfId="32691"/>
    <cellStyle name="Nota 11 2 4 3 3 2" xfId="32692"/>
    <cellStyle name="Nota 11 2 4 3 4" xfId="32693"/>
    <cellStyle name="Nota 11 2 4 3 4 2" xfId="32694"/>
    <cellStyle name="Nota 11 2 4 3 5" xfId="32695"/>
    <cellStyle name="Nota 11 2 4 3 6" xfId="32696"/>
    <cellStyle name="Nota 11 2 4 3 7" xfId="32697"/>
    <cellStyle name="Nota 11 2 4 4" xfId="32698"/>
    <cellStyle name="Nota 11 2 5" xfId="32699"/>
    <cellStyle name="Nota 11 2 5 10" xfId="32700"/>
    <cellStyle name="Nota 11 2 5 11" xfId="32701"/>
    <cellStyle name="Nota 11 2 5 2" xfId="32702"/>
    <cellStyle name="Nota 11 2 5 2 2" xfId="32703"/>
    <cellStyle name="Nota 11 2 5 2 2 2" xfId="32704"/>
    <cellStyle name="Nota 11 2 5 2 3" xfId="32705"/>
    <cellStyle name="Nota 11 2 5 2 3 2" xfId="32706"/>
    <cellStyle name="Nota 11 2 5 2 4" xfId="32707"/>
    <cellStyle name="Nota 11 2 5 2 4 2" xfId="32708"/>
    <cellStyle name="Nota 11 2 5 2 5" xfId="32709"/>
    <cellStyle name="Nota 11 2 5 2 6" xfId="32710"/>
    <cellStyle name="Nota 11 2 5 2 7" xfId="32711"/>
    <cellStyle name="Nota 11 2 5 3" xfId="32712"/>
    <cellStyle name="Nota 11 2 5 3 2" xfId="32713"/>
    <cellStyle name="Nota 11 2 5 3 3" xfId="32714"/>
    <cellStyle name="Nota 11 2 5 3 4" xfId="32715"/>
    <cellStyle name="Nota 11 2 5 4" xfId="32716"/>
    <cellStyle name="Nota 11 2 5 4 2" xfId="32717"/>
    <cellStyle name="Nota 11 2 5 5" xfId="32718"/>
    <cellStyle name="Nota 11 2 5 5 2" xfId="32719"/>
    <cellStyle name="Nota 11 2 5 6" xfId="32720"/>
    <cellStyle name="Nota 11 2 5 7" xfId="32721"/>
    <cellStyle name="Nota 11 2 5 8" xfId="32722"/>
    <cellStyle name="Nota 11 2 5 9" xfId="32723"/>
    <cellStyle name="Nota 11 2 6" xfId="32724"/>
    <cellStyle name="Nota 11 2 6 10" xfId="32725"/>
    <cellStyle name="Nota 11 2 6 2" xfId="32726"/>
    <cellStyle name="Nota 11 2 6 2 2" xfId="32727"/>
    <cellStyle name="Nota 11 2 6 2 2 2" xfId="32728"/>
    <cellStyle name="Nota 11 2 6 2 3" xfId="32729"/>
    <cellStyle name="Nota 11 2 6 2 3 2" xfId="32730"/>
    <cellStyle name="Nota 11 2 6 2 4" xfId="32731"/>
    <cellStyle name="Nota 11 2 6 2 4 2" xfId="32732"/>
    <cellStyle name="Nota 11 2 6 2 5" xfId="32733"/>
    <cellStyle name="Nota 11 2 6 2 6" xfId="32734"/>
    <cellStyle name="Nota 11 2 6 2 7" xfId="32735"/>
    <cellStyle name="Nota 11 2 6 3" xfId="32736"/>
    <cellStyle name="Nota 11 2 6 3 2" xfId="32737"/>
    <cellStyle name="Nota 11 2 6 4" xfId="32738"/>
    <cellStyle name="Nota 11 2 6 4 2" xfId="32739"/>
    <cellStyle name="Nota 11 2 6 5" xfId="32740"/>
    <cellStyle name="Nota 11 2 6 5 2" xfId="32741"/>
    <cellStyle name="Nota 11 2 6 6" xfId="32742"/>
    <cellStyle name="Nota 11 2 6 7" xfId="32743"/>
    <cellStyle name="Nota 11 2 6 8" xfId="32744"/>
    <cellStyle name="Nota 11 2 6 9" xfId="32745"/>
    <cellStyle name="Nota 11 2 7" xfId="32746"/>
    <cellStyle name="Nota 11 3" xfId="32747"/>
    <cellStyle name="Nota 11 3 2" xfId="32748"/>
    <cellStyle name="Nota 11 3 3" xfId="32749"/>
    <cellStyle name="Nota 11 3 4" xfId="32750"/>
    <cellStyle name="Nota 11 4" xfId="32751"/>
    <cellStyle name="Nota 11 4 10" xfId="32752"/>
    <cellStyle name="Nota 11 4 2" xfId="32753"/>
    <cellStyle name="Nota 11 4 2 2" xfId="32754"/>
    <cellStyle name="Nota 11 4 2 2 2" xfId="32755"/>
    <cellStyle name="Nota 11 4 2 2 2 2" xfId="32756"/>
    <cellStyle name="Nota 11 4 2 2 3" xfId="32757"/>
    <cellStyle name="Nota 11 4 2 2 4" xfId="32758"/>
    <cellStyle name="Nota 11 4 2 2 5" xfId="32759"/>
    <cellStyle name="Nota 11 4 2 2 6" xfId="32760"/>
    <cellStyle name="Nota 11 4 2 3" xfId="32761"/>
    <cellStyle name="Nota 11 4 2 3 2" xfId="32762"/>
    <cellStyle name="Nota 11 4 2 3 3" xfId="32763"/>
    <cellStyle name="Nota 11 4 2 4" xfId="32764"/>
    <cellStyle name="Nota 11 4 2 5" xfId="32765"/>
    <cellStyle name="Nota 11 4 2 6" xfId="32766"/>
    <cellStyle name="Nota 11 4 2 7" xfId="32767"/>
    <cellStyle name="Nota 11 4 2 8" xfId="32768"/>
    <cellStyle name="Nota 11 4 3" xfId="32769"/>
    <cellStyle name="Nota 11 4 3 2" xfId="32770"/>
    <cellStyle name="Nota 11 4 3 2 2" xfId="32771"/>
    <cellStyle name="Nota 11 4 3 3" xfId="32772"/>
    <cellStyle name="Nota 11 4 3 4" xfId="32773"/>
    <cellStyle name="Nota 11 4 3 5" xfId="32774"/>
    <cellStyle name="Nota 11 4 3 6" xfId="32775"/>
    <cellStyle name="Nota 11 4 4" xfId="32776"/>
    <cellStyle name="Nota 11 4 4 2" xfId="32777"/>
    <cellStyle name="Nota 11 4 4 3" xfId="32778"/>
    <cellStyle name="Nota 11 4 4 4" xfId="32779"/>
    <cellStyle name="Nota 11 4 5" xfId="32780"/>
    <cellStyle name="Nota 11 4 6" xfId="32781"/>
    <cellStyle name="Nota 11 4 7" xfId="32782"/>
    <cellStyle name="Nota 11 4 8" xfId="32783"/>
    <cellStyle name="Nota 11 4 9" xfId="32784"/>
    <cellStyle name="Nota 12" xfId="1128"/>
    <cellStyle name="Nota 12 2" xfId="1129"/>
    <cellStyle name="Nota 12 2 2" xfId="32785"/>
    <cellStyle name="Nota 12 2 2 2" xfId="32786"/>
    <cellStyle name="Nota 12 2 2 2 2" xfId="32787"/>
    <cellStyle name="Nota 12 2 2 2 2 10" xfId="32788"/>
    <cellStyle name="Nota 12 2 2 2 2 2" xfId="32789"/>
    <cellStyle name="Nota 12 2 2 2 2 2 2" xfId="32790"/>
    <cellStyle name="Nota 12 2 2 2 2 2 2 2" xfId="32791"/>
    <cellStyle name="Nota 12 2 2 2 2 2 3" xfId="32792"/>
    <cellStyle name="Nota 12 2 2 2 2 2 3 2" xfId="32793"/>
    <cellStyle name="Nota 12 2 2 2 2 2 4" xfId="32794"/>
    <cellStyle name="Nota 12 2 2 2 2 2 4 2" xfId="32795"/>
    <cellStyle name="Nota 12 2 2 2 2 2 5" xfId="32796"/>
    <cellStyle name="Nota 12 2 2 2 2 2 6" xfId="32797"/>
    <cellStyle name="Nota 12 2 2 2 2 2 7" xfId="32798"/>
    <cellStyle name="Nota 12 2 2 2 2 3" xfId="32799"/>
    <cellStyle name="Nota 12 2 2 2 2 3 2" xfId="32800"/>
    <cellStyle name="Nota 12 2 2 2 2 4" xfId="32801"/>
    <cellStyle name="Nota 12 2 2 2 2 4 2" xfId="32802"/>
    <cellStyle name="Nota 12 2 2 2 2 5" xfId="32803"/>
    <cellStyle name="Nota 12 2 2 2 2 5 2" xfId="32804"/>
    <cellStyle name="Nota 12 2 2 2 2 6" xfId="32805"/>
    <cellStyle name="Nota 12 2 2 2 2 7" xfId="32806"/>
    <cellStyle name="Nota 12 2 2 2 2 8" xfId="32807"/>
    <cellStyle name="Nota 12 2 2 2 2 9" xfId="32808"/>
    <cellStyle name="Nota 12 2 2 2 3" xfId="32809"/>
    <cellStyle name="Nota 12 2 2 2 3 2" xfId="32810"/>
    <cellStyle name="Nota 12 2 2 2 3 2 2" xfId="32811"/>
    <cellStyle name="Nota 12 2 2 2 3 3" xfId="32812"/>
    <cellStyle name="Nota 12 2 2 2 3 3 2" xfId="32813"/>
    <cellStyle name="Nota 12 2 2 2 3 4" xfId="32814"/>
    <cellStyle name="Nota 12 2 2 2 3 4 2" xfId="32815"/>
    <cellStyle name="Nota 12 2 2 2 3 5" xfId="32816"/>
    <cellStyle name="Nota 12 2 2 2 3 6" xfId="32817"/>
    <cellStyle name="Nota 12 2 2 2 3 7" xfId="32818"/>
    <cellStyle name="Nota 12 2 2 2 4" xfId="32819"/>
    <cellStyle name="Nota 12 2 2 3" xfId="32820"/>
    <cellStyle name="Nota 12 2 2 4" xfId="32821"/>
    <cellStyle name="Nota 12 2 3" xfId="32822"/>
    <cellStyle name="Nota 12 2 3 10" xfId="32823"/>
    <cellStyle name="Nota 12 2 3 2" xfId="32824"/>
    <cellStyle name="Nota 12 2 3 2 2" xfId="32825"/>
    <cellStyle name="Nota 12 2 3 2 2 2" xfId="32826"/>
    <cellStyle name="Nota 12 2 3 2 2 2 2" xfId="32827"/>
    <cellStyle name="Nota 12 2 3 2 2 3" xfId="32828"/>
    <cellStyle name="Nota 12 2 3 2 2 4" xfId="32829"/>
    <cellStyle name="Nota 12 2 3 2 2 5" xfId="32830"/>
    <cellStyle name="Nota 12 2 3 2 2 6" xfId="32831"/>
    <cellStyle name="Nota 12 2 3 2 3" xfId="32832"/>
    <cellStyle name="Nota 12 2 3 2 3 2" xfId="32833"/>
    <cellStyle name="Nota 12 2 3 2 3 3" xfId="32834"/>
    <cellStyle name="Nota 12 2 3 2 4" xfId="32835"/>
    <cellStyle name="Nota 12 2 3 2 5" xfId="32836"/>
    <cellStyle name="Nota 12 2 3 2 6" xfId="32837"/>
    <cellStyle name="Nota 12 2 3 2 7" xfId="32838"/>
    <cellStyle name="Nota 12 2 3 2 8" xfId="32839"/>
    <cellStyle name="Nota 12 2 3 3" xfId="32840"/>
    <cellStyle name="Nota 12 2 3 3 2" xfId="32841"/>
    <cellStyle name="Nota 12 2 3 3 2 2" xfId="32842"/>
    <cellStyle name="Nota 12 2 3 3 3" xfId="32843"/>
    <cellStyle name="Nota 12 2 3 3 4" xfId="32844"/>
    <cellStyle name="Nota 12 2 3 3 5" xfId="32845"/>
    <cellStyle name="Nota 12 2 3 3 6" xfId="32846"/>
    <cellStyle name="Nota 12 2 3 4" xfId="32847"/>
    <cellStyle name="Nota 12 2 3 4 2" xfId="32848"/>
    <cellStyle name="Nota 12 2 3 4 3" xfId="32849"/>
    <cellStyle name="Nota 12 2 3 4 4" xfId="32850"/>
    <cellStyle name="Nota 12 2 3 5" xfId="32851"/>
    <cellStyle name="Nota 12 2 3 6" xfId="32852"/>
    <cellStyle name="Nota 12 2 3 7" xfId="32853"/>
    <cellStyle name="Nota 12 2 3 8" xfId="32854"/>
    <cellStyle name="Nota 12 2 3 9" xfId="32855"/>
    <cellStyle name="Nota 12 2 4" xfId="32856"/>
    <cellStyle name="Nota 12 2 4 2" xfId="32857"/>
    <cellStyle name="Nota 12 2 4 2 10" xfId="32858"/>
    <cellStyle name="Nota 12 2 4 2 2" xfId="32859"/>
    <cellStyle name="Nota 12 2 4 2 2 2" xfId="32860"/>
    <cellStyle name="Nota 12 2 4 2 2 2 2" xfId="32861"/>
    <cellStyle name="Nota 12 2 4 2 2 3" xfId="32862"/>
    <cellStyle name="Nota 12 2 4 2 2 3 2" xfId="32863"/>
    <cellStyle name="Nota 12 2 4 2 2 4" xfId="32864"/>
    <cellStyle name="Nota 12 2 4 2 2 4 2" xfId="32865"/>
    <cellStyle name="Nota 12 2 4 2 2 5" xfId="32866"/>
    <cellStyle name="Nota 12 2 4 2 2 6" xfId="32867"/>
    <cellStyle name="Nota 12 2 4 2 2 7" xfId="32868"/>
    <cellStyle name="Nota 12 2 4 2 3" xfId="32869"/>
    <cellStyle name="Nota 12 2 4 2 3 2" xfId="32870"/>
    <cellStyle name="Nota 12 2 4 2 4" xfId="32871"/>
    <cellStyle name="Nota 12 2 4 2 4 2" xfId="32872"/>
    <cellStyle name="Nota 12 2 4 2 5" xfId="32873"/>
    <cellStyle name="Nota 12 2 4 2 5 2" xfId="32874"/>
    <cellStyle name="Nota 12 2 4 2 6" xfId="32875"/>
    <cellStyle name="Nota 12 2 4 2 7" xfId="32876"/>
    <cellStyle name="Nota 12 2 4 2 8" xfId="32877"/>
    <cellStyle name="Nota 12 2 4 2 9" xfId="32878"/>
    <cellStyle name="Nota 12 2 4 3" xfId="32879"/>
    <cellStyle name="Nota 12 2 4 3 2" xfId="32880"/>
    <cellStyle name="Nota 12 2 4 3 2 2" xfId="32881"/>
    <cellStyle name="Nota 12 2 4 3 3" xfId="32882"/>
    <cellStyle name="Nota 12 2 4 3 3 2" xfId="32883"/>
    <cellStyle name="Nota 12 2 4 3 4" xfId="32884"/>
    <cellStyle name="Nota 12 2 4 3 4 2" xfId="32885"/>
    <cellStyle name="Nota 12 2 4 3 5" xfId="32886"/>
    <cellStyle name="Nota 12 2 4 3 6" xfId="32887"/>
    <cellStyle name="Nota 12 2 4 3 7" xfId="32888"/>
    <cellStyle name="Nota 12 2 4 4" xfId="32889"/>
    <cellStyle name="Nota 12 2 5" xfId="32890"/>
    <cellStyle name="Nota 12 2 5 10" xfId="32891"/>
    <cellStyle name="Nota 12 2 5 11" xfId="32892"/>
    <cellStyle name="Nota 12 2 5 2" xfId="32893"/>
    <cellStyle name="Nota 12 2 5 2 2" xfId="32894"/>
    <cellStyle name="Nota 12 2 5 2 2 2" xfId="32895"/>
    <cellStyle name="Nota 12 2 5 2 3" xfId="32896"/>
    <cellStyle name="Nota 12 2 5 2 3 2" xfId="32897"/>
    <cellStyle name="Nota 12 2 5 2 4" xfId="32898"/>
    <cellStyle name="Nota 12 2 5 2 4 2" xfId="32899"/>
    <cellStyle name="Nota 12 2 5 2 5" xfId="32900"/>
    <cellStyle name="Nota 12 2 5 2 6" xfId="32901"/>
    <cellStyle name="Nota 12 2 5 2 7" xfId="32902"/>
    <cellStyle name="Nota 12 2 5 3" xfId="32903"/>
    <cellStyle name="Nota 12 2 5 3 2" xfId="32904"/>
    <cellStyle name="Nota 12 2 5 3 3" xfId="32905"/>
    <cellStyle name="Nota 12 2 5 3 4" xfId="32906"/>
    <cellStyle name="Nota 12 2 5 4" xfId="32907"/>
    <cellStyle name="Nota 12 2 5 4 2" xfId="32908"/>
    <cellStyle name="Nota 12 2 5 5" xfId="32909"/>
    <cellStyle name="Nota 12 2 5 5 2" xfId="32910"/>
    <cellStyle name="Nota 12 2 5 6" xfId="32911"/>
    <cellStyle name="Nota 12 2 5 7" xfId="32912"/>
    <cellStyle name="Nota 12 2 5 8" xfId="32913"/>
    <cellStyle name="Nota 12 2 5 9" xfId="32914"/>
    <cellStyle name="Nota 12 2 6" xfId="32915"/>
    <cellStyle name="Nota 12 2 6 10" xfId="32916"/>
    <cellStyle name="Nota 12 2 6 2" xfId="32917"/>
    <cellStyle name="Nota 12 2 6 2 2" xfId="32918"/>
    <cellStyle name="Nota 12 2 6 2 2 2" xfId="32919"/>
    <cellStyle name="Nota 12 2 6 2 3" xfId="32920"/>
    <cellStyle name="Nota 12 2 6 2 3 2" xfId="32921"/>
    <cellStyle name="Nota 12 2 6 2 4" xfId="32922"/>
    <cellStyle name="Nota 12 2 6 2 4 2" xfId="32923"/>
    <cellStyle name="Nota 12 2 6 2 5" xfId="32924"/>
    <cellStyle name="Nota 12 2 6 2 6" xfId="32925"/>
    <cellStyle name="Nota 12 2 6 2 7" xfId="32926"/>
    <cellStyle name="Nota 12 2 6 3" xfId="32927"/>
    <cellStyle name="Nota 12 2 6 3 2" xfId="32928"/>
    <cellStyle name="Nota 12 2 6 4" xfId="32929"/>
    <cellStyle name="Nota 12 2 6 4 2" xfId="32930"/>
    <cellStyle name="Nota 12 2 6 5" xfId="32931"/>
    <cellStyle name="Nota 12 2 6 5 2" xfId="32932"/>
    <cellStyle name="Nota 12 2 6 6" xfId="32933"/>
    <cellStyle name="Nota 12 2 6 7" xfId="32934"/>
    <cellStyle name="Nota 12 2 6 8" xfId="32935"/>
    <cellStyle name="Nota 12 2 6 9" xfId="32936"/>
    <cellStyle name="Nota 12 2 7" xfId="32937"/>
    <cellStyle name="Nota 12 3" xfId="32938"/>
    <cellStyle name="Nota 12 3 2" xfId="32939"/>
    <cellStyle name="Nota 12 3 3" xfId="32940"/>
    <cellStyle name="Nota 12 3 4" xfId="32941"/>
    <cellStyle name="Nota 12 4" xfId="32942"/>
    <cellStyle name="Nota 12 4 10" xfId="32943"/>
    <cellStyle name="Nota 12 4 2" xfId="32944"/>
    <cellStyle name="Nota 12 4 2 2" xfId="32945"/>
    <cellStyle name="Nota 12 4 2 2 2" xfId="32946"/>
    <cellStyle name="Nota 12 4 2 2 2 2" xfId="32947"/>
    <cellStyle name="Nota 12 4 2 2 3" xfId="32948"/>
    <cellStyle name="Nota 12 4 2 2 4" xfId="32949"/>
    <cellStyle name="Nota 12 4 2 2 5" xfId="32950"/>
    <cellStyle name="Nota 12 4 2 2 6" xfId="32951"/>
    <cellStyle name="Nota 12 4 2 3" xfId="32952"/>
    <cellStyle name="Nota 12 4 2 3 2" xfId="32953"/>
    <cellStyle name="Nota 12 4 2 3 3" xfId="32954"/>
    <cellStyle name="Nota 12 4 2 4" xfId="32955"/>
    <cellStyle name="Nota 12 4 2 5" xfId="32956"/>
    <cellStyle name="Nota 12 4 2 6" xfId="32957"/>
    <cellStyle name="Nota 12 4 2 7" xfId="32958"/>
    <cellStyle name="Nota 12 4 2 8" xfId="32959"/>
    <cellStyle name="Nota 12 4 3" xfId="32960"/>
    <cellStyle name="Nota 12 4 3 2" xfId="32961"/>
    <cellStyle name="Nota 12 4 3 2 2" xfId="32962"/>
    <cellStyle name="Nota 12 4 3 3" xfId="32963"/>
    <cellStyle name="Nota 12 4 3 4" xfId="32964"/>
    <cellStyle name="Nota 12 4 3 5" xfId="32965"/>
    <cellStyle name="Nota 12 4 3 6" xfId="32966"/>
    <cellStyle name="Nota 12 4 4" xfId="32967"/>
    <cellStyle name="Nota 12 4 4 2" xfId="32968"/>
    <cellStyle name="Nota 12 4 4 3" xfId="32969"/>
    <cellStyle name="Nota 12 4 4 4" xfId="32970"/>
    <cellStyle name="Nota 12 4 5" xfId="32971"/>
    <cellStyle name="Nota 12 4 6" xfId="32972"/>
    <cellStyle name="Nota 12 4 7" xfId="32973"/>
    <cellStyle name="Nota 12 4 8" xfId="32974"/>
    <cellStyle name="Nota 12 4 9" xfId="32975"/>
    <cellStyle name="Nota 13" xfId="1130"/>
    <cellStyle name="Nota 13 2" xfId="1131"/>
    <cellStyle name="Nota 13 2 2" xfId="32976"/>
    <cellStyle name="Nota 13 2 2 2" xfId="32977"/>
    <cellStyle name="Nota 13 2 2 2 2" xfId="32978"/>
    <cellStyle name="Nota 13 2 2 2 2 10" xfId="32979"/>
    <cellStyle name="Nota 13 2 2 2 2 2" xfId="32980"/>
    <cellStyle name="Nota 13 2 2 2 2 2 2" xfId="32981"/>
    <cellStyle name="Nota 13 2 2 2 2 2 2 2" xfId="32982"/>
    <cellStyle name="Nota 13 2 2 2 2 2 3" xfId="32983"/>
    <cellStyle name="Nota 13 2 2 2 2 2 3 2" xfId="32984"/>
    <cellStyle name="Nota 13 2 2 2 2 2 4" xfId="32985"/>
    <cellStyle name="Nota 13 2 2 2 2 2 4 2" xfId="32986"/>
    <cellStyle name="Nota 13 2 2 2 2 2 5" xfId="32987"/>
    <cellStyle name="Nota 13 2 2 2 2 2 6" xfId="32988"/>
    <cellStyle name="Nota 13 2 2 2 2 2 7" xfId="32989"/>
    <cellStyle name="Nota 13 2 2 2 2 3" xfId="32990"/>
    <cellStyle name="Nota 13 2 2 2 2 3 2" xfId="32991"/>
    <cellStyle name="Nota 13 2 2 2 2 4" xfId="32992"/>
    <cellStyle name="Nota 13 2 2 2 2 4 2" xfId="32993"/>
    <cellStyle name="Nota 13 2 2 2 2 5" xfId="32994"/>
    <cellStyle name="Nota 13 2 2 2 2 5 2" xfId="32995"/>
    <cellStyle name="Nota 13 2 2 2 2 6" xfId="32996"/>
    <cellStyle name="Nota 13 2 2 2 2 7" xfId="32997"/>
    <cellStyle name="Nota 13 2 2 2 2 8" xfId="32998"/>
    <cellStyle name="Nota 13 2 2 2 2 9" xfId="32999"/>
    <cellStyle name="Nota 13 2 2 2 3" xfId="33000"/>
    <cellStyle name="Nota 13 2 2 2 3 2" xfId="33001"/>
    <cellStyle name="Nota 13 2 2 2 3 2 2" xfId="33002"/>
    <cellStyle name="Nota 13 2 2 2 3 3" xfId="33003"/>
    <cellStyle name="Nota 13 2 2 2 3 3 2" xfId="33004"/>
    <cellStyle name="Nota 13 2 2 2 3 4" xfId="33005"/>
    <cellStyle name="Nota 13 2 2 2 3 4 2" xfId="33006"/>
    <cellStyle name="Nota 13 2 2 2 3 5" xfId="33007"/>
    <cellStyle name="Nota 13 2 2 2 3 6" xfId="33008"/>
    <cellStyle name="Nota 13 2 2 2 3 7" xfId="33009"/>
    <cellStyle name="Nota 13 2 2 2 4" xfId="33010"/>
    <cellStyle name="Nota 13 2 2 3" xfId="33011"/>
    <cellStyle name="Nota 13 2 2 4" xfId="33012"/>
    <cellStyle name="Nota 13 2 3" xfId="33013"/>
    <cellStyle name="Nota 13 2 3 10" xfId="33014"/>
    <cellStyle name="Nota 13 2 3 2" xfId="33015"/>
    <cellStyle name="Nota 13 2 3 2 2" xfId="33016"/>
    <cellStyle name="Nota 13 2 3 2 2 2" xfId="33017"/>
    <cellStyle name="Nota 13 2 3 2 2 2 2" xfId="33018"/>
    <cellStyle name="Nota 13 2 3 2 2 3" xfId="33019"/>
    <cellStyle name="Nota 13 2 3 2 2 4" xfId="33020"/>
    <cellStyle name="Nota 13 2 3 2 2 5" xfId="33021"/>
    <cellStyle name="Nota 13 2 3 2 2 6" xfId="33022"/>
    <cellStyle name="Nota 13 2 3 2 3" xfId="33023"/>
    <cellStyle name="Nota 13 2 3 2 3 2" xfId="33024"/>
    <cellStyle name="Nota 13 2 3 2 3 3" xfId="33025"/>
    <cellStyle name="Nota 13 2 3 2 4" xfId="33026"/>
    <cellStyle name="Nota 13 2 3 2 5" xfId="33027"/>
    <cellStyle name="Nota 13 2 3 2 6" xfId="33028"/>
    <cellStyle name="Nota 13 2 3 2 7" xfId="33029"/>
    <cellStyle name="Nota 13 2 3 2 8" xfId="33030"/>
    <cellStyle name="Nota 13 2 3 3" xfId="33031"/>
    <cellStyle name="Nota 13 2 3 3 2" xfId="33032"/>
    <cellStyle name="Nota 13 2 3 3 2 2" xfId="33033"/>
    <cellStyle name="Nota 13 2 3 3 3" xfId="33034"/>
    <cellStyle name="Nota 13 2 3 3 4" xfId="33035"/>
    <cellStyle name="Nota 13 2 3 3 5" xfId="33036"/>
    <cellStyle name="Nota 13 2 3 3 6" xfId="33037"/>
    <cellStyle name="Nota 13 2 3 4" xfId="33038"/>
    <cellStyle name="Nota 13 2 3 4 2" xfId="33039"/>
    <cellStyle name="Nota 13 2 3 4 3" xfId="33040"/>
    <cellStyle name="Nota 13 2 3 4 4" xfId="33041"/>
    <cellStyle name="Nota 13 2 3 5" xfId="33042"/>
    <cellStyle name="Nota 13 2 3 6" xfId="33043"/>
    <cellStyle name="Nota 13 2 3 7" xfId="33044"/>
    <cellStyle name="Nota 13 2 3 8" xfId="33045"/>
    <cellStyle name="Nota 13 2 3 9" xfId="33046"/>
    <cellStyle name="Nota 13 2 4" xfId="33047"/>
    <cellStyle name="Nota 13 2 4 2" xfId="33048"/>
    <cellStyle name="Nota 13 2 4 2 10" xfId="33049"/>
    <cellStyle name="Nota 13 2 4 2 2" xfId="33050"/>
    <cellStyle name="Nota 13 2 4 2 2 2" xfId="33051"/>
    <cellStyle name="Nota 13 2 4 2 2 2 2" xfId="33052"/>
    <cellStyle name="Nota 13 2 4 2 2 3" xfId="33053"/>
    <cellStyle name="Nota 13 2 4 2 2 3 2" xfId="33054"/>
    <cellStyle name="Nota 13 2 4 2 2 4" xfId="33055"/>
    <cellStyle name="Nota 13 2 4 2 2 4 2" xfId="33056"/>
    <cellStyle name="Nota 13 2 4 2 2 5" xfId="33057"/>
    <cellStyle name="Nota 13 2 4 2 2 6" xfId="33058"/>
    <cellStyle name="Nota 13 2 4 2 2 7" xfId="33059"/>
    <cellStyle name="Nota 13 2 4 2 3" xfId="33060"/>
    <cellStyle name="Nota 13 2 4 2 3 2" xfId="33061"/>
    <cellStyle name="Nota 13 2 4 2 4" xfId="33062"/>
    <cellStyle name="Nota 13 2 4 2 4 2" xfId="33063"/>
    <cellStyle name="Nota 13 2 4 2 5" xfId="33064"/>
    <cellStyle name="Nota 13 2 4 2 5 2" xfId="33065"/>
    <cellStyle name="Nota 13 2 4 2 6" xfId="33066"/>
    <cellStyle name="Nota 13 2 4 2 7" xfId="33067"/>
    <cellStyle name="Nota 13 2 4 2 8" xfId="33068"/>
    <cellStyle name="Nota 13 2 4 2 9" xfId="33069"/>
    <cellStyle name="Nota 13 2 4 3" xfId="33070"/>
    <cellStyle name="Nota 13 2 4 3 2" xfId="33071"/>
    <cellStyle name="Nota 13 2 4 3 2 2" xfId="33072"/>
    <cellStyle name="Nota 13 2 4 3 3" xfId="33073"/>
    <cellStyle name="Nota 13 2 4 3 3 2" xfId="33074"/>
    <cellStyle name="Nota 13 2 4 3 4" xfId="33075"/>
    <cellStyle name="Nota 13 2 4 3 4 2" xfId="33076"/>
    <cellStyle name="Nota 13 2 4 3 5" xfId="33077"/>
    <cellStyle name="Nota 13 2 4 3 6" xfId="33078"/>
    <cellStyle name="Nota 13 2 4 3 7" xfId="33079"/>
    <cellStyle name="Nota 13 2 4 4" xfId="33080"/>
    <cellStyle name="Nota 13 2 5" xfId="33081"/>
    <cellStyle name="Nota 13 2 5 10" xfId="33082"/>
    <cellStyle name="Nota 13 2 5 11" xfId="33083"/>
    <cellStyle name="Nota 13 2 5 2" xfId="33084"/>
    <cellStyle name="Nota 13 2 5 2 2" xfId="33085"/>
    <cellStyle name="Nota 13 2 5 2 2 2" xfId="33086"/>
    <cellStyle name="Nota 13 2 5 2 3" xfId="33087"/>
    <cellStyle name="Nota 13 2 5 2 3 2" xfId="33088"/>
    <cellStyle name="Nota 13 2 5 2 4" xfId="33089"/>
    <cellStyle name="Nota 13 2 5 2 4 2" xfId="33090"/>
    <cellStyle name="Nota 13 2 5 2 5" xfId="33091"/>
    <cellStyle name="Nota 13 2 5 2 6" xfId="33092"/>
    <cellStyle name="Nota 13 2 5 2 7" xfId="33093"/>
    <cellStyle name="Nota 13 2 5 3" xfId="33094"/>
    <cellStyle name="Nota 13 2 5 3 2" xfId="33095"/>
    <cellStyle name="Nota 13 2 5 3 3" xfId="33096"/>
    <cellStyle name="Nota 13 2 5 3 4" xfId="33097"/>
    <cellStyle name="Nota 13 2 5 4" xfId="33098"/>
    <cellStyle name="Nota 13 2 5 4 2" xfId="33099"/>
    <cellStyle name="Nota 13 2 5 5" xfId="33100"/>
    <cellStyle name="Nota 13 2 5 5 2" xfId="33101"/>
    <cellStyle name="Nota 13 2 5 6" xfId="33102"/>
    <cellStyle name="Nota 13 2 5 7" xfId="33103"/>
    <cellStyle name="Nota 13 2 5 8" xfId="33104"/>
    <cellStyle name="Nota 13 2 5 9" xfId="33105"/>
    <cellStyle name="Nota 13 2 6" xfId="33106"/>
    <cellStyle name="Nota 13 2 6 10" xfId="33107"/>
    <cellStyle name="Nota 13 2 6 2" xfId="33108"/>
    <cellStyle name="Nota 13 2 6 2 2" xfId="33109"/>
    <cellStyle name="Nota 13 2 6 2 2 2" xfId="33110"/>
    <cellStyle name="Nota 13 2 6 2 3" xfId="33111"/>
    <cellStyle name="Nota 13 2 6 2 3 2" xfId="33112"/>
    <cellStyle name="Nota 13 2 6 2 4" xfId="33113"/>
    <cellStyle name="Nota 13 2 6 2 4 2" xfId="33114"/>
    <cellStyle name="Nota 13 2 6 2 5" xfId="33115"/>
    <cellStyle name="Nota 13 2 6 2 6" xfId="33116"/>
    <cellStyle name="Nota 13 2 6 2 7" xfId="33117"/>
    <cellStyle name="Nota 13 2 6 3" xfId="33118"/>
    <cellStyle name="Nota 13 2 6 3 2" xfId="33119"/>
    <cellStyle name="Nota 13 2 6 4" xfId="33120"/>
    <cellStyle name="Nota 13 2 6 4 2" xfId="33121"/>
    <cellStyle name="Nota 13 2 6 5" xfId="33122"/>
    <cellStyle name="Nota 13 2 6 5 2" xfId="33123"/>
    <cellStyle name="Nota 13 2 6 6" xfId="33124"/>
    <cellStyle name="Nota 13 2 6 7" xfId="33125"/>
    <cellStyle name="Nota 13 2 6 8" xfId="33126"/>
    <cellStyle name="Nota 13 2 6 9" xfId="33127"/>
    <cellStyle name="Nota 13 2 7" xfId="33128"/>
    <cellStyle name="Nota 13 3" xfId="33129"/>
    <cellStyle name="Nota 13 3 2" xfId="33130"/>
    <cellStyle name="Nota 13 3 3" xfId="33131"/>
    <cellStyle name="Nota 13 3 4" xfId="33132"/>
    <cellStyle name="Nota 13 4" xfId="33133"/>
    <cellStyle name="Nota 13 4 10" xfId="33134"/>
    <cellStyle name="Nota 13 4 2" xfId="33135"/>
    <cellStyle name="Nota 13 4 2 2" xfId="33136"/>
    <cellStyle name="Nota 13 4 2 2 2" xfId="33137"/>
    <cellStyle name="Nota 13 4 2 2 2 2" xfId="33138"/>
    <cellStyle name="Nota 13 4 2 2 3" xfId="33139"/>
    <cellStyle name="Nota 13 4 2 2 4" xfId="33140"/>
    <cellStyle name="Nota 13 4 2 2 5" xfId="33141"/>
    <cellStyle name="Nota 13 4 2 2 6" xfId="33142"/>
    <cellStyle name="Nota 13 4 2 3" xfId="33143"/>
    <cellStyle name="Nota 13 4 2 3 2" xfId="33144"/>
    <cellStyle name="Nota 13 4 2 3 3" xfId="33145"/>
    <cellStyle name="Nota 13 4 2 4" xfId="33146"/>
    <cellStyle name="Nota 13 4 2 5" xfId="33147"/>
    <cellStyle name="Nota 13 4 2 6" xfId="33148"/>
    <cellStyle name="Nota 13 4 2 7" xfId="33149"/>
    <cellStyle name="Nota 13 4 2 8" xfId="33150"/>
    <cellStyle name="Nota 13 4 3" xfId="33151"/>
    <cellStyle name="Nota 13 4 3 2" xfId="33152"/>
    <cellStyle name="Nota 13 4 3 2 2" xfId="33153"/>
    <cellStyle name="Nota 13 4 3 3" xfId="33154"/>
    <cellStyle name="Nota 13 4 3 4" xfId="33155"/>
    <cellStyle name="Nota 13 4 3 5" xfId="33156"/>
    <cellStyle name="Nota 13 4 3 6" xfId="33157"/>
    <cellStyle name="Nota 13 4 4" xfId="33158"/>
    <cellStyle name="Nota 13 4 4 2" xfId="33159"/>
    <cellStyle name="Nota 13 4 4 3" xfId="33160"/>
    <cellStyle name="Nota 13 4 4 4" xfId="33161"/>
    <cellStyle name="Nota 13 4 5" xfId="33162"/>
    <cellStyle name="Nota 13 4 6" xfId="33163"/>
    <cellStyle name="Nota 13 4 7" xfId="33164"/>
    <cellStyle name="Nota 13 4 8" xfId="33165"/>
    <cellStyle name="Nota 13 4 9" xfId="33166"/>
    <cellStyle name="Nota 14" xfId="1132"/>
    <cellStyle name="Nota 14 2" xfId="1133"/>
    <cellStyle name="Nota 14 2 2" xfId="33167"/>
    <cellStyle name="Nota 14 2 2 2" xfId="33168"/>
    <cellStyle name="Nota 14 2 2 2 2" xfId="33169"/>
    <cellStyle name="Nota 14 2 2 2 2 10" xfId="33170"/>
    <cellStyle name="Nota 14 2 2 2 2 2" xfId="33171"/>
    <cellStyle name="Nota 14 2 2 2 2 2 2" xfId="33172"/>
    <cellStyle name="Nota 14 2 2 2 2 2 2 2" xfId="33173"/>
    <cellStyle name="Nota 14 2 2 2 2 2 3" xfId="33174"/>
    <cellStyle name="Nota 14 2 2 2 2 2 3 2" xfId="33175"/>
    <cellStyle name="Nota 14 2 2 2 2 2 4" xfId="33176"/>
    <cellStyle name="Nota 14 2 2 2 2 2 4 2" xfId="33177"/>
    <cellStyle name="Nota 14 2 2 2 2 2 5" xfId="33178"/>
    <cellStyle name="Nota 14 2 2 2 2 2 6" xfId="33179"/>
    <cellStyle name="Nota 14 2 2 2 2 2 7" xfId="33180"/>
    <cellStyle name="Nota 14 2 2 2 2 3" xfId="33181"/>
    <cellStyle name="Nota 14 2 2 2 2 3 2" xfId="33182"/>
    <cellStyle name="Nota 14 2 2 2 2 4" xfId="33183"/>
    <cellStyle name="Nota 14 2 2 2 2 4 2" xfId="33184"/>
    <cellStyle name="Nota 14 2 2 2 2 5" xfId="33185"/>
    <cellStyle name="Nota 14 2 2 2 2 5 2" xfId="33186"/>
    <cellStyle name="Nota 14 2 2 2 2 6" xfId="33187"/>
    <cellStyle name="Nota 14 2 2 2 2 7" xfId="33188"/>
    <cellStyle name="Nota 14 2 2 2 2 8" xfId="33189"/>
    <cellStyle name="Nota 14 2 2 2 2 9" xfId="33190"/>
    <cellStyle name="Nota 14 2 2 2 3" xfId="33191"/>
    <cellStyle name="Nota 14 2 2 2 3 2" xfId="33192"/>
    <cellStyle name="Nota 14 2 2 2 3 2 2" xfId="33193"/>
    <cellStyle name="Nota 14 2 2 2 3 3" xfId="33194"/>
    <cellStyle name="Nota 14 2 2 2 3 3 2" xfId="33195"/>
    <cellStyle name="Nota 14 2 2 2 3 4" xfId="33196"/>
    <cellStyle name="Nota 14 2 2 2 3 4 2" xfId="33197"/>
    <cellStyle name="Nota 14 2 2 2 3 5" xfId="33198"/>
    <cellStyle name="Nota 14 2 2 2 3 6" xfId="33199"/>
    <cellStyle name="Nota 14 2 2 2 3 7" xfId="33200"/>
    <cellStyle name="Nota 14 2 2 2 4" xfId="33201"/>
    <cellStyle name="Nota 14 2 2 3" xfId="33202"/>
    <cellStyle name="Nota 14 2 2 4" xfId="33203"/>
    <cellStyle name="Nota 14 2 3" xfId="33204"/>
    <cellStyle name="Nota 14 2 3 10" xfId="33205"/>
    <cellStyle name="Nota 14 2 3 2" xfId="33206"/>
    <cellStyle name="Nota 14 2 3 2 2" xfId="33207"/>
    <cellStyle name="Nota 14 2 3 2 2 2" xfId="33208"/>
    <cellStyle name="Nota 14 2 3 2 2 2 2" xfId="33209"/>
    <cellStyle name="Nota 14 2 3 2 2 3" xfId="33210"/>
    <cellStyle name="Nota 14 2 3 2 2 4" xfId="33211"/>
    <cellStyle name="Nota 14 2 3 2 2 5" xfId="33212"/>
    <cellStyle name="Nota 14 2 3 2 2 6" xfId="33213"/>
    <cellStyle name="Nota 14 2 3 2 3" xfId="33214"/>
    <cellStyle name="Nota 14 2 3 2 3 2" xfId="33215"/>
    <cellStyle name="Nota 14 2 3 2 3 3" xfId="33216"/>
    <cellStyle name="Nota 14 2 3 2 4" xfId="33217"/>
    <cellStyle name="Nota 14 2 3 2 5" xfId="33218"/>
    <cellStyle name="Nota 14 2 3 2 6" xfId="33219"/>
    <cellStyle name="Nota 14 2 3 2 7" xfId="33220"/>
    <cellStyle name="Nota 14 2 3 2 8" xfId="33221"/>
    <cellStyle name="Nota 14 2 3 3" xfId="33222"/>
    <cellStyle name="Nota 14 2 3 3 2" xfId="33223"/>
    <cellStyle name="Nota 14 2 3 3 2 2" xfId="33224"/>
    <cellStyle name="Nota 14 2 3 3 3" xfId="33225"/>
    <cellStyle name="Nota 14 2 3 3 4" xfId="33226"/>
    <cellStyle name="Nota 14 2 3 3 5" xfId="33227"/>
    <cellStyle name="Nota 14 2 3 3 6" xfId="33228"/>
    <cellStyle name="Nota 14 2 3 4" xfId="33229"/>
    <cellStyle name="Nota 14 2 3 4 2" xfId="33230"/>
    <cellStyle name="Nota 14 2 3 4 3" xfId="33231"/>
    <cellStyle name="Nota 14 2 3 4 4" xfId="33232"/>
    <cellStyle name="Nota 14 2 3 5" xfId="33233"/>
    <cellStyle name="Nota 14 2 3 6" xfId="33234"/>
    <cellStyle name="Nota 14 2 3 7" xfId="33235"/>
    <cellStyle name="Nota 14 2 3 8" xfId="33236"/>
    <cellStyle name="Nota 14 2 3 9" xfId="33237"/>
    <cellStyle name="Nota 14 2 4" xfId="33238"/>
    <cellStyle name="Nota 14 2 4 2" xfId="33239"/>
    <cellStyle name="Nota 14 2 4 2 10" xfId="33240"/>
    <cellStyle name="Nota 14 2 4 2 2" xfId="33241"/>
    <cellStyle name="Nota 14 2 4 2 2 2" xfId="33242"/>
    <cellStyle name="Nota 14 2 4 2 2 2 2" xfId="33243"/>
    <cellStyle name="Nota 14 2 4 2 2 3" xfId="33244"/>
    <cellStyle name="Nota 14 2 4 2 2 3 2" xfId="33245"/>
    <cellStyle name="Nota 14 2 4 2 2 4" xfId="33246"/>
    <cellStyle name="Nota 14 2 4 2 2 4 2" xfId="33247"/>
    <cellStyle name="Nota 14 2 4 2 2 5" xfId="33248"/>
    <cellStyle name="Nota 14 2 4 2 2 6" xfId="33249"/>
    <cellStyle name="Nota 14 2 4 2 2 7" xfId="33250"/>
    <cellStyle name="Nota 14 2 4 2 3" xfId="33251"/>
    <cellStyle name="Nota 14 2 4 2 3 2" xfId="33252"/>
    <cellStyle name="Nota 14 2 4 2 4" xfId="33253"/>
    <cellStyle name="Nota 14 2 4 2 4 2" xfId="33254"/>
    <cellStyle name="Nota 14 2 4 2 5" xfId="33255"/>
    <cellStyle name="Nota 14 2 4 2 5 2" xfId="33256"/>
    <cellStyle name="Nota 14 2 4 2 6" xfId="33257"/>
    <cellStyle name="Nota 14 2 4 2 7" xfId="33258"/>
    <cellStyle name="Nota 14 2 4 2 8" xfId="33259"/>
    <cellStyle name="Nota 14 2 4 2 9" xfId="33260"/>
    <cellStyle name="Nota 14 2 4 3" xfId="33261"/>
    <cellStyle name="Nota 14 2 4 3 2" xfId="33262"/>
    <cellStyle name="Nota 14 2 4 3 2 2" xfId="33263"/>
    <cellStyle name="Nota 14 2 4 3 3" xfId="33264"/>
    <cellStyle name="Nota 14 2 4 3 3 2" xfId="33265"/>
    <cellStyle name="Nota 14 2 4 3 4" xfId="33266"/>
    <cellStyle name="Nota 14 2 4 3 4 2" xfId="33267"/>
    <cellStyle name="Nota 14 2 4 3 5" xfId="33268"/>
    <cellStyle name="Nota 14 2 4 3 6" xfId="33269"/>
    <cellStyle name="Nota 14 2 4 3 7" xfId="33270"/>
    <cellStyle name="Nota 14 2 4 4" xfId="33271"/>
    <cellStyle name="Nota 14 2 5" xfId="33272"/>
    <cellStyle name="Nota 14 2 5 10" xfId="33273"/>
    <cellStyle name="Nota 14 2 5 11" xfId="33274"/>
    <cellStyle name="Nota 14 2 5 2" xfId="33275"/>
    <cellStyle name="Nota 14 2 5 2 2" xfId="33276"/>
    <cellStyle name="Nota 14 2 5 2 2 2" xfId="33277"/>
    <cellStyle name="Nota 14 2 5 2 3" xfId="33278"/>
    <cellStyle name="Nota 14 2 5 2 3 2" xfId="33279"/>
    <cellStyle name="Nota 14 2 5 2 4" xfId="33280"/>
    <cellStyle name="Nota 14 2 5 2 4 2" xfId="33281"/>
    <cellStyle name="Nota 14 2 5 2 5" xfId="33282"/>
    <cellStyle name="Nota 14 2 5 2 6" xfId="33283"/>
    <cellStyle name="Nota 14 2 5 2 7" xfId="33284"/>
    <cellStyle name="Nota 14 2 5 3" xfId="33285"/>
    <cellStyle name="Nota 14 2 5 3 2" xfId="33286"/>
    <cellStyle name="Nota 14 2 5 3 3" xfId="33287"/>
    <cellStyle name="Nota 14 2 5 3 4" xfId="33288"/>
    <cellStyle name="Nota 14 2 5 4" xfId="33289"/>
    <cellStyle name="Nota 14 2 5 4 2" xfId="33290"/>
    <cellStyle name="Nota 14 2 5 5" xfId="33291"/>
    <cellStyle name="Nota 14 2 5 5 2" xfId="33292"/>
    <cellStyle name="Nota 14 2 5 6" xfId="33293"/>
    <cellStyle name="Nota 14 2 5 7" xfId="33294"/>
    <cellStyle name="Nota 14 2 5 8" xfId="33295"/>
    <cellStyle name="Nota 14 2 5 9" xfId="33296"/>
    <cellStyle name="Nota 14 2 6" xfId="33297"/>
    <cellStyle name="Nota 14 2 6 10" xfId="33298"/>
    <cellStyle name="Nota 14 2 6 2" xfId="33299"/>
    <cellStyle name="Nota 14 2 6 2 2" xfId="33300"/>
    <cellStyle name="Nota 14 2 6 2 2 2" xfId="33301"/>
    <cellStyle name="Nota 14 2 6 2 3" xfId="33302"/>
    <cellStyle name="Nota 14 2 6 2 3 2" xfId="33303"/>
    <cellStyle name="Nota 14 2 6 2 4" xfId="33304"/>
    <cellStyle name="Nota 14 2 6 2 4 2" xfId="33305"/>
    <cellStyle name="Nota 14 2 6 2 5" xfId="33306"/>
    <cellStyle name="Nota 14 2 6 2 6" xfId="33307"/>
    <cellStyle name="Nota 14 2 6 2 7" xfId="33308"/>
    <cellStyle name="Nota 14 2 6 3" xfId="33309"/>
    <cellStyle name="Nota 14 2 6 3 2" xfId="33310"/>
    <cellStyle name="Nota 14 2 6 4" xfId="33311"/>
    <cellStyle name="Nota 14 2 6 4 2" xfId="33312"/>
    <cellStyle name="Nota 14 2 6 5" xfId="33313"/>
    <cellStyle name="Nota 14 2 6 5 2" xfId="33314"/>
    <cellStyle name="Nota 14 2 6 6" xfId="33315"/>
    <cellStyle name="Nota 14 2 6 7" xfId="33316"/>
    <cellStyle name="Nota 14 2 6 8" xfId="33317"/>
    <cellStyle name="Nota 14 2 6 9" xfId="33318"/>
    <cellStyle name="Nota 14 2 7" xfId="33319"/>
    <cellStyle name="Nota 14 3" xfId="33320"/>
    <cellStyle name="Nota 14 3 2" xfId="33321"/>
    <cellStyle name="Nota 14 3 3" xfId="33322"/>
    <cellStyle name="Nota 14 3 4" xfId="33323"/>
    <cellStyle name="Nota 14 4" xfId="33324"/>
    <cellStyle name="Nota 14 4 10" xfId="33325"/>
    <cellStyle name="Nota 14 4 2" xfId="33326"/>
    <cellStyle name="Nota 14 4 2 2" xfId="33327"/>
    <cellStyle name="Nota 14 4 2 2 2" xfId="33328"/>
    <cellStyle name="Nota 14 4 2 2 2 2" xfId="33329"/>
    <cellStyle name="Nota 14 4 2 2 3" xfId="33330"/>
    <cellStyle name="Nota 14 4 2 2 4" xfId="33331"/>
    <cellStyle name="Nota 14 4 2 2 5" xfId="33332"/>
    <cellStyle name="Nota 14 4 2 2 6" xfId="33333"/>
    <cellStyle name="Nota 14 4 2 3" xfId="33334"/>
    <cellStyle name="Nota 14 4 2 3 2" xfId="33335"/>
    <cellStyle name="Nota 14 4 2 3 3" xfId="33336"/>
    <cellStyle name="Nota 14 4 2 4" xfId="33337"/>
    <cellStyle name="Nota 14 4 2 5" xfId="33338"/>
    <cellStyle name="Nota 14 4 2 6" xfId="33339"/>
    <cellStyle name="Nota 14 4 2 7" xfId="33340"/>
    <cellStyle name="Nota 14 4 2 8" xfId="33341"/>
    <cellStyle name="Nota 14 4 3" xfId="33342"/>
    <cellStyle name="Nota 14 4 3 2" xfId="33343"/>
    <cellStyle name="Nota 14 4 3 2 2" xfId="33344"/>
    <cellStyle name="Nota 14 4 3 3" xfId="33345"/>
    <cellStyle name="Nota 14 4 3 4" xfId="33346"/>
    <cellStyle name="Nota 14 4 3 5" xfId="33347"/>
    <cellStyle name="Nota 14 4 3 6" xfId="33348"/>
    <cellStyle name="Nota 14 4 4" xfId="33349"/>
    <cellStyle name="Nota 14 4 4 2" xfId="33350"/>
    <cellStyle name="Nota 14 4 4 3" xfId="33351"/>
    <cellStyle name="Nota 14 4 4 4" xfId="33352"/>
    <cellStyle name="Nota 14 4 5" xfId="33353"/>
    <cellStyle name="Nota 14 4 6" xfId="33354"/>
    <cellStyle name="Nota 14 4 7" xfId="33355"/>
    <cellStyle name="Nota 14 4 8" xfId="33356"/>
    <cellStyle name="Nota 14 4 9" xfId="33357"/>
    <cellStyle name="Nota 15" xfId="1134"/>
    <cellStyle name="Nota 15 2" xfId="1135"/>
    <cellStyle name="Nota 15 2 2" xfId="33358"/>
    <cellStyle name="Nota 15 2 2 2" xfId="33359"/>
    <cellStyle name="Nota 15 2 2 2 2" xfId="33360"/>
    <cellStyle name="Nota 15 2 2 2 2 10" xfId="33361"/>
    <cellStyle name="Nota 15 2 2 2 2 2" xfId="33362"/>
    <cellStyle name="Nota 15 2 2 2 2 2 2" xfId="33363"/>
    <cellStyle name="Nota 15 2 2 2 2 2 2 2" xfId="33364"/>
    <cellStyle name="Nota 15 2 2 2 2 2 3" xfId="33365"/>
    <cellStyle name="Nota 15 2 2 2 2 2 3 2" xfId="33366"/>
    <cellStyle name="Nota 15 2 2 2 2 2 4" xfId="33367"/>
    <cellStyle name="Nota 15 2 2 2 2 2 4 2" xfId="33368"/>
    <cellStyle name="Nota 15 2 2 2 2 2 5" xfId="33369"/>
    <cellStyle name="Nota 15 2 2 2 2 2 6" xfId="33370"/>
    <cellStyle name="Nota 15 2 2 2 2 2 7" xfId="33371"/>
    <cellStyle name="Nota 15 2 2 2 2 3" xfId="33372"/>
    <cellStyle name="Nota 15 2 2 2 2 3 2" xfId="33373"/>
    <cellStyle name="Nota 15 2 2 2 2 4" xfId="33374"/>
    <cellStyle name="Nota 15 2 2 2 2 4 2" xfId="33375"/>
    <cellStyle name="Nota 15 2 2 2 2 5" xfId="33376"/>
    <cellStyle name="Nota 15 2 2 2 2 5 2" xfId="33377"/>
    <cellStyle name="Nota 15 2 2 2 2 6" xfId="33378"/>
    <cellStyle name="Nota 15 2 2 2 2 7" xfId="33379"/>
    <cellStyle name="Nota 15 2 2 2 2 8" xfId="33380"/>
    <cellStyle name="Nota 15 2 2 2 2 9" xfId="33381"/>
    <cellStyle name="Nota 15 2 2 2 3" xfId="33382"/>
    <cellStyle name="Nota 15 2 2 2 3 2" xfId="33383"/>
    <cellStyle name="Nota 15 2 2 2 3 2 2" xfId="33384"/>
    <cellStyle name="Nota 15 2 2 2 3 3" xfId="33385"/>
    <cellStyle name="Nota 15 2 2 2 3 3 2" xfId="33386"/>
    <cellStyle name="Nota 15 2 2 2 3 4" xfId="33387"/>
    <cellStyle name="Nota 15 2 2 2 3 4 2" xfId="33388"/>
    <cellStyle name="Nota 15 2 2 2 3 5" xfId="33389"/>
    <cellStyle name="Nota 15 2 2 2 3 6" xfId="33390"/>
    <cellStyle name="Nota 15 2 2 2 3 7" xfId="33391"/>
    <cellStyle name="Nota 15 2 2 2 4" xfId="33392"/>
    <cellStyle name="Nota 15 2 2 3" xfId="33393"/>
    <cellStyle name="Nota 15 2 2 4" xfId="33394"/>
    <cellStyle name="Nota 15 2 3" xfId="33395"/>
    <cellStyle name="Nota 15 2 3 10" xfId="33396"/>
    <cellStyle name="Nota 15 2 3 2" xfId="33397"/>
    <cellStyle name="Nota 15 2 3 2 2" xfId="33398"/>
    <cellStyle name="Nota 15 2 3 2 2 2" xfId="33399"/>
    <cellStyle name="Nota 15 2 3 2 2 2 2" xfId="33400"/>
    <cellStyle name="Nota 15 2 3 2 2 3" xfId="33401"/>
    <cellStyle name="Nota 15 2 3 2 2 4" xfId="33402"/>
    <cellStyle name="Nota 15 2 3 2 2 5" xfId="33403"/>
    <cellStyle name="Nota 15 2 3 2 2 6" xfId="33404"/>
    <cellStyle name="Nota 15 2 3 2 3" xfId="33405"/>
    <cellStyle name="Nota 15 2 3 2 3 2" xfId="33406"/>
    <cellStyle name="Nota 15 2 3 2 3 3" xfId="33407"/>
    <cellStyle name="Nota 15 2 3 2 4" xfId="33408"/>
    <cellStyle name="Nota 15 2 3 2 5" xfId="33409"/>
    <cellStyle name="Nota 15 2 3 2 6" xfId="33410"/>
    <cellStyle name="Nota 15 2 3 2 7" xfId="33411"/>
    <cellStyle name="Nota 15 2 3 2 8" xfId="33412"/>
    <cellStyle name="Nota 15 2 3 3" xfId="33413"/>
    <cellStyle name="Nota 15 2 3 3 2" xfId="33414"/>
    <cellStyle name="Nota 15 2 3 3 2 2" xfId="33415"/>
    <cellStyle name="Nota 15 2 3 3 3" xfId="33416"/>
    <cellStyle name="Nota 15 2 3 3 4" xfId="33417"/>
    <cellStyle name="Nota 15 2 3 3 5" xfId="33418"/>
    <cellStyle name="Nota 15 2 3 3 6" xfId="33419"/>
    <cellStyle name="Nota 15 2 3 4" xfId="33420"/>
    <cellStyle name="Nota 15 2 3 4 2" xfId="33421"/>
    <cellStyle name="Nota 15 2 3 4 3" xfId="33422"/>
    <cellStyle name="Nota 15 2 3 4 4" xfId="33423"/>
    <cellStyle name="Nota 15 2 3 5" xfId="33424"/>
    <cellStyle name="Nota 15 2 3 6" xfId="33425"/>
    <cellStyle name="Nota 15 2 3 7" xfId="33426"/>
    <cellStyle name="Nota 15 2 3 8" xfId="33427"/>
    <cellStyle name="Nota 15 2 3 9" xfId="33428"/>
    <cellStyle name="Nota 15 2 4" xfId="33429"/>
    <cellStyle name="Nota 15 2 4 2" xfId="33430"/>
    <cellStyle name="Nota 15 2 4 2 10" xfId="33431"/>
    <cellStyle name="Nota 15 2 4 2 2" xfId="33432"/>
    <cellStyle name="Nota 15 2 4 2 2 2" xfId="33433"/>
    <cellStyle name="Nota 15 2 4 2 2 2 2" xfId="33434"/>
    <cellStyle name="Nota 15 2 4 2 2 3" xfId="33435"/>
    <cellStyle name="Nota 15 2 4 2 2 3 2" xfId="33436"/>
    <cellStyle name="Nota 15 2 4 2 2 4" xfId="33437"/>
    <cellStyle name="Nota 15 2 4 2 2 4 2" xfId="33438"/>
    <cellStyle name="Nota 15 2 4 2 2 5" xfId="33439"/>
    <cellStyle name="Nota 15 2 4 2 2 6" xfId="33440"/>
    <cellStyle name="Nota 15 2 4 2 2 7" xfId="33441"/>
    <cellStyle name="Nota 15 2 4 2 3" xfId="33442"/>
    <cellStyle name="Nota 15 2 4 2 3 2" xfId="33443"/>
    <cellStyle name="Nota 15 2 4 2 4" xfId="33444"/>
    <cellStyle name="Nota 15 2 4 2 4 2" xfId="33445"/>
    <cellStyle name="Nota 15 2 4 2 5" xfId="33446"/>
    <cellStyle name="Nota 15 2 4 2 5 2" xfId="33447"/>
    <cellStyle name="Nota 15 2 4 2 6" xfId="33448"/>
    <cellStyle name="Nota 15 2 4 2 7" xfId="33449"/>
    <cellStyle name="Nota 15 2 4 2 8" xfId="33450"/>
    <cellStyle name="Nota 15 2 4 2 9" xfId="33451"/>
    <cellStyle name="Nota 15 2 4 3" xfId="33452"/>
    <cellStyle name="Nota 15 2 4 3 2" xfId="33453"/>
    <cellStyle name="Nota 15 2 4 3 2 2" xfId="33454"/>
    <cellStyle name="Nota 15 2 4 3 3" xfId="33455"/>
    <cellStyle name="Nota 15 2 4 3 3 2" xfId="33456"/>
    <cellStyle name="Nota 15 2 4 3 4" xfId="33457"/>
    <cellStyle name="Nota 15 2 4 3 4 2" xfId="33458"/>
    <cellStyle name="Nota 15 2 4 3 5" xfId="33459"/>
    <cellStyle name="Nota 15 2 4 3 6" xfId="33460"/>
    <cellStyle name="Nota 15 2 4 3 7" xfId="33461"/>
    <cellStyle name="Nota 15 2 4 4" xfId="33462"/>
    <cellStyle name="Nota 15 2 5" xfId="33463"/>
    <cellStyle name="Nota 15 2 5 10" xfId="33464"/>
    <cellStyle name="Nota 15 2 5 11" xfId="33465"/>
    <cellStyle name="Nota 15 2 5 2" xfId="33466"/>
    <cellStyle name="Nota 15 2 5 2 2" xfId="33467"/>
    <cellStyle name="Nota 15 2 5 2 2 2" xfId="33468"/>
    <cellStyle name="Nota 15 2 5 2 3" xfId="33469"/>
    <cellStyle name="Nota 15 2 5 2 3 2" xfId="33470"/>
    <cellStyle name="Nota 15 2 5 2 4" xfId="33471"/>
    <cellStyle name="Nota 15 2 5 2 4 2" xfId="33472"/>
    <cellStyle name="Nota 15 2 5 2 5" xfId="33473"/>
    <cellStyle name="Nota 15 2 5 2 6" xfId="33474"/>
    <cellStyle name="Nota 15 2 5 2 7" xfId="33475"/>
    <cellStyle name="Nota 15 2 5 3" xfId="33476"/>
    <cellStyle name="Nota 15 2 5 3 2" xfId="33477"/>
    <cellStyle name="Nota 15 2 5 3 3" xfId="33478"/>
    <cellStyle name="Nota 15 2 5 3 4" xfId="33479"/>
    <cellStyle name="Nota 15 2 5 4" xfId="33480"/>
    <cellStyle name="Nota 15 2 5 4 2" xfId="33481"/>
    <cellStyle name="Nota 15 2 5 5" xfId="33482"/>
    <cellStyle name="Nota 15 2 5 5 2" xfId="33483"/>
    <cellStyle name="Nota 15 2 5 6" xfId="33484"/>
    <cellStyle name="Nota 15 2 5 7" xfId="33485"/>
    <cellStyle name="Nota 15 2 5 8" xfId="33486"/>
    <cellStyle name="Nota 15 2 5 9" xfId="33487"/>
    <cellStyle name="Nota 15 2 6" xfId="33488"/>
    <cellStyle name="Nota 15 2 6 10" xfId="33489"/>
    <cellStyle name="Nota 15 2 6 2" xfId="33490"/>
    <cellStyle name="Nota 15 2 6 2 2" xfId="33491"/>
    <cellStyle name="Nota 15 2 6 2 2 2" xfId="33492"/>
    <cellStyle name="Nota 15 2 6 2 3" xfId="33493"/>
    <cellStyle name="Nota 15 2 6 2 3 2" xfId="33494"/>
    <cellStyle name="Nota 15 2 6 2 4" xfId="33495"/>
    <cellStyle name="Nota 15 2 6 2 4 2" xfId="33496"/>
    <cellStyle name="Nota 15 2 6 2 5" xfId="33497"/>
    <cellStyle name="Nota 15 2 6 2 6" xfId="33498"/>
    <cellStyle name="Nota 15 2 6 2 7" xfId="33499"/>
    <cellStyle name="Nota 15 2 6 3" xfId="33500"/>
    <cellStyle name="Nota 15 2 6 3 2" xfId="33501"/>
    <cellStyle name="Nota 15 2 6 4" xfId="33502"/>
    <cellStyle name="Nota 15 2 6 4 2" xfId="33503"/>
    <cellStyle name="Nota 15 2 6 5" xfId="33504"/>
    <cellStyle name="Nota 15 2 6 5 2" xfId="33505"/>
    <cellStyle name="Nota 15 2 6 6" xfId="33506"/>
    <cellStyle name="Nota 15 2 6 7" xfId="33507"/>
    <cellStyle name="Nota 15 2 6 8" xfId="33508"/>
    <cellStyle name="Nota 15 2 6 9" xfId="33509"/>
    <cellStyle name="Nota 15 2 7" xfId="33510"/>
    <cellStyle name="Nota 15 3" xfId="33511"/>
    <cellStyle name="Nota 15 3 2" xfId="33512"/>
    <cellStyle name="Nota 15 3 3" xfId="33513"/>
    <cellStyle name="Nota 15 3 4" xfId="33514"/>
    <cellStyle name="Nota 15 4" xfId="33515"/>
    <cellStyle name="Nota 15 4 10" xfId="33516"/>
    <cellStyle name="Nota 15 4 2" xfId="33517"/>
    <cellStyle name="Nota 15 4 2 2" xfId="33518"/>
    <cellStyle name="Nota 15 4 2 2 2" xfId="33519"/>
    <cellStyle name="Nota 15 4 2 2 2 2" xfId="33520"/>
    <cellStyle name="Nota 15 4 2 2 3" xfId="33521"/>
    <cellStyle name="Nota 15 4 2 2 4" xfId="33522"/>
    <cellStyle name="Nota 15 4 2 2 5" xfId="33523"/>
    <cellStyle name="Nota 15 4 2 2 6" xfId="33524"/>
    <cellStyle name="Nota 15 4 2 3" xfId="33525"/>
    <cellStyle name="Nota 15 4 2 3 2" xfId="33526"/>
    <cellStyle name="Nota 15 4 2 3 3" xfId="33527"/>
    <cellStyle name="Nota 15 4 2 4" xfId="33528"/>
    <cellStyle name="Nota 15 4 2 5" xfId="33529"/>
    <cellStyle name="Nota 15 4 2 6" xfId="33530"/>
    <cellStyle name="Nota 15 4 2 7" xfId="33531"/>
    <cellStyle name="Nota 15 4 2 8" xfId="33532"/>
    <cellStyle name="Nota 15 4 3" xfId="33533"/>
    <cellStyle name="Nota 15 4 3 2" xfId="33534"/>
    <cellStyle name="Nota 15 4 3 2 2" xfId="33535"/>
    <cellStyle name="Nota 15 4 3 3" xfId="33536"/>
    <cellStyle name="Nota 15 4 3 4" xfId="33537"/>
    <cellStyle name="Nota 15 4 3 5" xfId="33538"/>
    <cellStyle name="Nota 15 4 3 6" xfId="33539"/>
    <cellStyle name="Nota 15 4 4" xfId="33540"/>
    <cellStyle name="Nota 15 4 4 2" xfId="33541"/>
    <cellStyle name="Nota 15 4 4 3" xfId="33542"/>
    <cellStyle name="Nota 15 4 4 4" xfId="33543"/>
    <cellStyle name="Nota 15 4 5" xfId="33544"/>
    <cellStyle name="Nota 15 4 6" xfId="33545"/>
    <cellStyle name="Nota 15 4 7" xfId="33546"/>
    <cellStyle name="Nota 15 4 8" xfId="33547"/>
    <cellStyle name="Nota 15 4 9" xfId="33548"/>
    <cellStyle name="Nota 16" xfId="1136"/>
    <cellStyle name="Nota 16 2" xfId="1137"/>
    <cellStyle name="Nota 16 2 2" xfId="33549"/>
    <cellStyle name="Nota 16 2 2 2" xfId="33550"/>
    <cellStyle name="Nota 16 2 2 2 2" xfId="33551"/>
    <cellStyle name="Nota 16 2 2 2 2 10" xfId="33552"/>
    <cellStyle name="Nota 16 2 2 2 2 2" xfId="33553"/>
    <cellStyle name="Nota 16 2 2 2 2 2 2" xfId="33554"/>
    <cellStyle name="Nota 16 2 2 2 2 2 2 2" xfId="33555"/>
    <cellStyle name="Nota 16 2 2 2 2 2 3" xfId="33556"/>
    <cellStyle name="Nota 16 2 2 2 2 2 3 2" xfId="33557"/>
    <cellStyle name="Nota 16 2 2 2 2 2 4" xfId="33558"/>
    <cellStyle name="Nota 16 2 2 2 2 2 4 2" xfId="33559"/>
    <cellStyle name="Nota 16 2 2 2 2 2 5" xfId="33560"/>
    <cellStyle name="Nota 16 2 2 2 2 2 6" xfId="33561"/>
    <cellStyle name="Nota 16 2 2 2 2 2 7" xfId="33562"/>
    <cellStyle name="Nota 16 2 2 2 2 3" xfId="33563"/>
    <cellStyle name="Nota 16 2 2 2 2 3 2" xfId="33564"/>
    <cellStyle name="Nota 16 2 2 2 2 4" xfId="33565"/>
    <cellStyle name="Nota 16 2 2 2 2 4 2" xfId="33566"/>
    <cellStyle name="Nota 16 2 2 2 2 5" xfId="33567"/>
    <cellStyle name="Nota 16 2 2 2 2 5 2" xfId="33568"/>
    <cellStyle name="Nota 16 2 2 2 2 6" xfId="33569"/>
    <cellStyle name="Nota 16 2 2 2 2 7" xfId="33570"/>
    <cellStyle name="Nota 16 2 2 2 2 8" xfId="33571"/>
    <cellStyle name="Nota 16 2 2 2 2 9" xfId="33572"/>
    <cellStyle name="Nota 16 2 2 2 3" xfId="33573"/>
    <cellStyle name="Nota 16 2 2 2 3 2" xfId="33574"/>
    <cellStyle name="Nota 16 2 2 2 3 2 2" xfId="33575"/>
    <cellStyle name="Nota 16 2 2 2 3 3" xfId="33576"/>
    <cellStyle name="Nota 16 2 2 2 3 3 2" xfId="33577"/>
    <cellStyle name="Nota 16 2 2 2 3 4" xfId="33578"/>
    <cellStyle name="Nota 16 2 2 2 3 4 2" xfId="33579"/>
    <cellStyle name="Nota 16 2 2 2 3 5" xfId="33580"/>
    <cellStyle name="Nota 16 2 2 2 3 6" xfId="33581"/>
    <cellStyle name="Nota 16 2 2 2 3 7" xfId="33582"/>
    <cellStyle name="Nota 16 2 2 2 4" xfId="33583"/>
    <cellStyle name="Nota 16 2 2 3" xfId="33584"/>
    <cellStyle name="Nota 16 2 2 4" xfId="33585"/>
    <cellStyle name="Nota 16 2 3" xfId="33586"/>
    <cellStyle name="Nota 16 2 3 10" xfId="33587"/>
    <cellStyle name="Nota 16 2 3 2" xfId="33588"/>
    <cellStyle name="Nota 16 2 3 2 2" xfId="33589"/>
    <cellStyle name="Nota 16 2 3 2 2 2" xfId="33590"/>
    <cellStyle name="Nota 16 2 3 2 2 2 2" xfId="33591"/>
    <cellStyle name="Nota 16 2 3 2 2 3" xfId="33592"/>
    <cellStyle name="Nota 16 2 3 2 2 4" xfId="33593"/>
    <cellStyle name="Nota 16 2 3 2 2 5" xfId="33594"/>
    <cellStyle name="Nota 16 2 3 2 2 6" xfId="33595"/>
    <cellStyle name="Nota 16 2 3 2 3" xfId="33596"/>
    <cellStyle name="Nota 16 2 3 2 3 2" xfId="33597"/>
    <cellStyle name="Nota 16 2 3 2 3 3" xfId="33598"/>
    <cellStyle name="Nota 16 2 3 2 4" xfId="33599"/>
    <cellStyle name="Nota 16 2 3 2 5" xfId="33600"/>
    <cellStyle name="Nota 16 2 3 2 6" xfId="33601"/>
    <cellStyle name="Nota 16 2 3 2 7" xfId="33602"/>
    <cellStyle name="Nota 16 2 3 2 8" xfId="33603"/>
    <cellStyle name="Nota 16 2 3 3" xfId="33604"/>
    <cellStyle name="Nota 16 2 3 3 2" xfId="33605"/>
    <cellStyle name="Nota 16 2 3 3 2 2" xfId="33606"/>
    <cellStyle name="Nota 16 2 3 3 3" xfId="33607"/>
    <cellStyle name="Nota 16 2 3 3 4" xfId="33608"/>
    <cellStyle name="Nota 16 2 3 3 5" xfId="33609"/>
    <cellStyle name="Nota 16 2 3 3 6" xfId="33610"/>
    <cellStyle name="Nota 16 2 3 4" xfId="33611"/>
    <cellStyle name="Nota 16 2 3 4 2" xfId="33612"/>
    <cellStyle name="Nota 16 2 3 4 3" xfId="33613"/>
    <cellStyle name="Nota 16 2 3 4 4" xfId="33614"/>
    <cellStyle name="Nota 16 2 3 5" xfId="33615"/>
    <cellStyle name="Nota 16 2 3 6" xfId="33616"/>
    <cellStyle name="Nota 16 2 3 7" xfId="33617"/>
    <cellStyle name="Nota 16 2 3 8" xfId="33618"/>
    <cellStyle name="Nota 16 2 3 9" xfId="33619"/>
    <cellStyle name="Nota 16 2 4" xfId="33620"/>
    <cellStyle name="Nota 16 2 4 2" xfId="33621"/>
    <cellStyle name="Nota 16 2 4 2 10" xfId="33622"/>
    <cellStyle name="Nota 16 2 4 2 2" xfId="33623"/>
    <cellStyle name="Nota 16 2 4 2 2 2" xfId="33624"/>
    <cellStyle name="Nota 16 2 4 2 2 2 2" xfId="33625"/>
    <cellStyle name="Nota 16 2 4 2 2 3" xfId="33626"/>
    <cellStyle name="Nota 16 2 4 2 2 3 2" xfId="33627"/>
    <cellStyle name="Nota 16 2 4 2 2 4" xfId="33628"/>
    <cellStyle name="Nota 16 2 4 2 2 4 2" xfId="33629"/>
    <cellStyle name="Nota 16 2 4 2 2 5" xfId="33630"/>
    <cellStyle name="Nota 16 2 4 2 2 6" xfId="33631"/>
    <cellStyle name="Nota 16 2 4 2 2 7" xfId="33632"/>
    <cellStyle name="Nota 16 2 4 2 3" xfId="33633"/>
    <cellStyle name="Nota 16 2 4 2 3 2" xfId="33634"/>
    <cellStyle name="Nota 16 2 4 2 4" xfId="33635"/>
    <cellStyle name="Nota 16 2 4 2 4 2" xfId="33636"/>
    <cellStyle name="Nota 16 2 4 2 5" xfId="33637"/>
    <cellStyle name="Nota 16 2 4 2 5 2" xfId="33638"/>
    <cellStyle name="Nota 16 2 4 2 6" xfId="33639"/>
    <cellStyle name="Nota 16 2 4 2 7" xfId="33640"/>
    <cellStyle name="Nota 16 2 4 2 8" xfId="33641"/>
    <cellStyle name="Nota 16 2 4 2 9" xfId="33642"/>
    <cellStyle name="Nota 16 2 4 3" xfId="33643"/>
    <cellStyle name="Nota 16 2 4 3 2" xfId="33644"/>
    <cellStyle name="Nota 16 2 4 3 2 2" xfId="33645"/>
    <cellStyle name="Nota 16 2 4 3 3" xfId="33646"/>
    <cellStyle name="Nota 16 2 4 3 3 2" xfId="33647"/>
    <cellStyle name="Nota 16 2 4 3 4" xfId="33648"/>
    <cellStyle name="Nota 16 2 4 3 4 2" xfId="33649"/>
    <cellStyle name="Nota 16 2 4 3 5" xfId="33650"/>
    <cellStyle name="Nota 16 2 4 3 6" xfId="33651"/>
    <cellStyle name="Nota 16 2 4 3 7" xfId="33652"/>
    <cellStyle name="Nota 16 2 4 4" xfId="33653"/>
    <cellStyle name="Nota 16 2 5" xfId="33654"/>
    <cellStyle name="Nota 16 2 5 10" xfId="33655"/>
    <cellStyle name="Nota 16 2 5 11" xfId="33656"/>
    <cellStyle name="Nota 16 2 5 2" xfId="33657"/>
    <cellStyle name="Nota 16 2 5 2 2" xfId="33658"/>
    <cellStyle name="Nota 16 2 5 2 2 2" xfId="33659"/>
    <cellStyle name="Nota 16 2 5 2 3" xfId="33660"/>
    <cellStyle name="Nota 16 2 5 2 3 2" xfId="33661"/>
    <cellStyle name="Nota 16 2 5 2 4" xfId="33662"/>
    <cellStyle name="Nota 16 2 5 2 4 2" xfId="33663"/>
    <cellStyle name="Nota 16 2 5 2 5" xfId="33664"/>
    <cellStyle name="Nota 16 2 5 2 6" xfId="33665"/>
    <cellStyle name="Nota 16 2 5 2 7" xfId="33666"/>
    <cellStyle name="Nota 16 2 5 3" xfId="33667"/>
    <cellStyle name="Nota 16 2 5 3 2" xfId="33668"/>
    <cellStyle name="Nota 16 2 5 3 3" xfId="33669"/>
    <cellStyle name="Nota 16 2 5 3 4" xfId="33670"/>
    <cellStyle name="Nota 16 2 5 4" xfId="33671"/>
    <cellStyle name="Nota 16 2 5 4 2" xfId="33672"/>
    <cellStyle name="Nota 16 2 5 5" xfId="33673"/>
    <cellStyle name="Nota 16 2 5 5 2" xfId="33674"/>
    <cellStyle name="Nota 16 2 5 6" xfId="33675"/>
    <cellStyle name="Nota 16 2 5 7" xfId="33676"/>
    <cellStyle name="Nota 16 2 5 8" xfId="33677"/>
    <cellStyle name="Nota 16 2 5 9" xfId="33678"/>
    <cellStyle name="Nota 16 2 6" xfId="33679"/>
    <cellStyle name="Nota 16 2 6 10" xfId="33680"/>
    <cellStyle name="Nota 16 2 6 2" xfId="33681"/>
    <cellStyle name="Nota 16 2 6 2 2" xfId="33682"/>
    <cellStyle name="Nota 16 2 6 2 2 2" xfId="33683"/>
    <cellStyle name="Nota 16 2 6 2 3" xfId="33684"/>
    <cellStyle name="Nota 16 2 6 2 3 2" xfId="33685"/>
    <cellStyle name="Nota 16 2 6 2 4" xfId="33686"/>
    <cellStyle name="Nota 16 2 6 2 4 2" xfId="33687"/>
    <cellStyle name="Nota 16 2 6 2 5" xfId="33688"/>
    <cellStyle name="Nota 16 2 6 2 6" xfId="33689"/>
    <cellStyle name="Nota 16 2 6 2 7" xfId="33690"/>
    <cellStyle name="Nota 16 2 6 3" xfId="33691"/>
    <cellStyle name="Nota 16 2 6 3 2" xfId="33692"/>
    <cellStyle name="Nota 16 2 6 4" xfId="33693"/>
    <cellStyle name="Nota 16 2 6 4 2" xfId="33694"/>
    <cellStyle name="Nota 16 2 6 5" xfId="33695"/>
    <cellStyle name="Nota 16 2 6 5 2" xfId="33696"/>
    <cellStyle name="Nota 16 2 6 6" xfId="33697"/>
    <cellStyle name="Nota 16 2 6 7" xfId="33698"/>
    <cellStyle name="Nota 16 2 6 8" xfId="33699"/>
    <cellStyle name="Nota 16 2 6 9" xfId="33700"/>
    <cellStyle name="Nota 16 2 7" xfId="33701"/>
    <cellStyle name="Nota 16 3" xfId="33702"/>
    <cellStyle name="Nota 16 3 2" xfId="33703"/>
    <cellStyle name="Nota 16 3 3" xfId="33704"/>
    <cellStyle name="Nota 16 3 4" xfId="33705"/>
    <cellStyle name="Nota 16 4" xfId="33706"/>
    <cellStyle name="Nota 16 4 10" xfId="33707"/>
    <cellStyle name="Nota 16 4 2" xfId="33708"/>
    <cellStyle name="Nota 16 4 2 2" xfId="33709"/>
    <cellStyle name="Nota 16 4 2 2 2" xfId="33710"/>
    <cellStyle name="Nota 16 4 2 2 2 2" xfId="33711"/>
    <cellStyle name="Nota 16 4 2 2 3" xfId="33712"/>
    <cellStyle name="Nota 16 4 2 2 4" xfId="33713"/>
    <cellStyle name="Nota 16 4 2 2 5" xfId="33714"/>
    <cellStyle name="Nota 16 4 2 2 6" xfId="33715"/>
    <cellStyle name="Nota 16 4 2 3" xfId="33716"/>
    <cellStyle name="Nota 16 4 2 3 2" xfId="33717"/>
    <cellStyle name="Nota 16 4 2 3 3" xfId="33718"/>
    <cellStyle name="Nota 16 4 2 4" xfId="33719"/>
    <cellStyle name="Nota 16 4 2 5" xfId="33720"/>
    <cellStyle name="Nota 16 4 2 6" xfId="33721"/>
    <cellStyle name="Nota 16 4 2 7" xfId="33722"/>
    <cellStyle name="Nota 16 4 2 8" xfId="33723"/>
    <cellStyle name="Nota 16 4 3" xfId="33724"/>
    <cellStyle name="Nota 16 4 3 2" xfId="33725"/>
    <cellStyle name="Nota 16 4 3 2 2" xfId="33726"/>
    <cellStyle name="Nota 16 4 3 3" xfId="33727"/>
    <cellStyle name="Nota 16 4 3 4" xfId="33728"/>
    <cellStyle name="Nota 16 4 3 5" xfId="33729"/>
    <cellStyle name="Nota 16 4 3 6" xfId="33730"/>
    <cellStyle name="Nota 16 4 4" xfId="33731"/>
    <cellStyle name="Nota 16 4 4 2" xfId="33732"/>
    <cellStyle name="Nota 16 4 4 3" xfId="33733"/>
    <cellStyle name="Nota 16 4 4 4" xfId="33734"/>
    <cellStyle name="Nota 16 4 5" xfId="33735"/>
    <cellStyle name="Nota 16 4 6" xfId="33736"/>
    <cellStyle name="Nota 16 4 7" xfId="33737"/>
    <cellStyle name="Nota 16 4 8" xfId="33738"/>
    <cellStyle name="Nota 16 4 9" xfId="33739"/>
    <cellStyle name="Nota 17" xfId="1138"/>
    <cellStyle name="Nota 17 2" xfId="1139"/>
    <cellStyle name="Nota 17 2 2" xfId="33740"/>
    <cellStyle name="Nota 17 2 2 2" xfId="33741"/>
    <cellStyle name="Nota 17 2 2 2 2" xfId="33742"/>
    <cellStyle name="Nota 17 2 2 2 2 10" xfId="33743"/>
    <cellStyle name="Nota 17 2 2 2 2 2" xfId="33744"/>
    <cellStyle name="Nota 17 2 2 2 2 2 2" xfId="33745"/>
    <cellStyle name="Nota 17 2 2 2 2 2 2 2" xfId="33746"/>
    <cellStyle name="Nota 17 2 2 2 2 2 3" xfId="33747"/>
    <cellStyle name="Nota 17 2 2 2 2 2 3 2" xfId="33748"/>
    <cellStyle name="Nota 17 2 2 2 2 2 4" xfId="33749"/>
    <cellStyle name="Nota 17 2 2 2 2 2 4 2" xfId="33750"/>
    <cellStyle name="Nota 17 2 2 2 2 2 5" xfId="33751"/>
    <cellStyle name="Nota 17 2 2 2 2 2 6" xfId="33752"/>
    <cellStyle name="Nota 17 2 2 2 2 2 7" xfId="33753"/>
    <cellStyle name="Nota 17 2 2 2 2 3" xfId="33754"/>
    <cellStyle name="Nota 17 2 2 2 2 3 2" xfId="33755"/>
    <cellStyle name="Nota 17 2 2 2 2 4" xfId="33756"/>
    <cellStyle name="Nota 17 2 2 2 2 4 2" xfId="33757"/>
    <cellStyle name="Nota 17 2 2 2 2 5" xfId="33758"/>
    <cellStyle name="Nota 17 2 2 2 2 5 2" xfId="33759"/>
    <cellStyle name="Nota 17 2 2 2 2 6" xfId="33760"/>
    <cellStyle name="Nota 17 2 2 2 2 7" xfId="33761"/>
    <cellStyle name="Nota 17 2 2 2 2 8" xfId="33762"/>
    <cellStyle name="Nota 17 2 2 2 2 9" xfId="33763"/>
    <cellStyle name="Nota 17 2 2 2 3" xfId="33764"/>
    <cellStyle name="Nota 17 2 2 2 3 2" xfId="33765"/>
    <cellStyle name="Nota 17 2 2 2 3 2 2" xfId="33766"/>
    <cellStyle name="Nota 17 2 2 2 3 3" xfId="33767"/>
    <cellStyle name="Nota 17 2 2 2 3 3 2" xfId="33768"/>
    <cellStyle name="Nota 17 2 2 2 3 4" xfId="33769"/>
    <cellStyle name="Nota 17 2 2 2 3 4 2" xfId="33770"/>
    <cellStyle name="Nota 17 2 2 2 3 5" xfId="33771"/>
    <cellStyle name="Nota 17 2 2 2 3 6" xfId="33772"/>
    <cellStyle name="Nota 17 2 2 2 3 7" xfId="33773"/>
    <cellStyle name="Nota 17 2 2 2 4" xfId="33774"/>
    <cellStyle name="Nota 17 2 2 3" xfId="33775"/>
    <cellStyle name="Nota 17 2 2 4" xfId="33776"/>
    <cellStyle name="Nota 17 2 3" xfId="33777"/>
    <cellStyle name="Nota 17 2 3 10" xfId="33778"/>
    <cellStyle name="Nota 17 2 3 2" xfId="33779"/>
    <cellStyle name="Nota 17 2 3 2 2" xfId="33780"/>
    <cellStyle name="Nota 17 2 3 2 2 2" xfId="33781"/>
    <cellStyle name="Nota 17 2 3 2 2 2 2" xfId="33782"/>
    <cellStyle name="Nota 17 2 3 2 2 3" xfId="33783"/>
    <cellStyle name="Nota 17 2 3 2 2 4" xfId="33784"/>
    <cellStyle name="Nota 17 2 3 2 2 5" xfId="33785"/>
    <cellStyle name="Nota 17 2 3 2 2 6" xfId="33786"/>
    <cellStyle name="Nota 17 2 3 2 3" xfId="33787"/>
    <cellStyle name="Nota 17 2 3 2 3 2" xfId="33788"/>
    <cellStyle name="Nota 17 2 3 2 3 3" xfId="33789"/>
    <cellStyle name="Nota 17 2 3 2 4" xfId="33790"/>
    <cellStyle name="Nota 17 2 3 2 5" xfId="33791"/>
    <cellStyle name="Nota 17 2 3 2 6" xfId="33792"/>
    <cellStyle name="Nota 17 2 3 2 7" xfId="33793"/>
    <cellStyle name="Nota 17 2 3 2 8" xfId="33794"/>
    <cellStyle name="Nota 17 2 3 3" xfId="33795"/>
    <cellStyle name="Nota 17 2 3 3 2" xfId="33796"/>
    <cellStyle name="Nota 17 2 3 3 2 2" xfId="33797"/>
    <cellStyle name="Nota 17 2 3 3 3" xfId="33798"/>
    <cellStyle name="Nota 17 2 3 3 4" xfId="33799"/>
    <cellStyle name="Nota 17 2 3 3 5" xfId="33800"/>
    <cellStyle name="Nota 17 2 3 3 6" xfId="33801"/>
    <cellStyle name="Nota 17 2 3 4" xfId="33802"/>
    <cellStyle name="Nota 17 2 3 4 2" xfId="33803"/>
    <cellStyle name="Nota 17 2 3 4 3" xfId="33804"/>
    <cellStyle name="Nota 17 2 3 4 4" xfId="33805"/>
    <cellStyle name="Nota 17 2 3 5" xfId="33806"/>
    <cellStyle name="Nota 17 2 3 6" xfId="33807"/>
    <cellStyle name="Nota 17 2 3 7" xfId="33808"/>
    <cellStyle name="Nota 17 2 3 8" xfId="33809"/>
    <cellStyle name="Nota 17 2 3 9" xfId="33810"/>
    <cellStyle name="Nota 17 2 4" xfId="33811"/>
    <cellStyle name="Nota 17 2 4 2" xfId="33812"/>
    <cellStyle name="Nota 17 2 4 2 10" xfId="33813"/>
    <cellStyle name="Nota 17 2 4 2 2" xfId="33814"/>
    <cellStyle name="Nota 17 2 4 2 2 2" xfId="33815"/>
    <cellStyle name="Nota 17 2 4 2 2 2 2" xfId="33816"/>
    <cellStyle name="Nota 17 2 4 2 2 3" xfId="33817"/>
    <cellStyle name="Nota 17 2 4 2 2 3 2" xfId="33818"/>
    <cellStyle name="Nota 17 2 4 2 2 4" xfId="33819"/>
    <cellStyle name="Nota 17 2 4 2 2 4 2" xfId="33820"/>
    <cellStyle name="Nota 17 2 4 2 2 5" xfId="33821"/>
    <cellStyle name="Nota 17 2 4 2 2 6" xfId="33822"/>
    <cellStyle name="Nota 17 2 4 2 2 7" xfId="33823"/>
    <cellStyle name="Nota 17 2 4 2 3" xfId="33824"/>
    <cellStyle name="Nota 17 2 4 2 3 2" xfId="33825"/>
    <cellStyle name="Nota 17 2 4 2 4" xfId="33826"/>
    <cellStyle name="Nota 17 2 4 2 4 2" xfId="33827"/>
    <cellStyle name="Nota 17 2 4 2 5" xfId="33828"/>
    <cellStyle name="Nota 17 2 4 2 5 2" xfId="33829"/>
    <cellStyle name="Nota 17 2 4 2 6" xfId="33830"/>
    <cellStyle name="Nota 17 2 4 2 7" xfId="33831"/>
    <cellStyle name="Nota 17 2 4 2 8" xfId="33832"/>
    <cellStyle name="Nota 17 2 4 2 9" xfId="33833"/>
    <cellStyle name="Nota 17 2 4 3" xfId="33834"/>
    <cellStyle name="Nota 17 2 4 3 2" xfId="33835"/>
    <cellStyle name="Nota 17 2 4 3 2 2" xfId="33836"/>
    <cellStyle name="Nota 17 2 4 3 3" xfId="33837"/>
    <cellStyle name="Nota 17 2 4 3 3 2" xfId="33838"/>
    <cellStyle name="Nota 17 2 4 3 4" xfId="33839"/>
    <cellStyle name="Nota 17 2 4 3 4 2" xfId="33840"/>
    <cellStyle name="Nota 17 2 4 3 5" xfId="33841"/>
    <cellStyle name="Nota 17 2 4 3 6" xfId="33842"/>
    <cellStyle name="Nota 17 2 4 3 7" xfId="33843"/>
    <cellStyle name="Nota 17 2 4 4" xfId="33844"/>
    <cellStyle name="Nota 17 2 5" xfId="33845"/>
    <cellStyle name="Nota 17 2 5 10" xfId="33846"/>
    <cellStyle name="Nota 17 2 5 11" xfId="33847"/>
    <cellStyle name="Nota 17 2 5 2" xfId="33848"/>
    <cellStyle name="Nota 17 2 5 2 2" xfId="33849"/>
    <cellStyle name="Nota 17 2 5 2 2 2" xfId="33850"/>
    <cellStyle name="Nota 17 2 5 2 3" xfId="33851"/>
    <cellStyle name="Nota 17 2 5 2 3 2" xfId="33852"/>
    <cellStyle name="Nota 17 2 5 2 4" xfId="33853"/>
    <cellStyle name="Nota 17 2 5 2 4 2" xfId="33854"/>
    <cellStyle name="Nota 17 2 5 2 5" xfId="33855"/>
    <cellStyle name="Nota 17 2 5 2 6" xfId="33856"/>
    <cellStyle name="Nota 17 2 5 2 7" xfId="33857"/>
    <cellStyle name="Nota 17 2 5 3" xfId="33858"/>
    <cellStyle name="Nota 17 2 5 3 2" xfId="33859"/>
    <cellStyle name="Nota 17 2 5 3 3" xfId="33860"/>
    <cellStyle name="Nota 17 2 5 3 4" xfId="33861"/>
    <cellStyle name="Nota 17 2 5 4" xfId="33862"/>
    <cellStyle name="Nota 17 2 5 4 2" xfId="33863"/>
    <cellStyle name="Nota 17 2 5 5" xfId="33864"/>
    <cellStyle name="Nota 17 2 5 5 2" xfId="33865"/>
    <cellStyle name="Nota 17 2 5 6" xfId="33866"/>
    <cellStyle name="Nota 17 2 5 7" xfId="33867"/>
    <cellStyle name="Nota 17 2 5 8" xfId="33868"/>
    <cellStyle name="Nota 17 2 5 9" xfId="33869"/>
    <cellStyle name="Nota 17 2 6" xfId="33870"/>
    <cellStyle name="Nota 17 2 6 10" xfId="33871"/>
    <cellStyle name="Nota 17 2 6 2" xfId="33872"/>
    <cellStyle name="Nota 17 2 6 2 2" xfId="33873"/>
    <cellStyle name="Nota 17 2 6 2 2 2" xfId="33874"/>
    <cellStyle name="Nota 17 2 6 2 3" xfId="33875"/>
    <cellStyle name="Nota 17 2 6 2 3 2" xfId="33876"/>
    <cellStyle name="Nota 17 2 6 2 4" xfId="33877"/>
    <cellStyle name="Nota 17 2 6 2 4 2" xfId="33878"/>
    <cellStyle name="Nota 17 2 6 2 5" xfId="33879"/>
    <cellStyle name="Nota 17 2 6 2 6" xfId="33880"/>
    <cellStyle name="Nota 17 2 6 2 7" xfId="33881"/>
    <cellStyle name="Nota 17 2 6 3" xfId="33882"/>
    <cellStyle name="Nota 17 2 6 3 2" xfId="33883"/>
    <cellStyle name="Nota 17 2 6 4" xfId="33884"/>
    <cellStyle name="Nota 17 2 6 4 2" xfId="33885"/>
    <cellStyle name="Nota 17 2 6 5" xfId="33886"/>
    <cellStyle name="Nota 17 2 6 5 2" xfId="33887"/>
    <cellStyle name="Nota 17 2 6 6" xfId="33888"/>
    <cellStyle name="Nota 17 2 6 7" xfId="33889"/>
    <cellStyle name="Nota 17 2 6 8" xfId="33890"/>
    <cellStyle name="Nota 17 2 6 9" xfId="33891"/>
    <cellStyle name="Nota 17 2 7" xfId="33892"/>
    <cellStyle name="Nota 17 3" xfId="33893"/>
    <cellStyle name="Nota 17 3 2" xfId="33894"/>
    <cellStyle name="Nota 17 3 3" xfId="33895"/>
    <cellStyle name="Nota 17 3 4" xfId="33896"/>
    <cellStyle name="Nota 17 4" xfId="33897"/>
    <cellStyle name="Nota 17 4 10" xfId="33898"/>
    <cellStyle name="Nota 17 4 2" xfId="33899"/>
    <cellStyle name="Nota 17 4 2 2" xfId="33900"/>
    <cellStyle name="Nota 17 4 2 2 2" xfId="33901"/>
    <cellStyle name="Nota 17 4 2 2 2 2" xfId="33902"/>
    <cellStyle name="Nota 17 4 2 2 3" xfId="33903"/>
    <cellStyle name="Nota 17 4 2 2 4" xfId="33904"/>
    <cellStyle name="Nota 17 4 2 2 5" xfId="33905"/>
    <cellStyle name="Nota 17 4 2 2 6" xfId="33906"/>
    <cellStyle name="Nota 17 4 2 3" xfId="33907"/>
    <cellStyle name="Nota 17 4 2 3 2" xfId="33908"/>
    <cellStyle name="Nota 17 4 2 3 3" xfId="33909"/>
    <cellStyle name="Nota 17 4 2 4" xfId="33910"/>
    <cellStyle name="Nota 17 4 2 5" xfId="33911"/>
    <cellStyle name="Nota 17 4 2 6" xfId="33912"/>
    <cellStyle name="Nota 17 4 2 7" xfId="33913"/>
    <cellStyle name="Nota 17 4 2 8" xfId="33914"/>
    <cellStyle name="Nota 17 4 3" xfId="33915"/>
    <cellStyle name="Nota 17 4 3 2" xfId="33916"/>
    <cellStyle name="Nota 17 4 3 2 2" xfId="33917"/>
    <cellStyle name="Nota 17 4 3 3" xfId="33918"/>
    <cellStyle name="Nota 17 4 3 4" xfId="33919"/>
    <cellStyle name="Nota 17 4 3 5" xfId="33920"/>
    <cellStyle name="Nota 17 4 3 6" xfId="33921"/>
    <cellStyle name="Nota 17 4 4" xfId="33922"/>
    <cellStyle name="Nota 17 4 4 2" xfId="33923"/>
    <cellStyle name="Nota 17 4 4 3" xfId="33924"/>
    <cellStyle name="Nota 17 4 4 4" xfId="33925"/>
    <cellStyle name="Nota 17 4 5" xfId="33926"/>
    <cellStyle name="Nota 17 4 6" xfId="33927"/>
    <cellStyle name="Nota 17 4 7" xfId="33928"/>
    <cellStyle name="Nota 17 4 8" xfId="33929"/>
    <cellStyle name="Nota 17 4 9" xfId="33930"/>
    <cellStyle name="Nota 18" xfId="1140"/>
    <cellStyle name="Nota 18 2" xfId="2680"/>
    <cellStyle name="Nota 18 2 2" xfId="33931"/>
    <cellStyle name="Nota 18 2 2 2" xfId="33932"/>
    <cellStyle name="Nota 18 2 2 3" xfId="33933"/>
    <cellStyle name="Nota 18 2 3" xfId="33934"/>
    <cellStyle name="Nota 18 2 3 10" xfId="33935"/>
    <cellStyle name="Nota 18 2 3 2" xfId="33936"/>
    <cellStyle name="Nota 18 2 3 2 2" xfId="33937"/>
    <cellStyle name="Nota 18 2 3 2 2 2" xfId="33938"/>
    <cellStyle name="Nota 18 2 3 2 2 2 2" xfId="33939"/>
    <cellStyle name="Nota 18 2 3 2 2 3" xfId="33940"/>
    <cellStyle name="Nota 18 2 3 2 2 4" xfId="33941"/>
    <cellStyle name="Nota 18 2 3 2 2 5" xfId="33942"/>
    <cellStyle name="Nota 18 2 3 2 2 6" xfId="33943"/>
    <cellStyle name="Nota 18 2 3 2 3" xfId="33944"/>
    <cellStyle name="Nota 18 2 3 2 3 2" xfId="33945"/>
    <cellStyle name="Nota 18 2 3 2 3 3" xfId="33946"/>
    <cellStyle name="Nota 18 2 3 2 4" xfId="33947"/>
    <cellStyle name="Nota 18 2 3 2 5" xfId="33948"/>
    <cellStyle name="Nota 18 2 3 2 6" xfId="33949"/>
    <cellStyle name="Nota 18 2 3 2 7" xfId="33950"/>
    <cellStyle name="Nota 18 2 3 2 8" xfId="33951"/>
    <cellStyle name="Nota 18 2 3 3" xfId="33952"/>
    <cellStyle name="Nota 18 2 3 3 2" xfId="33953"/>
    <cellStyle name="Nota 18 2 3 3 2 2" xfId="33954"/>
    <cellStyle name="Nota 18 2 3 3 3" xfId="33955"/>
    <cellStyle name="Nota 18 2 3 3 4" xfId="33956"/>
    <cellStyle name="Nota 18 2 3 3 5" xfId="33957"/>
    <cellStyle name="Nota 18 2 3 3 6" xfId="33958"/>
    <cellStyle name="Nota 18 2 3 4" xfId="33959"/>
    <cellStyle name="Nota 18 2 3 4 2" xfId="33960"/>
    <cellStyle name="Nota 18 2 3 4 3" xfId="33961"/>
    <cellStyle name="Nota 18 2 3 4 4" xfId="33962"/>
    <cellStyle name="Nota 18 2 3 5" xfId="33963"/>
    <cellStyle name="Nota 18 2 3 6" xfId="33964"/>
    <cellStyle name="Nota 18 2 3 7" xfId="33965"/>
    <cellStyle name="Nota 18 2 3 8" xfId="33966"/>
    <cellStyle name="Nota 18 2 3 9" xfId="33967"/>
    <cellStyle name="Nota 18 3" xfId="33968"/>
    <cellStyle name="Nota 18 3 2" xfId="33969"/>
    <cellStyle name="Nota 18 3 3" xfId="33970"/>
    <cellStyle name="Nota 18 3 4" xfId="33971"/>
    <cellStyle name="Nota 18 4" xfId="33972"/>
    <cellStyle name="Nota 18 4 10" xfId="33973"/>
    <cellStyle name="Nota 18 4 2" xfId="33974"/>
    <cellStyle name="Nota 18 4 2 2" xfId="33975"/>
    <cellStyle name="Nota 18 4 2 2 2" xfId="33976"/>
    <cellStyle name="Nota 18 4 2 2 2 2" xfId="33977"/>
    <cellStyle name="Nota 18 4 2 2 3" xfId="33978"/>
    <cellStyle name="Nota 18 4 2 2 4" xfId="33979"/>
    <cellStyle name="Nota 18 4 2 2 5" xfId="33980"/>
    <cellStyle name="Nota 18 4 2 2 6" xfId="33981"/>
    <cellStyle name="Nota 18 4 2 3" xfId="33982"/>
    <cellStyle name="Nota 18 4 2 3 2" xfId="33983"/>
    <cellStyle name="Nota 18 4 2 3 3" xfId="33984"/>
    <cellStyle name="Nota 18 4 2 4" xfId="33985"/>
    <cellStyle name="Nota 18 4 2 5" xfId="33986"/>
    <cellStyle name="Nota 18 4 2 6" xfId="33987"/>
    <cellStyle name="Nota 18 4 2 7" xfId="33988"/>
    <cellStyle name="Nota 18 4 2 8" xfId="33989"/>
    <cellStyle name="Nota 18 4 3" xfId="33990"/>
    <cellStyle name="Nota 18 4 3 2" xfId="33991"/>
    <cellStyle name="Nota 18 4 3 2 2" xfId="33992"/>
    <cellStyle name="Nota 18 4 3 3" xfId="33993"/>
    <cellStyle name="Nota 18 4 3 4" xfId="33994"/>
    <cellStyle name="Nota 18 4 3 5" xfId="33995"/>
    <cellStyle name="Nota 18 4 3 6" xfId="33996"/>
    <cellStyle name="Nota 18 4 4" xfId="33997"/>
    <cellStyle name="Nota 18 4 4 2" xfId="33998"/>
    <cellStyle name="Nota 18 4 4 3" xfId="33999"/>
    <cellStyle name="Nota 18 4 4 4" xfId="34000"/>
    <cellStyle name="Nota 18 4 5" xfId="34001"/>
    <cellStyle name="Nota 18 4 6" xfId="34002"/>
    <cellStyle name="Nota 18 4 7" xfId="34003"/>
    <cellStyle name="Nota 18 4 8" xfId="34004"/>
    <cellStyle name="Nota 18 4 9" xfId="34005"/>
    <cellStyle name="Nota 19" xfId="1141"/>
    <cellStyle name="Nota 19 2" xfId="2681"/>
    <cellStyle name="Nota 19 2 2" xfId="34006"/>
    <cellStyle name="Nota 19 2 2 2" xfId="34007"/>
    <cellStyle name="Nota 19 2 2 3" xfId="34008"/>
    <cellStyle name="Nota 19 2 3" xfId="34009"/>
    <cellStyle name="Nota 19 2 3 10" xfId="34010"/>
    <cellStyle name="Nota 19 2 3 2" xfId="34011"/>
    <cellStyle name="Nota 19 2 3 2 2" xfId="34012"/>
    <cellStyle name="Nota 19 2 3 2 2 2" xfId="34013"/>
    <cellStyle name="Nota 19 2 3 2 2 2 2" xfId="34014"/>
    <cellStyle name="Nota 19 2 3 2 2 3" xfId="34015"/>
    <cellStyle name="Nota 19 2 3 2 2 4" xfId="34016"/>
    <cellStyle name="Nota 19 2 3 2 2 5" xfId="34017"/>
    <cellStyle name="Nota 19 2 3 2 2 6" xfId="34018"/>
    <cellStyle name="Nota 19 2 3 2 3" xfId="34019"/>
    <cellStyle name="Nota 19 2 3 2 3 2" xfId="34020"/>
    <cellStyle name="Nota 19 2 3 2 3 3" xfId="34021"/>
    <cellStyle name="Nota 19 2 3 2 4" xfId="34022"/>
    <cellStyle name="Nota 19 2 3 2 5" xfId="34023"/>
    <cellStyle name="Nota 19 2 3 2 6" xfId="34024"/>
    <cellStyle name="Nota 19 2 3 2 7" xfId="34025"/>
    <cellStyle name="Nota 19 2 3 2 8" xfId="34026"/>
    <cellStyle name="Nota 19 2 3 3" xfId="34027"/>
    <cellStyle name="Nota 19 2 3 3 2" xfId="34028"/>
    <cellStyle name="Nota 19 2 3 3 2 2" xfId="34029"/>
    <cellStyle name="Nota 19 2 3 3 3" xfId="34030"/>
    <cellStyle name="Nota 19 2 3 3 4" xfId="34031"/>
    <cellStyle name="Nota 19 2 3 3 5" xfId="34032"/>
    <cellStyle name="Nota 19 2 3 3 6" xfId="34033"/>
    <cellStyle name="Nota 19 2 3 4" xfId="34034"/>
    <cellStyle name="Nota 19 2 3 4 2" xfId="34035"/>
    <cellStyle name="Nota 19 2 3 4 3" xfId="34036"/>
    <cellStyle name="Nota 19 2 3 4 4" xfId="34037"/>
    <cellStyle name="Nota 19 2 3 5" xfId="34038"/>
    <cellStyle name="Nota 19 2 3 6" xfId="34039"/>
    <cellStyle name="Nota 19 2 3 7" xfId="34040"/>
    <cellStyle name="Nota 19 2 3 8" xfId="34041"/>
    <cellStyle name="Nota 19 2 3 9" xfId="34042"/>
    <cellStyle name="Nota 19 3" xfId="34043"/>
    <cellStyle name="Nota 19 3 2" xfId="34044"/>
    <cellStyle name="Nota 19 3 3" xfId="34045"/>
    <cellStyle name="Nota 19 3 4" xfId="34046"/>
    <cellStyle name="Nota 19 4" xfId="34047"/>
    <cellStyle name="Nota 19 4 10" xfId="34048"/>
    <cellStyle name="Nota 19 4 2" xfId="34049"/>
    <cellStyle name="Nota 19 4 2 2" xfId="34050"/>
    <cellStyle name="Nota 19 4 2 2 2" xfId="34051"/>
    <cellStyle name="Nota 19 4 2 2 2 2" xfId="34052"/>
    <cellStyle name="Nota 19 4 2 2 3" xfId="34053"/>
    <cellStyle name="Nota 19 4 2 2 4" xfId="34054"/>
    <cellStyle name="Nota 19 4 2 2 5" xfId="34055"/>
    <cellStyle name="Nota 19 4 2 2 6" xfId="34056"/>
    <cellStyle name="Nota 19 4 2 3" xfId="34057"/>
    <cellStyle name="Nota 19 4 2 3 2" xfId="34058"/>
    <cellStyle name="Nota 19 4 2 3 3" xfId="34059"/>
    <cellStyle name="Nota 19 4 2 4" xfId="34060"/>
    <cellStyle name="Nota 19 4 2 5" xfId="34061"/>
    <cellStyle name="Nota 19 4 2 6" xfId="34062"/>
    <cellStyle name="Nota 19 4 2 7" xfId="34063"/>
    <cellStyle name="Nota 19 4 2 8" xfId="34064"/>
    <cellStyle name="Nota 19 4 3" xfId="34065"/>
    <cellStyle name="Nota 19 4 3 2" xfId="34066"/>
    <cellStyle name="Nota 19 4 3 2 2" xfId="34067"/>
    <cellStyle name="Nota 19 4 3 3" xfId="34068"/>
    <cellStyle name="Nota 19 4 3 4" xfId="34069"/>
    <cellStyle name="Nota 19 4 3 5" xfId="34070"/>
    <cellStyle name="Nota 19 4 3 6" xfId="34071"/>
    <cellStyle name="Nota 19 4 4" xfId="34072"/>
    <cellStyle name="Nota 19 4 4 2" xfId="34073"/>
    <cellStyle name="Nota 19 4 4 3" xfId="34074"/>
    <cellStyle name="Nota 19 4 4 4" xfId="34075"/>
    <cellStyle name="Nota 19 4 5" xfId="34076"/>
    <cellStyle name="Nota 19 4 6" xfId="34077"/>
    <cellStyle name="Nota 19 4 7" xfId="34078"/>
    <cellStyle name="Nota 19 4 8" xfId="34079"/>
    <cellStyle name="Nota 19 4 9" xfId="34080"/>
    <cellStyle name="Nota 2" xfId="1142"/>
    <cellStyle name="Nota 2 10" xfId="1143"/>
    <cellStyle name="Nota 2 10 2" xfId="34081"/>
    <cellStyle name="Nota 2 10 2 2" xfId="34082"/>
    <cellStyle name="Nota 2 10 2 2 10" xfId="34083"/>
    <cellStyle name="Nota 2 10 2 2 2" xfId="34084"/>
    <cellStyle name="Nota 2 10 2 2 2 2" xfId="34085"/>
    <cellStyle name="Nota 2 10 2 2 2 2 2" xfId="34086"/>
    <cellStyle name="Nota 2 10 2 2 2 3" xfId="34087"/>
    <cellStyle name="Nota 2 10 2 2 2 3 2" xfId="34088"/>
    <cellStyle name="Nota 2 10 2 2 2 4" xfId="34089"/>
    <cellStyle name="Nota 2 10 2 2 2 4 2" xfId="34090"/>
    <cellStyle name="Nota 2 10 2 2 2 5" xfId="34091"/>
    <cellStyle name="Nota 2 10 2 2 2 6" xfId="34092"/>
    <cellStyle name="Nota 2 10 2 2 2 7" xfId="34093"/>
    <cellStyle name="Nota 2 10 2 2 3" xfId="34094"/>
    <cellStyle name="Nota 2 10 2 2 3 2" xfId="34095"/>
    <cellStyle name="Nota 2 10 2 2 4" xfId="34096"/>
    <cellStyle name="Nota 2 10 2 2 4 2" xfId="34097"/>
    <cellStyle name="Nota 2 10 2 2 5" xfId="34098"/>
    <cellStyle name="Nota 2 10 2 2 5 2" xfId="34099"/>
    <cellStyle name="Nota 2 10 2 2 6" xfId="34100"/>
    <cellStyle name="Nota 2 10 2 2 7" xfId="34101"/>
    <cellStyle name="Nota 2 10 2 2 8" xfId="34102"/>
    <cellStyle name="Nota 2 10 2 2 9" xfId="34103"/>
    <cellStyle name="Nota 2 10 2 3" xfId="34104"/>
    <cellStyle name="Nota 2 10 2 3 2" xfId="34105"/>
    <cellStyle name="Nota 2 10 2 3 2 2" xfId="34106"/>
    <cellStyle name="Nota 2 10 2 3 3" xfId="34107"/>
    <cellStyle name="Nota 2 10 2 3 3 2" xfId="34108"/>
    <cellStyle name="Nota 2 10 2 3 4" xfId="34109"/>
    <cellStyle name="Nota 2 10 2 3 4 2" xfId="34110"/>
    <cellStyle name="Nota 2 10 2 3 5" xfId="34111"/>
    <cellStyle name="Nota 2 10 2 3 6" xfId="34112"/>
    <cellStyle name="Nota 2 10 2 3 7" xfId="34113"/>
    <cellStyle name="Nota 2 10 2 4" xfId="34114"/>
    <cellStyle name="Nota 2 10 3" xfId="34115"/>
    <cellStyle name="Nota 2 10 3 10" xfId="34116"/>
    <cellStyle name="Nota 2 10 3 11" xfId="34117"/>
    <cellStyle name="Nota 2 10 3 2" xfId="34118"/>
    <cellStyle name="Nota 2 10 3 2 2" xfId="34119"/>
    <cellStyle name="Nota 2 10 3 2 2 2" xfId="34120"/>
    <cellStyle name="Nota 2 10 3 2 3" xfId="34121"/>
    <cellStyle name="Nota 2 10 3 2 3 2" xfId="34122"/>
    <cellStyle name="Nota 2 10 3 2 4" xfId="34123"/>
    <cellStyle name="Nota 2 10 3 2 4 2" xfId="34124"/>
    <cellStyle name="Nota 2 10 3 2 5" xfId="34125"/>
    <cellStyle name="Nota 2 10 3 2 6" xfId="34126"/>
    <cellStyle name="Nota 2 10 3 2 7" xfId="34127"/>
    <cellStyle name="Nota 2 10 3 3" xfId="34128"/>
    <cellStyle name="Nota 2 10 3 3 2" xfId="34129"/>
    <cellStyle name="Nota 2 10 3 3 3" xfId="34130"/>
    <cellStyle name="Nota 2 10 3 3 4" xfId="34131"/>
    <cellStyle name="Nota 2 10 3 4" xfId="34132"/>
    <cellStyle name="Nota 2 10 3 4 2" xfId="34133"/>
    <cellStyle name="Nota 2 10 3 5" xfId="34134"/>
    <cellStyle name="Nota 2 10 3 5 2" xfId="34135"/>
    <cellStyle name="Nota 2 10 3 6" xfId="34136"/>
    <cellStyle name="Nota 2 10 3 7" xfId="34137"/>
    <cellStyle name="Nota 2 10 3 8" xfId="34138"/>
    <cellStyle name="Nota 2 10 3 9" xfId="34139"/>
    <cellStyle name="Nota 2 10 4" xfId="34140"/>
    <cellStyle name="Nota 2 10 4 10" xfId="34141"/>
    <cellStyle name="Nota 2 10 4 2" xfId="34142"/>
    <cellStyle name="Nota 2 10 4 2 2" xfId="34143"/>
    <cellStyle name="Nota 2 10 4 2 2 2" xfId="34144"/>
    <cellStyle name="Nota 2 10 4 2 3" xfId="34145"/>
    <cellStyle name="Nota 2 10 4 2 3 2" xfId="34146"/>
    <cellStyle name="Nota 2 10 4 2 4" xfId="34147"/>
    <cellStyle name="Nota 2 10 4 2 4 2" xfId="34148"/>
    <cellStyle name="Nota 2 10 4 2 5" xfId="34149"/>
    <cellStyle name="Nota 2 10 4 2 6" xfId="34150"/>
    <cellStyle name="Nota 2 10 4 2 7" xfId="34151"/>
    <cellStyle name="Nota 2 10 4 3" xfId="34152"/>
    <cellStyle name="Nota 2 10 4 3 2" xfId="34153"/>
    <cellStyle name="Nota 2 10 4 4" xfId="34154"/>
    <cellStyle name="Nota 2 10 4 4 2" xfId="34155"/>
    <cellStyle name="Nota 2 10 4 5" xfId="34156"/>
    <cellStyle name="Nota 2 10 4 5 2" xfId="34157"/>
    <cellStyle name="Nota 2 10 4 6" xfId="34158"/>
    <cellStyle name="Nota 2 10 4 7" xfId="34159"/>
    <cellStyle name="Nota 2 10 4 8" xfId="34160"/>
    <cellStyle name="Nota 2 10 4 9" xfId="34161"/>
    <cellStyle name="Nota 2 10 5" xfId="34162"/>
    <cellStyle name="Nota 2 11" xfId="1144"/>
    <cellStyle name="Nota 2 11 2" xfId="34163"/>
    <cellStyle name="Nota 2 11 2 2" xfId="34164"/>
    <cellStyle name="Nota 2 11 2 2 10" xfId="34165"/>
    <cellStyle name="Nota 2 11 2 2 2" xfId="34166"/>
    <cellStyle name="Nota 2 11 2 2 2 2" xfId="34167"/>
    <cellStyle name="Nota 2 11 2 2 2 2 2" xfId="34168"/>
    <cellStyle name="Nota 2 11 2 2 2 3" xfId="34169"/>
    <cellStyle name="Nota 2 11 2 2 2 3 2" xfId="34170"/>
    <cellStyle name="Nota 2 11 2 2 2 4" xfId="34171"/>
    <cellStyle name="Nota 2 11 2 2 2 4 2" xfId="34172"/>
    <cellStyle name="Nota 2 11 2 2 2 5" xfId="34173"/>
    <cellStyle name="Nota 2 11 2 2 2 6" xfId="34174"/>
    <cellStyle name="Nota 2 11 2 2 2 7" xfId="34175"/>
    <cellStyle name="Nota 2 11 2 2 3" xfId="34176"/>
    <cellStyle name="Nota 2 11 2 2 3 2" xfId="34177"/>
    <cellStyle name="Nota 2 11 2 2 4" xfId="34178"/>
    <cellStyle name="Nota 2 11 2 2 4 2" xfId="34179"/>
    <cellStyle name="Nota 2 11 2 2 5" xfId="34180"/>
    <cellStyle name="Nota 2 11 2 2 5 2" xfId="34181"/>
    <cellStyle name="Nota 2 11 2 2 6" xfId="34182"/>
    <cellStyle name="Nota 2 11 2 2 7" xfId="34183"/>
    <cellStyle name="Nota 2 11 2 2 8" xfId="34184"/>
    <cellStyle name="Nota 2 11 2 2 9" xfId="34185"/>
    <cellStyle name="Nota 2 11 2 3" xfId="34186"/>
    <cellStyle name="Nota 2 11 2 3 2" xfId="34187"/>
    <cellStyle name="Nota 2 11 2 3 2 2" xfId="34188"/>
    <cellStyle name="Nota 2 11 2 3 3" xfId="34189"/>
    <cellStyle name="Nota 2 11 2 3 3 2" xfId="34190"/>
    <cellStyle name="Nota 2 11 2 3 4" xfId="34191"/>
    <cellStyle name="Nota 2 11 2 3 4 2" xfId="34192"/>
    <cellStyle name="Nota 2 11 2 3 5" xfId="34193"/>
    <cellStyle name="Nota 2 11 2 3 6" xfId="34194"/>
    <cellStyle name="Nota 2 11 2 3 7" xfId="34195"/>
    <cellStyle name="Nota 2 11 2 4" xfId="34196"/>
    <cellStyle name="Nota 2 11 3" xfId="34197"/>
    <cellStyle name="Nota 2 11 3 10" xfId="34198"/>
    <cellStyle name="Nota 2 11 3 11" xfId="34199"/>
    <cellStyle name="Nota 2 11 3 2" xfId="34200"/>
    <cellStyle name="Nota 2 11 3 2 2" xfId="34201"/>
    <cellStyle name="Nota 2 11 3 2 2 2" xfId="34202"/>
    <cellStyle name="Nota 2 11 3 2 3" xfId="34203"/>
    <cellStyle name="Nota 2 11 3 2 3 2" xfId="34204"/>
    <cellStyle name="Nota 2 11 3 2 4" xfId="34205"/>
    <cellStyle name="Nota 2 11 3 2 4 2" xfId="34206"/>
    <cellStyle name="Nota 2 11 3 2 5" xfId="34207"/>
    <cellStyle name="Nota 2 11 3 2 6" xfId="34208"/>
    <cellStyle name="Nota 2 11 3 2 7" xfId="34209"/>
    <cellStyle name="Nota 2 11 3 3" xfId="34210"/>
    <cellStyle name="Nota 2 11 3 3 2" xfId="34211"/>
    <cellStyle name="Nota 2 11 3 3 3" xfId="34212"/>
    <cellStyle name="Nota 2 11 3 3 4" xfId="34213"/>
    <cellStyle name="Nota 2 11 3 4" xfId="34214"/>
    <cellStyle name="Nota 2 11 3 4 2" xfId="34215"/>
    <cellStyle name="Nota 2 11 3 5" xfId="34216"/>
    <cellStyle name="Nota 2 11 3 5 2" xfId="34217"/>
    <cellStyle name="Nota 2 11 3 6" xfId="34218"/>
    <cellStyle name="Nota 2 11 3 7" xfId="34219"/>
    <cellStyle name="Nota 2 11 3 8" xfId="34220"/>
    <cellStyle name="Nota 2 11 3 9" xfId="34221"/>
    <cellStyle name="Nota 2 11 4" xfId="34222"/>
    <cellStyle name="Nota 2 11 4 10" xfId="34223"/>
    <cellStyle name="Nota 2 11 4 2" xfId="34224"/>
    <cellStyle name="Nota 2 11 4 2 2" xfId="34225"/>
    <cellStyle name="Nota 2 11 4 2 2 2" xfId="34226"/>
    <cellStyle name="Nota 2 11 4 2 3" xfId="34227"/>
    <cellStyle name="Nota 2 11 4 2 3 2" xfId="34228"/>
    <cellStyle name="Nota 2 11 4 2 4" xfId="34229"/>
    <cellStyle name="Nota 2 11 4 2 4 2" xfId="34230"/>
    <cellStyle name="Nota 2 11 4 2 5" xfId="34231"/>
    <cellStyle name="Nota 2 11 4 2 6" xfId="34232"/>
    <cellStyle name="Nota 2 11 4 2 7" xfId="34233"/>
    <cellStyle name="Nota 2 11 4 3" xfId="34234"/>
    <cellStyle name="Nota 2 11 4 3 2" xfId="34235"/>
    <cellStyle name="Nota 2 11 4 4" xfId="34236"/>
    <cellStyle name="Nota 2 11 4 4 2" xfId="34237"/>
    <cellStyle name="Nota 2 11 4 5" xfId="34238"/>
    <cellStyle name="Nota 2 11 4 5 2" xfId="34239"/>
    <cellStyle name="Nota 2 11 4 6" xfId="34240"/>
    <cellStyle name="Nota 2 11 4 7" xfId="34241"/>
    <cellStyle name="Nota 2 11 4 8" xfId="34242"/>
    <cellStyle name="Nota 2 11 4 9" xfId="34243"/>
    <cellStyle name="Nota 2 11 5" xfId="34244"/>
    <cellStyle name="Nota 2 12" xfId="1145"/>
    <cellStyle name="Nota 2 12 2" xfId="34245"/>
    <cellStyle name="Nota 2 12 2 2" xfId="34246"/>
    <cellStyle name="Nota 2 12 2 2 10" xfId="34247"/>
    <cellStyle name="Nota 2 12 2 2 2" xfId="34248"/>
    <cellStyle name="Nota 2 12 2 2 2 2" xfId="34249"/>
    <cellStyle name="Nota 2 12 2 2 2 2 2" xfId="34250"/>
    <cellStyle name="Nota 2 12 2 2 2 3" xfId="34251"/>
    <cellStyle name="Nota 2 12 2 2 2 3 2" xfId="34252"/>
    <cellStyle name="Nota 2 12 2 2 2 4" xfId="34253"/>
    <cellStyle name="Nota 2 12 2 2 2 4 2" xfId="34254"/>
    <cellStyle name="Nota 2 12 2 2 2 5" xfId="34255"/>
    <cellStyle name="Nota 2 12 2 2 2 6" xfId="34256"/>
    <cellStyle name="Nota 2 12 2 2 2 7" xfId="34257"/>
    <cellStyle name="Nota 2 12 2 2 3" xfId="34258"/>
    <cellStyle name="Nota 2 12 2 2 3 2" xfId="34259"/>
    <cellStyle name="Nota 2 12 2 2 4" xfId="34260"/>
    <cellStyle name="Nota 2 12 2 2 4 2" xfId="34261"/>
    <cellStyle name="Nota 2 12 2 2 5" xfId="34262"/>
    <cellStyle name="Nota 2 12 2 2 5 2" xfId="34263"/>
    <cellStyle name="Nota 2 12 2 2 6" xfId="34264"/>
    <cellStyle name="Nota 2 12 2 2 7" xfId="34265"/>
    <cellStyle name="Nota 2 12 2 2 8" xfId="34266"/>
    <cellStyle name="Nota 2 12 2 2 9" xfId="34267"/>
    <cellStyle name="Nota 2 12 2 3" xfId="34268"/>
    <cellStyle name="Nota 2 12 2 3 2" xfId="34269"/>
    <cellStyle name="Nota 2 12 2 3 2 2" xfId="34270"/>
    <cellStyle name="Nota 2 12 2 3 3" xfId="34271"/>
    <cellStyle name="Nota 2 12 2 3 3 2" xfId="34272"/>
    <cellStyle name="Nota 2 12 2 3 4" xfId="34273"/>
    <cellStyle name="Nota 2 12 2 3 4 2" xfId="34274"/>
    <cellStyle name="Nota 2 12 2 3 5" xfId="34275"/>
    <cellStyle name="Nota 2 12 2 3 6" xfId="34276"/>
    <cellStyle name="Nota 2 12 2 3 7" xfId="34277"/>
    <cellStyle name="Nota 2 12 2 4" xfId="34278"/>
    <cellStyle name="Nota 2 12 3" xfId="34279"/>
    <cellStyle name="Nota 2 12 3 10" xfId="34280"/>
    <cellStyle name="Nota 2 12 3 11" xfId="34281"/>
    <cellStyle name="Nota 2 12 3 2" xfId="34282"/>
    <cellStyle name="Nota 2 12 3 2 2" xfId="34283"/>
    <cellStyle name="Nota 2 12 3 2 2 2" xfId="34284"/>
    <cellStyle name="Nota 2 12 3 2 3" xfId="34285"/>
    <cellStyle name="Nota 2 12 3 2 3 2" xfId="34286"/>
    <cellStyle name="Nota 2 12 3 2 4" xfId="34287"/>
    <cellStyle name="Nota 2 12 3 2 4 2" xfId="34288"/>
    <cellStyle name="Nota 2 12 3 2 5" xfId="34289"/>
    <cellStyle name="Nota 2 12 3 2 6" xfId="34290"/>
    <cellStyle name="Nota 2 12 3 2 7" xfId="34291"/>
    <cellStyle name="Nota 2 12 3 3" xfId="34292"/>
    <cellStyle name="Nota 2 12 3 3 2" xfId="34293"/>
    <cellStyle name="Nota 2 12 3 3 3" xfId="34294"/>
    <cellStyle name="Nota 2 12 3 3 4" xfId="34295"/>
    <cellStyle name="Nota 2 12 3 4" xfId="34296"/>
    <cellStyle name="Nota 2 12 3 4 2" xfId="34297"/>
    <cellStyle name="Nota 2 12 3 5" xfId="34298"/>
    <cellStyle name="Nota 2 12 3 5 2" xfId="34299"/>
    <cellStyle name="Nota 2 12 3 6" xfId="34300"/>
    <cellStyle name="Nota 2 12 3 7" xfId="34301"/>
    <cellStyle name="Nota 2 12 3 8" xfId="34302"/>
    <cellStyle name="Nota 2 12 3 9" xfId="34303"/>
    <cellStyle name="Nota 2 12 4" xfId="34304"/>
    <cellStyle name="Nota 2 12 4 10" xfId="34305"/>
    <cellStyle name="Nota 2 12 4 2" xfId="34306"/>
    <cellStyle name="Nota 2 12 4 2 2" xfId="34307"/>
    <cellStyle name="Nota 2 12 4 2 2 2" xfId="34308"/>
    <cellStyle name="Nota 2 12 4 2 3" xfId="34309"/>
    <cellStyle name="Nota 2 12 4 2 3 2" xfId="34310"/>
    <cellStyle name="Nota 2 12 4 2 4" xfId="34311"/>
    <cellStyle name="Nota 2 12 4 2 4 2" xfId="34312"/>
    <cellStyle name="Nota 2 12 4 2 5" xfId="34313"/>
    <cellStyle name="Nota 2 12 4 2 6" xfId="34314"/>
    <cellStyle name="Nota 2 12 4 2 7" xfId="34315"/>
    <cellStyle name="Nota 2 12 4 3" xfId="34316"/>
    <cellStyle name="Nota 2 12 4 3 2" xfId="34317"/>
    <cellStyle name="Nota 2 12 4 4" xfId="34318"/>
    <cellStyle name="Nota 2 12 4 4 2" xfId="34319"/>
    <cellStyle name="Nota 2 12 4 5" xfId="34320"/>
    <cellStyle name="Nota 2 12 4 5 2" xfId="34321"/>
    <cellStyle name="Nota 2 12 4 6" xfId="34322"/>
    <cellStyle name="Nota 2 12 4 7" xfId="34323"/>
    <cellStyle name="Nota 2 12 4 8" xfId="34324"/>
    <cellStyle name="Nota 2 12 4 9" xfId="34325"/>
    <cellStyle name="Nota 2 12 5" xfId="34326"/>
    <cellStyle name="Nota 2 13" xfId="1146"/>
    <cellStyle name="Nota 2 13 2" xfId="34327"/>
    <cellStyle name="Nota 2 13 2 2" xfId="34328"/>
    <cellStyle name="Nota 2 13 2 2 10" xfId="34329"/>
    <cellStyle name="Nota 2 13 2 2 2" xfId="34330"/>
    <cellStyle name="Nota 2 13 2 2 2 2" xfId="34331"/>
    <cellStyle name="Nota 2 13 2 2 2 2 2" xfId="34332"/>
    <cellStyle name="Nota 2 13 2 2 2 3" xfId="34333"/>
    <cellStyle name="Nota 2 13 2 2 2 3 2" xfId="34334"/>
    <cellStyle name="Nota 2 13 2 2 2 4" xfId="34335"/>
    <cellStyle name="Nota 2 13 2 2 2 4 2" xfId="34336"/>
    <cellStyle name="Nota 2 13 2 2 2 5" xfId="34337"/>
    <cellStyle name="Nota 2 13 2 2 2 6" xfId="34338"/>
    <cellStyle name="Nota 2 13 2 2 2 7" xfId="34339"/>
    <cellStyle name="Nota 2 13 2 2 3" xfId="34340"/>
    <cellStyle name="Nota 2 13 2 2 3 2" xfId="34341"/>
    <cellStyle name="Nota 2 13 2 2 4" xfId="34342"/>
    <cellStyle name="Nota 2 13 2 2 4 2" xfId="34343"/>
    <cellStyle name="Nota 2 13 2 2 5" xfId="34344"/>
    <cellStyle name="Nota 2 13 2 2 5 2" xfId="34345"/>
    <cellStyle name="Nota 2 13 2 2 6" xfId="34346"/>
    <cellStyle name="Nota 2 13 2 2 7" xfId="34347"/>
    <cellStyle name="Nota 2 13 2 2 8" xfId="34348"/>
    <cellStyle name="Nota 2 13 2 2 9" xfId="34349"/>
    <cellStyle name="Nota 2 13 2 3" xfId="34350"/>
    <cellStyle name="Nota 2 13 2 3 2" xfId="34351"/>
    <cellStyle name="Nota 2 13 2 3 2 2" xfId="34352"/>
    <cellStyle name="Nota 2 13 2 3 3" xfId="34353"/>
    <cellStyle name="Nota 2 13 2 3 3 2" xfId="34354"/>
    <cellStyle name="Nota 2 13 2 3 4" xfId="34355"/>
    <cellStyle name="Nota 2 13 2 3 4 2" xfId="34356"/>
    <cellStyle name="Nota 2 13 2 3 5" xfId="34357"/>
    <cellStyle name="Nota 2 13 2 3 6" xfId="34358"/>
    <cellStyle name="Nota 2 13 2 3 7" xfId="34359"/>
    <cellStyle name="Nota 2 13 2 4" xfId="34360"/>
    <cellStyle name="Nota 2 13 3" xfId="34361"/>
    <cellStyle name="Nota 2 13 3 10" xfId="34362"/>
    <cellStyle name="Nota 2 13 3 11" xfId="34363"/>
    <cellStyle name="Nota 2 13 3 2" xfId="34364"/>
    <cellStyle name="Nota 2 13 3 2 2" xfId="34365"/>
    <cellStyle name="Nota 2 13 3 2 2 2" xfId="34366"/>
    <cellStyle name="Nota 2 13 3 2 3" xfId="34367"/>
    <cellStyle name="Nota 2 13 3 2 3 2" xfId="34368"/>
    <cellStyle name="Nota 2 13 3 2 4" xfId="34369"/>
    <cellStyle name="Nota 2 13 3 2 4 2" xfId="34370"/>
    <cellStyle name="Nota 2 13 3 2 5" xfId="34371"/>
    <cellStyle name="Nota 2 13 3 2 6" xfId="34372"/>
    <cellStyle name="Nota 2 13 3 2 7" xfId="34373"/>
    <cellStyle name="Nota 2 13 3 3" xfId="34374"/>
    <cellStyle name="Nota 2 13 3 3 2" xfId="34375"/>
    <cellStyle name="Nota 2 13 3 3 3" xfId="34376"/>
    <cellStyle name="Nota 2 13 3 3 4" xfId="34377"/>
    <cellStyle name="Nota 2 13 3 4" xfId="34378"/>
    <cellStyle name="Nota 2 13 3 4 2" xfId="34379"/>
    <cellStyle name="Nota 2 13 3 5" xfId="34380"/>
    <cellStyle name="Nota 2 13 3 5 2" xfId="34381"/>
    <cellStyle name="Nota 2 13 3 6" xfId="34382"/>
    <cellStyle name="Nota 2 13 3 7" xfId="34383"/>
    <cellStyle name="Nota 2 13 3 8" xfId="34384"/>
    <cellStyle name="Nota 2 13 3 9" xfId="34385"/>
    <cellStyle name="Nota 2 13 4" xfId="34386"/>
    <cellStyle name="Nota 2 13 4 10" xfId="34387"/>
    <cellStyle name="Nota 2 13 4 2" xfId="34388"/>
    <cellStyle name="Nota 2 13 4 2 2" xfId="34389"/>
    <cellStyle name="Nota 2 13 4 2 2 2" xfId="34390"/>
    <cellStyle name="Nota 2 13 4 2 3" xfId="34391"/>
    <cellStyle name="Nota 2 13 4 2 3 2" xfId="34392"/>
    <cellStyle name="Nota 2 13 4 2 4" xfId="34393"/>
    <cellStyle name="Nota 2 13 4 2 4 2" xfId="34394"/>
    <cellStyle name="Nota 2 13 4 2 5" xfId="34395"/>
    <cellStyle name="Nota 2 13 4 2 6" xfId="34396"/>
    <cellStyle name="Nota 2 13 4 2 7" xfId="34397"/>
    <cellStyle name="Nota 2 13 4 3" xfId="34398"/>
    <cellStyle name="Nota 2 13 4 3 2" xfId="34399"/>
    <cellStyle name="Nota 2 13 4 4" xfId="34400"/>
    <cellStyle name="Nota 2 13 4 4 2" xfId="34401"/>
    <cellStyle name="Nota 2 13 4 5" xfId="34402"/>
    <cellStyle name="Nota 2 13 4 5 2" xfId="34403"/>
    <cellStyle name="Nota 2 13 4 6" xfId="34404"/>
    <cellStyle name="Nota 2 13 4 7" xfId="34405"/>
    <cellStyle name="Nota 2 13 4 8" xfId="34406"/>
    <cellStyle name="Nota 2 13 4 9" xfId="34407"/>
    <cellStyle name="Nota 2 13 5" xfId="34408"/>
    <cellStyle name="Nota 2 14" xfId="1147"/>
    <cellStyle name="Nota 2 14 2" xfId="34409"/>
    <cellStyle name="Nota 2 14 2 2" xfId="34410"/>
    <cellStyle name="Nota 2 14 2 2 10" xfId="34411"/>
    <cellStyle name="Nota 2 14 2 2 2" xfId="34412"/>
    <cellStyle name="Nota 2 14 2 2 2 2" xfId="34413"/>
    <cellStyle name="Nota 2 14 2 2 2 2 2" xfId="34414"/>
    <cellStyle name="Nota 2 14 2 2 2 3" xfId="34415"/>
    <cellStyle name="Nota 2 14 2 2 2 3 2" xfId="34416"/>
    <cellStyle name="Nota 2 14 2 2 2 4" xfId="34417"/>
    <cellStyle name="Nota 2 14 2 2 2 4 2" xfId="34418"/>
    <cellStyle name="Nota 2 14 2 2 2 5" xfId="34419"/>
    <cellStyle name="Nota 2 14 2 2 2 6" xfId="34420"/>
    <cellStyle name="Nota 2 14 2 2 2 7" xfId="34421"/>
    <cellStyle name="Nota 2 14 2 2 3" xfId="34422"/>
    <cellStyle name="Nota 2 14 2 2 3 2" xfId="34423"/>
    <cellStyle name="Nota 2 14 2 2 4" xfId="34424"/>
    <cellStyle name="Nota 2 14 2 2 4 2" xfId="34425"/>
    <cellStyle name="Nota 2 14 2 2 5" xfId="34426"/>
    <cellStyle name="Nota 2 14 2 2 5 2" xfId="34427"/>
    <cellStyle name="Nota 2 14 2 2 6" xfId="34428"/>
    <cellStyle name="Nota 2 14 2 2 7" xfId="34429"/>
    <cellStyle name="Nota 2 14 2 2 8" xfId="34430"/>
    <cellStyle name="Nota 2 14 2 2 9" xfId="34431"/>
    <cellStyle name="Nota 2 14 2 3" xfId="34432"/>
    <cellStyle name="Nota 2 14 2 3 2" xfId="34433"/>
    <cellStyle name="Nota 2 14 2 3 2 2" xfId="34434"/>
    <cellStyle name="Nota 2 14 2 3 3" xfId="34435"/>
    <cellStyle name="Nota 2 14 2 3 3 2" xfId="34436"/>
    <cellStyle name="Nota 2 14 2 3 4" xfId="34437"/>
    <cellStyle name="Nota 2 14 2 3 4 2" xfId="34438"/>
    <cellStyle name="Nota 2 14 2 3 5" xfId="34439"/>
    <cellStyle name="Nota 2 14 2 3 6" xfId="34440"/>
    <cellStyle name="Nota 2 14 2 3 7" xfId="34441"/>
    <cellStyle name="Nota 2 14 2 4" xfId="34442"/>
    <cellStyle name="Nota 2 14 3" xfId="34443"/>
    <cellStyle name="Nota 2 14 3 10" xfId="34444"/>
    <cellStyle name="Nota 2 14 3 11" xfId="34445"/>
    <cellStyle name="Nota 2 14 3 2" xfId="34446"/>
    <cellStyle name="Nota 2 14 3 2 2" xfId="34447"/>
    <cellStyle name="Nota 2 14 3 2 2 2" xfId="34448"/>
    <cellStyle name="Nota 2 14 3 2 3" xfId="34449"/>
    <cellStyle name="Nota 2 14 3 2 3 2" xfId="34450"/>
    <cellStyle name="Nota 2 14 3 2 4" xfId="34451"/>
    <cellStyle name="Nota 2 14 3 2 4 2" xfId="34452"/>
    <cellStyle name="Nota 2 14 3 2 5" xfId="34453"/>
    <cellStyle name="Nota 2 14 3 2 6" xfId="34454"/>
    <cellStyle name="Nota 2 14 3 2 7" xfId="34455"/>
    <cellStyle name="Nota 2 14 3 3" xfId="34456"/>
    <cellStyle name="Nota 2 14 3 3 2" xfId="34457"/>
    <cellStyle name="Nota 2 14 3 3 3" xfId="34458"/>
    <cellStyle name="Nota 2 14 3 3 4" xfId="34459"/>
    <cellStyle name="Nota 2 14 3 4" xfId="34460"/>
    <cellStyle name="Nota 2 14 3 4 2" xfId="34461"/>
    <cellStyle name="Nota 2 14 3 5" xfId="34462"/>
    <cellStyle name="Nota 2 14 3 5 2" xfId="34463"/>
    <cellStyle name="Nota 2 14 3 6" xfId="34464"/>
    <cellStyle name="Nota 2 14 3 7" xfId="34465"/>
    <cellStyle name="Nota 2 14 3 8" xfId="34466"/>
    <cellStyle name="Nota 2 14 3 9" xfId="34467"/>
    <cellStyle name="Nota 2 14 4" xfId="34468"/>
    <cellStyle name="Nota 2 14 4 10" xfId="34469"/>
    <cellStyle name="Nota 2 14 4 2" xfId="34470"/>
    <cellStyle name="Nota 2 14 4 2 2" xfId="34471"/>
    <cellStyle name="Nota 2 14 4 2 2 2" xfId="34472"/>
    <cellStyle name="Nota 2 14 4 2 3" xfId="34473"/>
    <cellStyle name="Nota 2 14 4 2 3 2" xfId="34474"/>
    <cellStyle name="Nota 2 14 4 2 4" xfId="34475"/>
    <cellStyle name="Nota 2 14 4 2 4 2" xfId="34476"/>
    <cellStyle name="Nota 2 14 4 2 5" xfId="34477"/>
    <cellStyle name="Nota 2 14 4 2 6" xfId="34478"/>
    <cellStyle name="Nota 2 14 4 2 7" xfId="34479"/>
    <cellStyle name="Nota 2 14 4 3" xfId="34480"/>
    <cellStyle name="Nota 2 14 4 3 2" xfId="34481"/>
    <cellStyle name="Nota 2 14 4 4" xfId="34482"/>
    <cellStyle name="Nota 2 14 4 4 2" xfId="34483"/>
    <cellStyle name="Nota 2 14 4 5" xfId="34484"/>
    <cellStyle name="Nota 2 14 4 5 2" xfId="34485"/>
    <cellStyle name="Nota 2 14 4 6" xfId="34486"/>
    <cellStyle name="Nota 2 14 4 7" xfId="34487"/>
    <cellStyle name="Nota 2 14 4 8" xfId="34488"/>
    <cellStyle name="Nota 2 14 4 9" xfId="34489"/>
    <cellStyle name="Nota 2 14 5" xfId="34490"/>
    <cellStyle name="Nota 2 15" xfId="1148"/>
    <cellStyle name="Nota 2 15 2" xfId="34491"/>
    <cellStyle name="Nota 2 15 2 2" xfId="34492"/>
    <cellStyle name="Nota 2 15 2 2 10" xfId="34493"/>
    <cellStyle name="Nota 2 15 2 2 2" xfId="34494"/>
    <cellStyle name="Nota 2 15 2 2 2 2" xfId="34495"/>
    <cellStyle name="Nota 2 15 2 2 2 2 2" xfId="34496"/>
    <cellStyle name="Nota 2 15 2 2 2 3" xfId="34497"/>
    <cellStyle name="Nota 2 15 2 2 2 3 2" xfId="34498"/>
    <cellStyle name="Nota 2 15 2 2 2 4" xfId="34499"/>
    <cellStyle name="Nota 2 15 2 2 2 4 2" xfId="34500"/>
    <cellStyle name="Nota 2 15 2 2 2 5" xfId="34501"/>
    <cellStyle name="Nota 2 15 2 2 2 6" xfId="34502"/>
    <cellStyle name="Nota 2 15 2 2 2 7" xfId="34503"/>
    <cellStyle name="Nota 2 15 2 2 3" xfId="34504"/>
    <cellStyle name="Nota 2 15 2 2 3 2" xfId="34505"/>
    <cellStyle name="Nota 2 15 2 2 4" xfId="34506"/>
    <cellStyle name="Nota 2 15 2 2 4 2" xfId="34507"/>
    <cellStyle name="Nota 2 15 2 2 5" xfId="34508"/>
    <cellStyle name="Nota 2 15 2 2 5 2" xfId="34509"/>
    <cellStyle name="Nota 2 15 2 2 6" xfId="34510"/>
    <cellStyle name="Nota 2 15 2 2 7" xfId="34511"/>
    <cellStyle name="Nota 2 15 2 2 8" xfId="34512"/>
    <cellStyle name="Nota 2 15 2 2 9" xfId="34513"/>
    <cellStyle name="Nota 2 15 2 3" xfId="34514"/>
    <cellStyle name="Nota 2 15 2 3 2" xfId="34515"/>
    <cellStyle name="Nota 2 15 2 3 2 2" xfId="34516"/>
    <cellStyle name="Nota 2 15 2 3 3" xfId="34517"/>
    <cellStyle name="Nota 2 15 2 3 3 2" xfId="34518"/>
    <cellStyle name="Nota 2 15 2 3 4" xfId="34519"/>
    <cellStyle name="Nota 2 15 2 3 4 2" xfId="34520"/>
    <cellStyle name="Nota 2 15 2 3 5" xfId="34521"/>
    <cellStyle name="Nota 2 15 2 3 6" xfId="34522"/>
    <cellStyle name="Nota 2 15 2 3 7" xfId="34523"/>
    <cellStyle name="Nota 2 15 2 4" xfId="34524"/>
    <cellStyle name="Nota 2 15 3" xfId="34525"/>
    <cellStyle name="Nota 2 15 3 10" xfId="34526"/>
    <cellStyle name="Nota 2 15 3 11" xfId="34527"/>
    <cellStyle name="Nota 2 15 3 2" xfId="34528"/>
    <cellStyle name="Nota 2 15 3 2 2" xfId="34529"/>
    <cellStyle name="Nota 2 15 3 2 2 2" xfId="34530"/>
    <cellStyle name="Nota 2 15 3 2 3" xfId="34531"/>
    <cellStyle name="Nota 2 15 3 2 3 2" xfId="34532"/>
    <cellStyle name="Nota 2 15 3 2 4" xfId="34533"/>
    <cellStyle name="Nota 2 15 3 2 4 2" xfId="34534"/>
    <cellStyle name="Nota 2 15 3 2 5" xfId="34535"/>
    <cellStyle name="Nota 2 15 3 2 6" xfId="34536"/>
    <cellStyle name="Nota 2 15 3 2 7" xfId="34537"/>
    <cellStyle name="Nota 2 15 3 3" xfId="34538"/>
    <cellStyle name="Nota 2 15 3 3 2" xfId="34539"/>
    <cellStyle name="Nota 2 15 3 3 3" xfId="34540"/>
    <cellStyle name="Nota 2 15 3 3 4" xfId="34541"/>
    <cellStyle name="Nota 2 15 3 4" xfId="34542"/>
    <cellStyle name="Nota 2 15 3 4 2" xfId="34543"/>
    <cellStyle name="Nota 2 15 3 5" xfId="34544"/>
    <cellStyle name="Nota 2 15 3 5 2" xfId="34545"/>
    <cellStyle name="Nota 2 15 3 6" xfId="34546"/>
    <cellStyle name="Nota 2 15 3 7" xfId="34547"/>
    <cellStyle name="Nota 2 15 3 8" xfId="34548"/>
    <cellStyle name="Nota 2 15 3 9" xfId="34549"/>
    <cellStyle name="Nota 2 15 4" xfId="34550"/>
    <cellStyle name="Nota 2 15 4 10" xfId="34551"/>
    <cellStyle name="Nota 2 15 4 2" xfId="34552"/>
    <cellStyle name="Nota 2 15 4 2 2" xfId="34553"/>
    <cellStyle name="Nota 2 15 4 2 2 2" xfId="34554"/>
    <cellStyle name="Nota 2 15 4 2 3" xfId="34555"/>
    <cellStyle name="Nota 2 15 4 2 3 2" xfId="34556"/>
    <cellStyle name="Nota 2 15 4 2 4" xfId="34557"/>
    <cellStyle name="Nota 2 15 4 2 4 2" xfId="34558"/>
    <cellStyle name="Nota 2 15 4 2 5" xfId="34559"/>
    <cellStyle name="Nota 2 15 4 2 6" xfId="34560"/>
    <cellStyle name="Nota 2 15 4 2 7" xfId="34561"/>
    <cellStyle name="Nota 2 15 4 3" xfId="34562"/>
    <cellStyle name="Nota 2 15 4 3 2" xfId="34563"/>
    <cellStyle name="Nota 2 15 4 4" xfId="34564"/>
    <cellStyle name="Nota 2 15 4 4 2" xfId="34565"/>
    <cellStyle name="Nota 2 15 4 5" xfId="34566"/>
    <cellStyle name="Nota 2 15 4 5 2" xfId="34567"/>
    <cellStyle name="Nota 2 15 4 6" xfId="34568"/>
    <cellStyle name="Nota 2 15 4 7" xfId="34569"/>
    <cellStyle name="Nota 2 15 4 8" xfId="34570"/>
    <cellStyle name="Nota 2 15 4 9" xfId="34571"/>
    <cellStyle name="Nota 2 15 5" xfId="34572"/>
    <cellStyle name="Nota 2 16" xfId="1149"/>
    <cellStyle name="Nota 2 16 2" xfId="34573"/>
    <cellStyle name="Nota 2 16 2 2" xfId="34574"/>
    <cellStyle name="Nota 2 16 2 2 10" xfId="34575"/>
    <cellStyle name="Nota 2 16 2 2 2" xfId="34576"/>
    <cellStyle name="Nota 2 16 2 2 2 2" xfId="34577"/>
    <cellStyle name="Nota 2 16 2 2 2 2 2" xfId="34578"/>
    <cellStyle name="Nota 2 16 2 2 2 3" xfId="34579"/>
    <cellStyle name="Nota 2 16 2 2 2 3 2" xfId="34580"/>
    <cellStyle name="Nota 2 16 2 2 2 4" xfId="34581"/>
    <cellStyle name="Nota 2 16 2 2 2 4 2" xfId="34582"/>
    <cellStyle name="Nota 2 16 2 2 2 5" xfId="34583"/>
    <cellStyle name="Nota 2 16 2 2 2 6" xfId="34584"/>
    <cellStyle name="Nota 2 16 2 2 2 7" xfId="34585"/>
    <cellStyle name="Nota 2 16 2 2 3" xfId="34586"/>
    <cellStyle name="Nota 2 16 2 2 3 2" xfId="34587"/>
    <cellStyle name="Nota 2 16 2 2 4" xfId="34588"/>
    <cellStyle name="Nota 2 16 2 2 4 2" xfId="34589"/>
    <cellStyle name="Nota 2 16 2 2 5" xfId="34590"/>
    <cellStyle name="Nota 2 16 2 2 5 2" xfId="34591"/>
    <cellStyle name="Nota 2 16 2 2 6" xfId="34592"/>
    <cellStyle name="Nota 2 16 2 2 7" xfId="34593"/>
    <cellStyle name="Nota 2 16 2 2 8" xfId="34594"/>
    <cellStyle name="Nota 2 16 2 2 9" xfId="34595"/>
    <cellStyle name="Nota 2 16 2 3" xfId="34596"/>
    <cellStyle name="Nota 2 16 2 3 2" xfId="34597"/>
    <cellStyle name="Nota 2 16 2 3 2 2" xfId="34598"/>
    <cellStyle name="Nota 2 16 2 3 3" xfId="34599"/>
    <cellStyle name="Nota 2 16 2 3 3 2" xfId="34600"/>
    <cellStyle name="Nota 2 16 2 3 4" xfId="34601"/>
    <cellStyle name="Nota 2 16 2 3 4 2" xfId="34602"/>
    <cellStyle name="Nota 2 16 2 3 5" xfId="34603"/>
    <cellStyle name="Nota 2 16 2 3 6" xfId="34604"/>
    <cellStyle name="Nota 2 16 2 3 7" xfId="34605"/>
    <cellStyle name="Nota 2 16 2 4" xfId="34606"/>
    <cellStyle name="Nota 2 16 3" xfId="34607"/>
    <cellStyle name="Nota 2 16 3 10" xfId="34608"/>
    <cellStyle name="Nota 2 16 3 11" xfId="34609"/>
    <cellStyle name="Nota 2 16 3 2" xfId="34610"/>
    <cellStyle name="Nota 2 16 3 2 2" xfId="34611"/>
    <cellStyle name="Nota 2 16 3 2 2 2" xfId="34612"/>
    <cellStyle name="Nota 2 16 3 2 3" xfId="34613"/>
    <cellStyle name="Nota 2 16 3 2 3 2" xfId="34614"/>
    <cellStyle name="Nota 2 16 3 2 4" xfId="34615"/>
    <cellStyle name="Nota 2 16 3 2 4 2" xfId="34616"/>
    <cellStyle name="Nota 2 16 3 2 5" xfId="34617"/>
    <cellStyle name="Nota 2 16 3 2 6" xfId="34618"/>
    <cellStyle name="Nota 2 16 3 2 7" xfId="34619"/>
    <cellStyle name="Nota 2 16 3 3" xfId="34620"/>
    <cellStyle name="Nota 2 16 3 3 2" xfId="34621"/>
    <cellStyle name="Nota 2 16 3 3 3" xfId="34622"/>
    <cellStyle name="Nota 2 16 3 3 4" xfId="34623"/>
    <cellStyle name="Nota 2 16 3 4" xfId="34624"/>
    <cellStyle name="Nota 2 16 3 4 2" xfId="34625"/>
    <cellStyle name="Nota 2 16 3 5" xfId="34626"/>
    <cellStyle name="Nota 2 16 3 5 2" xfId="34627"/>
    <cellStyle name="Nota 2 16 3 6" xfId="34628"/>
    <cellStyle name="Nota 2 16 3 7" xfId="34629"/>
    <cellStyle name="Nota 2 16 3 8" xfId="34630"/>
    <cellStyle name="Nota 2 16 3 9" xfId="34631"/>
    <cellStyle name="Nota 2 16 4" xfId="34632"/>
    <cellStyle name="Nota 2 16 4 10" xfId="34633"/>
    <cellStyle name="Nota 2 16 4 2" xfId="34634"/>
    <cellStyle name="Nota 2 16 4 2 2" xfId="34635"/>
    <cellStyle name="Nota 2 16 4 2 2 2" xfId="34636"/>
    <cellStyle name="Nota 2 16 4 2 3" xfId="34637"/>
    <cellStyle name="Nota 2 16 4 2 3 2" xfId="34638"/>
    <cellStyle name="Nota 2 16 4 2 4" xfId="34639"/>
    <cellStyle name="Nota 2 16 4 2 4 2" xfId="34640"/>
    <cellStyle name="Nota 2 16 4 2 5" xfId="34641"/>
    <cellStyle name="Nota 2 16 4 2 6" xfId="34642"/>
    <cellStyle name="Nota 2 16 4 2 7" xfId="34643"/>
    <cellStyle name="Nota 2 16 4 3" xfId="34644"/>
    <cellStyle name="Nota 2 16 4 3 2" xfId="34645"/>
    <cellStyle name="Nota 2 16 4 4" xfId="34646"/>
    <cellStyle name="Nota 2 16 4 4 2" xfId="34647"/>
    <cellStyle name="Nota 2 16 4 5" xfId="34648"/>
    <cellStyle name="Nota 2 16 4 5 2" xfId="34649"/>
    <cellStyle name="Nota 2 16 4 6" xfId="34650"/>
    <cellStyle name="Nota 2 16 4 7" xfId="34651"/>
    <cellStyle name="Nota 2 16 4 8" xfId="34652"/>
    <cellStyle name="Nota 2 16 4 9" xfId="34653"/>
    <cellStyle name="Nota 2 16 5" xfId="34654"/>
    <cellStyle name="Nota 2 17" xfId="1150"/>
    <cellStyle name="Nota 2 17 2" xfId="34655"/>
    <cellStyle name="Nota 2 17 2 2" xfId="34656"/>
    <cellStyle name="Nota 2 17 2 2 10" xfId="34657"/>
    <cellStyle name="Nota 2 17 2 2 2" xfId="34658"/>
    <cellStyle name="Nota 2 17 2 2 2 2" xfId="34659"/>
    <cellStyle name="Nota 2 17 2 2 2 2 2" xfId="34660"/>
    <cellStyle name="Nota 2 17 2 2 2 3" xfId="34661"/>
    <cellStyle name="Nota 2 17 2 2 2 3 2" xfId="34662"/>
    <cellStyle name="Nota 2 17 2 2 2 4" xfId="34663"/>
    <cellStyle name="Nota 2 17 2 2 2 4 2" xfId="34664"/>
    <cellStyle name="Nota 2 17 2 2 2 5" xfId="34665"/>
    <cellStyle name="Nota 2 17 2 2 2 6" xfId="34666"/>
    <cellStyle name="Nota 2 17 2 2 2 7" xfId="34667"/>
    <cellStyle name="Nota 2 17 2 2 3" xfId="34668"/>
    <cellStyle name="Nota 2 17 2 2 3 2" xfId="34669"/>
    <cellStyle name="Nota 2 17 2 2 4" xfId="34670"/>
    <cellStyle name="Nota 2 17 2 2 4 2" xfId="34671"/>
    <cellStyle name="Nota 2 17 2 2 5" xfId="34672"/>
    <cellStyle name="Nota 2 17 2 2 5 2" xfId="34673"/>
    <cellStyle name="Nota 2 17 2 2 6" xfId="34674"/>
    <cellStyle name="Nota 2 17 2 2 7" xfId="34675"/>
    <cellStyle name="Nota 2 17 2 2 8" xfId="34676"/>
    <cellStyle name="Nota 2 17 2 2 9" xfId="34677"/>
    <cellStyle name="Nota 2 17 2 3" xfId="34678"/>
    <cellStyle name="Nota 2 17 2 3 2" xfId="34679"/>
    <cellStyle name="Nota 2 17 2 3 2 2" xfId="34680"/>
    <cellStyle name="Nota 2 17 2 3 3" xfId="34681"/>
    <cellStyle name="Nota 2 17 2 3 3 2" xfId="34682"/>
    <cellStyle name="Nota 2 17 2 3 4" xfId="34683"/>
    <cellStyle name="Nota 2 17 2 3 4 2" xfId="34684"/>
    <cellStyle name="Nota 2 17 2 3 5" xfId="34685"/>
    <cellStyle name="Nota 2 17 2 3 6" xfId="34686"/>
    <cellStyle name="Nota 2 17 2 3 7" xfId="34687"/>
    <cellStyle name="Nota 2 17 2 4" xfId="34688"/>
    <cellStyle name="Nota 2 17 3" xfId="34689"/>
    <cellStyle name="Nota 2 17 3 10" xfId="34690"/>
    <cellStyle name="Nota 2 17 3 11" xfId="34691"/>
    <cellStyle name="Nota 2 17 3 2" xfId="34692"/>
    <cellStyle name="Nota 2 17 3 2 2" xfId="34693"/>
    <cellStyle name="Nota 2 17 3 2 2 2" xfId="34694"/>
    <cellStyle name="Nota 2 17 3 2 3" xfId="34695"/>
    <cellStyle name="Nota 2 17 3 2 3 2" xfId="34696"/>
    <cellStyle name="Nota 2 17 3 2 4" xfId="34697"/>
    <cellStyle name="Nota 2 17 3 2 4 2" xfId="34698"/>
    <cellStyle name="Nota 2 17 3 2 5" xfId="34699"/>
    <cellStyle name="Nota 2 17 3 2 6" xfId="34700"/>
    <cellStyle name="Nota 2 17 3 2 7" xfId="34701"/>
    <cellStyle name="Nota 2 17 3 3" xfId="34702"/>
    <cellStyle name="Nota 2 17 3 3 2" xfId="34703"/>
    <cellStyle name="Nota 2 17 3 3 3" xfId="34704"/>
    <cellStyle name="Nota 2 17 3 3 4" xfId="34705"/>
    <cellStyle name="Nota 2 17 3 4" xfId="34706"/>
    <cellStyle name="Nota 2 17 3 4 2" xfId="34707"/>
    <cellStyle name="Nota 2 17 3 5" xfId="34708"/>
    <cellStyle name="Nota 2 17 3 5 2" xfId="34709"/>
    <cellStyle name="Nota 2 17 3 6" xfId="34710"/>
    <cellStyle name="Nota 2 17 3 7" xfId="34711"/>
    <cellStyle name="Nota 2 17 3 8" xfId="34712"/>
    <cellStyle name="Nota 2 17 3 9" xfId="34713"/>
    <cellStyle name="Nota 2 17 4" xfId="34714"/>
    <cellStyle name="Nota 2 17 4 10" xfId="34715"/>
    <cellStyle name="Nota 2 17 4 2" xfId="34716"/>
    <cellStyle name="Nota 2 17 4 2 2" xfId="34717"/>
    <cellStyle name="Nota 2 17 4 2 2 2" xfId="34718"/>
    <cellStyle name="Nota 2 17 4 2 3" xfId="34719"/>
    <cellStyle name="Nota 2 17 4 2 3 2" xfId="34720"/>
    <cellStyle name="Nota 2 17 4 2 4" xfId="34721"/>
    <cellStyle name="Nota 2 17 4 2 4 2" xfId="34722"/>
    <cellStyle name="Nota 2 17 4 2 5" xfId="34723"/>
    <cellStyle name="Nota 2 17 4 2 6" xfId="34724"/>
    <cellStyle name="Nota 2 17 4 2 7" xfId="34725"/>
    <cellStyle name="Nota 2 17 4 3" xfId="34726"/>
    <cellStyle name="Nota 2 17 4 3 2" xfId="34727"/>
    <cellStyle name="Nota 2 17 4 4" xfId="34728"/>
    <cellStyle name="Nota 2 17 4 4 2" xfId="34729"/>
    <cellStyle name="Nota 2 17 4 5" xfId="34730"/>
    <cellStyle name="Nota 2 17 4 5 2" xfId="34731"/>
    <cellStyle name="Nota 2 17 4 6" xfId="34732"/>
    <cellStyle name="Nota 2 17 4 7" xfId="34733"/>
    <cellStyle name="Nota 2 17 4 8" xfId="34734"/>
    <cellStyle name="Nota 2 17 4 9" xfId="34735"/>
    <cellStyle name="Nota 2 17 5" xfId="34736"/>
    <cellStyle name="Nota 2 18" xfId="1151"/>
    <cellStyle name="Nota 2 18 2" xfId="34737"/>
    <cellStyle name="Nota 2 18 2 2" xfId="34738"/>
    <cellStyle name="Nota 2 18 2 2 10" xfId="34739"/>
    <cellStyle name="Nota 2 18 2 2 2" xfId="34740"/>
    <cellStyle name="Nota 2 18 2 2 2 2" xfId="34741"/>
    <cellStyle name="Nota 2 18 2 2 2 2 2" xfId="34742"/>
    <cellStyle name="Nota 2 18 2 2 2 3" xfId="34743"/>
    <cellStyle name="Nota 2 18 2 2 2 3 2" xfId="34744"/>
    <cellStyle name="Nota 2 18 2 2 2 4" xfId="34745"/>
    <cellStyle name="Nota 2 18 2 2 2 4 2" xfId="34746"/>
    <cellStyle name="Nota 2 18 2 2 2 5" xfId="34747"/>
    <cellStyle name="Nota 2 18 2 2 2 6" xfId="34748"/>
    <cellStyle name="Nota 2 18 2 2 2 7" xfId="34749"/>
    <cellStyle name="Nota 2 18 2 2 3" xfId="34750"/>
    <cellStyle name="Nota 2 18 2 2 3 2" xfId="34751"/>
    <cellStyle name="Nota 2 18 2 2 4" xfId="34752"/>
    <cellStyle name="Nota 2 18 2 2 4 2" xfId="34753"/>
    <cellStyle name="Nota 2 18 2 2 5" xfId="34754"/>
    <cellStyle name="Nota 2 18 2 2 5 2" xfId="34755"/>
    <cellStyle name="Nota 2 18 2 2 6" xfId="34756"/>
    <cellStyle name="Nota 2 18 2 2 7" xfId="34757"/>
    <cellStyle name="Nota 2 18 2 2 8" xfId="34758"/>
    <cellStyle name="Nota 2 18 2 2 9" xfId="34759"/>
    <cellStyle name="Nota 2 18 2 3" xfId="34760"/>
    <cellStyle name="Nota 2 18 2 3 2" xfId="34761"/>
    <cellStyle name="Nota 2 18 2 3 2 2" xfId="34762"/>
    <cellStyle name="Nota 2 18 2 3 3" xfId="34763"/>
    <cellStyle name="Nota 2 18 2 3 3 2" xfId="34764"/>
    <cellStyle name="Nota 2 18 2 3 4" xfId="34765"/>
    <cellStyle name="Nota 2 18 2 3 4 2" xfId="34766"/>
    <cellStyle name="Nota 2 18 2 3 5" xfId="34767"/>
    <cellStyle name="Nota 2 18 2 3 6" xfId="34768"/>
    <cellStyle name="Nota 2 18 2 3 7" xfId="34769"/>
    <cellStyle name="Nota 2 18 2 4" xfId="34770"/>
    <cellStyle name="Nota 2 18 3" xfId="34771"/>
    <cellStyle name="Nota 2 18 3 10" xfId="34772"/>
    <cellStyle name="Nota 2 18 3 11" xfId="34773"/>
    <cellStyle name="Nota 2 18 3 2" xfId="34774"/>
    <cellStyle name="Nota 2 18 3 2 2" xfId="34775"/>
    <cellStyle name="Nota 2 18 3 2 2 2" xfId="34776"/>
    <cellStyle name="Nota 2 18 3 2 3" xfId="34777"/>
    <cellStyle name="Nota 2 18 3 2 3 2" xfId="34778"/>
    <cellStyle name="Nota 2 18 3 2 4" xfId="34779"/>
    <cellStyle name="Nota 2 18 3 2 4 2" xfId="34780"/>
    <cellStyle name="Nota 2 18 3 2 5" xfId="34781"/>
    <cellStyle name="Nota 2 18 3 2 6" xfId="34782"/>
    <cellStyle name="Nota 2 18 3 2 7" xfId="34783"/>
    <cellStyle name="Nota 2 18 3 3" xfId="34784"/>
    <cellStyle name="Nota 2 18 3 3 2" xfId="34785"/>
    <cellStyle name="Nota 2 18 3 3 3" xfId="34786"/>
    <cellStyle name="Nota 2 18 3 3 4" xfId="34787"/>
    <cellStyle name="Nota 2 18 3 4" xfId="34788"/>
    <cellStyle name="Nota 2 18 3 4 2" xfId="34789"/>
    <cellStyle name="Nota 2 18 3 5" xfId="34790"/>
    <cellStyle name="Nota 2 18 3 5 2" xfId="34791"/>
    <cellStyle name="Nota 2 18 3 6" xfId="34792"/>
    <cellStyle name="Nota 2 18 3 7" xfId="34793"/>
    <cellStyle name="Nota 2 18 3 8" xfId="34794"/>
    <cellStyle name="Nota 2 18 3 9" xfId="34795"/>
    <cellStyle name="Nota 2 18 4" xfId="34796"/>
    <cellStyle name="Nota 2 18 4 10" xfId="34797"/>
    <cellStyle name="Nota 2 18 4 2" xfId="34798"/>
    <cellStyle name="Nota 2 18 4 2 2" xfId="34799"/>
    <cellStyle name="Nota 2 18 4 2 2 2" xfId="34800"/>
    <cellStyle name="Nota 2 18 4 2 3" xfId="34801"/>
    <cellStyle name="Nota 2 18 4 2 3 2" xfId="34802"/>
    <cellStyle name="Nota 2 18 4 2 4" xfId="34803"/>
    <cellStyle name="Nota 2 18 4 2 4 2" xfId="34804"/>
    <cellStyle name="Nota 2 18 4 2 5" xfId="34805"/>
    <cellStyle name="Nota 2 18 4 2 6" xfId="34806"/>
    <cellStyle name="Nota 2 18 4 2 7" xfId="34807"/>
    <cellStyle name="Nota 2 18 4 3" xfId="34808"/>
    <cellStyle name="Nota 2 18 4 3 2" xfId="34809"/>
    <cellStyle name="Nota 2 18 4 4" xfId="34810"/>
    <cellStyle name="Nota 2 18 4 4 2" xfId="34811"/>
    <cellStyle name="Nota 2 18 4 5" xfId="34812"/>
    <cellStyle name="Nota 2 18 4 5 2" xfId="34813"/>
    <cellStyle name="Nota 2 18 4 6" xfId="34814"/>
    <cellStyle name="Nota 2 18 4 7" xfId="34815"/>
    <cellStyle name="Nota 2 18 4 8" xfId="34816"/>
    <cellStyle name="Nota 2 18 4 9" xfId="34817"/>
    <cellStyle name="Nota 2 18 5" xfId="34818"/>
    <cellStyle name="Nota 2 19" xfId="34819"/>
    <cellStyle name="Nota 2 19 2" xfId="34820"/>
    <cellStyle name="Nota 2 19 3" xfId="34821"/>
    <cellStyle name="Nota 2 19 4" xfId="34822"/>
    <cellStyle name="Nota 2 2" xfId="1152"/>
    <cellStyle name="Nota 2 2 10" xfId="34823"/>
    <cellStyle name="Nota 2 2 2" xfId="3025"/>
    <cellStyle name="Nota 2 2 2 2" xfId="34824"/>
    <cellStyle name="Nota 2 2 2 2 2" xfId="34825"/>
    <cellStyle name="Nota 2 2 2 2 2 10" xfId="34826"/>
    <cellStyle name="Nota 2 2 2 2 2 2" xfId="34827"/>
    <cellStyle name="Nota 2 2 2 2 2 2 2" xfId="34828"/>
    <cellStyle name="Nota 2 2 2 2 2 2 2 2" xfId="34829"/>
    <cellStyle name="Nota 2 2 2 2 2 2 3" xfId="34830"/>
    <cellStyle name="Nota 2 2 2 2 2 2 3 2" xfId="34831"/>
    <cellStyle name="Nota 2 2 2 2 2 2 4" xfId="34832"/>
    <cellStyle name="Nota 2 2 2 2 2 2 4 2" xfId="34833"/>
    <cellStyle name="Nota 2 2 2 2 2 2 5" xfId="34834"/>
    <cellStyle name="Nota 2 2 2 2 2 2 6" xfId="34835"/>
    <cellStyle name="Nota 2 2 2 2 2 2 7" xfId="34836"/>
    <cellStyle name="Nota 2 2 2 2 2 3" xfId="34837"/>
    <cellStyle name="Nota 2 2 2 2 2 3 2" xfId="34838"/>
    <cellStyle name="Nota 2 2 2 2 2 4" xfId="34839"/>
    <cellStyle name="Nota 2 2 2 2 2 4 2" xfId="34840"/>
    <cellStyle name="Nota 2 2 2 2 2 5" xfId="34841"/>
    <cellStyle name="Nota 2 2 2 2 2 5 2" xfId="34842"/>
    <cellStyle name="Nota 2 2 2 2 2 6" xfId="34843"/>
    <cellStyle name="Nota 2 2 2 2 2 7" xfId="34844"/>
    <cellStyle name="Nota 2 2 2 2 2 8" xfId="34845"/>
    <cellStyle name="Nota 2 2 2 2 2 9" xfId="34846"/>
    <cellStyle name="Nota 2 2 2 2 3" xfId="34847"/>
    <cellStyle name="Nota 2 2 2 2 3 2" xfId="34848"/>
    <cellStyle name="Nota 2 2 2 2 3 2 2" xfId="34849"/>
    <cellStyle name="Nota 2 2 2 2 3 3" xfId="34850"/>
    <cellStyle name="Nota 2 2 2 2 3 3 2" xfId="34851"/>
    <cellStyle name="Nota 2 2 2 2 3 4" xfId="34852"/>
    <cellStyle name="Nota 2 2 2 2 3 4 2" xfId="34853"/>
    <cellStyle name="Nota 2 2 2 2 3 5" xfId="34854"/>
    <cellStyle name="Nota 2 2 2 2 3 6" xfId="34855"/>
    <cellStyle name="Nota 2 2 2 2 3 7" xfId="34856"/>
    <cellStyle name="Nota 2 2 2 2 4" xfId="34857"/>
    <cellStyle name="Nota 2 2 2 3" xfId="34858"/>
    <cellStyle name="Nota 2 2 2 3 10" xfId="34859"/>
    <cellStyle name="Nota 2 2 2 3 2" xfId="34860"/>
    <cellStyle name="Nota 2 2 2 3 2 2" xfId="34861"/>
    <cellStyle name="Nota 2 2 2 3 2 2 2" xfId="34862"/>
    <cellStyle name="Nota 2 2 2 3 2 2 2 2" xfId="34863"/>
    <cellStyle name="Nota 2 2 2 3 2 2 3" xfId="34864"/>
    <cellStyle name="Nota 2 2 2 3 2 2 4" xfId="34865"/>
    <cellStyle name="Nota 2 2 2 3 2 2 5" xfId="34866"/>
    <cellStyle name="Nota 2 2 2 3 2 2 6" xfId="34867"/>
    <cellStyle name="Nota 2 2 2 3 2 3" xfId="34868"/>
    <cellStyle name="Nota 2 2 2 3 2 3 2" xfId="34869"/>
    <cellStyle name="Nota 2 2 2 3 2 3 3" xfId="34870"/>
    <cellStyle name="Nota 2 2 2 3 2 4" xfId="34871"/>
    <cellStyle name="Nota 2 2 2 3 2 5" xfId="34872"/>
    <cellStyle name="Nota 2 2 2 3 2 6" xfId="34873"/>
    <cellStyle name="Nota 2 2 2 3 2 7" xfId="34874"/>
    <cellStyle name="Nota 2 2 2 3 2 8" xfId="34875"/>
    <cellStyle name="Nota 2 2 2 3 3" xfId="34876"/>
    <cellStyle name="Nota 2 2 2 3 3 2" xfId="34877"/>
    <cellStyle name="Nota 2 2 2 3 3 2 2" xfId="34878"/>
    <cellStyle name="Nota 2 2 2 3 3 3" xfId="34879"/>
    <cellStyle name="Nota 2 2 2 3 3 4" xfId="34880"/>
    <cellStyle name="Nota 2 2 2 3 3 5" xfId="34881"/>
    <cellStyle name="Nota 2 2 2 3 3 6" xfId="34882"/>
    <cellStyle name="Nota 2 2 2 3 4" xfId="34883"/>
    <cellStyle name="Nota 2 2 2 3 4 2" xfId="34884"/>
    <cellStyle name="Nota 2 2 2 3 4 3" xfId="34885"/>
    <cellStyle name="Nota 2 2 2 3 4 4" xfId="34886"/>
    <cellStyle name="Nota 2 2 2 3 5" xfId="34887"/>
    <cellStyle name="Nota 2 2 2 3 6" xfId="34888"/>
    <cellStyle name="Nota 2 2 2 3 7" xfId="34889"/>
    <cellStyle name="Nota 2 2 2 3 8" xfId="34890"/>
    <cellStyle name="Nota 2 2 2 3 9" xfId="34891"/>
    <cellStyle name="Nota 2 2 2 4" xfId="34892"/>
    <cellStyle name="Nota 2 2 2 5" xfId="34893"/>
    <cellStyle name="Nota 2 2 3" xfId="34894"/>
    <cellStyle name="Nota 2 2 3 10" xfId="34895"/>
    <cellStyle name="Nota 2 2 3 2" xfId="34896"/>
    <cellStyle name="Nota 2 2 3 2 2" xfId="34897"/>
    <cellStyle name="Nota 2 2 3 2 2 2" xfId="34898"/>
    <cellStyle name="Nota 2 2 3 2 2 2 2" xfId="34899"/>
    <cellStyle name="Nota 2 2 3 2 2 3" xfId="34900"/>
    <cellStyle name="Nota 2 2 3 2 2 4" xfId="34901"/>
    <cellStyle name="Nota 2 2 3 2 2 5" xfId="34902"/>
    <cellStyle name="Nota 2 2 3 2 2 6" xfId="34903"/>
    <cellStyle name="Nota 2 2 3 2 3" xfId="34904"/>
    <cellStyle name="Nota 2 2 3 2 3 2" xfId="34905"/>
    <cellStyle name="Nota 2 2 3 2 3 3" xfId="34906"/>
    <cellStyle name="Nota 2 2 3 2 4" xfId="34907"/>
    <cellStyle name="Nota 2 2 3 2 5" xfId="34908"/>
    <cellStyle name="Nota 2 2 3 2 6" xfId="34909"/>
    <cellStyle name="Nota 2 2 3 2 7" xfId="34910"/>
    <cellStyle name="Nota 2 2 3 2 8" xfId="34911"/>
    <cellStyle name="Nota 2 2 3 3" xfId="34912"/>
    <cellStyle name="Nota 2 2 3 3 2" xfId="34913"/>
    <cellStyle name="Nota 2 2 3 3 2 2" xfId="34914"/>
    <cellStyle name="Nota 2 2 3 3 3" xfId="34915"/>
    <cellStyle name="Nota 2 2 3 3 4" xfId="34916"/>
    <cellStyle name="Nota 2 2 3 3 5" xfId="34917"/>
    <cellStyle name="Nota 2 2 3 3 6" xfId="34918"/>
    <cellStyle name="Nota 2 2 3 4" xfId="34919"/>
    <cellStyle name="Nota 2 2 3 4 2" xfId="34920"/>
    <cellStyle name="Nota 2 2 3 4 3" xfId="34921"/>
    <cellStyle name="Nota 2 2 3 4 4" xfId="34922"/>
    <cellStyle name="Nota 2 2 3 5" xfId="34923"/>
    <cellStyle name="Nota 2 2 3 6" xfId="34924"/>
    <cellStyle name="Nota 2 2 3 7" xfId="34925"/>
    <cellStyle name="Nota 2 2 3 8" xfId="34926"/>
    <cellStyle name="Nota 2 2 3 9" xfId="34927"/>
    <cellStyle name="Nota 2 2 4" xfId="34928"/>
    <cellStyle name="Nota 2 2 4 2" xfId="34929"/>
    <cellStyle name="Nota 2 2 4 2 10" xfId="34930"/>
    <cellStyle name="Nota 2 2 4 2 2" xfId="34931"/>
    <cellStyle name="Nota 2 2 4 2 2 2" xfId="34932"/>
    <cellStyle name="Nota 2 2 4 2 2 2 2" xfId="34933"/>
    <cellStyle name="Nota 2 2 4 2 2 3" xfId="34934"/>
    <cellStyle name="Nota 2 2 4 2 2 3 2" xfId="34935"/>
    <cellStyle name="Nota 2 2 4 2 2 4" xfId="34936"/>
    <cellStyle name="Nota 2 2 4 2 2 4 2" xfId="34937"/>
    <cellStyle name="Nota 2 2 4 2 2 5" xfId="34938"/>
    <cellStyle name="Nota 2 2 4 2 2 6" xfId="34939"/>
    <cellStyle name="Nota 2 2 4 2 2 7" xfId="34940"/>
    <cellStyle name="Nota 2 2 4 2 3" xfId="34941"/>
    <cellStyle name="Nota 2 2 4 2 3 2" xfId="34942"/>
    <cellStyle name="Nota 2 2 4 2 4" xfId="34943"/>
    <cellStyle name="Nota 2 2 4 2 4 2" xfId="34944"/>
    <cellStyle name="Nota 2 2 4 2 5" xfId="34945"/>
    <cellStyle name="Nota 2 2 4 2 5 2" xfId="34946"/>
    <cellStyle name="Nota 2 2 4 2 6" xfId="34947"/>
    <cellStyle name="Nota 2 2 4 2 7" xfId="34948"/>
    <cellStyle name="Nota 2 2 4 2 8" xfId="34949"/>
    <cellStyle name="Nota 2 2 4 2 9" xfId="34950"/>
    <cellStyle name="Nota 2 2 4 3" xfId="34951"/>
    <cellStyle name="Nota 2 2 4 3 2" xfId="34952"/>
    <cellStyle name="Nota 2 2 4 3 2 2" xfId="34953"/>
    <cellStyle name="Nota 2 2 4 3 3" xfId="34954"/>
    <cellStyle name="Nota 2 2 4 3 3 2" xfId="34955"/>
    <cellStyle name="Nota 2 2 4 3 4" xfId="34956"/>
    <cellStyle name="Nota 2 2 4 3 4 2" xfId="34957"/>
    <cellStyle name="Nota 2 2 4 3 5" xfId="34958"/>
    <cellStyle name="Nota 2 2 4 3 6" xfId="34959"/>
    <cellStyle name="Nota 2 2 4 3 7" xfId="34960"/>
    <cellStyle name="Nota 2 2 4 4" xfId="34961"/>
    <cellStyle name="Nota 2 2 5" xfId="34962"/>
    <cellStyle name="Nota 2 2 5 10" xfId="34963"/>
    <cellStyle name="Nota 2 2 5 2" xfId="34964"/>
    <cellStyle name="Nota 2 2 5 2 2" xfId="34965"/>
    <cellStyle name="Nota 2 2 5 2 2 2" xfId="34966"/>
    <cellStyle name="Nota 2 2 5 2 2 2 2" xfId="34967"/>
    <cellStyle name="Nota 2 2 5 2 2 3" xfId="34968"/>
    <cellStyle name="Nota 2 2 5 2 2 4" xfId="34969"/>
    <cellStyle name="Nota 2 2 5 2 2 5" xfId="34970"/>
    <cellStyle name="Nota 2 2 5 2 2 6" xfId="34971"/>
    <cellStyle name="Nota 2 2 5 2 3" xfId="34972"/>
    <cellStyle name="Nota 2 2 5 2 3 2" xfId="34973"/>
    <cellStyle name="Nota 2 2 5 2 3 3" xfId="34974"/>
    <cellStyle name="Nota 2 2 5 2 4" xfId="34975"/>
    <cellStyle name="Nota 2 2 5 2 5" xfId="34976"/>
    <cellStyle name="Nota 2 2 5 2 6" xfId="34977"/>
    <cellStyle name="Nota 2 2 5 2 7" xfId="34978"/>
    <cellStyle name="Nota 2 2 5 2 8" xfId="34979"/>
    <cellStyle name="Nota 2 2 5 3" xfId="34980"/>
    <cellStyle name="Nota 2 2 5 3 2" xfId="34981"/>
    <cellStyle name="Nota 2 2 5 3 2 2" xfId="34982"/>
    <cellStyle name="Nota 2 2 5 3 3" xfId="34983"/>
    <cellStyle name="Nota 2 2 5 3 4" xfId="34984"/>
    <cellStyle name="Nota 2 2 5 3 5" xfId="34985"/>
    <cellStyle name="Nota 2 2 5 3 6" xfId="34986"/>
    <cellStyle name="Nota 2 2 5 4" xfId="34987"/>
    <cellStyle name="Nota 2 2 5 4 2" xfId="34988"/>
    <cellStyle name="Nota 2 2 5 4 3" xfId="34989"/>
    <cellStyle name="Nota 2 2 5 4 4" xfId="34990"/>
    <cellStyle name="Nota 2 2 5 5" xfId="34991"/>
    <cellStyle name="Nota 2 2 5 6" xfId="34992"/>
    <cellStyle name="Nota 2 2 5 7" xfId="34993"/>
    <cellStyle name="Nota 2 2 5 8" xfId="34994"/>
    <cellStyle name="Nota 2 2 5 9" xfId="34995"/>
    <cellStyle name="Nota 2 2 6" xfId="34996"/>
    <cellStyle name="Nota 2 2 6 10" xfId="34997"/>
    <cellStyle name="Nota 2 2 6 2" xfId="34998"/>
    <cellStyle name="Nota 2 2 6 2 2" xfId="34999"/>
    <cellStyle name="Nota 2 2 6 2 2 2" xfId="35000"/>
    <cellStyle name="Nota 2 2 6 2 2 2 2" xfId="35001"/>
    <cellStyle name="Nota 2 2 6 2 2 3" xfId="35002"/>
    <cellStyle name="Nota 2 2 6 2 2 4" xfId="35003"/>
    <cellStyle name="Nota 2 2 6 2 2 5" xfId="35004"/>
    <cellStyle name="Nota 2 2 6 2 2 6" xfId="35005"/>
    <cellStyle name="Nota 2 2 6 2 3" xfId="35006"/>
    <cellStyle name="Nota 2 2 6 2 3 2" xfId="35007"/>
    <cellStyle name="Nota 2 2 6 2 3 3" xfId="35008"/>
    <cellStyle name="Nota 2 2 6 2 4" xfId="35009"/>
    <cellStyle name="Nota 2 2 6 2 5" xfId="35010"/>
    <cellStyle name="Nota 2 2 6 2 6" xfId="35011"/>
    <cellStyle name="Nota 2 2 6 2 7" xfId="35012"/>
    <cellStyle name="Nota 2 2 6 2 8" xfId="35013"/>
    <cellStyle name="Nota 2 2 6 3" xfId="35014"/>
    <cellStyle name="Nota 2 2 6 3 2" xfId="35015"/>
    <cellStyle name="Nota 2 2 6 3 2 2" xfId="35016"/>
    <cellStyle name="Nota 2 2 6 3 3" xfId="35017"/>
    <cellStyle name="Nota 2 2 6 3 4" xfId="35018"/>
    <cellStyle name="Nota 2 2 6 3 5" xfId="35019"/>
    <cellStyle name="Nota 2 2 6 3 6" xfId="35020"/>
    <cellStyle name="Nota 2 2 6 4" xfId="35021"/>
    <cellStyle name="Nota 2 2 6 4 2" xfId="35022"/>
    <cellStyle name="Nota 2 2 6 4 3" xfId="35023"/>
    <cellStyle name="Nota 2 2 6 4 4" xfId="35024"/>
    <cellStyle name="Nota 2 2 6 5" xfId="35025"/>
    <cellStyle name="Nota 2 2 6 6" xfId="35026"/>
    <cellStyle name="Nota 2 2 6 7" xfId="35027"/>
    <cellStyle name="Nota 2 2 6 8" xfId="35028"/>
    <cellStyle name="Nota 2 2 6 9" xfId="35029"/>
    <cellStyle name="Nota 2 2 7" xfId="35030"/>
    <cellStyle name="Nota 2 2 7 10" xfId="35031"/>
    <cellStyle name="Nota 2 2 7 2" xfId="35032"/>
    <cellStyle name="Nota 2 2 7 2 2" xfId="35033"/>
    <cellStyle name="Nota 2 2 7 2 2 2" xfId="35034"/>
    <cellStyle name="Nota 2 2 7 2 2 2 2" xfId="35035"/>
    <cellStyle name="Nota 2 2 7 2 2 3" xfId="35036"/>
    <cellStyle name="Nota 2 2 7 2 2 4" xfId="35037"/>
    <cellStyle name="Nota 2 2 7 2 2 5" xfId="35038"/>
    <cellStyle name="Nota 2 2 7 2 2 6" xfId="35039"/>
    <cellStyle name="Nota 2 2 7 2 3" xfId="35040"/>
    <cellStyle name="Nota 2 2 7 2 3 2" xfId="35041"/>
    <cellStyle name="Nota 2 2 7 2 3 3" xfId="35042"/>
    <cellStyle name="Nota 2 2 7 2 4" xfId="35043"/>
    <cellStyle name="Nota 2 2 7 2 5" xfId="35044"/>
    <cellStyle name="Nota 2 2 7 2 6" xfId="35045"/>
    <cellStyle name="Nota 2 2 7 2 7" xfId="35046"/>
    <cellStyle name="Nota 2 2 7 2 8" xfId="35047"/>
    <cellStyle name="Nota 2 2 7 3" xfId="35048"/>
    <cellStyle name="Nota 2 2 7 3 2" xfId="35049"/>
    <cellStyle name="Nota 2 2 7 3 2 2" xfId="35050"/>
    <cellStyle name="Nota 2 2 7 3 3" xfId="35051"/>
    <cellStyle name="Nota 2 2 7 3 4" xfId="35052"/>
    <cellStyle name="Nota 2 2 7 3 5" xfId="35053"/>
    <cellStyle name="Nota 2 2 7 3 6" xfId="35054"/>
    <cellStyle name="Nota 2 2 7 4" xfId="35055"/>
    <cellStyle name="Nota 2 2 7 4 2" xfId="35056"/>
    <cellStyle name="Nota 2 2 7 4 3" xfId="35057"/>
    <cellStyle name="Nota 2 2 7 4 4" xfId="35058"/>
    <cellStyle name="Nota 2 2 7 5" xfId="35059"/>
    <cellStyle name="Nota 2 2 7 6" xfId="35060"/>
    <cellStyle name="Nota 2 2 7 7" xfId="35061"/>
    <cellStyle name="Nota 2 2 7 8" xfId="35062"/>
    <cellStyle name="Nota 2 2 7 9" xfId="35063"/>
    <cellStyle name="Nota 2 2 8" xfId="35064"/>
    <cellStyle name="Nota 2 2 8 10" xfId="35065"/>
    <cellStyle name="Nota 2 2 8 11" xfId="35066"/>
    <cellStyle name="Nota 2 2 8 2" xfId="35067"/>
    <cellStyle name="Nota 2 2 8 2 2" xfId="35068"/>
    <cellStyle name="Nota 2 2 8 2 2 2" xfId="35069"/>
    <cellStyle name="Nota 2 2 8 2 3" xfId="35070"/>
    <cellStyle name="Nota 2 2 8 2 3 2" xfId="35071"/>
    <cellStyle name="Nota 2 2 8 2 4" xfId="35072"/>
    <cellStyle name="Nota 2 2 8 2 4 2" xfId="35073"/>
    <cellStyle name="Nota 2 2 8 2 5" xfId="35074"/>
    <cellStyle name="Nota 2 2 8 2 6" xfId="35075"/>
    <cellStyle name="Nota 2 2 8 2 7" xfId="35076"/>
    <cellStyle name="Nota 2 2 8 3" xfId="35077"/>
    <cellStyle name="Nota 2 2 8 3 2" xfId="35078"/>
    <cellStyle name="Nota 2 2 8 3 3" xfId="35079"/>
    <cellStyle name="Nota 2 2 8 3 4" xfId="35080"/>
    <cellStyle name="Nota 2 2 8 4" xfId="35081"/>
    <cellStyle name="Nota 2 2 8 4 2" xfId="35082"/>
    <cellStyle name="Nota 2 2 8 5" xfId="35083"/>
    <cellStyle name="Nota 2 2 8 5 2" xfId="35084"/>
    <cellStyle name="Nota 2 2 8 6" xfId="35085"/>
    <cellStyle name="Nota 2 2 8 7" xfId="35086"/>
    <cellStyle name="Nota 2 2 8 8" xfId="35087"/>
    <cellStyle name="Nota 2 2 8 9" xfId="35088"/>
    <cellStyle name="Nota 2 2 9" xfId="35089"/>
    <cellStyle name="Nota 2 2 9 10" xfId="35090"/>
    <cellStyle name="Nota 2 2 9 2" xfId="35091"/>
    <cellStyle name="Nota 2 2 9 2 2" xfId="35092"/>
    <cellStyle name="Nota 2 2 9 2 2 2" xfId="35093"/>
    <cellStyle name="Nota 2 2 9 2 3" xfId="35094"/>
    <cellStyle name="Nota 2 2 9 2 3 2" xfId="35095"/>
    <cellStyle name="Nota 2 2 9 2 4" xfId="35096"/>
    <cellStyle name="Nota 2 2 9 2 4 2" xfId="35097"/>
    <cellStyle name="Nota 2 2 9 2 5" xfId="35098"/>
    <cellStyle name="Nota 2 2 9 2 6" xfId="35099"/>
    <cellStyle name="Nota 2 2 9 2 7" xfId="35100"/>
    <cellStyle name="Nota 2 2 9 3" xfId="35101"/>
    <cellStyle name="Nota 2 2 9 3 2" xfId="35102"/>
    <cellStyle name="Nota 2 2 9 4" xfId="35103"/>
    <cellStyle name="Nota 2 2 9 4 2" xfId="35104"/>
    <cellStyle name="Nota 2 2 9 5" xfId="35105"/>
    <cellStyle name="Nota 2 2 9 5 2" xfId="35106"/>
    <cellStyle name="Nota 2 2 9 6" xfId="35107"/>
    <cellStyle name="Nota 2 2 9 7" xfId="35108"/>
    <cellStyle name="Nota 2 2 9 8" xfId="35109"/>
    <cellStyle name="Nota 2 2 9 9" xfId="35110"/>
    <cellStyle name="Nota 2 20" xfId="35111"/>
    <cellStyle name="Nota 2 20 10" xfId="35112"/>
    <cellStyle name="Nota 2 20 2" xfId="35113"/>
    <cellStyle name="Nota 2 20 2 2" xfId="35114"/>
    <cellStyle name="Nota 2 20 2 2 2" xfId="35115"/>
    <cellStyle name="Nota 2 20 2 2 2 2" xfId="35116"/>
    <cellStyle name="Nota 2 20 2 2 3" xfId="35117"/>
    <cellStyle name="Nota 2 20 2 2 4" xfId="35118"/>
    <cellStyle name="Nota 2 20 2 2 5" xfId="35119"/>
    <cellStyle name="Nota 2 20 2 2 6" xfId="35120"/>
    <cellStyle name="Nota 2 20 2 3" xfId="35121"/>
    <cellStyle name="Nota 2 20 2 3 2" xfId="35122"/>
    <cellStyle name="Nota 2 20 2 3 3" xfId="35123"/>
    <cellStyle name="Nota 2 20 2 4" xfId="35124"/>
    <cellStyle name="Nota 2 20 2 5" xfId="35125"/>
    <cellStyle name="Nota 2 20 2 6" xfId="35126"/>
    <cellStyle name="Nota 2 20 2 7" xfId="35127"/>
    <cellStyle name="Nota 2 20 2 8" xfId="35128"/>
    <cellStyle name="Nota 2 20 3" xfId="35129"/>
    <cellStyle name="Nota 2 20 3 2" xfId="35130"/>
    <cellStyle name="Nota 2 20 3 2 2" xfId="35131"/>
    <cellStyle name="Nota 2 20 3 3" xfId="35132"/>
    <cellStyle name="Nota 2 20 3 4" xfId="35133"/>
    <cellStyle name="Nota 2 20 3 5" xfId="35134"/>
    <cellStyle name="Nota 2 20 3 6" xfId="35135"/>
    <cellStyle name="Nota 2 20 4" xfId="35136"/>
    <cellStyle name="Nota 2 20 4 2" xfId="35137"/>
    <cellStyle name="Nota 2 20 4 3" xfId="35138"/>
    <cellStyle name="Nota 2 20 4 4" xfId="35139"/>
    <cellStyle name="Nota 2 20 5" xfId="35140"/>
    <cellStyle name="Nota 2 20 6" xfId="35141"/>
    <cellStyle name="Nota 2 20 7" xfId="35142"/>
    <cellStyle name="Nota 2 20 8" xfId="35143"/>
    <cellStyle name="Nota 2 20 9" xfId="35144"/>
    <cellStyle name="Nota 2 3" xfId="1153"/>
    <cellStyle name="Nota 2 3 2" xfId="35145"/>
    <cellStyle name="Nota 2 3 2 2" xfId="35146"/>
    <cellStyle name="Nota 2 3 2 2 10" xfId="35147"/>
    <cellStyle name="Nota 2 3 2 2 2" xfId="35148"/>
    <cellStyle name="Nota 2 3 2 2 2 2" xfId="35149"/>
    <cellStyle name="Nota 2 3 2 2 2 2 2" xfId="35150"/>
    <cellStyle name="Nota 2 3 2 2 2 3" xfId="35151"/>
    <cellStyle name="Nota 2 3 2 2 2 3 2" xfId="35152"/>
    <cellStyle name="Nota 2 3 2 2 2 4" xfId="35153"/>
    <cellStyle name="Nota 2 3 2 2 2 4 2" xfId="35154"/>
    <cellStyle name="Nota 2 3 2 2 2 5" xfId="35155"/>
    <cellStyle name="Nota 2 3 2 2 2 6" xfId="35156"/>
    <cellStyle name="Nota 2 3 2 2 2 7" xfId="35157"/>
    <cellStyle name="Nota 2 3 2 2 3" xfId="35158"/>
    <cellStyle name="Nota 2 3 2 2 3 2" xfId="35159"/>
    <cellStyle name="Nota 2 3 2 2 4" xfId="35160"/>
    <cellStyle name="Nota 2 3 2 2 4 2" xfId="35161"/>
    <cellStyle name="Nota 2 3 2 2 5" xfId="35162"/>
    <cellStyle name="Nota 2 3 2 2 5 2" xfId="35163"/>
    <cellStyle name="Nota 2 3 2 2 6" xfId="35164"/>
    <cellStyle name="Nota 2 3 2 2 7" xfId="35165"/>
    <cellStyle name="Nota 2 3 2 2 8" xfId="35166"/>
    <cellStyle name="Nota 2 3 2 2 9" xfId="35167"/>
    <cellStyle name="Nota 2 3 2 3" xfId="35168"/>
    <cellStyle name="Nota 2 3 2 3 2" xfId="35169"/>
    <cellStyle name="Nota 2 3 2 3 2 2" xfId="35170"/>
    <cellStyle name="Nota 2 3 2 3 3" xfId="35171"/>
    <cellStyle name="Nota 2 3 2 3 3 2" xfId="35172"/>
    <cellStyle name="Nota 2 3 2 3 4" xfId="35173"/>
    <cellStyle name="Nota 2 3 2 3 4 2" xfId="35174"/>
    <cellStyle name="Nota 2 3 2 3 5" xfId="35175"/>
    <cellStyle name="Nota 2 3 2 3 6" xfId="35176"/>
    <cellStyle name="Nota 2 3 2 3 7" xfId="35177"/>
    <cellStyle name="Nota 2 3 2 4" xfId="35178"/>
    <cellStyle name="Nota 2 3 3" xfId="35179"/>
    <cellStyle name="Nota 2 3 3 10" xfId="35180"/>
    <cellStyle name="Nota 2 3 3 11" xfId="35181"/>
    <cellStyle name="Nota 2 3 3 2" xfId="35182"/>
    <cellStyle name="Nota 2 3 3 2 2" xfId="35183"/>
    <cellStyle name="Nota 2 3 3 2 2 2" xfId="35184"/>
    <cellStyle name="Nota 2 3 3 2 3" xfId="35185"/>
    <cellStyle name="Nota 2 3 3 2 3 2" xfId="35186"/>
    <cellStyle name="Nota 2 3 3 2 4" xfId="35187"/>
    <cellStyle name="Nota 2 3 3 2 4 2" xfId="35188"/>
    <cellStyle name="Nota 2 3 3 2 5" xfId="35189"/>
    <cellStyle name="Nota 2 3 3 2 6" xfId="35190"/>
    <cellStyle name="Nota 2 3 3 2 7" xfId="35191"/>
    <cellStyle name="Nota 2 3 3 3" xfId="35192"/>
    <cellStyle name="Nota 2 3 3 3 2" xfId="35193"/>
    <cellStyle name="Nota 2 3 3 3 3" xfId="35194"/>
    <cellStyle name="Nota 2 3 3 3 4" xfId="35195"/>
    <cellStyle name="Nota 2 3 3 4" xfId="35196"/>
    <cellStyle name="Nota 2 3 3 4 2" xfId="35197"/>
    <cellStyle name="Nota 2 3 3 5" xfId="35198"/>
    <cellStyle name="Nota 2 3 3 5 2" xfId="35199"/>
    <cellStyle name="Nota 2 3 3 6" xfId="35200"/>
    <cellStyle name="Nota 2 3 3 7" xfId="35201"/>
    <cellStyle name="Nota 2 3 3 8" xfId="35202"/>
    <cellStyle name="Nota 2 3 3 9" xfId="35203"/>
    <cellStyle name="Nota 2 3 4" xfId="35204"/>
    <cellStyle name="Nota 2 3 4 10" xfId="35205"/>
    <cellStyle name="Nota 2 3 4 2" xfId="35206"/>
    <cellStyle name="Nota 2 3 4 2 2" xfId="35207"/>
    <cellStyle name="Nota 2 3 4 2 2 2" xfId="35208"/>
    <cellStyle name="Nota 2 3 4 2 3" xfId="35209"/>
    <cellStyle name="Nota 2 3 4 2 3 2" xfId="35210"/>
    <cellStyle name="Nota 2 3 4 2 4" xfId="35211"/>
    <cellStyle name="Nota 2 3 4 2 4 2" xfId="35212"/>
    <cellStyle name="Nota 2 3 4 2 5" xfId="35213"/>
    <cellStyle name="Nota 2 3 4 2 6" xfId="35214"/>
    <cellStyle name="Nota 2 3 4 2 7" xfId="35215"/>
    <cellStyle name="Nota 2 3 4 3" xfId="35216"/>
    <cellStyle name="Nota 2 3 4 3 2" xfId="35217"/>
    <cellStyle name="Nota 2 3 4 4" xfId="35218"/>
    <cellStyle name="Nota 2 3 4 4 2" xfId="35219"/>
    <cellStyle name="Nota 2 3 4 5" xfId="35220"/>
    <cellStyle name="Nota 2 3 4 5 2" xfId="35221"/>
    <cellStyle name="Nota 2 3 4 6" xfId="35222"/>
    <cellStyle name="Nota 2 3 4 7" xfId="35223"/>
    <cellStyle name="Nota 2 3 4 8" xfId="35224"/>
    <cellStyle name="Nota 2 3 4 9" xfId="35225"/>
    <cellStyle name="Nota 2 3 5" xfId="35226"/>
    <cellStyle name="Nota 2 4" xfId="1154"/>
    <cellStyle name="Nota 2 4 2" xfId="35227"/>
    <cellStyle name="Nota 2 4 2 2" xfId="35228"/>
    <cellStyle name="Nota 2 4 2 2 10" xfId="35229"/>
    <cellStyle name="Nota 2 4 2 2 2" xfId="35230"/>
    <cellStyle name="Nota 2 4 2 2 2 2" xfId="35231"/>
    <cellStyle name="Nota 2 4 2 2 2 2 2" xfId="35232"/>
    <cellStyle name="Nota 2 4 2 2 2 3" xfId="35233"/>
    <cellStyle name="Nota 2 4 2 2 2 3 2" xfId="35234"/>
    <cellStyle name="Nota 2 4 2 2 2 4" xfId="35235"/>
    <cellStyle name="Nota 2 4 2 2 2 4 2" xfId="35236"/>
    <cellStyle name="Nota 2 4 2 2 2 5" xfId="35237"/>
    <cellStyle name="Nota 2 4 2 2 2 6" xfId="35238"/>
    <cellStyle name="Nota 2 4 2 2 2 7" xfId="35239"/>
    <cellStyle name="Nota 2 4 2 2 3" xfId="35240"/>
    <cellStyle name="Nota 2 4 2 2 3 2" xfId="35241"/>
    <cellStyle name="Nota 2 4 2 2 4" xfId="35242"/>
    <cellStyle name="Nota 2 4 2 2 4 2" xfId="35243"/>
    <cellStyle name="Nota 2 4 2 2 5" xfId="35244"/>
    <cellStyle name="Nota 2 4 2 2 5 2" xfId="35245"/>
    <cellStyle name="Nota 2 4 2 2 6" xfId="35246"/>
    <cellStyle name="Nota 2 4 2 2 7" xfId="35247"/>
    <cellStyle name="Nota 2 4 2 2 8" xfId="35248"/>
    <cellStyle name="Nota 2 4 2 2 9" xfId="35249"/>
    <cellStyle name="Nota 2 4 2 3" xfId="35250"/>
    <cellStyle name="Nota 2 4 2 3 2" xfId="35251"/>
    <cellStyle name="Nota 2 4 2 3 2 2" xfId="35252"/>
    <cellStyle name="Nota 2 4 2 3 3" xfId="35253"/>
    <cellStyle name="Nota 2 4 2 3 3 2" xfId="35254"/>
    <cellStyle name="Nota 2 4 2 3 4" xfId="35255"/>
    <cellStyle name="Nota 2 4 2 3 4 2" xfId="35256"/>
    <cellStyle name="Nota 2 4 2 3 5" xfId="35257"/>
    <cellStyle name="Nota 2 4 2 3 6" xfId="35258"/>
    <cellStyle name="Nota 2 4 2 3 7" xfId="35259"/>
    <cellStyle name="Nota 2 4 2 4" xfId="35260"/>
    <cellStyle name="Nota 2 4 3" xfId="35261"/>
    <cellStyle name="Nota 2 4 3 10" xfId="35262"/>
    <cellStyle name="Nota 2 4 3 11" xfId="35263"/>
    <cellStyle name="Nota 2 4 3 2" xfId="35264"/>
    <cellStyle name="Nota 2 4 3 2 2" xfId="35265"/>
    <cellStyle name="Nota 2 4 3 2 2 2" xfId="35266"/>
    <cellStyle name="Nota 2 4 3 2 3" xfId="35267"/>
    <cellStyle name="Nota 2 4 3 2 3 2" xfId="35268"/>
    <cellStyle name="Nota 2 4 3 2 4" xfId="35269"/>
    <cellStyle name="Nota 2 4 3 2 4 2" xfId="35270"/>
    <cellStyle name="Nota 2 4 3 2 5" xfId="35271"/>
    <cellStyle name="Nota 2 4 3 2 6" xfId="35272"/>
    <cellStyle name="Nota 2 4 3 2 7" xfId="35273"/>
    <cellStyle name="Nota 2 4 3 3" xfId="35274"/>
    <cellStyle name="Nota 2 4 3 3 2" xfId="35275"/>
    <cellStyle name="Nota 2 4 3 3 3" xfId="35276"/>
    <cellStyle name="Nota 2 4 3 3 4" xfId="35277"/>
    <cellStyle name="Nota 2 4 3 4" xfId="35278"/>
    <cellStyle name="Nota 2 4 3 4 2" xfId="35279"/>
    <cellStyle name="Nota 2 4 3 5" xfId="35280"/>
    <cellStyle name="Nota 2 4 3 5 2" xfId="35281"/>
    <cellStyle name="Nota 2 4 3 6" xfId="35282"/>
    <cellStyle name="Nota 2 4 3 7" xfId="35283"/>
    <cellStyle name="Nota 2 4 3 8" xfId="35284"/>
    <cellStyle name="Nota 2 4 3 9" xfId="35285"/>
    <cellStyle name="Nota 2 4 4" xfId="35286"/>
    <cellStyle name="Nota 2 4 4 10" xfId="35287"/>
    <cellStyle name="Nota 2 4 4 2" xfId="35288"/>
    <cellStyle name="Nota 2 4 4 2 2" xfId="35289"/>
    <cellStyle name="Nota 2 4 4 2 2 2" xfId="35290"/>
    <cellStyle name="Nota 2 4 4 2 3" xfId="35291"/>
    <cellStyle name="Nota 2 4 4 2 3 2" xfId="35292"/>
    <cellStyle name="Nota 2 4 4 2 4" xfId="35293"/>
    <cellStyle name="Nota 2 4 4 2 4 2" xfId="35294"/>
    <cellStyle name="Nota 2 4 4 2 5" xfId="35295"/>
    <cellStyle name="Nota 2 4 4 2 6" xfId="35296"/>
    <cellStyle name="Nota 2 4 4 2 7" xfId="35297"/>
    <cellStyle name="Nota 2 4 4 3" xfId="35298"/>
    <cellStyle name="Nota 2 4 4 3 2" xfId="35299"/>
    <cellStyle name="Nota 2 4 4 4" xfId="35300"/>
    <cellStyle name="Nota 2 4 4 4 2" xfId="35301"/>
    <cellStyle name="Nota 2 4 4 5" xfId="35302"/>
    <cellStyle name="Nota 2 4 4 5 2" xfId="35303"/>
    <cellStyle name="Nota 2 4 4 6" xfId="35304"/>
    <cellStyle name="Nota 2 4 4 7" xfId="35305"/>
    <cellStyle name="Nota 2 4 4 8" xfId="35306"/>
    <cellStyle name="Nota 2 4 4 9" xfId="35307"/>
    <cellStyle name="Nota 2 4 5" xfId="35308"/>
    <cellStyle name="Nota 2 5" xfId="1155"/>
    <cellStyle name="Nota 2 5 2" xfId="35309"/>
    <cellStyle name="Nota 2 5 2 2" xfId="35310"/>
    <cellStyle name="Nota 2 5 2 2 10" xfId="35311"/>
    <cellStyle name="Nota 2 5 2 2 2" xfId="35312"/>
    <cellStyle name="Nota 2 5 2 2 2 2" xfId="35313"/>
    <cellStyle name="Nota 2 5 2 2 2 2 2" xfId="35314"/>
    <cellStyle name="Nota 2 5 2 2 2 3" xfId="35315"/>
    <cellStyle name="Nota 2 5 2 2 2 3 2" xfId="35316"/>
    <cellStyle name="Nota 2 5 2 2 2 4" xfId="35317"/>
    <cellStyle name="Nota 2 5 2 2 2 4 2" xfId="35318"/>
    <cellStyle name="Nota 2 5 2 2 2 5" xfId="35319"/>
    <cellStyle name="Nota 2 5 2 2 2 6" xfId="35320"/>
    <cellStyle name="Nota 2 5 2 2 2 7" xfId="35321"/>
    <cellStyle name="Nota 2 5 2 2 3" xfId="35322"/>
    <cellStyle name="Nota 2 5 2 2 3 2" xfId="35323"/>
    <cellStyle name="Nota 2 5 2 2 4" xfId="35324"/>
    <cellStyle name="Nota 2 5 2 2 4 2" xfId="35325"/>
    <cellStyle name="Nota 2 5 2 2 5" xfId="35326"/>
    <cellStyle name="Nota 2 5 2 2 5 2" xfId="35327"/>
    <cellStyle name="Nota 2 5 2 2 6" xfId="35328"/>
    <cellStyle name="Nota 2 5 2 2 7" xfId="35329"/>
    <cellStyle name="Nota 2 5 2 2 8" xfId="35330"/>
    <cellStyle name="Nota 2 5 2 2 9" xfId="35331"/>
    <cellStyle name="Nota 2 5 2 3" xfId="35332"/>
    <cellStyle name="Nota 2 5 2 3 2" xfId="35333"/>
    <cellStyle name="Nota 2 5 2 3 2 2" xfId="35334"/>
    <cellStyle name="Nota 2 5 2 3 3" xfId="35335"/>
    <cellStyle name="Nota 2 5 2 3 3 2" xfId="35336"/>
    <cellStyle name="Nota 2 5 2 3 4" xfId="35337"/>
    <cellStyle name="Nota 2 5 2 3 4 2" xfId="35338"/>
    <cellStyle name="Nota 2 5 2 3 5" xfId="35339"/>
    <cellStyle name="Nota 2 5 2 3 6" xfId="35340"/>
    <cellStyle name="Nota 2 5 2 3 7" xfId="35341"/>
    <cellStyle name="Nota 2 5 2 4" xfId="35342"/>
    <cellStyle name="Nota 2 5 3" xfId="35343"/>
    <cellStyle name="Nota 2 5 3 10" xfId="35344"/>
    <cellStyle name="Nota 2 5 3 11" xfId="35345"/>
    <cellStyle name="Nota 2 5 3 2" xfId="35346"/>
    <cellStyle name="Nota 2 5 3 2 2" xfId="35347"/>
    <cellStyle name="Nota 2 5 3 2 2 2" xfId="35348"/>
    <cellStyle name="Nota 2 5 3 2 3" xfId="35349"/>
    <cellStyle name="Nota 2 5 3 2 3 2" xfId="35350"/>
    <cellStyle name="Nota 2 5 3 2 4" xfId="35351"/>
    <cellStyle name="Nota 2 5 3 2 4 2" xfId="35352"/>
    <cellStyle name="Nota 2 5 3 2 5" xfId="35353"/>
    <cellStyle name="Nota 2 5 3 2 6" xfId="35354"/>
    <cellStyle name="Nota 2 5 3 2 7" xfId="35355"/>
    <cellStyle name="Nota 2 5 3 3" xfId="35356"/>
    <cellStyle name="Nota 2 5 3 3 2" xfId="35357"/>
    <cellStyle name="Nota 2 5 3 3 3" xfId="35358"/>
    <cellStyle name="Nota 2 5 3 3 4" xfId="35359"/>
    <cellStyle name="Nota 2 5 3 4" xfId="35360"/>
    <cellStyle name="Nota 2 5 3 4 2" xfId="35361"/>
    <cellStyle name="Nota 2 5 3 5" xfId="35362"/>
    <cellStyle name="Nota 2 5 3 5 2" xfId="35363"/>
    <cellStyle name="Nota 2 5 3 6" xfId="35364"/>
    <cellStyle name="Nota 2 5 3 7" xfId="35365"/>
    <cellStyle name="Nota 2 5 3 8" xfId="35366"/>
    <cellStyle name="Nota 2 5 3 9" xfId="35367"/>
    <cellStyle name="Nota 2 5 4" xfId="35368"/>
    <cellStyle name="Nota 2 5 4 10" xfId="35369"/>
    <cellStyle name="Nota 2 5 4 2" xfId="35370"/>
    <cellStyle name="Nota 2 5 4 2 2" xfId="35371"/>
    <cellStyle name="Nota 2 5 4 2 2 2" xfId="35372"/>
    <cellStyle name="Nota 2 5 4 2 3" xfId="35373"/>
    <cellStyle name="Nota 2 5 4 2 3 2" xfId="35374"/>
    <cellStyle name="Nota 2 5 4 2 4" xfId="35375"/>
    <cellStyle name="Nota 2 5 4 2 4 2" xfId="35376"/>
    <cellStyle name="Nota 2 5 4 2 5" xfId="35377"/>
    <cellStyle name="Nota 2 5 4 2 6" xfId="35378"/>
    <cellStyle name="Nota 2 5 4 2 7" xfId="35379"/>
    <cellStyle name="Nota 2 5 4 3" xfId="35380"/>
    <cellStyle name="Nota 2 5 4 3 2" xfId="35381"/>
    <cellStyle name="Nota 2 5 4 4" xfId="35382"/>
    <cellStyle name="Nota 2 5 4 4 2" xfId="35383"/>
    <cellStyle name="Nota 2 5 4 5" xfId="35384"/>
    <cellStyle name="Nota 2 5 4 5 2" xfId="35385"/>
    <cellStyle name="Nota 2 5 4 6" xfId="35386"/>
    <cellStyle name="Nota 2 5 4 7" xfId="35387"/>
    <cellStyle name="Nota 2 5 4 8" xfId="35388"/>
    <cellStyle name="Nota 2 5 4 9" xfId="35389"/>
    <cellStyle name="Nota 2 5 5" xfId="35390"/>
    <cellStyle name="Nota 2 6" xfId="1156"/>
    <cellStyle name="Nota 2 6 2" xfId="35391"/>
    <cellStyle name="Nota 2 6 2 2" xfId="35392"/>
    <cellStyle name="Nota 2 6 2 2 10" xfId="35393"/>
    <cellStyle name="Nota 2 6 2 2 2" xfId="35394"/>
    <cellStyle name="Nota 2 6 2 2 2 2" xfId="35395"/>
    <cellStyle name="Nota 2 6 2 2 2 2 2" xfId="35396"/>
    <cellStyle name="Nota 2 6 2 2 2 3" xfId="35397"/>
    <cellStyle name="Nota 2 6 2 2 2 3 2" xfId="35398"/>
    <cellStyle name="Nota 2 6 2 2 2 4" xfId="35399"/>
    <cellStyle name="Nota 2 6 2 2 2 4 2" xfId="35400"/>
    <cellStyle name="Nota 2 6 2 2 2 5" xfId="35401"/>
    <cellStyle name="Nota 2 6 2 2 2 6" xfId="35402"/>
    <cellStyle name="Nota 2 6 2 2 2 7" xfId="35403"/>
    <cellStyle name="Nota 2 6 2 2 3" xfId="35404"/>
    <cellStyle name="Nota 2 6 2 2 3 2" xfId="35405"/>
    <cellStyle name="Nota 2 6 2 2 4" xfId="35406"/>
    <cellStyle name="Nota 2 6 2 2 4 2" xfId="35407"/>
    <cellStyle name="Nota 2 6 2 2 5" xfId="35408"/>
    <cellStyle name="Nota 2 6 2 2 5 2" xfId="35409"/>
    <cellStyle name="Nota 2 6 2 2 6" xfId="35410"/>
    <cellStyle name="Nota 2 6 2 2 7" xfId="35411"/>
    <cellStyle name="Nota 2 6 2 2 8" xfId="35412"/>
    <cellStyle name="Nota 2 6 2 2 9" xfId="35413"/>
    <cellStyle name="Nota 2 6 2 3" xfId="35414"/>
    <cellStyle name="Nota 2 6 2 3 2" xfId="35415"/>
    <cellStyle name="Nota 2 6 2 3 2 2" xfId="35416"/>
    <cellStyle name="Nota 2 6 2 3 3" xfId="35417"/>
    <cellStyle name="Nota 2 6 2 3 3 2" xfId="35418"/>
    <cellStyle name="Nota 2 6 2 3 4" xfId="35419"/>
    <cellStyle name="Nota 2 6 2 3 4 2" xfId="35420"/>
    <cellStyle name="Nota 2 6 2 3 5" xfId="35421"/>
    <cellStyle name="Nota 2 6 2 3 6" xfId="35422"/>
    <cellStyle name="Nota 2 6 2 3 7" xfId="35423"/>
    <cellStyle name="Nota 2 6 2 4" xfId="35424"/>
    <cellStyle name="Nota 2 6 3" xfId="35425"/>
    <cellStyle name="Nota 2 6 3 10" xfId="35426"/>
    <cellStyle name="Nota 2 6 3 11" xfId="35427"/>
    <cellStyle name="Nota 2 6 3 2" xfId="35428"/>
    <cellStyle name="Nota 2 6 3 2 2" xfId="35429"/>
    <cellStyle name="Nota 2 6 3 2 2 2" xfId="35430"/>
    <cellStyle name="Nota 2 6 3 2 3" xfId="35431"/>
    <cellStyle name="Nota 2 6 3 2 3 2" xfId="35432"/>
    <cellStyle name="Nota 2 6 3 2 4" xfId="35433"/>
    <cellStyle name="Nota 2 6 3 2 4 2" xfId="35434"/>
    <cellStyle name="Nota 2 6 3 2 5" xfId="35435"/>
    <cellStyle name="Nota 2 6 3 2 6" xfId="35436"/>
    <cellStyle name="Nota 2 6 3 2 7" xfId="35437"/>
    <cellStyle name="Nota 2 6 3 3" xfId="35438"/>
    <cellStyle name="Nota 2 6 3 3 2" xfId="35439"/>
    <cellStyle name="Nota 2 6 3 3 3" xfId="35440"/>
    <cellStyle name="Nota 2 6 3 3 4" xfId="35441"/>
    <cellStyle name="Nota 2 6 3 4" xfId="35442"/>
    <cellStyle name="Nota 2 6 3 4 2" xfId="35443"/>
    <cellStyle name="Nota 2 6 3 5" xfId="35444"/>
    <cellStyle name="Nota 2 6 3 5 2" xfId="35445"/>
    <cellStyle name="Nota 2 6 3 6" xfId="35446"/>
    <cellStyle name="Nota 2 6 3 7" xfId="35447"/>
    <cellStyle name="Nota 2 6 3 8" xfId="35448"/>
    <cellStyle name="Nota 2 6 3 9" xfId="35449"/>
    <cellStyle name="Nota 2 6 4" xfId="35450"/>
    <cellStyle name="Nota 2 6 4 10" xfId="35451"/>
    <cellStyle name="Nota 2 6 4 2" xfId="35452"/>
    <cellStyle name="Nota 2 6 4 2 2" xfId="35453"/>
    <cellStyle name="Nota 2 6 4 2 2 2" xfId="35454"/>
    <cellStyle name="Nota 2 6 4 2 3" xfId="35455"/>
    <cellStyle name="Nota 2 6 4 2 3 2" xfId="35456"/>
    <cellStyle name="Nota 2 6 4 2 4" xfId="35457"/>
    <cellStyle name="Nota 2 6 4 2 4 2" xfId="35458"/>
    <cellStyle name="Nota 2 6 4 2 5" xfId="35459"/>
    <cellStyle name="Nota 2 6 4 2 6" xfId="35460"/>
    <cellStyle name="Nota 2 6 4 2 7" xfId="35461"/>
    <cellStyle name="Nota 2 6 4 3" xfId="35462"/>
    <cellStyle name="Nota 2 6 4 3 2" xfId="35463"/>
    <cellStyle name="Nota 2 6 4 4" xfId="35464"/>
    <cellStyle name="Nota 2 6 4 4 2" xfId="35465"/>
    <cellStyle name="Nota 2 6 4 5" xfId="35466"/>
    <cellStyle name="Nota 2 6 4 5 2" xfId="35467"/>
    <cellStyle name="Nota 2 6 4 6" xfId="35468"/>
    <cellStyle name="Nota 2 6 4 7" xfId="35469"/>
    <cellStyle name="Nota 2 6 4 8" xfId="35470"/>
    <cellStyle name="Nota 2 6 4 9" xfId="35471"/>
    <cellStyle name="Nota 2 6 5" xfId="35472"/>
    <cellStyle name="Nota 2 7" xfId="1157"/>
    <cellStyle name="Nota 2 7 2" xfId="35473"/>
    <cellStyle name="Nota 2 7 2 2" xfId="35474"/>
    <cellStyle name="Nota 2 7 2 2 10" xfId="35475"/>
    <cellStyle name="Nota 2 7 2 2 2" xfId="35476"/>
    <cellStyle name="Nota 2 7 2 2 2 2" xfId="35477"/>
    <cellStyle name="Nota 2 7 2 2 2 2 2" xfId="35478"/>
    <cellStyle name="Nota 2 7 2 2 2 3" xfId="35479"/>
    <cellStyle name="Nota 2 7 2 2 2 3 2" xfId="35480"/>
    <cellStyle name="Nota 2 7 2 2 2 4" xfId="35481"/>
    <cellStyle name="Nota 2 7 2 2 2 4 2" xfId="35482"/>
    <cellStyle name="Nota 2 7 2 2 2 5" xfId="35483"/>
    <cellStyle name="Nota 2 7 2 2 2 6" xfId="35484"/>
    <cellStyle name="Nota 2 7 2 2 2 7" xfId="35485"/>
    <cellStyle name="Nota 2 7 2 2 3" xfId="35486"/>
    <cellStyle name="Nota 2 7 2 2 3 2" xfId="35487"/>
    <cellStyle name="Nota 2 7 2 2 4" xfId="35488"/>
    <cellStyle name="Nota 2 7 2 2 4 2" xfId="35489"/>
    <cellStyle name="Nota 2 7 2 2 5" xfId="35490"/>
    <cellStyle name="Nota 2 7 2 2 5 2" xfId="35491"/>
    <cellStyle name="Nota 2 7 2 2 6" xfId="35492"/>
    <cellStyle name="Nota 2 7 2 2 7" xfId="35493"/>
    <cellStyle name="Nota 2 7 2 2 8" xfId="35494"/>
    <cellStyle name="Nota 2 7 2 2 9" xfId="35495"/>
    <cellStyle name="Nota 2 7 2 3" xfId="35496"/>
    <cellStyle name="Nota 2 7 2 3 2" xfId="35497"/>
    <cellStyle name="Nota 2 7 2 3 2 2" xfId="35498"/>
    <cellStyle name="Nota 2 7 2 3 3" xfId="35499"/>
    <cellStyle name="Nota 2 7 2 3 3 2" xfId="35500"/>
    <cellStyle name="Nota 2 7 2 3 4" xfId="35501"/>
    <cellStyle name="Nota 2 7 2 3 4 2" xfId="35502"/>
    <cellStyle name="Nota 2 7 2 3 5" xfId="35503"/>
    <cellStyle name="Nota 2 7 2 3 6" xfId="35504"/>
    <cellStyle name="Nota 2 7 2 3 7" xfId="35505"/>
    <cellStyle name="Nota 2 7 2 4" xfId="35506"/>
    <cellStyle name="Nota 2 7 3" xfId="35507"/>
    <cellStyle name="Nota 2 7 3 10" xfId="35508"/>
    <cellStyle name="Nota 2 7 3 11" xfId="35509"/>
    <cellStyle name="Nota 2 7 3 2" xfId="35510"/>
    <cellStyle name="Nota 2 7 3 2 2" xfId="35511"/>
    <cellStyle name="Nota 2 7 3 2 2 2" xfId="35512"/>
    <cellStyle name="Nota 2 7 3 2 3" xfId="35513"/>
    <cellStyle name="Nota 2 7 3 2 3 2" xfId="35514"/>
    <cellStyle name="Nota 2 7 3 2 4" xfId="35515"/>
    <cellStyle name="Nota 2 7 3 2 4 2" xfId="35516"/>
    <cellStyle name="Nota 2 7 3 2 5" xfId="35517"/>
    <cellStyle name="Nota 2 7 3 2 6" xfId="35518"/>
    <cellStyle name="Nota 2 7 3 2 7" xfId="35519"/>
    <cellStyle name="Nota 2 7 3 3" xfId="35520"/>
    <cellStyle name="Nota 2 7 3 3 2" xfId="35521"/>
    <cellStyle name="Nota 2 7 3 3 3" xfId="35522"/>
    <cellStyle name="Nota 2 7 3 3 4" xfId="35523"/>
    <cellStyle name="Nota 2 7 3 4" xfId="35524"/>
    <cellStyle name="Nota 2 7 3 4 2" xfId="35525"/>
    <cellStyle name="Nota 2 7 3 5" xfId="35526"/>
    <cellStyle name="Nota 2 7 3 5 2" xfId="35527"/>
    <cellStyle name="Nota 2 7 3 6" xfId="35528"/>
    <cellStyle name="Nota 2 7 3 7" xfId="35529"/>
    <cellStyle name="Nota 2 7 3 8" xfId="35530"/>
    <cellStyle name="Nota 2 7 3 9" xfId="35531"/>
    <cellStyle name="Nota 2 7 4" xfId="35532"/>
    <cellStyle name="Nota 2 7 4 10" xfId="35533"/>
    <cellStyle name="Nota 2 7 4 2" xfId="35534"/>
    <cellStyle name="Nota 2 7 4 2 2" xfId="35535"/>
    <cellStyle name="Nota 2 7 4 2 2 2" xfId="35536"/>
    <cellStyle name="Nota 2 7 4 2 3" xfId="35537"/>
    <cellStyle name="Nota 2 7 4 2 3 2" xfId="35538"/>
    <cellStyle name="Nota 2 7 4 2 4" xfId="35539"/>
    <cellStyle name="Nota 2 7 4 2 4 2" xfId="35540"/>
    <cellStyle name="Nota 2 7 4 2 5" xfId="35541"/>
    <cellStyle name="Nota 2 7 4 2 6" xfId="35542"/>
    <cellStyle name="Nota 2 7 4 2 7" xfId="35543"/>
    <cellStyle name="Nota 2 7 4 3" xfId="35544"/>
    <cellStyle name="Nota 2 7 4 3 2" xfId="35545"/>
    <cellStyle name="Nota 2 7 4 4" xfId="35546"/>
    <cellStyle name="Nota 2 7 4 4 2" xfId="35547"/>
    <cellStyle name="Nota 2 7 4 5" xfId="35548"/>
    <cellStyle name="Nota 2 7 4 5 2" xfId="35549"/>
    <cellStyle name="Nota 2 7 4 6" xfId="35550"/>
    <cellStyle name="Nota 2 7 4 7" xfId="35551"/>
    <cellStyle name="Nota 2 7 4 8" xfId="35552"/>
    <cellStyle name="Nota 2 7 4 9" xfId="35553"/>
    <cellStyle name="Nota 2 7 5" xfId="35554"/>
    <cellStyle name="Nota 2 8" xfId="1158"/>
    <cellStyle name="Nota 2 8 2" xfId="35555"/>
    <cellStyle name="Nota 2 8 2 2" xfId="35556"/>
    <cellStyle name="Nota 2 8 2 2 10" xfId="35557"/>
    <cellStyle name="Nota 2 8 2 2 2" xfId="35558"/>
    <cellStyle name="Nota 2 8 2 2 2 2" xfId="35559"/>
    <cellStyle name="Nota 2 8 2 2 2 2 2" xfId="35560"/>
    <cellStyle name="Nota 2 8 2 2 2 3" xfId="35561"/>
    <cellStyle name="Nota 2 8 2 2 2 3 2" xfId="35562"/>
    <cellStyle name="Nota 2 8 2 2 2 4" xfId="35563"/>
    <cellStyle name="Nota 2 8 2 2 2 4 2" xfId="35564"/>
    <cellStyle name="Nota 2 8 2 2 2 5" xfId="35565"/>
    <cellStyle name="Nota 2 8 2 2 2 6" xfId="35566"/>
    <cellStyle name="Nota 2 8 2 2 2 7" xfId="35567"/>
    <cellStyle name="Nota 2 8 2 2 3" xfId="35568"/>
    <cellStyle name="Nota 2 8 2 2 3 2" xfId="35569"/>
    <cellStyle name="Nota 2 8 2 2 4" xfId="35570"/>
    <cellStyle name="Nota 2 8 2 2 4 2" xfId="35571"/>
    <cellStyle name="Nota 2 8 2 2 5" xfId="35572"/>
    <cellStyle name="Nota 2 8 2 2 5 2" xfId="35573"/>
    <cellStyle name="Nota 2 8 2 2 6" xfId="35574"/>
    <cellStyle name="Nota 2 8 2 2 7" xfId="35575"/>
    <cellStyle name="Nota 2 8 2 2 8" xfId="35576"/>
    <cellStyle name="Nota 2 8 2 2 9" xfId="35577"/>
    <cellStyle name="Nota 2 8 2 3" xfId="35578"/>
    <cellStyle name="Nota 2 8 2 3 2" xfId="35579"/>
    <cellStyle name="Nota 2 8 2 3 2 2" xfId="35580"/>
    <cellStyle name="Nota 2 8 2 3 3" xfId="35581"/>
    <cellStyle name="Nota 2 8 2 3 3 2" xfId="35582"/>
    <cellStyle name="Nota 2 8 2 3 4" xfId="35583"/>
    <cellStyle name="Nota 2 8 2 3 4 2" xfId="35584"/>
    <cellStyle name="Nota 2 8 2 3 5" xfId="35585"/>
    <cellStyle name="Nota 2 8 2 3 6" xfId="35586"/>
    <cellStyle name="Nota 2 8 2 3 7" xfId="35587"/>
    <cellStyle name="Nota 2 8 2 4" xfId="35588"/>
    <cellStyle name="Nota 2 8 3" xfId="35589"/>
    <cellStyle name="Nota 2 8 3 10" xfId="35590"/>
    <cellStyle name="Nota 2 8 3 11" xfId="35591"/>
    <cellStyle name="Nota 2 8 3 2" xfId="35592"/>
    <cellStyle name="Nota 2 8 3 2 2" xfId="35593"/>
    <cellStyle name="Nota 2 8 3 2 2 2" xfId="35594"/>
    <cellStyle name="Nota 2 8 3 2 3" xfId="35595"/>
    <cellStyle name="Nota 2 8 3 2 3 2" xfId="35596"/>
    <cellStyle name="Nota 2 8 3 2 4" xfId="35597"/>
    <cellStyle name="Nota 2 8 3 2 4 2" xfId="35598"/>
    <cellStyle name="Nota 2 8 3 2 5" xfId="35599"/>
    <cellStyle name="Nota 2 8 3 2 6" xfId="35600"/>
    <cellStyle name="Nota 2 8 3 2 7" xfId="35601"/>
    <cellStyle name="Nota 2 8 3 3" xfId="35602"/>
    <cellStyle name="Nota 2 8 3 3 2" xfId="35603"/>
    <cellStyle name="Nota 2 8 3 3 3" xfId="35604"/>
    <cellStyle name="Nota 2 8 3 3 4" xfId="35605"/>
    <cellStyle name="Nota 2 8 3 4" xfId="35606"/>
    <cellStyle name="Nota 2 8 3 4 2" xfId="35607"/>
    <cellStyle name="Nota 2 8 3 5" xfId="35608"/>
    <cellStyle name="Nota 2 8 3 5 2" xfId="35609"/>
    <cellStyle name="Nota 2 8 3 6" xfId="35610"/>
    <cellStyle name="Nota 2 8 3 7" xfId="35611"/>
    <cellStyle name="Nota 2 8 3 8" xfId="35612"/>
    <cellStyle name="Nota 2 8 3 9" xfId="35613"/>
    <cellStyle name="Nota 2 8 4" xfId="35614"/>
    <cellStyle name="Nota 2 8 4 10" xfId="35615"/>
    <cellStyle name="Nota 2 8 4 2" xfId="35616"/>
    <cellStyle name="Nota 2 8 4 2 2" xfId="35617"/>
    <cellStyle name="Nota 2 8 4 2 2 2" xfId="35618"/>
    <cellStyle name="Nota 2 8 4 2 3" xfId="35619"/>
    <cellStyle name="Nota 2 8 4 2 3 2" xfId="35620"/>
    <cellStyle name="Nota 2 8 4 2 4" xfId="35621"/>
    <cellStyle name="Nota 2 8 4 2 4 2" xfId="35622"/>
    <cellStyle name="Nota 2 8 4 2 5" xfId="35623"/>
    <cellStyle name="Nota 2 8 4 2 6" xfId="35624"/>
    <cellStyle name="Nota 2 8 4 2 7" xfId="35625"/>
    <cellStyle name="Nota 2 8 4 3" xfId="35626"/>
    <cellStyle name="Nota 2 8 4 3 2" xfId="35627"/>
    <cellStyle name="Nota 2 8 4 4" xfId="35628"/>
    <cellStyle name="Nota 2 8 4 4 2" xfId="35629"/>
    <cellStyle name="Nota 2 8 4 5" xfId="35630"/>
    <cellStyle name="Nota 2 8 4 5 2" xfId="35631"/>
    <cellStyle name="Nota 2 8 4 6" xfId="35632"/>
    <cellStyle name="Nota 2 8 4 7" xfId="35633"/>
    <cellStyle name="Nota 2 8 4 8" xfId="35634"/>
    <cellStyle name="Nota 2 8 4 9" xfId="35635"/>
    <cellStyle name="Nota 2 8 5" xfId="35636"/>
    <cellStyle name="Nota 2 9" xfId="1159"/>
    <cellStyle name="Nota 2 9 2" xfId="35637"/>
    <cellStyle name="Nota 2 9 2 2" xfId="35638"/>
    <cellStyle name="Nota 2 9 2 2 10" xfId="35639"/>
    <cellStyle name="Nota 2 9 2 2 2" xfId="35640"/>
    <cellStyle name="Nota 2 9 2 2 2 2" xfId="35641"/>
    <cellStyle name="Nota 2 9 2 2 2 2 2" xfId="35642"/>
    <cellStyle name="Nota 2 9 2 2 2 3" xfId="35643"/>
    <cellStyle name="Nota 2 9 2 2 2 3 2" xfId="35644"/>
    <cellStyle name="Nota 2 9 2 2 2 4" xfId="35645"/>
    <cellStyle name="Nota 2 9 2 2 2 4 2" xfId="35646"/>
    <cellStyle name="Nota 2 9 2 2 2 5" xfId="35647"/>
    <cellStyle name="Nota 2 9 2 2 2 6" xfId="35648"/>
    <cellStyle name="Nota 2 9 2 2 2 7" xfId="35649"/>
    <cellStyle name="Nota 2 9 2 2 3" xfId="35650"/>
    <cellStyle name="Nota 2 9 2 2 3 2" xfId="35651"/>
    <cellStyle name="Nota 2 9 2 2 4" xfId="35652"/>
    <cellStyle name="Nota 2 9 2 2 4 2" xfId="35653"/>
    <cellStyle name="Nota 2 9 2 2 5" xfId="35654"/>
    <cellStyle name="Nota 2 9 2 2 5 2" xfId="35655"/>
    <cellStyle name="Nota 2 9 2 2 6" xfId="35656"/>
    <cellStyle name="Nota 2 9 2 2 7" xfId="35657"/>
    <cellStyle name="Nota 2 9 2 2 8" xfId="35658"/>
    <cellStyle name="Nota 2 9 2 2 9" xfId="35659"/>
    <cellStyle name="Nota 2 9 2 3" xfId="35660"/>
    <cellStyle name="Nota 2 9 2 3 2" xfId="35661"/>
    <cellStyle name="Nota 2 9 2 3 2 2" xfId="35662"/>
    <cellStyle name="Nota 2 9 2 3 3" xfId="35663"/>
    <cellStyle name="Nota 2 9 2 3 3 2" xfId="35664"/>
    <cellStyle name="Nota 2 9 2 3 4" xfId="35665"/>
    <cellStyle name="Nota 2 9 2 3 4 2" xfId="35666"/>
    <cellStyle name="Nota 2 9 2 3 5" xfId="35667"/>
    <cellStyle name="Nota 2 9 2 3 6" xfId="35668"/>
    <cellStyle name="Nota 2 9 2 3 7" xfId="35669"/>
    <cellStyle name="Nota 2 9 2 4" xfId="35670"/>
    <cellStyle name="Nota 2 9 3" xfId="35671"/>
    <cellStyle name="Nota 2 9 3 10" xfId="35672"/>
    <cellStyle name="Nota 2 9 3 11" xfId="35673"/>
    <cellStyle name="Nota 2 9 3 2" xfId="35674"/>
    <cellStyle name="Nota 2 9 3 2 2" xfId="35675"/>
    <cellStyle name="Nota 2 9 3 2 2 2" xfId="35676"/>
    <cellStyle name="Nota 2 9 3 2 3" xfId="35677"/>
    <cellStyle name="Nota 2 9 3 2 3 2" xfId="35678"/>
    <cellStyle name="Nota 2 9 3 2 4" xfId="35679"/>
    <cellStyle name="Nota 2 9 3 2 4 2" xfId="35680"/>
    <cellStyle name="Nota 2 9 3 2 5" xfId="35681"/>
    <cellStyle name="Nota 2 9 3 2 6" xfId="35682"/>
    <cellStyle name="Nota 2 9 3 2 7" xfId="35683"/>
    <cellStyle name="Nota 2 9 3 3" xfId="35684"/>
    <cellStyle name="Nota 2 9 3 3 2" xfId="35685"/>
    <cellStyle name="Nota 2 9 3 3 3" xfId="35686"/>
    <cellStyle name="Nota 2 9 3 3 4" xfId="35687"/>
    <cellStyle name="Nota 2 9 3 4" xfId="35688"/>
    <cellStyle name="Nota 2 9 3 4 2" xfId="35689"/>
    <cellStyle name="Nota 2 9 3 5" xfId="35690"/>
    <cellStyle name="Nota 2 9 3 5 2" xfId="35691"/>
    <cellStyle name="Nota 2 9 3 6" xfId="35692"/>
    <cellStyle name="Nota 2 9 3 7" xfId="35693"/>
    <cellStyle name="Nota 2 9 3 8" xfId="35694"/>
    <cellStyle name="Nota 2 9 3 9" xfId="35695"/>
    <cellStyle name="Nota 2 9 4" xfId="35696"/>
    <cellStyle name="Nota 2 9 4 10" xfId="35697"/>
    <cellStyle name="Nota 2 9 4 2" xfId="35698"/>
    <cellStyle name="Nota 2 9 4 2 2" xfId="35699"/>
    <cellStyle name="Nota 2 9 4 2 2 2" xfId="35700"/>
    <cellStyle name="Nota 2 9 4 2 3" xfId="35701"/>
    <cellStyle name="Nota 2 9 4 2 3 2" xfId="35702"/>
    <cellStyle name="Nota 2 9 4 2 4" xfId="35703"/>
    <cellStyle name="Nota 2 9 4 2 4 2" xfId="35704"/>
    <cellStyle name="Nota 2 9 4 2 5" xfId="35705"/>
    <cellStyle name="Nota 2 9 4 2 6" xfId="35706"/>
    <cellStyle name="Nota 2 9 4 2 7" xfId="35707"/>
    <cellStyle name="Nota 2 9 4 3" xfId="35708"/>
    <cellStyle name="Nota 2 9 4 3 2" xfId="35709"/>
    <cellStyle name="Nota 2 9 4 4" xfId="35710"/>
    <cellStyle name="Nota 2 9 4 4 2" xfId="35711"/>
    <cellStyle name="Nota 2 9 4 5" xfId="35712"/>
    <cellStyle name="Nota 2 9 4 5 2" xfId="35713"/>
    <cellStyle name="Nota 2 9 4 6" xfId="35714"/>
    <cellStyle name="Nota 2 9 4 7" xfId="35715"/>
    <cellStyle name="Nota 2 9 4 8" xfId="35716"/>
    <cellStyle name="Nota 2 9 4 9" xfId="35717"/>
    <cellStyle name="Nota 2 9 5" xfId="35718"/>
    <cellStyle name="Nota 20" xfId="1160"/>
    <cellStyle name="Nota 20 2" xfId="2682"/>
    <cellStyle name="Nota 20 2 2" xfId="35719"/>
    <cellStyle name="Nota 20 2 2 2" xfId="35720"/>
    <cellStyle name="Nota 20 2 2 3" xfId="35721"/>
    <cellStyle name="Nota 20 2 3" xfId="35722"/>
    <cellStyle name="Nota 20 2 3 10" xfId="35723"/>
    <cellStyle name="Nota 20 2 3 2" xfId="35724"/>
    <cellStyle name="Nota 20 2 3 2 2" xfId="35725"/>
    <cellStyle name="Nota 20 2 3 2 2 2" xfId="35726"/>
    <cellStyle name="Nota 20 2 3 2 2 2 2" xfId="35727"/>
    <cellStyle name="Nota 20 2 3 2 2 3" xfId="35728"/>
    <cellStyle name="Nota 20 2 3 2 2 4" xfId="35729"/>
    <cellStyle name="Nota 20 2 3 2 2 5" xfId="35730"/>
    <cellStyle name="Nota 20 2 3 2 2 6" xfId="35731"/>
    <cellStyle name="Nota 20 2 3 2 3" xfId="35732"/>
    <cellStyle name="Nota 20 2 3 2 3 2" xfId="35733"/>
    <cellStyle name="Nota 20 2 3 2 3 3" xfId="35734"/>
    <cellStyle name="Nota 20 2 3 2 4" xfId="35735"/>
    <cellStyle name="Nota 20 2 3 2 5" xfId="35736"/>
    <cellStyle name="Nota 20 2 3 2 6" xfId="35737"/>
    <cellStyle name="Nota 20 2 3 2 7" xfId="35738"/>
    <cellStyle name="Nota 20 2 3 2 8" xfId="35739"/>
    <cellStyle name="Nota 20 2 3 3" xfId="35740"/>
    <cellStyle name="Nota 20 2 3 3 2" xfId="35741"/>
    <cellStyle name="Nota 20 2 3 3 2 2" xfId="35742"/>
    <cellStyle name="Nota 20 2 3 3 3" xfId="35743"/>
    <cellStyle name="Nota 20 2 3 3 4" xfId="35744"/>
    <cellStyle name="Nota 20 2 3 3 5" xfId="35745"/>
    <cellStyle name="Nota 20 2 3 3 6" xfId="35746"/>
    <cellStyle name="Nota 20 2 3 4" xfId="35747"/>
    <cellStyle name="Nota 20 2 3 4 2" xfId="35748"/>
    <cellStyle name="Nota 20 2 3 4 3" xfId="35749"/>
    <cellStyle name="Nota 20 2 3 4 4" xfId="35750"/>
    <cellStyle name="Nota 20 2 3 5" xfId="35751"/>
    <cellStyle name="Nota 20 2 3 6" xfId="35752"/>
    <cellStyle name="Nota 20 2 3 7" xfId="35753"/>
    <cellStyle name="Nota 20 2 3 8" xfId="35754"/>
    <cellStyle name="Nota 20 2 3 9" xfId="35755"/>
    <cellStyle name="Nota 20 3" xfId="35756"/>
    <cellStyle name="Nota 20 3 2" xfId="35757"/>
    <cellStyle name="Nota 20 3 3" xfId="35758"/>
    <cellStyle name="Nota 20 3 4" xfId="35759"/>
    <cellStyle name="Nota 20 4" xfId="35760"/>
    <cellStyle name="Nota 20 4 10" xfId="35761"/>
    <cellStyle name="Nota 20 4 2" xfId="35762"/>
    <cellStyle name="Nota 20 4 2 2" xfId="35763"/>
    <cellStyle name="Nota 20 4 2 2 2" xfId="35764"/>
    <cellStyle name="Nota 20 4 2 2 2 2" xfId="35765"/>
    <cellStyle name="Nota 20 4 2 2 3" xfId="35766"/>
    <cellStyle name="Nota 20 4 2 2 4" xfId="35767"/>
    <cellStyle name="Nota 20 4 2 2 5" xfId="35768"/>
    <cellStyle name="Nota 20 4 2 2 6" xfId="35769"/>
    <cellStyle name="Nota 20 4 2 3" xfId="35770"/>
    <cellStyle name="Nota 20 4 2 3 2" xfId="35771"/>
    <cellStyle name="Nota 20 4 2 3 3" xfId="35772"/>
    <cellStyle name="Nota 20 4 2 4" xfId="35773"/>
    <cellStyle name="Nota 20 4 2 5" xfId="35774"/>
    <cellStyle name="Nota 20 4 2 6" xfId="35775"/>
    <cellStyle name="Nota 20 4 2 7" xfId="35776"/>
    <cellStyle name="Nota 20 4 2 8" xfId="35777"/>
    <cellStyle name="Nota 20 4 3" xfId="35778"/>
    <cellStyle name="Nota 20 4 3 2" xfId="35779"/>
    <cellStyle name="Nota 20 4 3 2 2" xfId="35780"/>
    <cellStyle name="Nota 20 4 3 3" xfId="35781"/>
    <cellStyle name="Nota 20 4 3 4" xfId="35782"/>
    <cellStyle name="Nota 20 4 3 5" xfId="35783"/>
    <cellStyle name="Nota 20 4 3 6" xfId="35784"/>
    <cellStyle name="Nota 20 4 4" xfId="35785"/>
    <cellStyle name="Nota 20 4 4 2" xfId="35786"/>
    <cellStyle name="Nota 20 4 4 3" xfId="35787"/>
    <cellStyle name="Nota 20 4 4 4" xfId="35788"/>
    <cellStyle name="Nota 20 4 5" xfId="35789"/>
    <cellStyle name="Nota 20 4 6" xfId="35790"/>
    <cellStyle name="Nota 20 4 7" xfId="35791"/>
    <cellStyle name="Nota 20 4 8" xfId="35792"/>
    <cellStyle name="Nota 20 4 9" xfId="35793"/>
    <cellStyle name="Nota 21" xfId="1161"/>
    <cellStyle name="Nota 21 2" xfId="2683"/>
    <cellStyle name="Nota 21 2 2" xfId="35794"/>
    <cellStyle name="Nota 21 2 2 2" xfId="35795"/>
    <cellStyle name="Nota 21 2 2 3" xfId="35796"/>
    <cellStyle name="Nota 21 2 3" xfId="35797"/>
    <cellStyle name="Nota 21 2 3 10" xfId="35798"/>
    <cellStyle name="Nota 21 2 3 2" xfId="35799"/>
    <cellStyle name="Nota 21 2 3 2 2" xfId="35800"/>
    <cellStyle name="Nota 21 2 3 2 2 2" xfId="35801"/>
    <cellStyle name="Nota 21 2 3 2 2 2 2" xfId="35802"/>
    <cellStyle name="Nota 21 2 3 2 2 3" xfId="35803"/>
    <cellStyle name="Nota 21 2 3 2 2 4" xfId="35804"/>
    <cellStyle name="Nota 21 2 3 2 2 5" xfId="35805"/>
    <cellStyle name="Nota 21 2 3 2 2 6" xfId="35806"/>
    <cellStyle name="Nota 21 2 3 2 3" xfId="35807"/>
    <cellStyle name="Nota 21 2 3 2 3 2" xfId="35808"/>
    <cellStyle name="Nota 21 2 3 2 3 3" xfId="35809"/>
    <cellStyle name="Nota 21 2 3 2 4" xfId="35810"/>
    <cellStyle name="Nota 21 2 3 2 5" xfId="35811"/>
    <cellStyle name="Nota 21 2 3 2 6" xfId="35812"/>
    <cellStyle name="Nota 21 2 3 2 7" xfId="35813"/>
    <cellStyle name="Nota 21 2 3 2 8" xfId="35814"/>
    <cellStyle name="Nota 21 2 3 3" xfId="35815"/>
    <cellStyle name="Nota 21 2 3 3 2" xfId="35816"/>
    <cellStyle name="Nota 21 2 3 3 2 2" xfId="35817"/>
    <cellStyle name="Nota 21 2 3 3 3" xfId="35818"/>
    <cellStyle name="Nota 21 2 3 3 4" xfId="35819"/>
    <cellStyle name="Nota 21 2 3 3 5" xfId="35820"/>
    <cellStyle name="Nota 21 2 3 3 6" xfId="35821"/>
    <cellStyle name="Nota 21 2 3 4" xfId="35822"/>
    <cellStyle name="Nota 21 2 3 4 2" xfId="35823"/>
    <cellStyle name="Nota 21 2 3 4 3" xfId="35824"/>
    <cellStyle name="Nota 21 2 3 4 4" xfId="35825"/>
    <cellStyle name="Nota 21 2 3 5" xfId="35826"/>
    <cellStyle name="Nota 21 2 3 6" xfId="35827"/>
    <cellStyle name="Nota 21 2 3 7" xfId="35828"/>
    <cellStyle name="Nota 21 2 3 8" xfId="35829"/>
    <cellStyle name="Nota 21 2 3 9" xfId="35830"/>
    <cellStyle name="Nota 21 3" xfId="35831"/>
    <cellStyle name="Nota 21 3 2" xfId="35832"/>
    <cellStyle name="Nota 21 3 3" xfId="35833"/>
    <cellStyle name="Nota 21 3 4" xfId="35834"/>
    <cellStyle name="Nota 21 4" xfId="35835"/>
    <cellStyle name="Nota 21 4 10" xfId="35836"/>
    <cellStyle name="Nota 21 4 2" xfId="35837"/>
    <cellStyle name="Nota 21 4 2 2" xfId="35838"/>
    <cellStyle name="Nota 21 4 2 2 2" xfId="35839"/>
    <cellStyle name="Nota 21 4 2 2 2 2" xfId="35840"/>
    <cellStyle name="Nota 21 4 2 2 3" xfId="35841"/>
    <cellStyle name="Nota 21 4 2 2 4" xfId="35842"/>
    <cellStyle name="Nota 21 4 2 2 5" xfId="35843"/>
    <cellStyle name="Nota 21 4 2 2 6" xfId="35844"/>
    <cellStyle name="Nota 21 4 2 3" xfId="35845"/>
    <cellStyle name="Nota 21 4 2 3 2" xfId="35846"/>
    <cellStyle name="Nota 21 4 2 3 3" xfId="35847"/>
    <cellStyle name="Nota 21 4 2 4" xfId="35848"/>
    <cellStyle name="Nota 21 4 2 5" xfId="35849"/>
    <cellStyle name="Nota 21 4 2 6" xfId="35850"/>
    <cellStyle name="Nota 21 4 2 7" xfId="35851"/>
    <cellStyle name="Nota 21 4 2 8" xfId="35852"/>
    <cellStyle name="Nota 21 4 3" xfId="35853"/>
    <cellStyle name="Nota 21 4 3 2" xfId="35854"/>
    <cellStyle name="Nota 21 4 3 2 2" xfId="35855"/>
    <cellStyle name="Nota 21 4 3 3" xfId="35856"/>
    <cellStyle name="Nota 21 4 3 4" xfId="35857"/>
    <cellStyle name="Nota 21 4 3 5" xfId="35858"/>
    <cellStyle name="Nota 21 4 3 6" xfId="35859"/>
    <cellStyle name="Nota 21 4 4" xfId="35860"/>
    <cellStyle name="Nota 21 4 4 2" xfId="35861"/>
    <cellStyle name="Nota 21 4 4 3" xfId="35862"/>
    <cellStyle name="Nota 21 4 4 4" xfId="35863"/>
    <cellStyle name="Nota 21 4 5" xfId="35864"/>
    <cellStyle name="Nota 21 4 6" xfId="35865"/>
    <cellStyle name="Nota 21 4 7" xfId="35866"/>
    <cellStyle name="Nota 21 4 8" xfId="35867"/>
    <cellStyle name="Nota 21 4 9" xfId="35868"/>
    <cellStyle name="Nota 22" xfId="1162"/>
    <cellStyle name="Nota 22 2" xfId="2684"/>
    <cellStyle name="Nota 22 2 2" xfId="35869"/>
    <cellStyle name="Nota 22 2 2 2" xfId="35870"/>
    <cellStyle name="Nota 22 2 2 3" xfId="35871"/>
    <cellStyle name="Nota 22 2 3" xfId="35872"/>
    <cellStyle name="Nota 22 2 3 10" xfId="35873"/>
    <cellStyle name="Nota 22 2 3 2" xfId="35874"/>
    <cellStyle name="Nota 22 2 3 2 2" xfId="35875"/>
    <cellStyle name="Nota 22 2 3 2 2 2" xfId="35876"/>
    <cellStyle name="Nota 22 2 3 2 2 2 2" xfId="35877"/>
    <cellStyle name="Nota 22 2 3 2 2 3" xfId="35878"/>
    <cellStyle name="Nota 22 2 3 2 2 4" xfId="35879"/>
    <cellStyle name="Nota 22 2 3 2 2 5" xfId="35880"/>
    <cellStyle name="Nota 22 2 3 2 2 6" xfId="35881"/>
    <cellStyle name="Nota 22 2 3 2 3" xfId="35882"/>
    <cellStyle name="Nota 22 2 3 2 3 2" xfId="35883"/>
    <cellStyle name="Nota 22 2 3 2 3 3" xfId="35884"/>
    <cellStyle name="Nota 22 2 3 2 4" xfId="35885"/>
    <cellStyle name="Nota 22 2 3 2 5" xfId="35886"/>
    <cellStyle name="Nota 22 2 3 2 6" xfId="35887"/>
    <cellStyle name="Nota 22 2 3 2 7" xfId="35888"/>
    <cellStyle name="Nota 22 2 3 2 8" xfId="35889"/>
    <cellStyle name="Nota 22 2 3 3" xfId="35890"/>
    <cellStyle name="Nota 22 2 3 3 2" xfId="35891"/>
    <cellStyle name="Nota 22 2 3 3 2 2" xfId="35892"/>
    <cellStyle name="Nota 22 2 3 3 3" xfId="35893"/>
    <cellStyle name="Nota 22 2 3 3 4" xfId="35894"/>
    <cellStyle name="Nota 22 2 3 3 5" xfId="35895"/>
    <cellStyle name="Nota 22 2 3 3 6" xfId="35896"/>
    <cellStyle name="Nota 22 2 3 4" xfId="35897"/>
    <cellStyle name="Nota 22 2 3 4 2" xfId="35898"/>
    <cellStyle name="Nota 22 2 3 4 3" xfId="35899"/>
    <cellStyle name="Nota 22 2 3 4 4" xfId="35900"/>
    <cellStyle name="Nota 22 2 3 5" xfId="35901"/>
    <cellStyle name="Nota 22 2 3 6" xfId="35902"/>
    <cellStyle name="Nota 22 2 3 7" xfId="35903"/>
    <cellStyle name="Nota 22 2 3 8" xfId="35904"/>
    <cellStyle name="Nota 22 2 3 9" xfId="35905"/>
    <cellStyle name="Nota 22 3" xfId="35906"/>
    <cellStyle name="Nota 22 3 2" xfId="35907"/>
    <cellStyle name="Nota 22 3 3" xfId="35908"/>
    <cellStyle name="Nota 22 3 4" xfId="35909"/>
    <cellStyle name="Nota 22 4" xfId="35910"/>
    <cellStyle name="Nota 22 4 10" xfId="35911"/>
    <cellStyle name="Nota 22 4 2" xfId="35912"/>
    <cellStyle name="Nota 22 4 2 2" xfId="35913"/>
    <cellStyle name="Nota 22 4 2 2 2" xfId="35914"/>
    <cellStyle name="Nota 22 4 2 2 2 2" xfId="35915"/>
    <cellStyle name="Nota 22 4 2 2 3" xfId="35916"/>
    <cellStyle name="Nota 22 4 2 2 4" xfId="35917"/>
    <cellStyle name="Nota 22 4 2 2 5" xfId="35918"/>
    <cellStyle name="Nota 22 4 2 2 6" xfId="35919"/>
    <cellStyle name="Nota 22 4 2 3" xfId="35920"/>
    <cellStyle name="Nota 22 4 2 3 2" xfId="35921"/>
    <cellStyle name="Nota 22 4 2 3 3" xfId="35922"/>
    <cellStyle name="Nota 22 4 2 4" xfId="35923"/>
    <cellStyle name="Nota 22 4 2 5" xfId="35924"/>
    <cellStyle name="Nota 22 4 2 6" xfId="35925"/>
    <cellStyle name="Nota 22 4 2 7" xfId="35926"/>
    <cellStyle name="Nota 22 4 2 8" xfId="35927"/>
    <cellStyle name="Nota 22 4 3" xfId="35928"/>
    <cellStyle name="Nota 22 4 3 2" xfId="35929"/>
    <cellStyle name="Nota 22 4 3 2 2" xfId="35930"/>
    <cellStyle name="Nota 22 4 3 3" xfId="35931"/>
    <cellStyle name="Nota 22 4 3 4" xfId="35932"/>
    <cellStyle name="Nota 22 4 3 5" xfId="35933"/>
    <cellStyle name="Nota 22 4 3 6" xfId="35934"/>
    <cellStyle name="Nota 22 4 4" xfId="35935"/>
    <cellStyle name="Nota 22 4 4 2" xfId="35936"/>
    <cellStyle name="Nota 22 4 4 3" xfId="35937"/>
    <cellStyle name="Nota 22 4 4 4" xfId="35938"/>
    <cellStyle name="Nota 22 4 5" xfId="35939"/>
    <cellStyle name="Nota 22 4 6" xfId="35940"/>
    <cellStyle name="Nota 22 4 7" xfId="35941"/>
    <cellStyle name="Nota 22 4 8" xfId="35942"/>
    <cellStyle name="Nota 22 4 9" xfId="35943"/>
    <cellStyle name="Nota 23" xfId="1163"/>
    <cellStyle name="Nota 23 2" xfId="2685"/>
    <cellStyle name="Nota 23 2 2" xfId="35944"/>
    <cellStyle name="Nota 23 2 2 2" xfId="35945"/>
    <cellStyle name="Nota 23 2 2 3" xfId="35946"/>
    <cellStyle name="Nota 23 2 3" xfId="35947"/>
    <cellStyle name="Nota 23 2 3 10" xfId="35948"/>
    <cellStyle name="Nota 23 2 3 2" xfId="35949"/>
    <cellStyle name="Nota 23 2 3 2 2" xfId="35950"/>
    <cellStyle name="Nota 23 2 3 2 2 2" xfId="35951"/>
    <cellStyle name="Nota 23 2 3 2 2 2 2" xfId="35952"/>
    <cellStyle name="Nota 23 2 3 2 2 3" xfId="35953"/>
    <cellStyle name="Nota 23 2 3 2 2 4" xfId="35954"/>
    <cellStyle name="Nota 23 2 3 2 2 5" xfId="35955"/>
    <cellStyle name="Nota 23 2 3 2 2 6" xfId="35956"/>
    <cellStyle name="Nota 23 2 3 2 3" xfId="35957"/>
    <cellStyle name="Nota 23 2 3 2 3 2" xfId="35958"/>
    <cellStyle name="Nota 23 2 3 2 3 3" xfId="35959"/>
    <cellStyle name="Nota 23 2 3 2 4" xfId="35960"/>
    <cellStyle name="Nota 23 2 3 2 5" xfId="35961"/>
    <cellStyle name="Nota 23 2 3 2 6" xfId="35962"/>
    <cellStyle name="Nota 23 2 3 2 7" xfId="35963"/>
    <cellStyle name="Nota 23 2 3 2 8" xfId="35964"/>
    <cellStyle name="Nota 23 2 3 3" xfId="35965"/>
    <cellStyle name="Nota 23 2 3 3 2" xfId="35966"/>
    <cellStyle name="Nota 23 2 3 3 2 2" xfId="35967"/>
    <cellStyle name="Nota 23 2 3 3 3" xfId="35968"/>
    <cellStyle name="Nota 23 2 3 3 4" xfId="35969"/>
    <cellStyle name="Nota 23 2 3 3 5" xfId="35970"/>
    <cellStyle name="Nota 23 2 3 3 6" xfId="35971"/>
    <cellStyle name="Nota 23 2 3 4" xfId="35972"/>
    <cellStyle name="Nota 23 2 3 4 2" xfId="35973"/>
    <cellStyle name="Nota 23 2 3 4 3" xfId="35974"/>
    <cellStyle name="Nota 23 2 3 4 4" xfId="35975"/>
    <cellStyle name="Nota 23 2 3 5" xfId="35976"/>
    <cellStyle name="Nota 23 2 3 6" xfId="35977"/>
    <cellStyle name="Nota 23 2 3 7" xfId="35978"/>
    <cellStyle name="Nota 23 2 3 8" xfId="35979"/>
    <cellStyle name="Nota 23 2 3 9" xfId="35980"/>
    <cellStyle name="Nota 23 3" xfId="35981"/>
    <cellStyle name="Nota 23 3 2" xfId="35982"/>
    <cellStyle name="Nota 23 4" xfId="35983"/>
    <cellStyle name="Nota 23 4 10" xfId="35984"/>
    <cellStyle name="Nota 23 4 2" xfId="35985"/>
    <cellStyle name="Nota 23 4 2 2" xfId="35986"/>
    <cellStyle name="Nota 23 4 2 2 2" xfId="35987"/>
    <cellStyle name="Nota 23 4 2 2 2 2" xfId="35988"/>
    <cellStyle name="Nota 23 4 2 2 3" xfId="35989"/>
    <cellStyle name="Nota 23 4 2 2 4" xfId="35990"/>
    <cellStyle name="Nota 23 4 2 2 5" xfId="35991"/>
    <cellStyle name="Nota 23 4 2 2 6" xfId="35992"/>
    <cellStyle name="Nota 23 4 2 3" xfId="35993"/>
    <cellStyle name="Nota 23 4 2 3 2" xfId="35994"/>
    <cellStyle name="Nota 23 4 2 3 3" xfId="35995"/>
    <cellStyle name="Nota 23 4 2 4" xfId="35996"/>
    <cellStyle name="Nota 23 4 2 5" xfId="35997"/>
    <cellStyle name="Nota 23 4 2 6" xfId="35998"/>
    <cellStyle name="Nota 23 4 2 7" xfId="35999"/>
    <cellStyle name="Nota 23 4 2 8" xfId="36000"/>
    <cellStyle name="Nota 23 4 3" xfId="36001"/>
    <cellStyle name="Nota 23 4 3 2" xfId="36002"/>
    <cellStyle name="Nota 23 4 3 2 2" xfId="36003"/>
    <cellStyle name="Nota 23 4 3 3" xfId="36004"/>
    <cellStyle name="Nota 23 4 3 4" xfId="36005"/>
    <cellStyle name="Nota 23 4 3 5" xfId="36006"/>
    <cellStyle name="Nota 23 4 3 6" xfId="36007"/>
    <cellStyle name="Nota 23 4 4" xfId="36008"/>
    <cellStyle name="Nota 23 4 4 2" xfId="36009"/>
    <cellStyle name="Nota 23 4 4 3" xfId="36010"/>
    <cellStyle name="Nota 23 4 4 4" xfId="36011"/>
    <cellStyle name="Nota 23 4 5" xfId="36012"/>
    <cellStyle name="Nota 23 4 6" xfId="36013"/>
    <cellStyle name="Nota 23 4 7" xfId="36014"/>
    <cellStyle name="Nota 23 4 8" xfId="36015"/>
    <cellStyle name="Nota 23 4 9" xfId="36016"/>
    <cellStyle name="Nota 24" xfId="1164"/>
    <cellStyle name="Nota 24 2" xfId="2686"/>
    <cellStyle name="Nota 24 2 2" xfId="36017"/>
    <cellStyle name="Nota 24 2 2 2" xfId="36018"/>
    <cellStyle name="Nota 24 2 2 3" xfId="36019"/>
    <cellStyle name="Nota 24 2 3" xfId="36020"/>
    <cellStyle name="Nota 24 2 3 10" xfId="36021"/>
    <cellStyle name="Nota 24 2 3 2" xfId="36022"/>
    <cellStyle name="Nota 24 2 3 2 2" xfId="36023"/>
    <cellStyle name="Nota 24 2 3 2 2 2" xfId="36024"/>
    <cellStyle name="Nota 24 2 3 2 2 2 2" xfId="36025"/>
    <cellStyle name="Nota 24 2 3 2 2 3" xfId="36026"/>
    <cellStyle name="Nota 24 2 3 2 2 4" xfId="36027"/>
    <cellStyle name="Nota 24 2 3 2 2 5" xfId="36028"/>
    <cellStyle name="Nota 24 2 3 2 2 6" xfId="36029"/>
    <cellStyle name="Nota 24 2 3 2 3" xfId="36030"/>
    <cellStyle name="Nota 24 2 3 2 3 2" xfId="36031"/>
    <cellStyle name="Nota 24 2 3 2 3 3" xfId="36032"/>
    <cellStyle name="Nota 24 2 3 2 4" xfId="36033"/>
    <cellStyle name="Nota 24 2 3 2 5" xfId="36034"/>
    <cellStyle name="Nota 24 2 3 2 6" xfId="36035"/>
    <cellStyle name="Nota 24 2 3 2 7" xfId="36036"/>
    <cellStyle name="Nota 24 2 3 2 8" xfId="36037"/>
    <cellStyle name="Nota 24 2 3 3" xfId="36038"/>
    <cellStyle name="Nota 24 2 3 3 2" xfId="36039"/>
    <cellStyle name="Nota 24 2 3 3 2 2" xfId="36040"/>
    <cellStyle name="Nota 24 2 3 3 3" xfId="36041"/>
    <cellStyle name="Nota 24 2 3 3 4" xfId="36042"/>
    <cellStyle name="Nota 24 2 3 3 5" xfId="36043"/>
    <cellStyle name="Nota 24 2 3 3 6" xfId="36044"/>
    <cellStyle name="Nota 24 2 3 4" xfId="36045"/>
    <cellStyle name="Nota 24 2 3 4 2" xfId="36046"/>
    <cellStyle name="Nota 24 2 3 4 3" xfId="36047"/>
    <cellStyle name="Nota 24 2 3 4 4" xfId="36048"/>
    <cellStyle name="Nota 24 2 3 5" xfId="36049"/>
    <cellStyle name="Nota 24 2 3 6" xfId="36050"/>
    <cellStyle name="Nota 24 2 3 7" xfId="36051"/>
    <cellStyle name="Nota 24 2 3 8" xfId="36052"/>
    <cellStyle name="Nota 24 2 3 9" xfId="36053"/>
    <cellStyle name="Nota 24 3" xfId="36054"/>
    <cellStyle name="Nota 24 3 2" xfId="36055"/>
    <cellStyle name="Nota 24 4" xfId="36056"/>
    <cellStyle name="Nota 24 4 10" xfId="36057"/>
    <cellStyle name="Nota 24 4 2" xfId="36058"/>
    <cellStyle name="Nota 24 4 2 2" xfId="36059"/>
    <cellStyle name="Nota 24 4 2 2 2" xfId="36060"/>
    <cellStyle name="Nota 24 4 2 2 2 2" xfId="36061"/>
    <cellStyle name="Nota 24 4 2 2 3" xfId="36062"/>
    <cellStyle name="Nota 24 4 2 2 4" xfId="36063"/>
    <cellStyle name="Nota 24 4 2 2 5" xfId="36064"/>
    <cellStyle name="Nota 24 4 2 2 6" xfId="36065"/>
    <cellStyle name="Nota 24 4 2 3" xfId="36066"/>
    <cellStyle name="Nota 24 4 2 3 2" xfId="36067"/>
    <cellStyle name="Nota 24 4 2 3 3" xfId="36068"/>
    <cellStyle name="Nota 24 4 2 4" xfId="36069"/>
    <cellStyle name="Nota 24 4 2 5" xfId="36070"/>
    <cellStyle name="Nota 24 4 2 6" xfId="36071"/>
    <cellStyle name="Nota 24 4 2 7" xfId="36072"/>
    <cellStyle name="Nota 24 4 2 8" xfId="36073"/>
    <cellStyle name="Nota 24 4 3" xfId="36074"/>
    <cellStyle name="Nota 24 4 3 2" xfId="36075"/>
    <cellStyle name="Nota 24 4 3 2 2" xfId="36076"/>
    <cellStyle name="Nota 24 4 3 3" xfId="36077"/>
    <cellStyle name="Nota 24 4 3 4" xfId="36078"/>
    <cellStyle name="Nota 24 4 3 5" xfId="36079"/>
    <cellStyle name="Nota 24 4 3 6" xfId="36080"/>
    <cellStyle name="Nota 24 4 4" xfId="36081"/>
    <cellStyle name="Nota 24 4 4 2" xfId="36082"/>
    <cellStyle name="Nota 24 4 4 3" xfId="36083"/>
    <cellStyle name="Nota 24 4 4 4" xfId="36084"/>
    <cellStyle name="Nota 24 4 5" xfId="36085"/>
    <cellStyle name="Nota 24 4 6" xfId="36086"/>
    <cellStyle name="Nota 24 4 7" xfId="36087"/>
    <cellStyle name="Nota 24 4 8" xfId="36088"/>
    <cellStyle name="Nota 24 4 9" xfId="36089"/>
    <cellStyle name="Nota 25" xfId="1165"/>
    <cellStyle name="Nota 25 2" xfId="2687"/>
    <cellStyle name="Nota 25 2 2" xfId="36090"/>
    <cellStyle name="Nota 25 2 2 2" xfId="36091"/>
    <cellStyle name="Nota 25 2 2 3" xfId="36092"/>
    <cellStyle name="Nota 25 2 3" xfId="36093"/>
    <cellStyle name="Nota 25 2 3 10" xfId="36094"/>
    <cellStyle name="Nota 25 2 3 2" xfId="36095"/>
    <cellStyle name="Nota 25 2 3 2 2" xfId="36096"/>
    <cellStyle name="Nota 25 2 3 2 2 2" xfId="36097"/>
    <cellStyle name="Nota 25 2 3 2 2 2 2" xfId="36098"/>
    <cellStyle name="Nota 25 2 3 2 2 3" xfId="36099"/>
    <cellStyle name="Nota 25 2 3 2 2 4" xfId="36100"/>
    <cellStyle name="Nota 25 2 3 2 2 5" xfId="36101"/>
    <cellStyle name="Nota 25 2 3 2 2 6" xfId="36102"/>
    <cellStyle name="Nota 25 2 3 2 3" xfId="36103"/>
    <cellStyle name="Nota 25 2 3 2 3 2" xfId="36104"/>
    <cellStyle name="Nota 25 2 3 2 3 3" xfId="36105"/>
    <cellStyle name="Nota 25 2 3 2 4" xfId="36106"/>
    <cellStyle name="Nota 25 2 3 2 5" xfId="36107"/>
    <cellStyle name="Nota 25 2 3 2 6" xfId="36108"/>
    <cellStyle name="Nota 25 2 3 2 7" xfId="36109"/>
    <cellStyle name="Nota 25 2 3 2 8" xfId="36110"/>
    <cellStyle name="Nota 25 2 3 3" xfId="36111"/>
    <cellStyle name="Nota 25 2 3 3 2" xfId="36112"/>
    <cellStyle name="Nota 25 2 3 3 2 2" xfId="36113"/>
    <cellStyle name="Nota 25 2 3 3 3" xfId="36114"/>
    <cellStyle name="Nota 25 2 3 3 4" xfId="36115"/>
    <cellStyle name="Nota 25 2 3 3 5" xfId="36116"/>
    <cellStyle name="Nota 25 2 3 3 6" xfId="36117"/>
    <cellStyle name="Nota 25 2 3 4" xfId="36118"/>
    <cellStyle name="Nota 25 2 3 4 2" xfId="36119"/>
    <cellStyle name="Nota 25 2 3 4 3" xfId="36120"/>
    <cellStyle name="Nota 25 2 3 4 4" xfId="36121"/>
    <cellStyle name="Nota 25 2 3 5" xfId="36122"/>
    <cellStyle name="Nota 25 2 3 6" xfId="36123"/>
    <cellStyle name="Nota 25 2 3 7" xfId="36124"/>
    <cellStyle name="Nota 25 2 3 8" xfId="36125"/>
    <cellStyle name="Nota 25 2 3 9" xfId="36126"/>
    <cellStyle name="Nota 25 3" xfId="36127"/>
    <cellStyle name="Nota 25 3 2" xfId="36128"/>
    <cellStyle name="Nota 25 4" xfId="36129"/>
    <cellStyle name="Nota 25 4 10" xfId="36130"/>
    <cellStyle name="Nota 25 4 2" xfId="36131"/>
    <cellStyle name="Nota 25 4 2 2" xfId="36132"/>
    <cellStyle name="Nota 25 4 2 2 2" xfId="36133"/>
    <cellStyle name="Nota 25 4 2 2 2 2" xfId="36134"/>
    <cellStyle name="Nota 25 4 2 2 3" xfId="36135"/>
    <cellStyle name="Nota 25 4 2 2 4" xfId="36136"/>
    <cellStyle name="Nota 25 4 2 2 5" xfId="36137"/>
    <cellStyle name="Nota 25 4 2 2 6" xfId="36138"/>
    <cellStyle name="Nota 25 4 2 3" xfId="36139"/>
    <cellStyle name="Nota 25 4 2 3 2" xfId="36140"/>
    <cellStyle name="Nota 25 4 2 3 3" xfId="36141"/>
    <cellStyle name="Nota 25 4 2 4" xfId="36142"/>
    <cellStyle name="Nota 25 4 2 5" xfId="36143"/>
    <cellStyle name="Nota 25 4 2 6" xfId="36144"/>
    <cellStyle name="Nota 25 4 2 7" xfId="36145"/>
    <cellStyle name="Nota 25 4 2 8" xfId="36146"/>
    <cellStyle name="Nota 25 4 3" xfId="36147"/>
    <cellStyle name="Nota 25 4 3 2" xfId="36148"/>
    <cellStyle name="Nota 25 4 3 2 2" xfId="36149"/>
    <cellStyle name="Nota 25 4 3 3" xfId="36150"/>
    <cellStyle name="Nota 25 4 3 4" xfId="36151"/>
    <cellStyle name="Nota 25 4 3 5" xfId="36152"/>
    <cellStyle name="Nota 25 4 3 6" xfId="36153"/>
    <cellStyle name="Nota 25 4 4" xfId="36154"/>
    <cellStyle name="Nota 25 4 4 2" xfId="36155"/>
    <cellStyle name="Nota 25 4 4 3" xfId="36156"/>
    <cellStyle name="Nota 25 4 4 4" xfId="36157"/>
    <cellStyle name="Nota 25 4 5" xfId="36158"/>
    <cellStyle name="Nota 25 4 6" xfId="36159"/>
    <cellStyle name="Nota 25 4 7" xfId="36160"/>
    <cellStyle name="Nota 25 4 8" xfId="36161"/>
    <cellStyle name="Nota 25 4 9" xfId="36162"/>
    <cellStyle name="Nota 26" xfId="1166"/>
    <cellStyle name="Nota 26 2" xfId="2688"/>
    <cellStyle name="Nota 26 2 2" xfId="36163"/>
    <cellStyle name="Nota 26 2 2 2" xfId="36164"/>
    <cellStyle name="Nota 26 2 2 3" xfId="36165"/>
    <cellStyle name="Nota 26 2 3" xfId="36166"/>
    <cellStyle name="Nota 26 2 3 10" xfId="36167"/>
    <cellStyle name="Nota 26 2 3 2" xfId="36168"/>
    <cellStyle name="Nota 26 2 3 2 2" xfId="36169"/>
    <cellStyle name="Nota 26 2 3 2 2 2" xfId="36170"/>
    <cellStyle name="Nota 26 2 3 2 2 2 2" xfId="36171"/>
    <cellStyle name="Nota 26 2 3 2 2 3" xfId="36172"/>
    <cellStyle name="Nota 26 2 3 2 2 4" xfId="36173"/>
    <cellStyle name="Nota 26 2 3 2 2 5" xfId="36174"/>
    <cellStyle name="Nota 26 2 3 2 2 6" xfId="36175"/>
    <cellStyle name="Nota 26 2 3 2 3" xfId="36176"/>
    <cellStyle name="Nota 26 2 3 2 3 2" xfId="36177"/>
    <cellStyle name="Nota 26 2 3 2 3 3" xfId="36178"/>
    <cellStyle name="Nota 26 2 3 2 4" xfId="36179"/>
    <cellStyle name="Nota 26 2 3 2 5" xfId="36180"/>
    <cellStyle name="Nota 26 2 3 2 6" xfId="36181"/>
    <cellStyle name="Nota 26 2 3 2 7" xfId="36182"/>
    <cellStyle name="Nota 26 2 3 2 8" xfId="36183"/>
    <cellStyle name="Nota 26 2 3 3" xfId="36184"/>
    <cellStyle name="Nota 26 2 3 3 2" xfId="36185"/>
    <cellStyle name="Nota 26 2 3 3 2 2" xfId="36186"/>
    <cellStyle name="Nota 26 2 3 3 3" xfId="36187"/>
    <cellStyle name="Nota 26 2 3 3 4" xfId="36188"/>
    <cellStyle name="Nota 26 2 3 3 5" xfId="36189"/>
    <cellStyle name="Nota 26 2 3 3 6" xfId="36190"/>
    <cellStyle name="Nota 26 2 3 4" xfId="36191"/>
    <cellStyle name="Nota 26 2 3 4 2" xfId="36192"/>
    <cellStyle name="Nota 26 2 3 4 3" xfId="36193"/>
    <cellStyle name="Nota 26 2 3 4 4" xfId="36194"/>
    <cellStyle name="Nota 26 2 3 5" xfId="36195"/>
    <cellStyle name="Nota 26 2 3 6" xfId="36196"/>
    <cellStyle name="Nota 26 2 3 7" xfId="36197"/>
    <cellStyle name="Nota 26 2 3 8" xfId="36198"/>
    <cellStyle name="Nota 26 2 3 9" xfId="36199"/>
    <cellStyle name="Nota 26 3" xfId="36200"/>
    <cellStyle name="Nota 26 3 2" xfId="36201"/>
    <cellStyle name="Nota 26 4" xfId="36202"/>
    <cellStyle name="Nota 26 4 10" xfId="36203"/>
    <cellStyle name="Nota 26 4 2" xfId="36204"/>
    <cellStyle name="Nota 26 4 2 2" xfId="36205"/>
    <cellStyle name="Nota 26 4 2 2 2" xfId="36206"/>
    <cellStyle name="Nota 26 4 2 2 2 2" xfId="36207"/>
    <cellStyle name="Nota 26 4 2 2 3" xfId="36208"/>
    <cellStyle name="Nota 26 4 2 2 4" xfId="36209"/>
    <cellStyle name="Nota 26 4 2 2 5" xfId="36210"/>
    <cellStyle name="Nota 26 4 2 2 6" xfId="36211"/>
    <cellStyle name="Nota 26 4 2 3" xfId="36212"/>
    <cellStyle name="Nota 26 4 2 3 2" xfId="36213"/>
    <cellStyle name="Nota 26 4 2 3 3" xfId="36214"/>
    <cellStyle name="Nota 26 4 2 4" xfId="36215"/>
    <cellStyle name="Nota 26 4 2 5" xfId="36216"/>
    <cellStyle name="Nota 26 4 2 6" xfId="36217"/>
    <cellStyle name="Nota 26 4 2 7" xfId="36218"/>
    <cellStyle name="Nota 26 4 2 8" xfId="36219"/>
    <cellStyle name="Nota 26 4 3" xfId="36220"/>
    <cellStyle name="Nota 26 4 3 2" xfId="36221"/>
    <cellStyle name="Nota 26 4 3 2 2" xfId="36222"/>
    <cellStyle name="Nota 26 4 3 3" xfId="36223"/>
    <cellStyle name="Nota 26 4 3 4" xfId="36224"/>
    <cellStyle name="Nota 26 4 3 5" xfId="36225"/>
    <cellStyle name="Nota 26 4 3 6" xfId="36226"/>
    <cellStyle name="Nota 26 4 4" xfId="36227"/>
    <cellStyle name="Nota 26 4 4 2" xfId="36228"/>
    <cellStyle name="Nota 26 4 4 3" xfId="36229"/>
    <cellStyle name="Nota 26 4 4 4" xfId="36230"/>
    <cellStyle name="Nota 26 4 5" xfId="36231"/>
    <cellStyle name="Nota 26 4 6" xfId="36232"/>
    <cellStyle name="Nota 26 4 7" xfId="36233"/>
    <cellStyle name="Nota 26 4 8" xfId="36234"/>
    <cellStyle name="Nota 26 4 9" xfId="36235"/>
    <cellStyle name="Nota 27" xfId="1167"/>
    <cellStyle name="Nota 27 2" xfId="2689"/>
    <cellStyle name="Nota 27 2 2" xfId="36236"/>
    <cellStyle name="Nota 27 2 2 2" xfId="36237"/>
    <cellStyle name="Nota 27 2 2 3" xfId="36238"/>
    <cellStyle name="Nota 27 2 3" xfId="36239"/>
    <cellStyle name="Nota 27 2 3 10" xfId="36240"/>
    <cellStyle name="Nota 27 2 3 2" xfId="36241"/>
    <cellStyle name="Nota 27 2 3 2 2" xfId="36242"/>
    <cellStyle name="Nota 27 2 3 2 2 2" xfId="36243"/>
    <cellStyle name="Nota 27 2 3 2 2 2 2" xfId="36244"/>
    <cellStyle name="Nota 27 2 3 2 2 3" xfId="36245"/>
    <cellStyle name="Nota 27 2 3 2 2 4" xfId="36246"/>
    <cellStyle name="Nota 27 2 3 2 2 5" xfId="36247"/>
    <cellStyle name="Nota 27 2 3 2 2 6" xfId="36248"/>
    <cellStyle name="Nota 27 2 3 2 3" xfId="36249"/>
    <cellStyle name="Nota 27 2 3 2 3 2" xfId="36250"/>
    <cellStyle name="Nota 27 2 3 2 3 3" xfId="36251"/>
    <cellStyle name="Nota 27 2 3 2 4" xfId="36252"/>
    <cellStyle name="Nota 27 2 3 2 5" xfId="36253"/>
    <cellStyle name="Nota 27 2 3 2 6" xfId="36254"/>
    <cellStyle name="Nota 27 2 3 2 7" xfId="36255"/>
    <cellStyle name="Nota 27 2 3 2 8" xfId="36256"/>
    <cellStyle name="Nota 27 2 3 3" xfId="36257"/>
    <cellStyle name="Nota 27 2 3 3 2" xfId="36258"/>
    <cellStyle name="Nota 27 2 3 3 2 2" xfId="36259"/>
    <cellStyle name="Nota 27 2 3 3 3" xfId="36260"/>
    <cellStyle name="Nota 27 2 3 3 4" xfId="36261"/>
    <cellStyle name="Nota 27 2 3 3 5" xfId="36262"/>
    <cellStyle name="Nota 27 2 3 3 6" xfId="36263"/>
    <cellStyle name="Nota 27 2 3 4" xfId="36264"/>
    <cellStyle name="Nota 27 2 3 4 2" xfId="36265"/>
    <cellStyle name="Nota 27 2 3 4 3" xfId="36266"/>
    <cellStyle name="Nota 27 2 3 4 4" xfId="36267"/>
    <cellStyle name="Nota 27 2 3 5" xfId="36268"/>
    <cellStyle name="Nota 27 2 3 6" xfId="36269"/>
    <cellStyle name="Nota 27 2 3 7" xfId="36270"/>
    <cellStyle name="Nota 27 2 3 8" xfId="36271"/>
    <cellStyle name="Nota 27 2 3 9" xfId="36272"/>
    <cellStyle name="Nota 27 3" xfId="36273"/>
    <cellStyle name="Nota 27 3 2" xfId="36274"/>
    <cellStyle name="Nota 27 4" xfId="36275"/>
    <cellStyle name="Nota 27 4 10" xfId="36276"/>
    <cellStyle name="Nota 27 4 2" xfId="36277"/>
    <cellStyle name="Nota 27 4 2 2" xfId="36278"/>
    <cellStyle name="Nota 27 4 2 2 2" xfId="36279"/>
    <cellStyle name="Nota 27 4 2 2 2 2" xfId="36280"/>
    <cellStyle name="Nota 27 4 2 2 3" xfId="36281"/>
    <cellStyle name="Nota 27 4 2 2 4" xfId="36282"/>
    <cellStyle name="Nota 27 4 2 2 5" xfId="36283"/>
    <cellStyle name="Nota 27 4 2 2 6" xfId="36284"/>
    <cellStyle name="Nota 27 4 2 3" xfId="36285"/>
    <cellStyle name="Nota 27 4 2 3 2" xfId="36286"/>
    <cellStyle name="Nota 27 4 2 3 3" xfId="36287"/>
    <cellStyle name="Nota 27 4 2 4" xfId="36288"/>
    <cellStyle name="Nota 27 4 2 5" xfId="36289"/>
    <cellStyle name="Nota 27 4 2 6" xfId="36290"/>
    <cellStyle name="Nota 27 4 2 7" xfId="36291"/>
    <cellStyle name="Nota 27 4 2 8" xfId="36292"/>
    <cellStyle name="Nota 27 4 3" xfId="36293"/>
    <cellStyle name="Nota 27 4 3 2" xfId="36294"/>
    <cellStyle name="Nota 27 4 3 2 2" xfId="36295"/>
    <cellStyle name="Nota 27 4 3 3" xfId="36296"/>
    <cellStyle name="Nota 27 4 3 4" xfId="36297"/>
    <cellStyle name="Nota 27 4 3 5" xfId="36298"/>
    <cellStyle name="Nota 27 4 3 6" xfId="36299"/>
    <cellStyle name="Nota 27 4 4" xfId="36300"/>
    <cellStyle name="Nota 27 4 4 2" xfId="36301"/>
    <cellStyle name="Nota 27 4 4 3" xfId="36302"/>
    <cellStyle name="Nota 27 4 4 4" xfId="36303"/>
    <cellStyle name="Nota 27 4 5" xfId="36304"/>
    <cellStyle name="Nota 27 4 6" xfId="36305"/>
    <cellStyle name="Nota 27 4 7" xfId="36306"/>
    <cellStyle name="Nota 27 4 8" xfId="36307"/>
    <cellStyle name="Nota 27 4 9" xfId="36308"/>
    <cellStyle name="Nota 28" xfId="2690"/>
    <cellStyle name="Nota 28 2" xfId="2691"/>
    <cellStyle name="Nota 28 2 2" xfId="36309"/>
    <cellStyle name="Nota 28 2 2 2" xfId="36310"/>
    <cellStyle name="Nota 28 2 2 3" xfId="36311"/>
    <cellStyle name="Nota 28 2 3" xfId="36312"/>
    <cellStyle name="Nota 28 2 3 10" xfId="36313"/>
    <cellStyle name="Nota 28 2 3 2" xfId="36314"/>
    <cellStyle name="Nota 28 2 3 2 2" xfId="36315"/>
    <cellStyle name="Nota 28 2 3 2 2 2" xfId="36316"/>
    <cellStyle name="Nota 28 2 3 2 2 2 2" xfId="36317"/>
    <cellStyle name="Nota 28 2 3 2 2 3" xfId="36318"/>
    <cellStyle name="Nota 28 2 3 2 2 4" xfId="36319"/>
    <cellStyle name="Nota 28 2 3 2 2 5" xfId="36320"/>
    <cellStyle name="Nota 28 2 3 2 2 6" xfId="36321"/>
    <cellStyle name="Nota 28 2 3 2 3" xfId="36322"/>
    <cellStyle name="Nota 28 2 3 2 3 2" xfId="36323"/>
    <cellStyle name="Nota 28 2 3 2 3 3" xfId="36324"/>
    <cellStyle name="Nota 28 2 3 2 4" xfId="36325"/>
    <cellStyle name="Nota 28 2 3 2 5" xfId="36326"/>
    <cellStyle name="Nota 28 2 3 2 6" xfId="36327"/>
    <cellStyle name="Nota 28 2 3 2 7" xfId="36328"/>
    <cellStyle name="Nota 28 2 3 2 8" xfId="36329"/>
    <cellStyle name="Nota 28 2 3 3" xfId="36330"/>
    <cellStyle name="Nota 28 2 3 3 2" xfId="36331"/>
    <cellStyle name="Nota 28 2 3 3 2 2" xfId="36332"/>
    <cellStyle name="Nota 28 2 3 3 3" xfId="36333"/>
    <cellStyle name="Nota 28 2 3 3 4" xfId="36334"/>
    <cellStyle name="Nota 28 2 3 3 5" xfId="36335"/>
    <cellStyle name="Nota 28 2 3 3 6" xfId="36336"/>
    <cellStyle name="Nota 28 2 3 4" xfId="36337"/>
    <cellStyle name="Nota 28 2 3 4 2" xfId="36338"/>
    <cellStyle name="Nota 28 2 3 4 3" xfId="36339"/>
    <cellStyle name="Nota 28 2 3 4 4" xfId="36340"/>
    <cellStyle name="Nota 28 2 3 5" xfId="36341"/>
    <cellStyle name="Nota 28 2 3 6" xfId="36342"/>
    <cellStyle name="Nota 28 2 3 7" xfId="36343"/>
    <cellStyle name="Nota 28 2 3 8" xfId="36344"/>
    <cellStyle name="Nota 28 2 3 9" xfId="36345"/>
    <cellStyle name="Nota 28 3" xfId="36346"/>
    <cellStyle name="Nota 28 3 2" xfId="36347"/>
    <cellStyle name="Nota 28 3 3" xfId="36348"/>
    <cellStyle name="Nota 28 4" xfId="36349"/>
    <cellStyle name="Nota 28 4 10" xfId="36350"/>
    <cellStyle name="Nota 28 4 2" xfId="36351"/>
    <cellStyle name="Nota 28 4 2 2" xfId="36352"/>
    <cellStyle name="Nota 28 4 2 2 2" xfId="36353"/>
    <cellStyle name="Nota 28 4 2 2 2 2" xfId="36354"/>
    <cellStyle name="Nota 28 4 2 2 3" xfId="36355"/>
    <cellStyle name="Nota 28 4 2 2 4" xfId="36356"/>
    <cellStyle name="Nota 28 4 2 2 5" xfId="36357"/>
    <cellStyle name="Nota 28 4 2 2 6" xfId="36358"/>
    <cellStyle name="Nota 28 4 2 3" xfId="36359"/>
    <cellStyle name="Nota 28 4 2 3 2" xfId="36360"/>
    <cellStyle name="Nota 28 4 2 3 3" xfId="36361"/>
    <cellStyle name="Nota 28 4 2 4" xfId="36362"/>
    <cellStyle name="Nota 28 4 2 5" xfId="36363"/>
    <cellStyle name="Nota 28 4 2 6" xfId="36364"/>
    <cellStyle name="Nota 28 4 2 7" xfId="36365"/>
    <cellStyle name="Nota 28 4 2 8" xfId="36366"/>
    <cellStyle name="Nota 28 4 3" xfId="36367"/>
    <cellStyle name="Nota 28 4 3 2" xfId="36368"/>
    <cellStyle name="Nota 28 4 3 2 2" xfId="36369"/>
    <cellStyle name="Nota 28 4 3 3" xfId="36370"/>
    <cellStyle name="Nota 28 4 3 4" xfId="36371"/>
    <cellStyle name="Nota 28 4 3 5" xfId="36372"/>
    <cellStyle name="Nota 28 4 3 6" xfId="36373"/>
    <cellStyle name="Nota 28 4 4" xfId="36374"/>
    <cellStyle name="Nota 28 4 4 2" xfId="36375"/>
    <cellStyle name="Nota 28 4 4 3" xfId="36376"/>
    <cellStyle name="Nota 28 4 4 4" xfId="36377"/>
    <cellStyle name="Nota 28 4 5" xfId="36378"/>
    <cellStyle name="Nota 28 4 6" xfId="36379"/>
    <cellStyle name="Nota 28 4 7" xfId="36380"/>
    <cellStyle name="Nota 28 4 8" xfId="36381"/>
    <cellStyle name="Nota 28 4 9" xfId="36382"/>
    <cellStyle name="Nota 29" xfId="2692"/>
    <cellStyle name="Nota 29 2" xfId="2693"/>
    <cellStyle name="Nota 29 2 2" xfId="36383"/>
    <cellStyle name="Nota 29 2 2 2" xfId="36384"/>
    <cellStyle name="Nota 29 2 2 3" xfId="36385"/>
    <cellStyle name="Nota 29 2 3" xfId="36386"/>
    <cellStyle name="Nota 29 2 3 10" xfId="36387"/>
    <cellStyle name="Nota 29 2 3 2" xfId="36388"/>
    <cellStyle name="Nota 29 2 3 2 2" xfId="36389"/>
    <cellStyle name="Nota 29 2 3 2 2 2" xfId="36390"/>
    <cellStyle name="Nota 29 2 3 2 2 2 2" xfId="36391"/>
    <cellStyle name="Nota 29 2 3 2 2 3" xfId="36392"/>
    <cellStyle name="Nota 29 2 3 2 2 4" xfId="36393"/>
    <cellStyle name="Nota 29 2 3 2 2 5" xfId="36394"/>
    <cellStyle name="Nota 29 2 3 2 2 6" xfId="36395"/>
    <cellStyle name="Nota 29 2 3 2 3" xfId="36396"/>
    <cellStyle name="Nota 29 2 3 2 3 2" xfId="36397"/>
    <cellStyle name="Nota 29 2 3 2 3 3" xfId="36398"/>
    <cellStyle name="Nota 29 2 3 2 4" xfId="36399"/>
    <cellStyle name="Nota 29 2 3 2 5" xfId="36400"/>
    <cellStyle name="Nota 29 2 3 2 6" xfId="36401"/>
    <cellStyle name="Nota 29 2 3 2 7" xfId="36402"/>
    <cellStyle name="Nota 29 2 3 2 8" xfId="36403"/>
    <cellStyle name="Nota 29 2 3 3" xfId="36404"/>
    <cellStyle name="Nota 29 2 3 3 2" xfId="36405"/>
    <cellStyle name="Nota 29 2 3 3 2 2" xfId="36406"/>
    <cellStyle name="Nota 29 2 3 3 3" xfId="36407"/>
    <cellStyle name="Nota 29 2 3 3 4" xfId="36408"/>
    <cellStyle name="Nota 29 2 3 3 5" xfId="36409"/>
    <cellStyle name="Nota 29 2 3 3 6" xfId="36410"/>
    <cellStyle name="Nota 29 2 3 4" xfId="36411"/>
    <cellStyle name="Nota 29 2 3 4 2" xfId="36412"/>
    <cellStyle name="Nota 29 2 3 4 3" xfId="36413"/>
    <cellStyle name="Nota 29 2 3 4 4" xfId="36414"/>
    <cellStyle name="Nota 29 2 3 5" xfId="36415"/>
    <cellStyle name="Nota 29 2 3 6" xfId="36416"/>
    <cellStyle name="Nota 29 2 3 7" xfId="36417"/>
    <cellStyle name="Nota 29 2 3 8" xfId="36418"/>
    <cellStyle name="Nota 29 2 3 9" xfId="36419"/>
    <cellStyle name="Nota 29 3" xfId="36420"/>
    <cellStyle name="Nota 29 3 2" xfId="36421"/>
    <cellStyle name="Nota 29 3 3" xfId="36422"/>
    <cellStyle name="Nota 29 4" xfId="36423"/>
    <cellStyle name="Nota 29 4 10" xfId="36424"/>
    <cellStyle name="Nota 29 4 2" xfId="36425"/>
    <cellStyle name="Nota 29 4 2 2" xfId="36426"/>
    <cellStyle name="Nota 29 4 2 2 2" xfId="36427"/>
    <cellStyle name="Nota 29 4 2 2 2 2" xfId="36428"/>
    <cellStyle name="Nota 29 4 2 2 3" xfId="36429"/>
    <cellStyle name="Nota 29 4 2 2 4" xfId="36430"/>
    <cellStyle name="Nota 29 4 2 2 5" xfId="36431"/>
    <cellStyle name="Nota 29 4 2 2 6" xfId="36432"/>
    <cellStyle name="Nota 29 4 2 3" xfId="36433"/>
    <cellStyle name="Nota 29 4 2 3 2" xfId="36434"/>
    <cellStyle name="Nota 29 4 2 3 3" xfId="36435"/>
    <cellStyle name="Nota 29 4 2 4" xfId="36436"/>
    <cellStyle name="Nota 29 4 2 5" xfId="36437"/>
    <cellStyle name="Nota 29 4 2 6" xfId="36438"/>
    <cellStyle name="Nota 29 4 2 7" xfId="36439"/>
    <cellStyle name="Nota 29 4 2 8" xfId="36440"/>
    <cellStyle name="Nota 29 4 3" xfId="36441"/>
    <cellStyle name="Nota 29 4 3 2" xfId="36442"/>
    <cellStyle name="Nota 29 4 3 2 2" xfId="36443"/>
    <cellStyle name="Nota 29 4 3 3" xfId="36444"/>
    <cellStyle name="Nota 29 4 3 4" xfId="36445"/>
    <cellStyle name="Nota 29 4 3 5" xfId="36446"/>
    <cellStyle name="Nota 29 4 3 6" xfId="36447"/>
    <cellStyle name="Nota 29 4 4" xfId="36448"/>
    <cellStyle name="Nota 29 4 4 2" xfId="36449"/>
    <cellStyle name="Nota 29 4 4 3" xfId="36450"/>
    <cellStyle name="Nota 29 4 4 4" xfId="36451"/>
    <cellStyle name="Nota 29 4 5" xfId="36452"/>
    <cellStyle name="Nota 29 4 6" xfId="36453"/>
    <cellStyle name="Nota 29 4 7" xfId="36454"/>
    <cellStyle name="Nota 29 4 8" xfId="36455"/>
    <cellStyle name="Nota 29 4 9" xfId="36456"/>
    <cellStyle name="Nota 3" xfId="1168"/>
    <cellStyle name="Nota 3 2" xfId="1169"/>
    <cellStyle name="Nota 3 2 10" xfId="36457"/>
    <cellStyle name="Nota 3 2 2" xfId="3026"/>
    <cellStyle name="Nota 3 2 2 2" xfId="36458"/>
    <cellStyle name="Nota 3 2 2 2 2" xfId="36459"/>
    <cellStyle name="Nota 3 2 2 2 2 10" xfId="36460"/>
    <cellStyle name="Nota 3 2 2 2 2 2" xfId="36461"/>
    <cellStyle name="Nota 3 2 2 2 2 2 2" xfId="36462"/>
    <cellStyle name="Nota 3 2 2 2 2 2 2 2" xfId="36463"/>
    <cellStyle name="Nota 3 2 2 2 2 2 3" xfId="36464"/>
    <cellStyle name="Nota 3 2 2 2 2 2 3 2" xfId="36465"/>
    <cellStyle name="Nota 3 2 2 2 2 2 4" xfId="36466"/>
    <cellStyle name="Nota 3 2 2 2 2 2 4 2" xfId="36467"/>
    <cellStyle name="Nota 3 2 2 2 2 2 5" xfId="36468"/>
    <cellStyle name="Nota 3 2 2 2 2 2 6" xfId="36469"/>
    <cellStyle name="Nota 3 2 2 2 2 2 7" xfId="36470"/>
    <cellStyle name="Nota 3 2 2 2 2 3" xfId="36471"/>
    <cellStyle name="Nota 3 2 2 2 2 3 2" xfId="36472"/>
    <cellStyle name="Nota 3 2 2 2 2 4" xfId="36473"/>
    <cellStyle name="Nota 3 2 2 2 2 4 2" xfId="36474"/>
    <cellStyle name="Nota 3 2 2 2 2 5" xfId="36475"/>
    <cellStyle name="Nota 3 2 2 2 2 5 2" xfId="36476"/>
    <cellStyle name="Nota 3 2 2 2 2 6" xfId="36477"/>
    <cellStyle name="Nota 3 2 2 2 2 7" xfId="36478"/>
    <cellStyle name="Nota 3 2 2 2 2 8" xfId="36479"/>
    <cellStyle name="Nota 3 2 2 2 2 9" xfId="36480"/>
    <cellStyle name="Nota 3 2 2 2 3" xfId="36481"/>
    <cellStyle name="Nota 3 2 2 2 3 2" xfId="36482"/>
    <cellStyle name="Nota 3 2 2 2 3 2 2" xfId="36483"/>
    <cellStyle name="Nota 3 2 2 2 3 3" xfId="36484"/>
    <cellStyle name="Nota 3 2 2 2 3 3 2" xfId="36485"/>
    <cellStyle name="Nota 3 2 2 2 3 4" xfId="36486"/>
    <cellStyle name="Nota 3 2 2 2 3 4 2" xfId="36487"/>
    <cellStyle name="Nota 3 2 2 2 3 5" xfId="36488"/>
    <cellStyle name="Nota 3 2 2 2 3 6" xfId="36489"/>
    <cellStyle name="Nota 3 2 2 2 3 7" xfId="36490"/>
    <cellStyle name="Nota 3 2 2 2 4" xfId="36491"/>
    <cellStyle name="Nota 3 2 2 3" xfId="36492"/>
    <cellStyle name="Nota 3 2 2 3 10" xfId="36493"/>
    <cellStyle name="Nota 3 2 2 3 2" xfId="36494"/>
    <cellStyle name="Nota 3 2 2 3 2 2" xfId="36495"/>
    <cellStyle name="Nota 3 2 2 3 2 2 2" xfId="36496"/>
    <cellStyle name="Nota 3 2 2 3 2 2 2 2" xfId="36497"/>
    <cellStyle name="Nota 3 2 2 3 2 2 3" xfId="36498"/>
    <cellStyle name="Nota 3 2 2 3 2 2 4" xfId="36499"/>
    <cellStyle name="Nota 3 2 2 3 2 2 5" xfId="36500"/>
    <cellStyle name="Nota 3 2 2 3 2 2 6" xfId="36501"/>
    <cellStyle name="Nota 3 2 2 3 2 3" xfId="36502"/>
    <cellStyle name="Nota 3 2 2 3 2 3 2" xfId="36503"/>
    <cellStyle name="Nota 3 2 2 3 2 3 3" xfId="36504"/>
    <cellStyle name="Nota 3 2 2 3 2 4" xfId="36505"/>
    <cellStyle name="Nota 3 2 2 3 2 5" xfId="36506"/>
    <cellStyle name="Nota 3 2 2 3 2 6" xfId="36507"/>
    <cellStyle name="Nota 3 2 2 3 2 7" xfId="36508"/>
    <cellStyle name="Nota 3 2 2 3 2 8" xfId="36509"/>
    <cellStyle name="Nota 3 2 2 3 3" xfId="36510"/>
    <cellStyle name="Nota 3 2 2 3 3 2" xfId="36511"/>
    <cellStyle name="Nota 3 2 2 3 3 2 2" xfId="36512"/>
    <cellStyle name="Nota 3 2 2 3 3 3" xfId="36513"/>
    <cellStyle name="Nota 3 2 2 3 3 4" xfId="36514"/>
    <cellStyle name="Nota 3 2 2 3 3 5" xfId="36515"/>
    <cellStyle name="Nota 3 2 2 3 3 6" xfId="36516"/>
    <cellStyle name="Nota 3 2 2 3 4" xfId="36517"/>
    <cellStyle name="Nota 3 2 2 3 4 2" xfId="36518"/>
    <cellStyle name="Nota 3 2 2 3 4 3" xfId="36519"/>
    <cellStyle name="Nota 3 2 2 3 4 4" xfId="36520"/>
    <cellStyle name="Nota 3 2 2 3 5" xfId="36521"/>
    <cellStyle name="Nota 3 2 2 3 6" xfId="36522"/>
    <cellStyle name="Nota 3 2 2 3 7" xfId="36523"/>
    <cellStyle name="Nota 3 2 2 3 8" xfId="36524"/>
    <cellStyle name="Nota 3 2 2 3 9" xfId="36525"/>
    <cellStyle name="Nota 3 2 2 4" xfId="36526"/>
    <cellStyle name="Nota 3 2 2 5" xfId="36527"/>
    <cellStyle name="Nota 3 2 3" xfId="36528"/>
    <cellStyle name="Nota 3 2 3 10" xfId="36529"/>
    <cellStyle name="Nota 3 2 3 2" xfId="36530"/>
    <cellStyle name="Nota 3 2 3 2 2" xfId="36531"/>
    <cellStyle name="Nota 3 2 3 2 2 2" xfId="36532"/>
    <cellStyle name="Nota 3 2 3 2 2 2 2" xfId="36533"/>
    <cellStyle name="Nota 3 2 3 2 2 3" xfId="36534"/>
    <cellStyle name="Nota 3 2 3 2 2 4" xfId="36535"/>
    <cellStyle name="Nota 3 2 3 2 2 5" xfId="36536"/>
    <cellStyle name="Nota 3 2 3 2 2 6" xfId="36537"/>
    <cellStyle name="Nota 3 2 3 2 3" xfId="36538"/>
    <cellStyle name="Nota 3 2 3 2 3 2" xfId="36539"/>
    <cellStyle name="Nota 3 2 3 2 3 3" xfId="36540"/>
    <cellStyle name="Nota 3 2 3 2 4" xfId="36541"/>
    <cellStyle name="Nota 3 2 3 2 5" xfId="36542"/>
    <cellStyle name="Nota 3 2 3 2 6" xfId="36543"/>
    <cellStyle name="Nota 3 2 3 2 7" xfId="36544"/>
    <cellStyle name="Nota 3 2 3 2 8" xfId="36545"/>
    <cellStyle name="Nota 3 2 3 3" xfId="36546"/>
    <cellStyle name="Nota 3 2 3 3 2" xfId="36547"/>
    <cellStyle name="Nota 3 2 3 3 2 2" xfId="36548"/>
    <cellStyle name="Nota 3 2 3 3 3" xfId="36549"/>
    <cellStyle name="Nota 3 2 3 3 4" xfId="36550"/>
    <cellStyle name="Nota 3 2 3 3 5" xfId="36551"/>
    <cellStyle name="Nota 3 2 3 3 6" xfId="36552"/>
    <cellStyle name="Nota 3 2 3 4" xfId="36553"/>
    <cellStyle name="Nota 3 2 3 4 2" xfId="36554"/>
    <cellStyle name="Nota 3 2 3 4 3" xfId="36555"/>
    <cellStyle name="Nota 3 2 3 4 4" xfId="36556"/>
    <cellStyle name="Nota 3 2 3 5" xfId="36557"/>
    <cellStyle name="Nota 3 2 3 6" xfId="36558"/>
    <cellStyle name="Nota 3 2 3 7" xfId="36559"/>
    <cellStyle name="Nota 3 2 3 8" xfId="36560"/>
    <cellStyle name="Nota 3 2 3 9" xfId="36561"/>
    <cellStyle name="Nota 3 2 4" xfId="36562"/>
    <cellStyle name="Nota 3 2 4 2" xfId="36563"/>
    <cellStyle name="Nota 3 2 4 2 10" xfId="36564"/>
    <cellStyle name="Nota 3 2 4 2 2" xfId="36565"/>
    <cellStyle name="Nota 3 2 4 2 2 2" xfId="36566"/>
    <cellStyle name="Nota 3 2 4 2 2 2 2" xfId="36567"/>
    <cellStyle name="Nota 3 2 4 2 2 3" xfId="36568"/>
    <cellStyle name="Nota 3 2 4 2 2 3 2" xfId="36569"/>
    <cellStyle name="Nota 3 2 4 2 2 4" xfId="36570"/>
    <cellStyle name="Nota 3 2 4 2 2 4 2" xfId="36571"/>
    <cellStyle name="Nota 3 2 4 2 2 5" xfId="36572"/>
    <cellStyle name="Nota 3 2 4 2 2 6" xfId="36573"/>
    <cellStyle name="Nota 3 2 4 2 2 7" xfId="36574"/>
    <cellStyle name="Nota 3 2 4 2 3" xfId="36575"/>
    <cellStyle name="Nota 3 2 4 2 3 2" xfId="36576"/>
    <cellStyle name="Nota 3 2 4 2 4" xfId="36577"/>
    <cellStyle name="Nota 3 2 4 2 4 2" xfId="36578"/>
    <cellStyle name="Nota 3 2 4 2 5" xfId="36579"/>
    <cellStyle name="Nota 3 2 4 2 5 2" xfId="36580"/>
    <cellStyle name="Nota 3 2 4 2 6" xfId="36581"/>
    <cellStyle name="Nota 3 2 4 2 7" xfId="36582"/>
    <cellStyle name="Nota 3 2 4 2 8" xfId="36583"/>
    <cellStyle name="Nota 3 2 4 2 9" xfId="36584"/>
    <cellStyle name="Nota 3 2 4 3" xfId="36585"/>
    <cellStyle name="Nota 3 2 4 3 2" xfId="36586"/>
    <cellStyle name="Nota 3 2 4 3 2 2" xfId="36587"/>
    <cellStyle name="Nota 3 2 4 3 3" xfId="36588"/>
    <cellStyle name="Nota 3 2 4 3 3 2" xfId="36589"/>
    <cellStyle name="Nota 3 2 4 3 4" xfId="36590"/>
    <cellStyle name="Nota 3 2 4 3 4 2" xfId="36591"/>
    <cellStyle name="Nota 3 2 4 3 5" xfId="36592"/>
    <cellStyle name="Nota 3 2 4 3 6" xfId="36593"/>
    <cellStyle name="Nota 3 2 4 3 7" xfId="36594"/>
    <cellStyle name="Nota 3 2 4 4" xfId="36595"/>
    <cellStyle name="Nota 3 2 5" xfId="36596"/>
    <cellStyle name="Nota 3 2 5 10" xfId="36597"/>
    <cellStyle name="Nota 3 2 5 2" xfId="36598"/>
    <cellStyle name="Nota 3 2 5 2 2" xfId="36599"/>
    <cellStyle name="Nota 3 2 5 2 2 2" xfId="36600"/>
    <cellStyle name="Nota 3 2 5 2 2 2 2" xfId="36601"/>
    <cellStyle name="Nota 3 2 5 2 2 3" xfId="36602"/>
    <cellStyle name="Nota 3 2 5 2 2 4" xfId="36603"/>
    <cellStyle name="Nota 3 2 5 2 2 5" xfId="36604"/>
    <cellStyle name="Nota 3 2 5 2 2 6" xfId="36605"/>
    <cellStyle name="Nota 3 2 5 2 3" xfId="36606"/>
    <cellStyle name="Nota 3 2 5 2 3 2" xfId="36607"/>
    <cellStyle name="Nota 3 2 5 2 3 3" xfId="36608"/>
    <cellStyle name="Nota 3 2 5 2 4" xfId="36609"/>
    <cellStyle name="Nota 3 2 5 2 5" xfId="36610"/>
    <cellStyle name="Nota 3 2 5 2 6" xfId="36611"/>
    <cellStyle name="Nota 3 2 5 2 7" xfId="36612"/>
    <cellStyle name="Nota 3 2 5 2 8" xfId="36613"/>
    <cellStyle name="Nota 3 2 5 3" xfId="36614"/>
    <cellStyle name="Nota 3 2 5 3 2" xfId="36615"/>
    <cellStyle name="Nota 3 2 5 3 2 2" xfId="36616"/>
    <cellStyle name="Nota 3 2 5 3 3" xfId="36617"/>
    <cellStyle name="Nota 3 2 5 3 4" xfId="36618"/>
    <cellStyle name="Nota 3 2 5 3 5" xfId="36619"/>
    <cellStyle name="Nota 3 2 5 3 6" xfId="36620"/>
    <cellStyle name="Nota 3 2 5 4" xfId="36621"/>
    <cellStyle name="Nota 3 2 5 4 2" xfId="36622"/>
    <cellStyle name="Nota 3 2 5 4 3" xfId="36623"/>
    <cellStyle name="Nota 3 2 5 4 4" xfId="36624"/>
    <cellStyle name="Nota 3 2 5 5" xfId="36625"/>
    <cellStyle name="Nota 3 2 5 6" xfId="36626"/>
    <cellStyle name="Nota 3 2 5 7" xfId="36627"/>
    <cellStyle name="Nota 3 2 5 8" xfId="36628"/>
    <cellStyle name="Nota 3 2 5 9" xfId="36629"/>
    <cellStyle name="Nota 3 2 6" xfId="36630"/>
    <cellStyle name="Nota 3 2 6 10" xfId="36631"/>
    <cellStyle name="Nota 3 2 6 2" xfId="36632"/>
    <cellStyle name="Nota 3 2 6 2 2" xfId="36633"/>
    <cellStyle name="Nota 3 2 6 2 2 2" xfId="36634"/>
    <cellStyle name="Nota 3 2 6 2 2 2 2" xfId="36635"/>
    <cellStyle name="Nota 3 2 6 2 2 3" xfId="36636"/>
    <cellStyle name="Nota 3 2 6 2 2 4" xfId="36637"/>
    <cellStyle name="Nota 3 2 6 2 2 5" xfId="36638"/>
    <cellStyle name="Nota 3 2 6 2 2 6" xfId="36639"/>
    <cellStyle name="Nota 3 2 6 2 3" xfId="36640"/>
    <cellStyle name="Nota 3 2 6 2 3 2" xfId="36641"/>
    <cellStyle name="Nota 3 2 6 2 3 3" xfId="36642"/>
    <cellStyle name="Nota 3 2 6 2 4" xfId="36643"/>
    <cellStyle name="Nota 3 2 6 2 5" xfId="36644"/>
    <cellStyle name="Nota 3 2 6 2 6" xfId="36645"/>
    <cellStyle name="Nota 3 2 6 2 7" xfId="36646"/>
    <cellStyle name="Nota 3 2 6 2 8" xfId="36647"/>
    <cellStyle name="Nota 3 2 6 3" xfId="36648"/>
    <cellStyle name="Nota 3 2 6 3 2" xfId="36649"/>
    <cellStyle name="Nota 3 2 6 3 2 2" xfId="36650"/>
    <cellStyle name="Nota 3 2 6 3 3" xfId="36651"/>
    <cellStyle name="Nota 3 2 6 3 4" xfId="36652"/>
    <cellStyle name="Nota 3 2 6 3 5" xfId="36653"/>
    <cellStyle name="Nota 3 2 6 3 6" xfId="36654"/>
    <cellStyle name="Nota 3 2 6 4" xfId="36655"/>
    <cellStyle name="Nota 3 2 6 4 2" xfId="36656"/>
    <cellStyle name="Nota 3 2 6 4 3" xfId="36657"/>
    <cellStyle name="Nota 3 2 6 4 4" xfId="36658"/>
    <cellStyle name="Nota 3 2 6 5" xfId="36659"/>
    <cellStyle name="Nota 3 2 6 6" xfId="36660"/>
    <cellStyle name="Nota 3 2 6 7" xfId="36661"/>
    <cellStyle name="Nota 3 2 6 8" xfId="36662"/>
    <cellStyle name="Nota 3 2 6 9" xfId="36663"/>
    <cellStyle name="Nota 3 2 7" xfId="36664"/>
    <cellStyle name="Nota 3 2 7 10" xfId="36665"/>
    <cellStyle name="Nota 3 2 7 2" xfId="36666"/>
    <cellStyle name="Nota 3 2 7 2 2" xfId="36667"/>
    <cellStyle name="Nota 3 2 7 2 2 2" xfId="36668"/>
    <cellStyle name="Nota 3 2 7 2 2 2 2" xfId="36669"/>
    <cellStyle name="Nota 3 2 7 2 2 3" xfId="36670"/>
    <cellStyle name="Nota 3 2 7 2 2 4" xfId="36671"/>
    <cellStyle name="Nota 3 2 7 2 2 5" xfId="36672"/>
    <cellStyle name="Nota 3 2 7 2 2 6" xfId="36673"/>
    <cellStyle name="Nota 3 2 7 2 3" xfId="36674"/>
    <cellStyle name="Nota 3 2 7 2 3 2" xfId="36675"/>
    <cellStyle name="Nota 3 2 7 2 3 3" xfId="36676"/>
    <cellStyle name="Nota 3 2 7 2 4" xfId="36677"/>
    <cellStyle name="Nota 3 2 7 2 5" xfId="36678"/>
    <cellStyle name="Nota 3 2 7 2 6" xfId="36679"/>
    <cellStyle name="Nota 3 2 7 2 7" xfId="36680"/>
    <cellStyle name="Nota 3 2 7 2 8" xfId="36681"/>
    <cellStyle name="Nota 3 2 7 3" xfId="36682"/>
    <cellStyle name="Nota 3 2 7 3 2" xfId="36683"/>
    <cellStyle name="Nota 3 2 7 3 2 2" xfId="36684"/>
    <cellStyle name="Nota 3 2 7 3 3" xfId="36685"/>
    <cellStyle name="Nota 3 2 7 3 4" xfId="36686"/>
    <cellStyle name="Nota 3 2 7 3 5" xfId="36687"/>
    <cellStyle name="Nota 3 2 7 3 6" xfId="36688"/>
    <cellStyle name="Nota 3 2 7 4" xfId="36689"/>
    <cellStyle name="Nota 3 2 7 4 2" xfId="36690"/>
    <cellStyle name="Nota 3 2 7 4 3" xfId="36691"/>
    <cellStyle name="Nota 3 2 7 4 4" xfId="36692"/>
    <cellStyle name="Nota 3 2 7 5" xfId="36693"/>
    <cellStyle name="Nota 3 2 7 6" xfId="36694"/>
    <cellStyle name="Nota 3 2 7 7" xfId="36695"/>
    <cellStyle name="Nota 3 2 7 8" xfId="36696"/>
    <cellStyle name="Nota 3 2 7 9" xfId="36697"/>
    <cellStyle name="Nota 3 2 8" xfId="36698"/>
    <cellStyle name="Nota 3 2 8 10" xfId="36699"/>
    <cellStyle name="Nota 3 2 8 11" xfId="36700"/>
    <cellStyle name="Nota 3 2 8 2" xfId="36701"/>
    <cellStyle name="Nota 3 2 8 2 2" xfId="36702"/>
    <cellStyle name="Nota 3 2 8 2 2 2" xfId="36703"/>
    <cellStyle name="Nota 3 2 8 2 3" xfId="36704"/>
    <cellStyle name="Nota 3 2 8 2 3 2" xfId="36705"/>
    <cellStyle name="Nota 3 2 8 2 4" xfId="36706"/>
    <cellStyle name="Nota 3 2 8 2 4 2" xfId="36707"/>
    <cellStyle name="Nota 3 2 8 2 5" xfId="36708"/>
    <cellStyle name="Nota 3 2 8 2 6" xfId="36709"/>
    <cellStyle name="Nota 3 2 8 2 7" xfId="36710"/>
    <cellStyle name="Nota 3 2 8 3" xfId="36711"/>
    <cellStyle name="Nota 3 2 8 3 2" xfId="36712"/>
    <cellStyle name="Nota 3 2 8 3 3" xfId="36713"/>
    <cellStyle name="Nota 3 2 8 3 4" xfId="36714"/>
    <cellStyle name="Nota 3 2 8 4" xfId="36715"/>
    <cellStyle name="Nota 3 2 8 4 2" xfId="36716"/>
    <cellStyle name="Nota 3 2 8 5" xfId="36717"/>
    <cellStyle name="Nota 3 2 8 5 2" xfId="36718"/>
    <cellStyle name="Nota 3 2 8 6" xfId="36719"/>
    <cellStyle name="Nota 3 2 8 7" xfId="36720"/>
    <cellStyle name="Nota 3 2 8 8" xfId="36721"/>
    <cellStyle name="Nota 3 2 8 9" xfId="36722"/>
    <cellStyle name="Nota 3 2 9" xfId="36723"/>
    <cellStyle name="Nota 3 2 9 10" xfId="36724"/>
    <cellStyle name="Nota 3 2 9 2" xfId="36725"/>
    <cellStyle name="Nota 3 2 9 2 2" xfId="36726"/>
    <cellStyle name="Nota 3 2 9 2 2 2" xfId="36727"/>
    <cellStyle name="Nota 3 2 9 2 3" xfId="36728"/>
    <cellStyle name="Nota 3 2 9 2 3 2" xfId="36729"/>
    <cellStyle name="Nota 3 2 9 2 4" xfId="36730"/>
    <cellStyle name="Nota 3 2 9 2 4 2" xfId="36731"/>
    <cellStyle name="Nota 3 2 9 2 5" xfId="36732"/>
    <cellStyle name="Nota 3 2 9 2 6" xfId="36733"/>
    <cellStyle name="Nota 3 2 9 2 7" xfId="36734"/>
    <cellStyle name="Nota 3 2 9 3" xfId="36735"/>
    <cellStyle name="Nota 3 2 9 3 2" xfId="36736"/>
    <cellStyle name="Nota 3 2 9 4" xfId="36737"/>
    <cellStyle name="Nota 3 2 9 4 2" xfId="36738"/>
    <cellStyle name="Nota 3 2 9 5" xfId="36739"/>
    <cellStyle name="Nota 3 2 9 5 2" xfId="36740"/>
    <cellStyle name="Nota 3 2 9 6" xfId="36741"/>
    <cellStyle name="Nota 3 2 9 7" xfId="36742"/>
    <cellStyle name="Nota 3 2 9 8" xfId="36743"/>
    <cellStyle name="Nota 3 2 9 9" xfId="36744"/>
    <cellStyle name="Nota 3 3" xfId="36745"/>
    <cellStyle name="Nota 3 3 2" xfId="36746"/>
    <cellStyle name="Nota 3 3 3" xfId="36747"/>
    <cellStyle name="Nota 3 3 4" xfId="36748"/>
    <cellStyle name="Nota 3 4" xfId="36749"/>
    <cellStyle name="Nota 3 4 10" xfId="36750"/>
    <cellStyle name="Nota 3 4 2" xfId="36751"/>
    <cellStyle name="Nota 3 4 2 2" xfId="36752"/>
    <cellStyle name="Nota 3 4 2 2 2" xfId="36753"/>
    <cellStyle name="Nota 3 4 2 2 2 2" xfId="36754"/>
    <cellStyle name="Nota 3 4 2 2 3" xfId="36755"/>
    <cellStyle name="Nota 3 4 2 2 4" xfId="36756"/>
    <cellStyle name="Nota 3 4 2 2 5" xfId="36757"/>
    <cellStyle name="Nota 3 4 2 2 6" xfId="36758"/>
    <cellStyle name="Nota 3 4 2 3" xfId="36759"/>
    <cellStyle name="Nota 3 4 2 3 2" xfId="36760"/>
    <cellStyle name="Nota 3 4 2 3 3" xfId="36761"/>
    <cellStyle name="Nota 3 4 2 4" xfId="36762"/>
    <cellStyle name="Nota 3 4 2 5" xfId="36763"/>
    <cellStyle name="Nota 3 4 2 6" xfId="36764"/>
    <cellStyle name="Nota 3 4 2 7" xfId="36765"/>
    <cellStyle name="Nota 3 4 2 8" xfId="36766"/>
    <cellStyle name="Nota 3 4 3" xfId="36767"/>
    <cellStyle name="Nota 3 4 3 2" xfId="36768"/>
    <cellStyle name="Nota 3 4 3 2 2" xfId="36769"/>
    <cellStyle name="Nota 3 4 3 3" xfId="36770"/>
    <cellStyle name="Nota 3 4 3 4" xfId="36771"/>
    <cellStyle name="Nota 3 4 3 5" xfId="36772"/>
    <cellStyle name="Nota 3 4 3 6" xfId="36773"/>
    <cellStyle name="Nota 3 4 4" xfId="36774"/>
    <cellStyle name="Nota 3 4 4 2" xfId="36775"/>
    <cellStyle name="Nota 3 4 4 3" xfId="36776"/>
    <cellStyle name="Nota 3 4 4 4" xfId="36777"/>
    <cellStyle name="Nota 3 4 5" xfId="36778"/>
    <cellStyle name="Nota 3 4 6" xfId="36779"/>
    <cellStyle name="Nota 3 4 7" xfId="36780"/>
    <cellStyle name="Nota 3 4 8" xfId="36781"/>
    <cellStyle name="Nota 3 4 9" xfId="36782"/>
    <cellStyle name="Nota 30" xfId="2694"/>
    <cellStyle name="Nota 30 2" xfId="2695"/>
    <cellStyle name="Nota 30 2 2" xfId="36783"/>
    <cellStyle name="Nota 30 2 2 2" xfId="36784"/>
    <cellStyle name="Nota 30 2 2 3" xfId="36785"/>
    <cellStyle name="Nota 30 2 3" xfId="36786"/>
    <cellStyle name="Nota 30 2 3 10" xfId="36787"/>
    <cellStyle name="Nota 30 2 3 2" xfId="36788"/>
    <cellStyle name="Nota 30 2 3 2 2" xfId="36789"/>
    <cellStyle name="Nota 30 2 3 2 2 2" xfId="36790"/>
    <cellStyle name="Nota 30 2 3 2 2 2 2" xfId="36791"/>
    <cellStyle name="Nota 30 2 3 2 2 3" xfId="36792"/>
    <cellStyle name="Nota 30 2 3 2 2 4" xfId="36793"/>
    <cellStyle name="Nota 30 2 3 2 2 5" xfId="36794"/>
    <cellStyle name="Nota 30 2 3 2 2 6" xfId="36795"/>
    <cellStyle name="Nota 30 2 3 2 3" xfId="36796"/>
    <cellStyle name="Nota 30 2 3 2 3 2" xfId="36797"/>
    <cellStyle name="Nota 30 2 3 2 3 3" xfId="36798"/>
    <cellStyle name="Nota 30 2 3 2 4" xfId="36799"/>
    <cellStyle name="Nota 30 2 3 2 5" xfId="36800"/>
    <cellStyle name="Nota 30 2 3 2 6" xfId="36801"/>
    <cellStyle name="Nota 30 2 3 2 7" xfId="36802"/>
    <cellStyle name="Nota 30 2 3 2 8" xfId="36803"/>
    <cellStyle name="Nota 30 2 3 3" xfId="36804"/>
    <cellStyle name="Nota 30 2 3 3 2" xfId="36805"/>
    <cellStyle name="Nota 30 2 3 3 2 2" xfId="36806"/>
    <cellStyle name="Nota 30 2 3 3 3" xfId="36807"/>
    <cellStyle name="Nota 30 2 3 3 4" xfId="36808"/>
    <cellStyle name="Nota 30 2 3 3 5" xfId="36809"/>
    <cellStyle name="Nota 30 2 3 3 6" xfId="36810"/>
    <cellStyle name="Nota 30 2 3 4" xfId="36811"/>
    <cellStyle name="Nota 30 2 3 4 2" xfId="36812"/>
    <cellStyle name="Nota 30 2 3 4 3" xfId="36813"/>
    <cellStyle name="Nota 30 2 3 4 4" xfId="36814"/>
    <cellStyle name="Nota 30 2 3 5" xfId="36815"/>
    <cellStyle name="Nota 30 2 3 6" xfId="36816"/>
    <cellStyle name="Nota 30 2 3 7" xfId="36817"/>
    <cellStyle name="Nota 30 2 3 8" xfId="36818"/>
    <cellStyle name="Nota 30 2 3 9" xfId="36819"/>
    <cellStyle name="Nota 30 3" xfId="36820"/>
    <cellStyle name="Nota 30 3 2" xfId="36821"/>
    <cellStyle name="Nota 30 3 3" xfId="36822"/>
    <cellStyle name="Nota 30 4" xfId="36823"/>
    <cellStyle name="Nota 30 4 10" xfId="36824"/>
    <cellStyle name="Nota 30 4 2" xfId="36825"/>
    <cellStyle name="Nota 30 4 2 2" xfId="36826"/>
    <cellStyle name="Nota 30 4 2 2 2" xfId="36827"/>
    <cellStyle name="Nota 30 4 2 2 2 2" xfId="36828"/>
    <cellStyle name="Nota 30 4 2 2 3" xfId="36829"/>
    <cellStyle name="Nota 30 4 2 2 4" xfId="36830"/>
    <cellStyle name="Nota 30 4 2 2 5" xfId="36831"/>
    <cellStyle name="Nota 30 4 2 2 6" xfId="36832"/>
    <cellStyle name="Nota 30 4 2 3" xfId="36833"/>
    <cellStyle name="Nota 30 4 2 3 2" xfId="36834"/>
    <cellStyle name="Nota 30 4 2 3 3" xfId="36835"/>
    <cellStyle name="Nota 30 4 2 4" xfId="36836"/>
    <cellStyle name="Nota 30 4 2 5" xfId="36837"/>
    <cellStyle name="Nota 30 4 2 6" xfId="36838"/>
    <cellStyle name="Nota 30 4 2 7" xfId="36839"/>
    <cellStyle name="Nota 30 4 2 8" xfId="36840"/>
    <cellStyle name="Nota 30 4 3" xfId="36841"/>
    <cellStyle name="Nota 30 4 3 2" xfId="36842"/>
    <cellStyle name="Nota 30 4 3 2 2" xfId="36843"/>
    <cellStyle name="Nota 30 4 3 3" xfId="36844"/>
    <cellStyle name="Nota 30 4 3 4" xfId="36845"/>
    <cellStyle name="Nota 30 4 3 5" xfId="36846"/>
    <cellStyle name="Nota 30 4 3 6" xfId="36847"/>
    <cellStyle name="Nota 30 4 4" xfId="36848"/>
    <cellStyle name="Nota 30 4 4 2" xfId="36849"/>
    <cellStyle name="Nota 30 4 4 3" xfId="36850"/>
    <cellStyle name="Nota 30 4 4 4" xfId="36851"/>
    <cellStyle name="Nota 30 4 5" xfId="36852"/>
    <cellStyle name="Nota 30 4 6" xfId="36853"/>
    <cellStyle name="Nota 30 4 7" xfId="36854"/>
    <cellStyle name="Nota 30 4 8" xfId="36855"/>
    <cellStyle name="Nota 30 4 9" xfId="36856"/>
    <cellStyle name="Nota 31" xfId="2696"/>
    <cellStyle name="Nota 31 2" xfId="2697"/>
    <cellStyle name="Nota 31 2 2" xfId="36857"/>
    <cellStyle name="Nota 31 2 2 2" xfId="36858"/>
    <cellStyle name="Nota 31 2 2 3" xfId="36859"/>
    <cellStyle name="Nota 31 2 3" xfId="36860"/>
    <cellStyle name="Nota 31 2 3 10" xfId="36861"/>
    <cellStyle name="Nota 31 2 3 2" xfId="36862"/>
    <cellStyle name="Nota 31 2 3 2 2" xfId="36863"/>
    <cellStyle name="Nota 31 2 3 2 2 2" xfId="36864"/>
    <cellStyle name="Nota 31 2 3 2 2 2 2" xfId="36865"/>
    <cellStyle name="Nota 31 2 3 2 2 3" xfId="36866"/>
    <cellStyle name="Nota 31 2 3 2 2 4" xfId="36867"/>
    <cellStyle name="Nota 31 2 3 2 2 5" xfId="36868"/>
    <cellStyle name="Nota 31 2 3 2 2 6" xfId="36869"/>
    <cellStyle name="Nota 31 2 3 2 3" xfId="36870"/>
    <cellStyle name="Nota 31 2 3 2 3 2" xfId="36871"/>
    <cellStyle name="Nota 31 2 3 2 3 3" xfId="36872"/>
    <cellStyle name="Nota 31 2 3 2 4" xfId="36873"/>
    <cellStyle name="Nota 31 2 3 2 5" xfId="36874"/>
    <cellStyle name="Nota 31 2 3 2 6" xfId="36875"/>
    <cellStyle name="Nota 31 2 3 2 7" xfId="36876"/>
    <cellStyle name="Nota 31 2 3 2 8" xfId="36877"/>
    <cellStyle name="Nota 31 2 3 3" xfId="36878"/>
    <cellStyle name="Nota 31 2 3 3 2" xfId="36879"/>
    <cellStyle name="Nota 31 2 3 3 2 2" xfId="36880"/>
    <cellStyle name="Nota 31 2 3 3 3" xfId="36881"/>
    <cellStyle name="Nota 31 2 3 3 4" xfId="36882"/>
    <cellStyle name="Nota 31 2 3 3 5" xfId="36883"/>
    <cellStyle name="Nota 31 2 3 3 6" xfId="36884"/>
    <cellStyle name="Nota 31 2 3 4" xfId="36885"/>
    <cellStyle name="Nota 31 2 3 4 2" xfId="36886"/>
    <cellStyle name="Nota 31 2 3 4 3" xfId="36887"/>
    <cellStyle name="Nota 31 2 3 4 4" xfId="36888"/>
    <cellStyle name="Nota 31 2 3 5" xfId="36889"/>
    <cellStyle name="Nota 31 2 3 6" xfId="36890"/>
    <cellStyle name="Nota 31 2 3 7" xfId="36891"/>
    <cellStyle name="Nota 31 2 3 8" xfId="36892"/>
    <cellStyle name="Nota 31 2 3 9" xfId="36893"/>
    <cellStyle name="Nota 31 3" xfId="36894"/>
    <cellStyle name="Nota 31 3 2" xfId="36895"/>
    <cellStyle name="Nota 31 3 3" xfId="36896"/>
    <cellStyle name="Nota 31 4" xfId="36897"/>
    <cellStyle name="Nota 31 4 10" xfId="36898"/>
    <cellStyle name="Nota 31 4 2" xfId="36899"/>
    <cellStyle name="Nota 31 4 2 2" xfId="36900"/>
    <cellStyle name="Nota 31 4 2 2 2" xfId="36901"/>
    <cellStyle name="Nota 31 4 2 2 2 2" xfId="36902"/>
    <cellStyle name="Nota 31 4 2 2 3" xfId="36903"/>
    <cellStyle name="Nota 31 4 2 2 4" xfId="36904"/>
    <cellStyle name="Nota 31 4 2 2 5" xfId="36905"/>
    <cellStyle name="Nota 31 4 2 2 6" xfId="36906"/>
    <cellStyle name="Nota 31 4 2 3" xfId="36907"/>
    <cellStyle name="Nota 31 4 2 3 2" xfId="36908"/>
    <cellStyle name="Nota 31 4 2 3 3" xfId="36909"/>
    <cellStyle name="Nota 31 4 2 4" xfId="36910"/>
    <cellStyle name="Nota 31 4 2 5" xfId="36911"/>
    <cellStyle name="Nota 31 4 2 6" xfId="36912"/>
    <cellStyle name="Nota 31 4 2 7" xfId="36913"/>
    <cellStyle name="Nota 31 4 2 8" xfId="36914"/>
    <cellStyle name="Nota 31 4 3" xfId="36915"/>
    <cellStyle name="Nota 31 4 3 2" xfId="36916"/>
    <cellStyle name="Nota 31 4 3 2 2" xfId="36917"/>
    <cellStyle name="Nota 31 4 3 3" xfId="36918"/>
    <cellStyle name="Nota 31 4 3 4" xfId="36919"/>
    <cellStyle name="Nota 31 4 3 5" xfId="36920"/>
    <cellStyle name="Nota 31 4 3 6" xfId="36921"/>
    <cellStyle name="Nota 31 4 4" xfId="36922"/>
    <cellStyle name="Nota 31 4 4 2" xfId="36923"/>
    <cellStyle name="Nota 31 4 4 3" xfId="36924"/>
    <cellStyle name="Nota 31 4 4 4" xfId="36925"/>
    <cellStyle name="Nota 31 4 5" xfId="36926"/>
    <cellStyle name="Nota 31 4 6" xfId="36927"/>
    <cellStyle name="Nota 31 4 7" xfId="36928"/>
    <cellStyle name="Nota 31 4 8" xfId="36929"/>
    <cellStyle name="Nota 31 4 9" xfId="36930"/>
    <cellStyle name="Nota 32" xfId="2698"/>
    <cellStyle name="Nota 32 2" xfId="2699"/>
    <cellStyle name="Nota 32 2 2" xfId="36931"/>
    <cellStyle name="Nota 32 2 2 2" xfId="36932"/>
    <cellStyle name="Nota 32 2 2 3" xfId="36933"/>
    <cellStyle name="Nota 32 2 3" xfId="36934"/>
    <cellStyle name="Nota 32 2 3 10" xfId="36935"/>
    <cellStyle name="Nota 32 2 3 2" xfId="36936"/>
    <cellStyle name="Nota 32 2 3 2 2" xfId="36937"/>
    <cellStyle name="Nota 32 2 3 2 2 2" xfId="36938"/>
    <cellStyle name="Nota 32 2 3 2 2 2 2" xfId="36939"/>
    <cellStyle name="Nota 32 2 3 2 2 3" xfId="36940"/>
    <cellStyle name="Nota 32 2 3 2 2 4" xfId="36941"/>
    <cellStyle name="Nota 32 2 3 2 2 5" xfId="36942"/>
    <cellStyle name="Nota 32 2 3 2 2 6" xfId="36943"/>
    <cellStyle name="Nota 32 2 3 2 3" xfId="36944"/>
    <cellStyle name="Nota 32 2 3 2 3 2" xfId="36945"/>
    <cellStyle name="Nota 32 2 3 2 3 3" xfId="36946"/>
    <cellStyle name="Nota 32 2 3 2 4" xfId="36947"/>
    <cellStyle name="Nota 32 2 3 2 5" xfId="36948"/>
    <cellStyle name="Nota 32 2 3 2 6" xfId="36949"/>
    <cellStyle name="Nota 32 2 3 2 7" xfId="36950"/>
    <cellStyle name="Nota 32 2 3 2 8" xfId="36951"/>
    <cellStyle name="Nota 32 2 3 3" xfId="36952"/>
    <cellStyle name="Nota 32 2 3 3 2" xfId="36953"/>
    <cellStyle name="Nota 32 2 3 3 2 2" xfId="36954"/>
    <cellStyle name="Nota 32 2 3 3 3" xfId="36955"/>
    <cellStyle name="Nota 32 2 3 3 4" xfId="36956"/>
    <cellStyle name="Nota 32 2 3 3 5" xfId="36957"/>
    <cellStyle name="Nota 32 2 3 3 6" xfId="36958"/>
    <cellStyle name="Nota 32 2 3 4" xfId="36959"/>
    <cellStyle name="Nota 32 2 3 4 2" xfId="36960"/>
    <cellStyle name="Nota 32 2 3 4 3" xfId="36961"/>
    <cellStyle name="Nota 32 2 3 4 4" xfId="36962"/>
    <cellStyle name="Nota 32 2 3 5" xfId="36963"/>
    <cellStyle name="Nota 32 2 3 6" xfId="36964"/>
    <cellStyle name="Nota 32 2 3 7" xfId="36965"/>
    <cellStyle name="Nota 32 2 3 8" xfId="36966"/>
    <cellStyle name="Nota 32 2 3 9" xfId="36967"/>
    <cellStyle name="Nota 32 3" xfId="36968"/>
    <cellStyle name="Nota 32 3 2" xfId="36969"/>
    <cellStyle name="Nota 32 3 3" xfId="36970"/>
    <cellStyle name="Nota 32 4" xfId="36971"/>
    <cellStyle name="Nota 32 4 10" xfId="36972"/>
    <cellStyle name="Nota 32 4 2" xfId="36973"/>
    <cellStyle name="Nota 32 4 2 2" xfId="36974"/>
    <cellStyle name="Nota 32 4 2 2 2" xfId="36975"/>
    <cellStyle name="Nota 32 4 2 2 2 2" xfId="36976"/>
    <cellStyle name="Nota 32 4 2 2 3" xfId="36977"/>
    <cellStyle name="Nota 32 4 2 2 4" xfId="36978"/>
    <cellStyle name="Nota 32 4 2 2 5" xfId="36979"/>
    <cellStyle name="Nota 32 4 2 2 6" xfId="36980"/>
    <cellStyle name="Nota 32 4 2 3" xfId="36981"/>
    <cellStyle name="Nota 32 4 2 3 2" xfId="36982"/>
    <cellStyle name="Nota 32 4 2 3 3" xfId="36983"/>
    <cellStyle name="Nota 32 4 2 4" xfId="36984"/>
    <cellStyle name="Nota 32 4 2 5" xfId="36985"/>
    <cellStyle name="Nota 32 4 2 6" xfId="36986"/>
    <cellStyle name="Nota 32 4 2 7" xfId="36987"/>
    <cellStyle name="Nota 32 4 2 8" xfId="36988"/>
    <cellStyle name="Nota 32 4 3" xfId="36989"/>
    <cellStyle name="Nota 32 4 3 2" xfId="36990"/>
    <cellStyle name="Nota 32 4 3 2 2" xfId="36991"/>
    <cellStyle name="Nota 32 4 3 3" xfId="36992"/>
    <cellStyle name="Nota 32 4 3 4" xfId="36993"/>
    <cellStyle name="Nota 32 4 3 5" xfId="36994"/>
    <cellStyle name="Nota 32 4 3 6" xfId="36995"/>
    <cellStyle name="Nota 32 4 4" xfId="36996"/>
    <cellStyle name="Nota 32 4 4 2" xfId="36997"/>
    <cellStyle name="Nota 32 4 4 3" xfId="36998"/>
    <cellStyle name="Nota 32 4 4 4" xfId="36999"/>
    <cellStyle name="Nota 32 4 5" xfId="37000"/>
    <cellStyle name="Nota 32 4 6" xfId="37001"/>
    <cellStyle name="Nota 32 4 7" xfId="37002"/>
    <cellStyle name="Nota 32 4 8" xfId="37003"/>
    <cellStyle name="Nota 32 4 9" xfId="37004"/>
    <cellStyle name="Nota 33" xfId="2700"/>
    <cellStyle name="Nota 33 2" xfId="2701"/>
    <cellStyle name="Nota 33 2 2" xfId="37005"/>
    <cellStyle name="Nota 33 2 2 2" xfId="37006"/>
    <cellStyle name="Nota 33 2 2 3" xfId="37007"/>
    <cellStyle name="Nota 33 2 3" xfId="37008"/>
    <cellStyle name="Nota 33 2 3 10" xfId="37009"/>
    <cellStyle name="Nota 33 2 3 2" xfId="37010"/>
    <cellStyle name="Nota 33 2 3 2 2" xfId="37011"/>
    <cellStyle name="Nota 33 2 3 2 2 2" xfId="37012"/>
    <cellStyle name="Nota 33 2 3 2 2 2 2" xfId="37013"/>
    <cellStyle name="Nota 33 2 3 2 2 3" xfId="37014"/>
    <cellStyle name="Nota 33 2 3 2 2 4" xfId="37015"/>
    <cellStyle name="Nota 33 2 3 2 2 5" xfId="37016"/>
    <cellStyle name="Nota 33 2 3 2 2 6" xfId="37017"/>
    <cellStyle name="Nota 33 2 3 2 3" xfId="37018"/>
    <cellStyle name="Nota 33 2 3 2 3 2" xfId="37019"/>
    <cellStyle name="Nota 33 2 3 2 3 3" xfId="37020"/>
    <cellStyle name="Nota 33 2 3 2 4" xfId="37021"/>
    <cellStyle name="Nota 33 2 3 2 5" xfId="37022"/>
    <cellStyle name="Nota 33 2 3 2 6" xfId="37023"/>
    <cellStyle name="Nota 33 2 3 2 7" xfId="37024"/>
    <cellStyle name="Nota 33 2 3 2 8" xfId="37025"/>
    <cellStyle name="Nota 33 2 3 3" xfId="37026"/>
    <cellStyle name="Nota 33 2 3 3 2" xfId="37027"/>
    <cellStyle name="Nota 33 2 3 3 2 2" xfId="37028"/>
    <cellStyle name="Nota 33 2 3 3 3" xfId="37029"/>
    <cellStyle name="Nota 33 2 3 3 4" xfId="37030"/>
    <cellStyle name="Nota 33 2 3 3 5" xfId="37031"/>
    <cellStyle name="Nota 33 2 3 3 6" xfId="37032"/>
    <cellStyle name="Nota 33 2 3 4" xfId="37033"/>
    <cellStyle name="Nota 33 2 3 4 2" xfId="37034"/>
    <cellStyle name="Nota 33 2 3 4 3" xfId="37035"/>
    <cellStyle name="Nota 33 2 3 4 4" xfId="37036"/>
    <cellStyle name="Nota 33 2 3 5" xfId="37037"/>
    <cellStyle name="Nota 33 2 3 6" xfId="37038"/>
    <cellStyle name="Nota 33 2 3 7" xfId="37039"/>
    <cellStyle name="Nota 33 2 3 8" xfId="37040"/>
    <cellStyle name="Nota 33 2 3 9" xfId="37041"/>
    <cellStyle name="Nota 33 3" xfId="37042"/>
    <cellStyle name="Nota 33 3 2" xfId="37043"/>
    <cellStyle name="Nota 33 3 3" xfId="37044"/>
    <cellStyle name="Nota 33 4" xfId="37045"/>
    <cellStyle name="Nota 33 4 10" xfId="37046"/>
    <cellStyle name="Nota 33 4 2" xfId="37047"/>
    <cellStyle name="Nota 33 4 2 2" xfId="37048"/>
    <cellStyle name="Nota 33 4 2 2 2" xfId="37049"/>
    <cellStyle name="Nota 33 4 2 2 2 2" xfId="37050"/>
    <cellStyle name="Nota 33 4 2 2 3" xfId="37051"/>
    <cellStyle name="Nota 33 4 2 2 4" xfId="37052"/>
    <cellStyle name="Nota 33 4 2 2 5" xfId="37053"/>
    <cellStyle name="Nota 33 4 2 2 6" xfId="37054"/>
    <cellStyle name="Nota 33 4 2 3" xfId="37055"/>
    <cellStyle name="Nota 33 4 2 3 2" xfId="37056"/>
    <cellStyle name="Nota 33 4 2 3 3" xfId="37057"/>
    <cellStyle name="Nota 33 4 2 4" xfId="37058"/>
    <cellStyle name="Nota 33 4 2 5" xfId="37059"/>
    <cellStyle name="Nota 33 4 2 6" xfId="37060"/>
    <cellStyle name="Nota 33 4 2 7" xfId="37061"/>
    <cellStyle name="Nota 33 4 2 8" xfId="37062"/>
    <cellStyle name="Nota 33 4 3" xfId="37063"/>
    <cellStyle name="Nota 33 4 3 2" xfId="37064"/>
    <cellStyle name="Nota 33 4 3 2 2" xfId="37065"/>
    <cellStyle name="Nota 33 4 3 3" xfId="37066"/>
    <cellStyle name="Nota 33 4 3 4" xfId="37067"/>
    <cellStyle name="Nota 33 4 3 5" xfId="37068"/>
    <cellStyle name="Nota 33 4 3 6" xfId="37069"/>
    <cellStyle name="Nota 33 4 4" xfId="37070"/>
    <cellStyle name="Nota 33 4 4 2" xfId="37071"/>
    <cellStyle name="Nota 33 4 4 3" xfId="37072"/>
    <cellStyle name="Nota 33 4 4 4" xfId="37073"/>
    <cellStyle name="Nota 33 4 5" xfId="37074"/>
    <cellStyle name="Nota 33 4 6" xfId="37075"/>
    <cellStyle name="Nota 33 4 7" xfId="37076"/>
    <cellStyle name="Nota 33 4 8" xfId="37077"/>
    <cellStyle name="Nota 33 4 9" xfId="37078"/>
    <cellStyle name="Nota 34" xfId="2702"/>
    <cellStyle name="Nota 34 2" xfId="2703"/>
    <cellStyle name="Nota 34 2 2" xfId="37079"/>
    <cellStyle name="Nota 34 2 2 2" xfId="37080"/>
    <cellStyle name="Nota 34 2 2 3" xfId="37081"/>
    <cellStyle name="Nota 34 2 3" xfId="37082"/>
    <cellStyle name="Nota 34 2 3 10" xfId="37083"/>
    <cellStyle name="Nota 34 2 3 2" xfId="37084"/>
    <cellStyle name="Nota 34 2 3 2 2" xfId="37085"/>
    <cellStyle name="Nota 34 2 3 2 2 2" xfId="37086"/>
    <cellStyle name="Nota 34 2 3 2 2 2 2" xfId="37087"/>
    <cellStyle name="Nota 34 2 3 2 2 3" xfId="37088"/>
    <cellStyle name="Nota 34 2 3 2 2 4" xfId="37089"/>
    <cellStyle name="Nota 34 2 3 2 2 5" xfId="37090"/>
    <cellStyle name="Nota 34 2 3 2 2 6" xfId="37091"/>
    <cellStyle name="Nota 34 2 3 2 3" xfId="37092"/>
    <cellStyle name="Nota 34 2 3 2 3 2" xfId="37093"/>
    <cellStyle name="Nota 34 2 3 2 3 3" xfId="37094"/>
    <cellStyle name="Nota 34 2 3 2 4" xfId="37095"/>
    <cellStyle name="Nota 34 2 3 2 5" xfId="37096"/>
    <cellStyle name="Nota 34 2 3 2 6" xfId="37097"/>
    <cellStyle name="Nota 34 2 3 2 7" xfId="37098"/>
    <cellStyle name="Nota 34 2 3 2 8" xfId="37099"/>
    <cellStyle name="Nota 34 2 3 3" xfId="37100"/>
    <cellStyle name="Nota 34 2 3 3 2" xfId="37101"/>
    <cellStyle name="Nota 34 2 3 3 2 2" xfId="37102"/>
    <cellStyle name="Nota 34 2 3 3 3" xfId="37103"/>
    <cellStyle name="Nota 34 2 3 3 4" xfId="37104"/>
    <cellStyle name="Nota 34 2 3 3 5" xfId="37105"/>
    <cellStyle name="Nota 34 2 3 3 6" xfId="37106"/>
    <cellStyle name="Nota 34 2 3 4" xfId="37107"/>
    <cellStyle name="Nota 34 2 3 4 2" xfId="37108"/>
    <cellStyle name="Nota 34 2 3 4 3" xfId="37109"/>
    <cellStyle name="Nota 34 2 3 4 4" xfId="37110"/>
    <cellStyle name="Nota 34 2 3 5" xfId="37111"/>
    <cellStyle name="Nota 34 2 3 6" xfId="37112"/>
    <cellStyle name="Nota 34 2 3 7" xfId="37113"/>
    <cellStyle name="Nota 34 2 3 8" xfId="37114"/>
    <cellStyle name="Nota 34 2 3 9" xfId="37115"/>
    <cellStyle name="Nota 34 3" xfId="37116"/>
    <cellStyle name="Nota 34 3 2" xfId="37117"/>
    <cellStyle name="Nota 34 3 3" xfId="37118"/>
    <cellStyle name="Nota 34 4" xfId="37119"/>
    <cellStyle name="Nota 34 4 10" xfId="37120"/>
    <cellStyle name="Nota 34 4 2" xfId="37121"/>
    <cellStyle name="Nota 34 4 2 2" xfId="37122"/>
    <cellStyle name="Nota 34 4 2 2 2" xfId="37123"/>
    <cellStyle name="Nota 34 4 2 2 2 2" xfId="37124"/>
    <cellStyle name="Nota 34 4 2 2 3" xfId="37125"/>
    <cellStyle name="Nota 34 4 2 2 4" xfId="37126"/>
    <cellStyle name="Nota 34 4 2 2 5" xfId="37127"/>
    <cellStyle name="Nota 34 4 2 2 6" xfId="37128"/>
    <cellStyle name="Nota 34 4 2 3" xfId="37129"/>
    <cellStyle name="Nota 34 4 2 3 2" xfId="37130"/>
    <cellStyle name="Nota 34 4 2 3 3" xfId="37131"/>
    <cellStyle name="Nota 34 4 2 4" xfId="37132"/>
    <cellStyle name="Nota 34 4 2 5" xfId="37133"/>
    <cellStyle name="Nota 34 4 2 6" xfId="37134"/>
    <cellStyle name="Nota 34 4 2 7" xfId="37135"/>
    <cellStyle name="Nota 34 4 2 8" xfId="37136"/>
    <cellStyle name="Nota 34 4 3" xfId="37137"/>
    <cellStyle name="Nota 34 4 3 2" xfId="37138"/>
    <cellStyle name="Nota 34 4 3 2 2" xfId="37139"/>
    <cellStyle name="Nota 34 4 3 3" xfId="37140"/>
    <cellStyle name="Nota 34 4 3 4" xfId="37141"/>
    <cellStyle name="Nota 34 4 3 5" xfId="37142"/>
    <cellStyle name="Nota 34 4 3 6" xfId="37143"/>
    <cellStyle name="Nota 34 4 4" xfId="37144"/>
    <cellStyle name="Nota 34 4 4 2" xfId="37145"/>
    <cellStyle name="Nota 34 4 4 3" xfId="37146"/>
    <cellStyle name="Nota 34 4 4 4" xfId="37147"/>
    <cellStyle name="Nota 34 4 5" xfId="37148"/>
    <cellStyle name="Nota 34 4 6" xfId="37149"/>
    <cellStyle name="Nota 34 4 7" xfId="37150"/>
    <cellStyle name="Nota 34 4 8" xfId="37151"/>
    <cellStyle name="Nota 34 4 9" xfId="37152"/>
    <cellStyle name="Nota 35" xfId="2704"/>
    <cellStyle name="Nota 35 2" xfId="2705"/>
    <cellStyle name="Nota 35 2 2" xfId="37153"/>
    <cellStyle name="Nota 35 2 2 2" xfId="37154"/>
    <cellStyle name="Nota 35 2 2 3" xfId="37155"/>
    <cellStyle name="Nota 35 2 3" xfId="37156"/>
    <cellStyle name="Nota 35 2 3 10" xfId="37157"/>
    <cellStyle name="Nota 35 2 3 2" xfId="37158"/>
    <cellStyle name="Nota 35 2 3 2 2" xfId="37159"/>
    <cellStyle name="Nota 35 2 3 2 2 2" xfId="37160"/>
    <cellStyle name="Nota 35 2 3 2 2 2 2" xfId="37161"/>
    <cellStyle name="Nota 35 2 3 2 2 3" xfId="37162"/>
    <cellStyle name="Nota 35 2 3 2 2 4" xfId="37163"/>
    <cellStyle name="Nota 35 2 3 2 2 5" xfId="37164"/>
    <cellStyle name="Nota 35 2 3 2 2 6" xfId="37165"/>
    <cellStyle name="Nota 35 2 3 2 3" xfId="37166"/>
    <cellStyle name="Nota 35 2 3 2 3 2" xfId="37167"/>
    <cellStyle name="Nota 35 2 3 2 3 3" xfId="37168"/>
    <cellStyle name="Nota 35 2 3 2 4" xfId="37169"/>
    <cellStyle name="Nota 35 2 3 2 5" xfId="37170"/>
    <cellStyle name="Nota 35 2 3 2 6" xfId="37171"/>
    <cellStyle name="Nota 35 2 3 2 7" xfId="37172"/>
    <cellStyle name="Nota 35 2 3 2 8" xfId="37173"/>
    <cellStyle name="Nota 35 2 3 3" xfId="37174"/>
    <cellStyle name="Nota 35 2 3 3 2" xfId="37175"/>
    <cellStyle name="Nota 35 2 3 3 2 2" xfId="37176"/>
    <cellStyle name="Nota 35 2 3 3 3" xfId="37177"/>
    <cellStyle name="Nota 35 2 3 3 4" xfId="37178"/>
    <cellStyle name="Nota 35 2 3 3 5" xfId="37179"/>
    <cellStyle name="Nota 35 2 3 3 6" xfId="37180"/>
    <cellStyle name="Nota 35 2 3 4" xfId="37181"/>
    <cellStyle name="Nota 35 2 3 4 2" xfId="37182"/>
    <cellStyle name="Nota 35 2 3 4 3" xfId="37183"/>
    <cellStyle name="Nota 35 2 3 4 4" xfId="37184"/>
    <cellStyle name="Nota 35 2 3 5" xfId="37185"/>
    <cellStyle name="Nota 35 2 3 6" xfId="37186"/>
    <cellStyle name="Nota 35 2 3 7" xfId="37187"/>
    <cellStyle name="Nota 35 2 3 8" xfId="37188"/>
    <cellStyle name="Nota 35 2 3 9" xfId="37189"/>
    <cellStyle name="Nota 35 3" xfId="37190"/>
    <cellStyle name="Nota 35 3 2" xfId="37191"/>
    <cellStyle name="Nota 35 3 3" xfId="37192"/>
    <cellStyle name="Nota 35 4" xfId="37193"/>
    <cellStyle name="Nota 35 4 10" xfId="37194"/>
    <cellStyle name="Nota 35 4 2" xfId="37195"/>
    <cellStyle name="Nota 35 4 2 2" xfId="37196"/>
    <cellStyle name="Nota 35 4 2 2 2" xfId="37197"/>
    <cellStyle name="Nota 35 4 2 2 2 2" xfId="37198"/>
    <cellStyle name="Nota 35 4 2 2 3" xfId="37199"/>
    <cellStyle name="Nota 35 4 2 2 4" xfId="37200"/>
    <cellStyle name="Nota 35 4 2 2 5" xfId="37201"/>
    <cellStyle name="Nota 35 4 2 2 6" xfId="37202"/>
    <cellStyle name="Nota 35 4 2 3" xfId="37203"/>
    <cellStyle name="Nota 35 4 2 3 2" xfId="37204"/>
    <cellStyle name="Nota 35 4 2 3 3" xfId="37205"/>
    <cellStyle name="Nota 35 4 2 4" xfId="37206"/>
    <cellStyle name="Nota 35 4 2 5" xfId="37207"/>
    <cellStyle name="Nota 35 4 2 6" xfId="37208"/>
    <cellStyle name="Nota 35 4 2 7" xfId="37209"/>
    <cellStyle name="Nota 35 4 2 8" xfId="37210"/>
    <cellStyle name="Nota 35 4 3" xfId="37211"/>
    <cellStyle name="Nota 35 4 3 2" xfId="37212"/>
    <cellStyle name="Nota 35 4 3 2 2" xfId="37213"/>
    <cellStyle name="Nota 35 4 3 3" xfId="37214"/>
    <cellStyle name="Nota 35 4 3 4" xfId="37215"/>
    <cellStyle name="Nota 35 4 3 5" xfId="37216"/>
    <cellStyle name="Nota 35 4 3 6" xfId="37217"/>
    <cellStyle name="Nota 35 4 4" xfId="37218"/>
    <cellStyle name="Nota 35 4 4 2" xfId="37219"/>
    <cellStyle name="Nota 35 4 4 3" xfId="37220"/>
    <cellStyle name="Nota 35 4 4 4" xfId="37221"/>
    <cellStyle name="Nota 35 4 5" xfId="37222"/>
    <cellStyle name="Nota 35 4 6" xfId="37223"/>
    <cellStyle name="Nota 35 4 7" xfId="37224"/>
    <cellStyle name="Nota 35 4 8" xfId="37225"/>
    <cellStyle name="Nota 35 4 9" xfId="37226"/>
    <cellStyle name="Nota 36" xfId="2706"/>
    <cellStyle name="Nota 36 2" xfId="2707"/>
    <cellStyle name="Nota 36 2 2" xfId="37227"/>
    <cellStyle name="Nota 36 2 2 2" xfId="37228"/>
    <cellStyle name="Nota 36 2 2 3" xfId="37229"/>
    <cellStyle name="Nota 36 2 3" xfId="37230"/>
    <cellStyle name="Nota 36 2 3 10" xfId="37231"/>
    <cellStyle name="Nota 36 2 3 2" xfId="37232"/>
    <cellStyle name="Nota 36 2 3 2 2" xfId="37233"/>
    <cellStyle name="Nota 36 2 3 2 2 2" xfId="37234"/>
    <cellStyle name="Nota 36 2 3 2 2 2 2" xfId="37235"/>
    <cellStyle name="Nota 36 2 3 2 2 3" xfId="37236"/>
    <cellStyle name="Nota 36 2 3 2 2 4" xfId="37237"/>
    <cellStyle name="Nota 36 2 3 2 2 5" xfId="37238"/>
    <cellStyle name="Nota 36 2 3 2 2 6" xfId="37239"/>
    <cellStyle name="Nota 36 2 3 2 3" xfId="37240"/>
    <cellStyle name="Nota 36 2 3 2 3 2" xfId="37241"/>
    <cellStyle name="Nota 36 2 3 2 3 3" xfId="37242"/>
    <cellStyle name="Nota 36 2 3 2 4" xfId="37243"/>
    <cellStyle name="Nota 36 2 3 2 5" xfId="37244"/>
    <cellStyle name="Nota 36 2 3 2 6" xfId="37245"/>
    <cellStyle name="Nota 36 2 3 2 7" xfId="37246"/>
    <cellStyle name="Nota 36 2 3 2 8" xfId="37247"/>
    <cellStyle name="Nota 36 2 3 3" xfId="37248"/>
    <cellStyle name="Nota 36 2 3 3 2" xfId="37249"/>
    <cellStyle name="Nota 36 2 3 3 2 2" xfId="37250"/>
    <cellStyle name="Nota 36 2 3 3 3" xfId="37251"/>
    <cellStyle name="Nota 36 2 3 3 4" xfId="37252"/>
    <cellStyle name="Nota 36 2 3 3 5" xfId="37253"/>
    <cellStyle name="Nota 36 2 3 3 6" xfId="37254"/>
    <cellStyle name="Nota 36 2 3 4" xfId="37255"/>
    <cellStyle name="Nota 36 2 3 4 2" xfId="37256"/>
    <cellStyle name="Nota 36 2 3 4 3" xfId="37257"/>
    <cellStyle name="Nota 36 2 3 4 4" xfId="37258"/>
    <cellStyle name="Nota 36 2 3 5" xfId="37259"/>
    <cellStyle name="Nota 36 2 3 6" xfId="37260"/>
    <cellStyle name="Nota 36 2 3 7" xfId="37261"/>
    <cellStyle name="Nota 36 2 3 8" xfId="37262"/>
    <cellStyle name="Nota 36 2 3 9" xfId="37263"/>
    <cellStyle name="Nota 36 3" xfId="37264"/>
    <cellStyle name="Nota 36 3 2" xfId="37265"/>
    <cellStyle name="Nota 36 3 3" xfId="37266"/>
    <cellStyle name="Nota 36 4" xfId="37267"/>
    <cellStyle name="Nota 36 4 10" xfId="37268"/>
    <cellStyle name="Nota 36 4 2" xfId="37269"/>
    <cellStyle name="Nota 36 4 2 2" xfId="37270"/>
    <cellStyle name="Nota 36 4 2 2 2" xfId="37271"/>
    <cellStyle name="Nota 36 4 2 2 2 2" xfId="37272"/>
    <cellStyle name="Nota 36 4 2 2 3" xfId="37273"/>
    <cellStyle name="Nota 36 4 2 2 4" xfId="37274"/>
    <cellStyle name="Nota 36 4 2 2 5" xfId="37275"/>
    <cellStyle name="Nota 36 4 2 2 6" xfId="37276"/>
    <cellStyle name="Nota 36 4 2 3" xfId="37277"/>
    <cellStyle name="Nota 36 4 2 3 2" xfId="37278"/>
    <cellStyle name="Nota 36 4 2 3 3" xfId="37279"/>
    <cellStyle name="Nota 36 4 2 4" xfId="37280"/>
    <cellStyle name="Nota 36 4 2 5" xfId="37281"/>
    <cellStyle name="Nota 36 4 2 6" xfId="37282"/>
    <cellStyle name="Nota 36 4 2 7" xfId="37283"/>
    <cellStyle name="Nota 36 4 2 8" xfId="37284"/>
    <cellStyle name="Nota 36 4 3" xfId="37285"/>
    <cellStyle name="Nota 36 4 3 2" xfId="37286"/>
    <cellStyle name="Nota 36 4 3 2 2" xfId="37287"/>
    <cellStyle name="Nota 36 4 3 3" xfId="37288"/>
    <cellStyle name="Nota 36 4 3 4" xfId="37289"/>
    <cellStyle name="Nota 36 4 3 5" xfId="37290"/>
    <cellStyle name="Nota 36 4 3 6" xfId="37291"/>
    <cellStyle name="Nota 36 4 4" xfId="37292"/>
    <cellStyle name="Nota 36 4 4 2" xfId="37293"/>
    <cellStyle name="Nota 36 4 4 3" xfId="37294"/>
    <cellStyle name="Nota 36 4 4 4" xfId="37295"/>
    <cellStyle name="Nota 36 4 5" xfId="37296"/>
    <cellStyle name="Nota 36 4 6" xfId="37297"/>
    <cellStyle name="Nota 36 4 7" xfId="37298"/>
    <cellStyle name="Nota 36 4 8" xfId="37299"/>
    <cellStyle name="Nota 36 4 9" xfId="37300"/>
    <cellStyle name="Nota 37" xfId="2708"/>
    <cellStyle name="Nota 37 2" xfId="2709"/>
    <cellStyle name="Nota 37 2 2" xfId="37301"/>
    <cellStyle name="Nota 37 2 2 2" xfId="37302"/>
    <cellStyle name="Nota 37 2 2 3" xfId="37303"/>
    <cellStyle name="Nota 37 2 3" xfId="37304"/>
    <cellStyle name="Nota 37 2 3 10" xfId="37305"/>
    <cellStyle name="Nota 37 2 3 2" xfId="37306"/>
    <cellStyle name="Nota 37 2 3 2 2" xfId="37307"/>
    <cellStyle name="Nota 37 2 3 2 2 2" xfId="37308"/>
    <cellStyle name="Nota 37 2 3 2 2 2 2" xfId="37309"/>
    <cellStyle name="Nota 37 2 3 2 2 3" xfId="37310"/>
    <cellStyle name="Nota 37 2 3 2 2 4" xfId="37311"/>
    <cellStyle name="Nota 37 2 3 2 2 5" xfId="37312"/>
    <cellStyle name="Nota 37 2 3 2 2 6" xfId="37313"/>
    <cellStyle name="Nota 37 2 3 2 3" xfId="37314"/>
    <cellStyle name="Nota 37 2 3 2 3 2" xfId="37315"/>
    <cellStyle name="Nota 37 2 3 2 3 3" xfId="37316"/>
    <cellStyle name="Nota 37 2 3 2 4" xfId="37317"/>
    <cellStyle name="Nota 37 2 3 2 5" xfId="37318"/>
    <cellStyle name="Nota 37 2 3 2 6" xfId="37319"/>
    <cellStyle name="Nota 37 2 3 2 7" xfId="37320"/>
    <cellStyle name="Nota 37 2 3 2 8" xfId="37321"/>
    <cellStyle name="Nota 37 2 3 3" xfId="37322"/>
    <cellStyle name="Nota 37 2 3 3 2" xfId="37323"/>
    <cellStyle name="Nota 37 2 3 3 2 2" xfId="37324"/>
    <cellStyle name="Nota 37 2 3 3 3" xfId="37325"/>
    <cellStyle name="Nota 37 2 3 3 4" xfId="37326"/>
    <cellStyle name="Nota 37 2 3 3 5" xfId="37327"/>
    <cellStyle name="Nota 37 2 3 3 6" xfId="37328"/>
    <cellStyle name="Nota 37 2 3 4" xfId="37329"/>
    <cellStyle name="Nota 37 2 3 4 2" xfId="37330"/>
    <cellStyle name="Nota 37 2 3 4 3" xfId="37331"/>
    <cellStyle name="Nota 37 2 3 4 4" xfId="37332"/>
    <cellStyle name="Nota 37 2 3 5" xfId="37333"/>
    <cellStyle name="Nota 37 2 3 6" xfId="37334"/>
    <cellStyle name="Nota 37 2 3 7" xfId="37335"/>
    <cellStyle name="Nota 37 2 3 8" xfId="37336"/>
    <cellStyle name="Nota 37 2 3 9" xfId="37337"/>
    <cellStyle name="Nota 37 3" xfId="37338"/>
    <cellStyle name="Nota 37 3 2" xfId="37339"/>
    <cellStyle name="Nota 37 3 3" xfId="37340"/>
    <cellStyle name="Nota 37 4" xfId="37341"/>
    <cellStyle name="Nota 37 4 10" xfId="37342"/>
    <cellStyle name="Nota 37 4 2" xfId="37343"/>
    <cellStyle name="Nota 37 4 2 2" xfId="37344"/>
    <cellStyle name="Nota 37 4 2 2 2" xfId="37345"/>
    <cellStyle name="Nota 37 4 2 2 2 2" xfId="37346"/>
    <cellStyle name="Nota 37 4 2 2 3" xfId="37347"/>
    <cellStyle name="Nota 37 4 2 2 4" xfId="37348"/>
    <cellStyle name="Nota 37 4 2 2 5" xfId="37349"/>
    <cellStyle name="Nota 37 4 2 2 6" xfId="37350"/>
    <cellStyle name="Nota 37 4 2 3" xfId="37351"/>
    <cellStyle name="Nota 37 4 2 3 2" xfId="37352"/>
    <cellStyle name="Nota 37 4 2 3 3" xfId="37353"/>
    <cellStyle name="Nota 37 4 2 4" xfId="37354"/>
    <cellStyle name="Nota 37 4 2 5" xfId="37355"/>
    <cellStyle name="Nota 37 4 2 6" xfId="37356"/>
    <cellStyle name="Nota 37 4 2 7" xfId="37357"/>
    <cellStyle name="Nota 37 4 2 8" xfId="37358"/>
    <cellStyle name="Nota 37 4 3" xfId="37359"/>
    <cellStyle name="Nota 37 4 3 2" xfId="37360"/>
    <cellStyle name="Nota 37 4 3 2 2" xfId="37361"/>
    <cellStyle name="Nota 37 4 3 3" xfId="37362"/>
    <cellStyle name="Nota 37 4 3 4" xfId="37363"/>
    <cellStyle name="Nota 37 4 3 5" xfId="37364"/>
    <cellStyle name="Nota 37 4 3 6" xfId="37365"/>
    <cellStyle name="Nota 37 4 4" xfId="37366"/>
    <cellStyle name="Nota 37 4 4 2" xfId="37367"/>
    <cellStyle name="Nota 37 4 4 3" xfId="37368"/>
    <cellStyle name="Nota 37 4 4 4" xfId="37369"/>
    <cellStyle name="Nota 37 4 5" xfId="37370"/>
    <cellStyle name="Nota 37 4 6" xfId="37371"/>
    <cellStyle name="Nota 37 4 7" xfId="37372"/>
    <cellStyle name="Nota 37 4 8" xfId="37373"/>
    <cellStyle name="Nota 37 4 9" xfId="37374"/>
    <cellStyle name="Nota 38" xfId="2710"/>
    <cellStyle name="Nota 38 2" xfId="2711"/>
    <cellStyle name="Nota 38 2 2" xfId="37375"/>
    <cellStyle name="Nota 38 2 2 2" xfId="37376"/>
    <cellStyle name="Nota 38 2 2 3" xfId="37377"/>
    <cellStyle name="Nota 38 2 3" xfId="37378"/>
    <cellStyle name="Nota 38 2 3 10" xfId="37379"/>
    <cellStyle name="Nota 38 2 3 2" xfId="37380"/>
    <cellStyle name="Nota 38 2 3 2 2" xfId="37381"/>
    <cellStyle name="Nota 38 2 3 2 2 2" xfId="37382"/>
    <cellStyle name="Nota 38 2 3 2 2 2 2" xfId="37383"/>
    <cellStyle name="Nota 38 2 3 2 2 3" xfId="37384"/>
    <cellStyle name="Nota 38 2 3 2 2 4" xfId="37385"/>
    <cellStyle name="Nota 38 2 3 2 2 5" xfId="37386"/>
    <cellStyle name="Nota 38 2 3 2 2 6" xfId="37387"/>
    <cellStyle name="Nota 38 2 3 2 3" xfId="37388"/>
    <cellStyle name="Nota 38 2 3 2 3 2" xfId="37389"/>
    <cellStyle name="Nota 38 2 3 2 3 3" xfId="37390"/>
    <cellStyle name="Nota 38 2 3 2 4" xfId="37391"/>
    <cellStyle name="Nota 38 2 3 2 5" xfId="37392"/>
    <cellStyle name="Nota 38 2 3 2 6" xfId="37393"/>
    <cellStyle name="Nota 38 2 3 2 7" xfId="37394"/>
    <cellStyle name="Nota 38 2 3 2 8" xfId="37395"/>
    <cellStyle name="Nota 38 2 3 3" xfId="37396"/>
    <cellStyle name="Nota 38 2 3 3 2" xfId="37397"/>
    <cellStyle name="Nota 38 2 3 3 2 2" xfId="37398"/>
    <cellStyle name="Nota 38 2 3 3 3" xfId="37399"/>
    <cellStyle name="Nota 38 2 3 3 4" xfId="37400"/>
    <cellStyle name="Nota 38 2 3 3 5" xfId="37401"/>
    <cellStyle name="Nota 38 2 3 3 6" xfId="37402"/>
    <cellStyle name="Nota 38 2 3 4" xfId="37403"/>
    <cellStyle name="Nota 38 2 3 4 2" xfId="37404"/>
    <cellStyle name="Nota 38 2 3 4 3" xfId="37405"/>
    <cellStyle name="Nota 38 2 3 4 4" xfId="37406"/>
    <cellStyle name="Nota 38 2 3 5" xfId="37407"/>
    <cellStyle name="Nota 38 2 3 6" xfId="37408"/>
    <cellStyle name="Nota 38 2 3 7" xfId="37409"/>
    <cellStyle name="Nota 38 2 3 8" xfId="37410"/>
    <cellStyle name="Nota 38 2 3 9" xfId="37411"/>
    <cellStyle name="Nota 38 3" xfId="37412"/>
    <cellStyle name="Nota 38 3 2" xfId="37413"/>
    <cellStyle name="Nota 38 3 3" xfId="37414"/>
    <cellStyle name="Nota 38 4" xfId="37415"/>
    <cellStyle name="Nota 38 4 10" xfId="37416"/>
    <cellStyle name="Nota 38 4 2" xfId="37417"/>
    <cellStyle name="Nota 38 4 2 2" xfId="37418"/>
    <cellStyle name="Nota 38 4 2 2 2" xfId="37419"/>
    <cellStyle name="Nota 38 4 2 2 2 2" xfId="37420"/>
    <cellStyle name="Nota 38 4 2 2 3" xfId="37421"/>
    <cellStyle name="Nota 38 4 2 2 4" xfId="37422"/>
    <cellStyle name="Nota 38 4 2 2 5" xfId="37423"/>
    <cellStyle name="Nota 38 4 2 2 6" xfId="37424"/>
    <cellStyle name="Nota 38 4 2 3" xfId="37425"/>
    <cellStyle name="Nota 38 4 2 3 2" xfId="37426"/>
    <cellStyle name="Nota 38 4 2 3 3" xfId="37427"/>
    <cellStyle name="Nota 38 4 2 4" xfId="37428"/>
    <cellStyle name="Nota 38 4 2 5" xfId="37429"/>
    <cellStyle name="Nota 38 4 2 6" xfId="37430"/>
    <cellStyle name="Nota 38 4 2 7" xfId="37431"/>
    <cellStyle name="Nota 38 4 2 8" xfId="37432"/>
    <cellStyle name="Nota 38 4 3" xfId="37433"/>
    <cellStyle name="Nota 38 4 3 2" xfId="37434"/>
    <cellStyle name="Nota 38 4 3 2 2" xfId="37435"/>
    <cellStyle name="Nota 38 4 3 3" xfId="37436"/>
    <cellStyle name="Nota 38 4 3 4" xfId="37437"/>
    <cellStyle name="Nota 38 4 3 5" xfId="37438"/>
    <cellStyle name="Nota 38 4 3 6" xfId="37439"/>
    <cellStyle name="Nota 38 4 4" xfId="37440"/>
    <cellStyle name="Nota 38 4 4 2" xfId="37441"/>
    <cellStyle name="Nota 38 4 4 3" xfId="37442"/>
    <cellStyle name="Nota 38 4 4 4" xfId="37443"/>
    <cellStyle name="Nota 38 4 5" xfId="37444"/>
    <cellStyle name="Nota 38 4 6" xfId="37445"/>
    <cellStyle name="Nota 38 4 7" xfId="37446"/>
    <cellStyle name="Nota 38 4 8" xfId="37447"/>
    <cellStyle name="Nota 38 4 9" xfId="37448"/>
    <cellStyle name="Nota 39" xfId="2712"/>
    <cellStyle name="Nota 39 2" xfId="2713"/>
    <cellStyle name="Nota 39 2 2" xfId="37449"/>
    <cellStyle name="Nota 39 2 2 2" xfId="37450"/>
    <cellStyle name="Nota 39 2 2 3" xfId="37451"/>
    <cellStyle name="Nota 39 2 3" xfId="37452"/>
    <cellStyle name="Nota 39 2 3 10" xfId="37453"/>
    <cellStyle name="Nota 39 2 3 2" xfId="37454"/>
    <cellStyle name="Nota 39 2 3 2 2" xfId="37455"/>
    <cellStyle name="Nota 39 2 3 2 2 2" xfId="37456"/>
    <cellStyle name="Nota 39 2 3 2 2 2 2" xfId="37457"/>
    <cellStyle name="Nota 39 2 3 2 2 3" xfId="37458"/>
    <cellStyle name="Nota 39 2 3 2 2 4" xfId="37459"/>
    <cellStyle name="Nota 39 2 3 2 2 5" xfId="37460"/>
    <cellStyle name="Nota 39 2 3 2 2 6" xfId="37461"/>
    <cellStyle name="Nota 39 2 3 2 3" xfId="37462"/>
    <cellStyle name="Nota 39 2 3 2 3 2" xfId="37463"/>
    <cellStyle name="Nota 39 2 3 2 3 3" xfId="37464"/>
    <cellStyle name="Nota 39 2 3 2 4" xfId="37465"/>
    <cellStyle name="Nota 39 2 3 2 5" xfId="37466"/>
    <cellStyle name="Nota 39 2 3 2 6" xfId="37467"/>
    <cellStyle name="Nota 39 2 3 2 7" xfId="37468"/>
    <cellStyle name="Nota 39 2 3 2 8" xfId="37469"/>
    <cellStyle name="Nota 39 2 3 3" xfId="37470"/>
    <cellStyle name="Nota 39 2 3 3 2" xfId="37471"/>
    <cellStyle name="Nota 39 2 3 3 2 2" xfId="37472"/>
    <cellStyle name="Nota 39 2 3 3 3" xfId="37473"/>
    <cellStyle name="Nota 39 2 3 3 4" xfId="37474"/>
    <cellStyle name="Nota 39 2 3 3 5" xfId="37475"/>
    <cellStyle name="Nota 39 2 3 3 6" xfId="37476"/>
    <cellStyle name="Nota 39 2 3 4" xfId="37477"/>
    <cellStyle name="Nota 39 2 3 4 2" xfId="37478"/>
    <cellStyle name="Nota 39 2 3 4 3" xfId="37479"/>
    <cellStyle name="Nota 39 2 3 4 4" xfId="37480"/>
    <cellStyle name="Nota 39 2 3 5" xfId="37481"/>
    <cellStyle name="Nota 39 2 3 6" xfId="37482"/>
    <cellStyle name="Nota 39 2 3 7" xfId="37483"/>
    <cellStyle name="Nota 39 2 3 8" xfId="37484"/>
    <cellStyle name="Nota 39 2 3 9" xfId="37485"/>
    <cellStyle name="Nota 39 3" xfId="37486"/>
    <cellStyle name="Nota 39 3 2" xfId="37487"/>
    <cellStyle name="Nota 39 3 3" xfId="37488"/>
    <cellStyle name="Nota 39 4" xfId="37489"/>
    <cellStyle name="Nota 39 4 10" xfId="37490"/>
    <cellStyle name="Nota 39 4 2" xfId="37491"/>
    <cellStyle name="Nota 39 4 2 2" xfId="37492"/>
    <cellStyle name="Nota 39 4 2 2 2" xfId="37493"/>
    <cellStyle name="Nota 39 4 2 2 2 2" xfId="37494"/>
    <cellStyle name="Nota 39 4 2 2 3" xfId="37495"/>
    <cellStyle name="Nota 39 4 2 2 4" xfId="37496"/>
    <cellStyle name="Nota 39 4 2 2 5" xfId="37497"/>
    <cellStyle name="Nota 39 4 2 2 6" xfId="37498"/>
    <cellStyle name="Nota 39 4 2 3" xfId="37499"/>
    <cellStyle name="Nota 39 4 2 3 2" xfId="37500"/>
    <cellStyle name="Nota 39 4 2 3 3" xfId="37501"/>
    <cellStyle name="Nota 39 4 2 4" xfId="37502"/>
    <cellStyle name="Nota 39 4 2 5" xfId="37503"/>
    <cellStyle name="Nota 39 4 2 6" xfId="37504"/>
    <cellStyle name="Nota 39 4 2 7" xfId="37505"/>
    <cellStyle name="Nota 39 4 2 8" xfId="37506"/>
    <cellStyle name="Nota 39 4 3" xfId="37507"/>
    <cellStyle name="Nota 39 4 3 2" xfId="37508"/>
    <cellStyle name="Nota 39 4 3 2 2" xfId="37509"/>
    <cellStyle name="Nota 39 4 3 3" xfId="37510"/>
    <cellStyle name="Nota 39 4 3 4" xfId="37511"/>
    <cellStyle name="Nota 39 4 3 5" xfId="37512"/>
    <cellStyle name="Nota 39 4 3 6" xfId="37513"/>
    <cellStyle name="Nota 39 4 4" xfId="37514"/>
    <cellStyle name="Nota 39 4 4 2" xfId="37515"/>
    <cellStyle name="Nota 39 4 4 3" xfId="37516"/>
    <cellStyle name="Nota 39 4 4 4" xfId="37517"/>
    <cellStyle name="Nota 39 4 5" xfId="37518"/>
    <cellStyle name="Nota 39 4 6" xfId="37519"/>
    <cellStyle name="Nota 39 4 7" xfId="37520"/>
    <cellStyle name="Nota 39 4 8" xfId="37521"/>
    <cellStyle name="Nota 39 4 9" xfId="37522"/>
    <cellStyle name="Nota 4" xfId="1170"/>
    <cellStyle name="Nota 4 2" xfId="1171"/>
    <cellStyle name="Nota 4 2 2" xfId="37523"/>
    <cellStyle name="Nota 4 2 2 2" xfId="37524"/>
    <cellStyle name="Nota 4 2 2 2 2" xfId="37525"/>
    <cellStyle name="Nota 4 2 2 2 2 10" xfId="37526"/>
    <cellStyle name="Nota 4 2 2 2 2 2" xfId="37527"/>
    <cellStyle name="Nota 4 2 2 2 2 2 2" xfId="37528"/>
    <cellStyle name="Nota 4 2 2 2 2 2 2 2" xfId="37529"/>
    <cellStyle name="Nota 4 2 2 2 2 2 3" xfId="37530"/>
    <cellStyle name="Nota 4 2 2 2 2 2 3 2" xfId="37531"/>
    <cellStyle name="Nota 4 2 2 2 2 2 4" xfId="37532"/>
    <cellStyle name="Nota 4 2 2 2 2 2 4 2" xfId="37533"/>
    <cellStyle name="Nota 4 2 2 2 2 2 5" xfId="37534"/>
    <cellStyle name="Nota 4 2 2 2 2 2 6" xfId="37535"/>
    <cellStyle name="Nota 4 2 2 2 2 2 7" xfId="37536"/>
    <cellStyle name="Nota 4 2 2 2 2 3" xfId="37537"/>
    <cellStyle name="Nota 4 2 2 2 2 3 2" xfId="37538"/>
    <cellStyle name="Nota 4 2 2 2 2 4" xfId="37539"/>
    <cellStyle name="Nota 4 2 2 2 2 4 2" xfId="37540"/>
    <cellStyle name="Nota 4 2 2 2 2 5" xfId="37541"/>
    <cellStyle name="Nota 4 2 2 2 2 5 2" xfId="37542"/>
    <cellStyle name="Nota 4 2 2 2 2 6" xfId="37543"/>
    <cellStyle name="Nota 4 2 2 2 2 7" xfId="37544"/>
    <cellStyle name="Nota 4 2 2 2 2 8" xfId="37545"/>
    <cellStyle name="Nota 4 2 2 2 2 9" xfId="37546"/>
    <cellStyle name="Nota 4 2 2 2 3" xfId="37547"/>
    <cellStyle name="Nota 4 2 2 2 3 2" xfId="37548"/>
    <cellStyle name="Nota 4 2 2 2 3 2 2" xfId="37549"/>
    <cellStyle name="Nota 4 2 2 2 3 3" xfId="37550"/>
    <cellStyle name="Nota 4 2 2 2 3 3 2" xfId="37551"/>
    <cellStyle name="Nota 4 2 2 2 3 4" xfId="37552"/>
    <cellStyle name="Nota 4 2 2 2 3 4 2" xfId="37553"/>
    <cellStyle name="Nota 4 2 2 2 3 5" xfId="37554"/>
    <cellStyle name="Nota 4 2 2 2 3 6" xfId="37555"/>
    <cellStyle name="Nota 4 2 2 2 3 7" xfId="37556"/>
    <cellStyle name="Nota 4 2 2 2 4" xfId="37557"/>
    <cellStyle name="Nota 4 2 2 3" xfId="37558"/>
    <cellStyle name="Nota 4 2 2 4" xfId="37559"/>
    <cellStyle name="Nota 4 2 3" xfId="37560"/>
    <cellStyle name="Nota 4 2 3 10" xfId="37561"/>
    <cellStyle name="Nota 4 2 3 2" xfId="37562"/>
    <cellStyle name="Nota 4 2 3 2 2" xfId="37563"/>
    <cellStyle name="Nota 4 2 3 2 2 2" xfId="37564"/>
    <cellStyle name="Nota 4 2 3 2 2 2 2" xfId="37565"/>
    <cellStyle name="Nota 4 2 3 2 2 3" xfId="37566"/>
    <cellStyle name="Nota 4 2 3 2 2 4" xfId="37567"/>
    <cellStyle name="Nota 4 2 3 2 2 5" xfId="37568"/>
    <cellStyle name="Nota 4 2 3 2 2 6" xfId="37569"/>
    <cellStyle name="Nota 4 2 3 2 3" xfId="37570"/>
    <cellStyle name="Nota 4 2 3 2 3 2" xfId="37571"/>
    <cellStyle name="Nota 4 2 3 2 3 3" xfId="37572"/>
    <cellStyle name="Nota 4 2 3 2 4" xfId="37573"/>
    <cellStyle name="Nota 4 2 3 2 5" xfId="37574"/>
    <cellStyle name="Nota 4 2 3 2 6" xfId="37575"/>
    <cellStyle name="Nota 4 2 3 2 7" xfId="37576"/>
    <cellStyle name="Nota 4 2 3 2 8" xfId="37577"/>
    <cellStyle name="Nota 4 2 3 3" xfId="37578"/>
    <cellStyle name="Nota 4 2 3 3 2" xfId="37579"/>
    <cellStyle name="Nota 4 2 3 3 2 2" xfId="37580"/>
    <cellStyle name="Nota 4 2 3 3 3" xfId="37581"/>
    <cellStyle name="Nota 4 2 3 3 4" xfId="37582"/>
    <cellStyle name="Nota 4 2 3 3 5" xfId="37583"/>
    <cellStyle name="Nota 4 2 3 3 6" xfId="37584"/>
    <cellStyle name="Nota 4 2 3 4" xfId="37585"/>
    <cellStyle name="Nota 4 2 3 4 2" xfId="37586"/>
    <cellStyle name="Nota 4 2 3 4 3" xfId="37587"/>
    <cellStyle name="Nota 4 2 3 4 4" xfId="37588"/>
    <cellStyle name="Nota 4 2 3 5" xfId="37589"/>
    <cellStyle name="Nota 4 2 3 6" xfId="37590"/>
    <cellStyle name="Nota 4 2 3 7" xfId="37591"/>
    <cellStyle name="Nota 4 2 3 8" xfId="37592"/>
    <cellStyle name="Nota 4 2 3 9" xfId="37593"/>
    <cellStyle name="Nota 4 2 4" xfId="37594"/>
    <cellStyle name="Nota 4 2 4 2" xfId="37595"/>
    <cellStyle name="Nota 4 2 4 2 10" xfId="37596"/>
    <cellStyle name="Nota 4 2 4 2 2" xfId="37597"/>
    <cellStyle name="Nota 4 2 4 2 2 2" xfId="37598"/>
    <cellStyle name="Nota 4 2 4 2 2 2 2" xfId="37599"/>
    <cellStyle name="Nota 4 2 4 2 2 3" xfId="37600"/>
    <cellStyle name="Nota 4 2 4 2 2 3 2" xfId="37601"/>
    <cellStyle name="Nota 4 2 4 2 2 4" xfId="37602"/>
    <cellStyle name="Nota 4 2 4 2 2 4 2" xfId="37603"/>
    <cellStyle name="Nota 4 2 4 2 2 5" xfId="37604"/>
    <cellStyle name="Nota 4 2 4 2 2 6" xfId="37605"/>
    <cellStyle name="Nota 4 2 4 2 2 7" xfId="37606"/>
    <cellStyle name="Nota 4 2 4 2 3" xfId="37607"/>
    <cellStyle name="Nota 4 2 4 2 3 2" xfId="37608"/>
    <cellStyle name="Nota 4 2 4 2 4" xfId="37609"/>
    <cellStyle name="Nota 4 2 4 2 4 2" xfId="37610"/>
    <cellStyle name="Nota 4 2 4 2 5" xfId="37611"/>
    <cellStyle name="Nota 4 2 4 2 5 2" xfId="37612"/>
    <cellStyle name="Nota 4 2 4 2 6" xfId="37613"/>
    <cellStyle name="Nota 4 2 4 2 7" xfId="37614"/>
    <cellStyle name="Nota 4 2 4 2 8" xfId="37615"/>
    <cellStyle name="Nota 4 2 4 2 9" xfId="37616"/>
    <cellStyle name="Nota 4 2 4 3" xfId="37617"/>
    <cellStyle name="Nota 4 2 4 3 2" xfId="37618"/>
    <cellStyle name="Nota 4 2 4 3 2 2" xfId="37619"/>
    <cellStyle name="Nota 4 2 4 3 3" xfId="37620"/>
    <cellStyle name="Nota 4 2 4 3 3 2" xfId="37621"/>
    <cellStyle name="Nota 4 2 4 3 4" xfId="37622"/>
    <cellStyle name="Nota 4 2 4 3 4 2" xfId="37623"/>
    <cellStyle name="Nota 4 2 4 3 5" xfId="37624"/>
    <cellStyle name="Nota 4 2 4 3 6" xfId="37625"/>
    <cellStyle name="Nota 4 2 4 3 7" xfId="37626"/>
    <cellStyle name="Nota 4 2 4 4" xfId="37627"/>
    <cellStyle name="Nota 4 2 5" xfId="37628"/>
    <cellStyle name="Nota 4 2 5 10" xfId="37629"/>
    <cellStyle name="Nota 4 2 5 11" xfId="37630"/>
    <cellStyle name="Nota 4 2 5 2" xfId="37631"/>
    <cellStyle name="Nota 4 2 5 2 2" xfId="37632"/>
    <cellStyle name="Nota 4 2 5 2 2 2" xfId="37633"/>
    <cellStyle name="Nota 4 2 5 2 3" xfId="37634"/>
    <cellStyle name="Nota 4 2 5 2 3 2" xfId="37635"/>
    <cellStyle name="Nota 4 2 5 2 4" xfId="37636"/>
    <cellStyle name="Nota 4 2 5 2 4 2" xfId="37637"/>
    <cellStyle name="Nota 4 2 5 2 5" xfId="37638"/>
    <cellStyle name="Nota 4 2 5 2 6" xfId="37639"/>
    <cellStyle name="Nota 4 2 5 2 7" xfId="37640"/>
    <cellStyle name="Nota 4 2 5 3" xfId="37641"/>
    <cellStyle name="Nota 4 2 5 3 2" xfId="37642"/>
    <cellStyle name="Nota 4 2 5 3 3" xfId="37643"/>
    <cellStyle name="Nota 4 2 5 3 4" xfId="37644"/>
    <cellStyle name="Nota 4 2 5 4" xfId="37645"/>
    <cellStyle name="Nota 4 2 5 4 2" xfId="37646"/>
    <cellStyle name="Nota 4 2 5 5" xfId="37647"/>
    <cellStyle name="Nota 4 2 5 5 2" xfId="37648"/>
    <cellStyle name="Nota 4 2 5 6" xfId="37649"/>
    <cellStyle name="Nota 4 2 5 7" xfId="37650"/>
    <cellStyle name="Nota 4 2 5 8" xfId="37651"/>
    <cellStyle name="Nota 4 2 5 9" xfId="37652"/>
    <cellStyle name="Nota 4 2 6" xfId="37653"/>
    <cellStyle name="Nota 4 2 6 10" xfId="37654"/>
    <cellStyle name="Nota 4 2 6 2" xfId="37655"/>
    <cellStyle name="Nota 4 2 6 2 2" xfId="37656"/>
    <cellStyle name="Nota 4 2 6 2 2 2" xfId="37657"/>
    <cellStyle name="Nota 4 2 6 2 3" xfId="37658"/>
    <cellStyle name="Nota 4 2 6 2 3 2" xfId="37659"/>
    <cellStyle name="Nota 4 2 6 2 4" xfId="37660"/>
    <cellStyle name="Nota 4 2 6 2 4 2" xfId="37661"/>
    <cellStyle name="Nota 4 2 6 2 5" xfId="37662"/>
    <cellStyle name="Nota 4 2 6 2 6" xfId="37663"/>
    <cellStyle name="Nota 4 2 6 2 7" xfId="37664"/>
    <cellStyle name="Nota 4 2 6 3" xfId="37665"/>
    <cellStyle name="Nota 4 2 6 3 2" xfId="37666"/>
    <cellStyle name="Nota 4 2 6 4" xfId="37667"/>
    <cellStyle name="Nota 4 2 6 4 2" xfId="37668"/>
    <cellStyle name="Nota 4 2 6 5" xfId="37669"/>
    <cellStyle name="Nota 4 2 6 5 2" xfId="37670"/>
    <cellStyle name="Nota 4 2 6 6" xfId="37671"/>
    <cellStyle name="Nota 4 2 6 7" xfId="37672"/>
    <cellStyle name="Nota 4 2 6 8" xfId="37673"/>
    <cellStyle name="Nota 4 2 6 9" xfId="37674"/>
    <cellStyle name="Nota 4 2 7" xfId="37675"/>
    <cellStyle name="Nota 4 3" xfId="37676"/>
    <cellStyle name="Nota 4 3 2" xfId="37677"/>
    <cellStyle name="Nota 4 3 3" xfId="37678"/>
    <cellStyle name="Nota 4 3 4" xfId="37679"/>
    <cellStyle name="Nota 4 4" xfId="37680"/>
    <cellStyle name="Nota 4 4 10" xfId="37681"/>
    <cellStyle name="Nota 4 4 2" xfId="37682"/>
    <cellStyle name="Nota 4 4 2 2" xfId="37683"/>
    <cellStyle name="Nota 4 4 2 2 2" xfId="37684"/>
    <cellStyle name="Nota 4 4 2 2 2 2" xfId="37685"/>
    <cellStyle name="Nota 4 4 2 2 3" xfId="37686"/>
    <cellStyle name="Nota 4 4 2 2 4" xfId="37687"/>
    <cellStyle name="Nota 4 4 2 2 5" xfId="37688"/>
    <cellStyle name="Nota 4 4 2 2 6" xfId="37689"/>
    <cellStyle name="Nota 4 4 2 3" xfId="37690"/>
    <cellStyle name="Nota 4 4 2 3 2" xfId="37691"/>
    <cellStyle name="Nota 4 4 2 3 3" xfId="37692"/>
    <cellStyle name="Nota 4 4 2 4" xfId="37693"/>
    <cellStyle name="Nota 4 4 2 5" xfId="37694"/>
    <cellStyle name="Nota 4 4 2 6" xfId="37695"/>
    <cellStyle name="Nota 4 4 2 7" xfId="37696"/>
    <cellStyle name="Nota 4 4 2 8" xfId="37697"/>
    <cellStyle name="Nota 4 4 3" xfId="37698"/>
    <cellStyle name="Nota 4 4 3 2" xfId="37699"/>
    <cellStyle name="Nota 4 4 3 2 2" xfId="37700"/>
    <cellStyle name="Nota 4 4 3 3" xfId="37701"/>
    <cellStyle name="Nota 4 4 3 4" xfId="37702"/>
    <cellStyle name="Nota 4 4 3 5" xfId="37703"/>
    <cellStyle name="Nota 4 4 3 6" xfId="37704"/>
    <cellStyle name="Nota 4 4 4" xfId="37705"/>
    <cellStyle name="Nota 4 4 4 2" xfId="37706"/>
    <cellStyle name="Nota 4 4 4 3" xfId="37707"/>
    <cellStyle name="Nota 4 4 4 4" xfId="37708"/>
    <cellStyle name="Nota 4 4 5" xfId="37709"/>
    <cellStyle name="Nota 4 4 6" xfId="37710"/>
    <cellStyle name="Nota 4 4 7" xfId="37711"/>
    <cellStyle name="Nota 4 4 8" xfId="37712"/>
    <cellStyle name="Nota 4 4 9" xfId="37713"/>
    <cellStyle name="Nota 40" xfId="2714"/>
    <cellStyle name="Nota 40 2" xfId="2715"/>
    <cellStyle name="Nota 40 2 2" xfId="37714"/>
    <cellStyle name="Nota 40 2 2 2" xfId="37715"/>
    <cellStyle name="Nota 40 2 2 3" xfId="37716"/>
    <cellStyle name="Nota 40 2 3" xfId="37717"/>
    <cellStyle name="Nota 40 2 3 10" xfId="37718"/>
    <cellStyle name="Nota 40 2 3 2" xfId="37719"/>
    <cellStyle name="Nota 40 2 3 2 2" xfId="37720"/>
    <cellStyle name="Nota 40 2 3 2 2 2" xfId="37721"/>
    <cellStyle name="Nota 40 2 3 2 2 2 2" xfId="37722"/>
    <cellStyle name="Nota 40 2 3 2 2 3" xfId="37723"/>
    <cellStyle name="Nota 40 2 3 2 2 4" xfId="37724"/>
    <cellStyle name="Nota 40 2 3 2 2 5" xfId="37725"/>
    <cellStyle name="Nota 40 2 3 2 2 6" xfId="37726"/>
    <cellStyle name="Nota 40 2 3 2 3" xfId="37727"/>
    <cellStyle name="Nota 40 2 3 2 3 2" xfId="37728"/>
    <cellStyle name="Nota 40 2 3 2 3 3" xfId="37729"/>
    <cellStyle name="Nota 40 2 3 2 4" xfId="37730"/>
    <cellStyle name="Nota 40 2 3 2 5" xfId="37731"/>
    <cellStyle name="Nota 40 2 3 2 6" xfId="37732"/>
    <cellStyle name="Nota 40 2 3 2 7" xfId="37733"/>
    <cellStyle name="Nota 40 2 3 2 8" xfId="37734"/>
    <cellStyle name="Nota 40 2 3 3" xfId="37735"/>
    <cellStyle name="Nota 40 2 3 3 2" xfId="37736"/>
    <cellStyle name="Nota 40 2 3 3 2 2" xfId="37737"/>
    <cellStyle name="Nota 40 2 3 3 3" xfId="37738"/>
    <cellStyle name="Nota 40 2 3 3 4" xfId="37739"/>
    <cellStyle name="Nota 40 2 3 3 5" xfId="37740"/>
    <cellStyle name="Nota 40 2 3 3 6" xfId="37741"/>
    <cellStyle name="Nota 40 2 3 4" xfId="37742"/>
    <cellStyle name="Nota 40 2 3 4 2" xfId="37743"/>
    <cellStyle name="Nota 40 2 3 4 3" xfId="37744"/>
    <cellStyle name="Nota 40 2 3 4 4" xfId="37745"/>
    <cellStyle name="Nota 40 2 3 5" xfId="37746"/>
    <cellStyle name="Nota 40 2 3 6" xfId="37747"/>
    <cellStyle name="Nota 40 2 3 7" xfId="37748"/>
    <cellStyle name="Nota 40 2 3 8" xfId="37749"/>
    <cellStyle name="Nota 40 2 3 9" xfId="37750"/>
    <cellStyle name="Nota 40 3" xfId="37751"/>
    <cellStyle name="Nota 40 3 2" xfId="37752"/>
    <cellStyle name="Nota 40 3 3" xfId="37753"/>
    <cellStyle name="Nota 40 4" xfId="37754"/>
    <cellStyle name="Nota 40 4 10" xfId="37755"/>
    <cellStyle name="Nota 40 4 2" xfId="37756"/>
    <cellStyle name="Nota 40 4 2 2" xfId="37757"/>
    <cellStyle name="Nota 40 4 2 2 2" xfId="37758"/>
    <cellStyle name="Nota 40 4 2 2 2 2" xfId="37759"/>
    <cellStyle name="Nota 40 4 2 2 3" xfId="37760"/>
    <cellStyle name="Nota 40 4 2 2 4" xfId="37761"/>
    <cellStyle name="Nota 40 4 2 2 5" xfId="37762"/>
    <cellStyle name="Nota 40 4 2 2 6" xfId="37763"/>
    <cellStyle name="Nota 40 4 2 3" xfId="37764"/>
    <cellStyle name="Nota 40 4 2 3 2" xfId="37765"/>
    <cellStyle name="Nota 40 4 2 3 3" xfId="37766"/>
    <cellStyle name="Nota 40 4 2 4" xfId="37767"/>
    <cellStyle name="Nota 40 4 2 5" xfId="37768"/>
    <cellStyle name="Nota 40 4 2 6" xfId="37769"/>
    <cellStyle name="Nota 40 4 2 7" xfId="37770"/>
    <cellStyle name="Nota 40 4 2 8" xfId="37771"/>
    <cellStyle name="Nota 40 4 3" xfId="37772"/>
    <cellStyle name="Nota 40 4 3 2" xfId="37773"/>
    <cellStyle name="Nota 40 4 3 2 2" xfId="37774"/>
    <cellStyle name="Nota 40 4 3 3" xfId="37775"/>
    <cellStyle name="Nota 40 4 3 4" xfId="37776"/>
    <cellStyle name="Nota 40 4 3 5" xfId="37777"/>
    <cellStyle name="Nota 40 4 3 6" xfId="37778"/>
    <cellStyle name="Nota 40 4 4" xfId="37779"/>
    <cellStyle name="Nota 40 4 4 2" xfId="37780"/>
    <cellStyle name="Nota 40 4 4 3" xfId="37781"/>
    <cellStyle name="Nota 40 4 4 4" xfId="37782"/>
    <cellStyle name="Nota 40 4 5" xfId="37783"/>
    <cellStyle name="Nota 40 4 6" xfId="37784"/>
    <cellStyle name="Nota 40 4 7" xfId="37785"/>
    <cellStyle name="Nota 40 4 8" xfId="37786"/>
    <cellStyle name="Nota 40 4 9" xfId="37787"/>
    <cellStyle name="Nota 41" xfId="2716"/>
    <cellStyle name="Nota 41 2" xfId="2717"/>
    <cellStyle name="Nota 41 2 2" xfId="37788"/>
    <cellStyle name="Nota 41 2 2 2" xfId="37789"/>
    <cellStyle name="Nota 41 2 2 3" xfId="37790"/>
    <cellStyle name="Nota 41 2 3" xfId="37791"/>
    <cellStyle name="Nota 41 2 3 10" xfId="37792"/>
    <cellStyle name="Nota 41 2 3 2" xfId="37793"/>
    <cellStyle name="Nota 41 2 3 2 2" xfId="37794"/>
    <cellStyle name="Nota 41 2 3 2 2 2" xfId="37795"/>
    <cellStyle name="Nota 41 2 3 2 2 2 2" xfId="37796"/>
    <cellStyle name="Nota 41 2 3 2 2 3" xfId="37797"/>
    <cellStyle name="Nota 41 2 3 2 2 4" xfId="37798"/>
    <cellStyle name="Nota 41 2 3 2 2 5" xfId="37799"/>
    <cellStyle name="Nota 41 2 3 2 2 6" xfId="37800"/>
    <cellStyle name="Nota 41 2 3 2 3" xfId="37801"/>
    <cellStyle name="Nota 41 2 3 2 3 2" xfId="37802"/>
    <cellStyle name="Nota 41 2 3 2 3 3" xfId="37803"/>
    <cellStyle name="Nota 41 2 3 2 4" xfId="37804"/>
    <cellStyle name="Nota 41 2 3 2 5" xfId="37805"/>
    <cellStyle name="Nota 41 2 3 2 6" xfId="37806"/>
    <cellStyle name="Nota 41 2 3 2 7" xfId="37807"/>
    <cellStyle name="Nota 41 2 3 2 8" xfId="37808"/>
    <cellStyle name="Nota 41 2 3 3" xfId="37809"/>
    <cellStyle name="Nota 41 2 3 3 2" xfId="37810"/>
    <cellStyle name="Nota 41 2 3 3 2 2" xfId="37811"/>
    <cellStyle name="Nota 41 2 3 3 3" xfId="37812"/>
    <cellStyle name="Nota 41 2 3 3 4" xfId="37813"/>
    <cellStyle name="Nota 41 2 3 3 5" xfId="37814"/>
    <cellStyle name="Nota 41 2 3 3 6" xfId="37815"/>
    <cellStyle name="Nota 41 2 3 4" xfId="37816"/>
    <cellStyle name="Nota 41 2 3 4 2" xfId="37817"/>
    <cellStyle name="Nota 41 2 3 4 3" xfId="37818"/>
    <cellStyle name="Nota 41 2 3 4 4" xfId="37819"/>
    <cellStyle name="Nota 41 2 3 5" xfId="37820"/>
    <cellStyle name="Nota 41 2 3 6" xfId="37821"/>
    <cellStyle name="Nota 41 2 3 7" xfId="37822"/>
    <cellStyle name="Nota 41 2 3 8" xfId="37823"/>
    <cellStyle name="Nota 41 2 3 9" xfId="37824"/>
    <cellStyle name="Nota 41 3" xfId="37825"/>
    <cellStyle name="Nota 41 3 2" xfId="37826"/>
    <cellStyle name="Nota 41 3 3" xfId="37827"/>
    <cellStyle name="Nota 41 4" xfId="37828"/>
    <cellStyle name="Nota 41 4 10" xfId="37829"/>
    <cellStyle name="Nota 41 4 2" xfId="37830"/>
    <cellStyle name="Nota 41 4 2 2" xfId="37831"/>
    <cellStyle name="Nota 41 4 2 2 2" xfId="37832"/>
    <cellStyle name="Nota 41 4 2 2 2 2" xfId="37833"/>
    <cellStyle name="Nota 41 4 2 2 3" xfId="37834"/>
    <cellStyle name="Nota 41 4 2 2 4" xfId="37835"/>
    <cellStyle name="Nota 41 4 2 2 5" xfId="37836"/>
    <cellStyle name="Nota 41 4 2 2 6" xfId="37837"/>
    <cellStyle name="Nota 41 4 2 3" xfId="37838"/>
    <cellStyle name="Nota 41 4 2 3 2" xfId="37839"/>
    <cellStyle name="Nota 41 4 2 3 3" xfId="37840"/>
    <cellStyle name="Nota 41 4 2 4" xfId="37841"/>
    <cellStyle name="Nota 41 4 2 5" xfId="37842"/>
    <cellStyle name="Nota 41 4 2 6" xfId="37843"/>
    <cellStyle name="Nota 41 4 2 7" xfId="37844"/>
    <cellStyle name="Nota 41 4 2 8" xfId="37845"/>
    <cellStyle name="Nota 41 4 3" xfId="37846"/>
    <cellStyle name="Nota 41 4 3 2" xfId="37847"/>
    <cellStyle name="Nota 41 4 3 2 2" xfId="37848"/>
    <cellStyle name="Nota 41 4 3 3" xfId="37849"/>
    <cellStyle name="Nota 41 4 3 4" xfId="37850"/>
    <cellStyle name="Nota 41 4 3 5" xfId="37851"/>
    <cellStyle name="Nota 41 4 3 6" xfId="37852"/>
    <cellStyle name="Nota 41 4 4" xfId="37853"/>
    <cellStyle name="Nota 41 4 4 2" xfId="37854"/>
    <cellStyle name="Nota 41 4 4 3" xfId="37855"/>
    <cellStyle name="Nota 41 4 4 4" xfId="37856"/>
    <cellStyle name="Nota 41 4 5" xfId="37857"/>
    <cellStyle name="Nota 41 4 6" xfId="37858"/>
    <cellStyle name="Nota 41 4 7" xfId="37859"/>
    <cellStyle name="Nota 41 4 8" xfId="37860"/>
    <cellStyle name="Nota 41 4 9" xfId="37861"/>
    <cellStyle name="Nota 42" xfId="2718"/>
    <cellStyle name="Nota 42 2" xfId="2719"/>
    <cellStyle name="Nota 42 2 2" xfId="37862"/>
    <cellStyle name="Nota 42 2 2 2" xfId="37863"/>
    <cellStyle name="Nota 42 2 2 3" xfId="37864"/>
    <cellStyle name="Nota 42 2 3" xfId="37865"/>
    <cellStyle name="Nota 42 2 3 10" xfId="37866"/>
    <cellStyle name="Nota 42 2 3 2" xfId="37867"/>
    <cellStyle name="Nota 42 2 3 2 2" xfId="37868"/>
    <cellStyle name="Nota 42 2 3 2 2 2" xfId="37869"/>
    <cellStyle name="Nota 42 2 3 2 2 2 2" xfId="37870"/>
    <cellStyle name="Nota 42 2 3 2 2 3" xfId="37871"/>
    <cellStyle name="Nota 42 2 3 2 2 4" xfId="37872"/>
    <cellStyle name="Nota 42 2 3 2 2 5" xfId="37873"/>
    <cellStyle name="Nota 42 2 3 2 2 6" xfId="37874"/>
    <cellStyle name="Nota 42 2 3 2 3" xfId="37875"/>
    <cellStyle name="Nota 42 2 3 2 3 2" xfId="37876"/>
    <cellStyle name="Nota 42 2 3 2 3 3" xfId="37877"/>
    <cellStyle name="Nota 42 2 3 2 4" xfId="37878"/>
    <cellStyle name="Nota 42 2 3 2 5" xfId="37879"/>
    <cellStyle name="Nota 42 2 3 2 6" xfId="37880"/>
    <cellStyle name="Nota 42 2 3 2 7" xfId="37881"/>
    <cellStyle name="Nota 42 2 3 2 8" xfId="37882"/>
    <cellStyle name="Nota 42 2 3 3" xfId="37883"/>
    <cellStyle name="Nota 42 2 3 3 2" xfId="37884"/>
    <cellStyle name="Nota 42 2 3 3 2 2" xfId="37885"/>
    <cellStyle name="Nota 42 2 3 3 3" xfId="37886"/>
    <cellStyle name="Nota 42 2 3 3 4" xfId="37887"/>
    <cellStyle name="Nota 42 2 3 3 5" xfId="37888"/>
    <cellStyle name="Nota 42 2 3 3 6" xfId="37889"/>
    <cellStyle name="Nota 42 2 3 4" xfId="37890"/>
    <cellStyle name="Nota 42 2 3 4 2" xfId="37891"/>
    <cellStyle name="Nota 42 2 3 4 3" xfId="37892"/>
    <cellStyle name="Nota 42 2 3 4 4" xfId="37893"/>
    <cellStyle name="Nota 42 2 3 5" xfId="37894"/>
    <cellStyle name="Nota 42 2 3 6" xfId="37895"/>
    <cellStyle name="Nota 42 2 3 7" xfId="37896"/>
    <cellStyle name="Nota 42 2 3 8" xfId="37897"/>
    <cellStyle name="Nota 42 2 3 9" xfId="37898"/>
    <cellStyle name="Nota 42 3" xfId="37899"/>
    <cellStyle name="Nota 42 3 2" xfId="37900"/>
    <cellStyle name="Nota 42 3 3" xfId="37901"/>
    <cellStyle name="Nota 42 4" xfId="37902"/>
    <cellStyle name="Nota 42 4 10" xfId="37903"/>
    <cellStyle name="Nota 42 4 2" xfId="37904"/>
    <cellStyle name="Nota 42 4 2 2" xfId="37905"/>
    <cellStyle name="Nota 42 4 2 2 2" xfId="37906"/>
    <cellStyle name="Nota 42 4 2 2 2 2" xfId="37907"/>
    <cellStyle name="Nota 42 4 2 2 3" xfId="37908"/>
    <cellStyle name="Nota 42 4 2 2 4" xfId="37909"/>
    <cellStyle name="Nota 42 4 2 2 5" xfId="37910"/>
    <cellStyle name="Nota 42 4 2 2 6" xfId="37911"/>
    <cellStyle name="Nota 42 4 2 3" xfId="37912"/>
    <cellStyle name="Nota 42 4 2 3 2" xfId="37913"/>
    <cellStyle name="Nota 42 4 2 3 3" xfId="37914"/>
    <cellStyle name="Nota 42 4 2 4" xfId="37915"/>
    <cellStyle name="Nota 42 4 2 5" xfId="37916"/>
    <cellStyle name="Nota 42 4 2 6" xfId="37917"/>
    <cellStyle name="Nota 42 4 2 7" xfId="37918"/>
    <cellStyle name="Nota 42 4 2 8" xfId="37919"/>
    <cellStyle name="Nota 42 4 3" xfId="37920"/>
    <cellStyle name="Nota 42 4 3 2" xfId="37921"/>
    <cellStyle name="Nota 42 4 3 2 2" xfId="37922"/>
    <cellStyle name="Nota 42 4 3 3" xfId="37923"/>
    <cellStyle name="Nota 42 4 3 4" xfId="37924"/>
    <cellStyle name="Nota 42 4 3 5" xfId="37925"/>
    <cellStyle name="Nota 42 4 3 6" xfId="37926"/>
    <cellStyle name="Nota 42 4 4" xfId="37927"/>
    <cellStyle name="Nota 42 4 4 2" xfId="37928"/>
    <cellStyle name="Nota 42 4 4 3" xfId="37929"/>
    <cellStyle name="Nota 42 4 4 4" xfId="37930"/>
    <cellStyle name="Nota 42 4 5" xfId="37931"/>
    <cellStyle name="Nota 42 4 6" xfId="37932"/>
    <cellStyle name="Nota 42 4 7" xfId="37933"/>
    <cellStyle name="Nota 42 4 8" xfId="37934"/>
    <cellStyle name="Nota 42 4 9" xfId="37935"/>
    <cellStyle name="Nota 43" xfId="2720"/>
    <cellStyle name="Nota 43 2" xfId="2721"/>
    <cellStyle name="Nota 43 2 2" xfId="37936"/>
    <cellStyle name="Nota 43 2 2 2" xfId="37937"/>
    <cellStyle name="Nota 43 2 2 3" xfId="37938"/>
    <cellStyle name="Nota 43 2 3" xfId="37939"/>
    <cellStyle name="Nota 43 2 3 10" xfId="37940"/>
    <cellStyle name="Nota 43 2 3 2" xfId="37941"/>
    <cellStyle name="Nota 43 2 3 2 2" xfId="37942"/>
    <cellStyle name="Nota 43 2 3 2 2 2" xfId="37943"/>
    <cellStyle name="Nota 43 2 3 2 2 2 2" xfId="37944"/>
    <cellStyle name="Nota 43 2 3 2 2 3" xfId="37945"/>
    <cellStyle name="Nota 43 2 3 2 2 4" xfId="37946"/>
    <cellStyle name="Nota 43 2 3 2 2 5" xfId="37947"/>
    <cellStyle name="Nota 43 2 3 2 2 6" xfId="37948"/>
    <cellStyle name="Nota 43 2 3 2 3" xfId="37949"/>
    <cellStyle name="Nota 43 2 3 2 3 2" xfId="37950"/>
    <cellStyle name="Nota 43 2 3 2 3 3" xfId="37951"/>
    <cellStyle name="Nota 43 2 3 2 4" xfId="37952"/>
    <cellStyle name="Nota 43 2 3 2 5" xfId="37953"/>
    <cellStyle name="Nota 43 2 3 2 6" xfId="37954"/>
    <cellStyle name="Nota 43 2 3 2 7" xfId="37955"/>
    <cellStyle name="Nota 43 2 3 2 8" xfId="37956"/>
    <cellStyle name="Nota 43 2 3 3" xfId="37957"/>
    <cellStyle name="Nota 43 2 3 3 2" xfId="37958"/>
    <cellStyle name="Nota 43 2 3 3 2 2" xfId="37959"/>
    <cellStyle name="Nota 43 2 3 3 3" xfId="37960"/>
    <cellStyle name="Nota 43 2 3 3 4" xfId="37961"/>
    <cellStyle name="Nota 43 2 3 3 5" xfId="37962"/>
    <cellStyle name="Nota 43 2 3 3 6" xfId="37963"/>
    <cellStyle name="Nota 43 2 3 4" xfId="37964"/>
    <cellStyle name="Nota 43 2 3 4 2" xfId="37965"/>
    <cellStyle name="Nota 43 2 3 4 3" xfId="37966"/>
    <cellStyle name="Nota 43 2 3 4 4" xfId="37967"/>
    <cellStyle name="Nota 43 2 3 5" xfId="37968"/>
    <cellStyle name="Nota 43 2 3 6" xfId="37969"/>
    <cellStyle name="Nota 43 2 3 7" xfId="37970"/>
    <cellStyle name="Nota 43 2 3 8" xfId="37971"/>
    <cellStyle name="Nota 43 2 3 9" xfId="37972"/>
    <cellStyle name="Nota 43 3" xfId="37973"/>
    <cellStyle name="Nota 43 3 2" xfId="37974"/>
    <cellStyle name="Nota 43 3 3" xfId="37975"/>
    <cellStyle name="Nota 43 4" xfId="37976"/>
    <cellStyle name="Nota 43 4 10" xfId="37977"/>
    <cellStyle name="Nota 43 4 2" xfId="37978"/>
    <cellStyle name="Nota 43 4 2 2" xfId="37979"/>
    <cellStyle name="Nota 43 4 2 2 2" xfId="37980"/>
    <cellStyle name="Nota 43 4 2 2 2 2" xfId="37981"/>
    <cellStyle name="Nota 43 4 2 2 3" xfId="37982"/>
    <cellStyle name="Nota 43 4 2 2 4" xfId="37983"/>
    <cellStyle name="Nota 43 4 2 2 5" xfId="37984"/>
    <cellStyle name="Nota 43 4 2 2 6" xfId="37985"/>
    <cellStyle name="Nota 43 4 2 3" xfId="37986"/>
    <cellStyle name="Nota 43 4 2 3 2" xfId="37987"/>
    <cellStyle name="Nota 43 4 2 3 3" xfId="37988"/>
    <cellStyle name="Nota 43 4 2 4" xfId="37989"/>
    <cellStyle name="Nota 43 4 2 5" xfId="37990"/>
    <cellStyle name="Nota 43 4 2 6" xfId="37991"/>
    <cellStyle name="Nota 43 4 2 7" xfId="37992"/>
    <cellStyle name="Nota 43 4 2 8" xfId="37993"/>
    <cellStyle name="Nota 43 4 3" xfId="37994"/>
    <cellStyle name="Nota 43 4 3 2" xfId="37995"/>
    <cellStyle name="Nota 43 4 3 2 2" xfId="37996"/>
    <cellStyle name="Nota 43 4 3 3" xfId="37997"/>
    <cellStyle name="Nota 43 4 3 4" xfId="37998"/>
    <cellStyle name="Nota 43 4 3 5" xfId="37999"/>
    <cellStyle name="Nota 43 4 3 6" xfId="38000"/>
    <cellStyle name="Nota 43 4 4" xfId="38001"/>
    <cellStyle name="Nota 43 4 4 2" xfId="38002"/>
    <cellStyle name="Nota 43 4 4 3" xfId="38003"/>
    <cellStyle name="Nota 43 4 4 4" xfId="38004"/>
    <cellStyle name="Nota 43 4 5" xfId="38005"/>
    <cellStyle name="Nota 43 4 6" xfId="38006"/>
    <cellStyle name="Nota 43 4 7" xfId="38007"/>
    <cellStyle name="Nota 43 4 8" xfId="38008"/>
    <cellStyle name="Nota 43 4 9" xfId="38009"/>
    <cellStyle name="Nota 44" xfId="2722"/>
    <cellStyle name="Nota 44 2" xfId="2723"/>
    <cellStyle name="Nota 44 2 2" xfId="38010"/>
    <cellStyle name="Nota 44 2 2 2" xfId="38011"/>
    <cellStyle name="Nota 44 2 2 3" xfId="38012"/>
    <cellStyle name="Nota 44 2 3" xfId="38013"/>
    <cellStyle name="Nota 44 2 3 10" xfId="38014"/>
    <cellStyle name="Nota 44 2 3 2" xfId="38015"/>
    <cellStyle name="Nota 44 2 3 2 2" xfId="38016"/>
    <cellStyle name="Nota 44 2 3 2 2 2" xfId="38017"/>
    <cellStyle name="Nota 44 2 3 2 2 2 2" xfId="38018"/>
    <cellStyle name="Nota 44 2 3 2 2 3" xfId="38019"/>
    <cellStyle name="Nota 44 2 3 2 2 4" xfId="38020"/>
    <cellStyle name="Nota 44 2 3 2 2 5" xfId="38021"/>
    <cellStyle name="Nota 44 2 3 2 2 6" xfId="38022"/>
    <cellStyle name="Nota 44 2 3 2 3" xfId="38023"/>
    <cellStyle name="Nota 44 2 3 2 3 2" xfId="38024"/>
    <cellStyle name="Nota 44 2 3 2 3 3" xfId="38025"/>
    <cellStyle name="Nota 44 2 3 2 4" xfId="38026"/>
    <cellStyle name="Nota 44 2 3 2 5" xfId="38027"/>
    <cellStyle name="Nota 44 2 3 2 6" xfId="38028"/>
    <cellStyle name="Nota 44 2 3 2 7" xfId="38029"/>
    <cellStyle name="Nota 44 2 3 2 8" xfId="38030"/>
    <cellStyle name="Nota 44 2 3 3" xfId="38031"/>
    <cellStyle name="Nota 44 2 3 3 2" xfId="38032"/>
    <cellStyle name="Nota 44 2 3 3 2 2" xfId="38033"/>
    <cellStyle name="Nota 44 2 3 3 3" xfId="38034"/>
    <cellStyle name="Nota 44 2 3 3 4" xfId="38035"/>
    <cellStyle name="Nota 44 2 3 3 5" xfId="38036"/>
    <cellStyle name="Nota 44 2 3 3 6" xfId="38037"/>
    <cellStyle name="Nota 44 2 3 4" xfId="38038"/>
    <cellStyle name="Nota 44 2 3 4 2" xfId="38039"/>
    <cellStyle name="Nota 44 2 3 4 3" xfId="38040"/>
    <cellStyle name="Nota 44 2 3 4 4" xfId="38041"/>
    <cellStyle name="Nota 44 2 3 5" xfId="38042"/>
    <cellStyle name="Nota 44 2 3 6" xfId="38043"/>
    <cellStyle name="Nota 44 2 3 7" xfId="38044"/>
    <cellStyle name="Nota 44 2 3 8" xfId="38045"/>
    <cellStyle name="Nota 44 2 3 9" xfId="38046"/>
    <cellStyle name="Nota 44 3" xfId="38047"/>
    <cellStyle name="Nota 44 3 2" xfId="38048"/>
    <cellStyle name="Nota 44 3 3" xfId="38049"/>
    <cellStyle name="Nota 44 4" xfId="38050"/>
    <cellStyle name="Nota 44 4 10" xfId="38051"/>
    <cellStyle name="Nota 44 4 2" xfId="38052"/>
    <cellStyle name="Nota 44 4 2 2" xfId="38053"/>
    <cellStyle name="Nota 44 4 2 2 2" xfId="38054"/>
    <cellStyle name="Nota 44 4 2 2 2 2" xfId="38055"/>
    <cellStyle name="Nota 44 4 2 2 3" xfId="38056"/>
    <cellStyle name="Nota 44 4 2 2 4" xfId="38057"/>
    <cellStyle name="Nota 44 4 2 2 5" xfId="38058"/>
    <cellStyle name="Nota 44 4 2 2 6" xfId="38059"/>
    <cellStyle name="Nota 44 4 2 3" xfId="38060"/>
    <cellStyle name="Nota 44 4 2 3 2" xfId="38061"/>
    <cellStyle name="Nota 44 4 2 3 3" xfId="38062"/>
    <cellStyle name="Nota 44 4 2 4" xfId="38063"/>
    <cellStyle name="Nota 44 4 2 5" xfId="38064"/>
    <cellStyle name="Nota 44 4 2 6" xfId="38065"/>
    <cellStyle name="Nota 44 4 2 7" xfId="38066"/>
    <cellStyle name="Nota 44 4 2 8" xfId="38067"/>
    <cellStyle name="Nota 44 4 3" xfId="38068"/>
    <cellStyle name="Nota 44 4 3 2" xfId="38069"/>
    <cellStyle name="Nota 44 4 3 2 2" xfId="38070"/>
    <cellStyle name="Nota 44 4 3 3" xfId="38071"/>
    <cellStyle name="Nota 44 4 3 4" xfId="38072"/>
    <cellStyle name="Nota 44 4 3 5" xfId="38073"/>
    <cellStyle name="Nota 44 4 3 6" xfId="38074"/>
    <cellStyle name="Nota 44 4 4" xfId="38075"/>
    <cellStyle name="Nota 44 4 4 2" xfId="38076"/>
    <cellStyle name="Nota 44 4 4 3" xfId="38077"/>
    <cellStyle name="Nota 44 4 4 4" xfId="38078"/>
    <cellStyle name="Nota 44 4 5" xfId="38079"/>
    <cellStyle name="Nota 44 4 6" xfId="38080"/>
    <cellStyle name="Nota 44 4 7" xfId="38081"/>
    <cellStyle name="Nota 44 4 8" xfId="38082"/>
    <cellStyle name="Nota 44 4 9" xfId="38083"/>
    <cellStyle name="Nota 45" xfId="2724"/>
    <cellStyle name="Nota 45 2" xfId="2725"/>
    <cellStyle name="Nota 45 2 2" xfId="38084"/>
    <cellStyle name="Nota 45 2 2 2" xfId="38085"/>
    <cellStyle name="Nota 45 2 2 3" xfId="38086"/>
    <cellStyle name="Nota 45 2 3" xfId="38087"/>
    <cellStyle name="Nota 45 2 3 10" xfId="38088"/>
    <cellStyle name="Nota 45 2 3 2" xfId="38089"/>
    <cellStyle name="Nota 45 2 3 2 2" xfId="38090"/>
    <cellStyle name="Nota 45 2 3 2 2 2" xfId="38091"/>
    <cellStyle name="Nota 45 2 3 2 2 2 2" xfId="38092"/>
    <cellStyle name="Nota 45 2 3 2 2 3" xfId="38093"/>
    <cellStyle name="Nota 45 2 3 2 2 4" xfId="38094"/>
    <cellStyle name="Nota 45 2 3 2 2 5" xfId="38095"/>
    <cellStyle name="Nota 45 2 3 2 2 6" xfId="38096"/>
    <cellStyle name="Nota 45 2 3 2 3" xfId="38097"/>
    <cellStyle name="Nota 45 2 3 2 3 2" xfId="38098"/>
    <cellStyle name="Nota 45 2 3 2 3 3" xfId="38099"/>
    <cellStyle name="Nota 45 2 3 2 4" xfId="38100"/>
    <cellStyle name="Nota 45 2 3 2 5" xfId="38101"/>
    <cellStyle name="Nota 45 2 3 2 6" xfId="38102"/>
    <cellStyle name="Nota 45 2 3 2 7" xfId="38103"/>
    <cellStyle name="Nota 45 2 3 2 8" xfId="38104"/>
    <cellStyle name="Nota 45 2 3 3" xfId="38105"/>
    <cellStyle name="Nota 45 2 3 3 2" xfId="38106"/>
    <cellStyle name="Nota 45 2 3 3 2 2" xfId="38107"/>
    <cellStyle name="Nota 45 2 3 3 3" xfId="38108"/>
    <cellStyle name="Nota 45 2 3 3 4" xfId="38109"/>
    <cellStyle name="Nota 45 2 3 3 5" xfId="38110"/>
    <cellStyle name="Nota 45 2 3 3 6" xfId="38111"/>
    <cellStyle name="Nota 45 2 3 4" xfId="38112"/>
    <cellStyle name="Nota 45 2 3 4 2" xfId="38113"/>
    <cellStyle name="Nota 45 2 3 4 3" xfId="38114"/>
    <cellStyle name="Nota 45 2 3 4 4" xfId="38115"/>
    <cellStyle name="Nota 45 2 3 5" xfId="38116"/>
    <cellStyle name="Nota 45 2 3 6" xfId="38117"/>
    <cellStyle name="Nota 45 2 3 7" xfId="38118"/>
    <cellStyle name="Nota 45 2 3 8" xfId="38119"/>
    <cellStyle name="Nota 45 2 3 9" xfId="38120"/>
    <cellStyle name="Nota 45 3" xfId="38121"/>
    <cellStyle name="Nota 45 3 2" xfId="38122"/>
    <cellStyle name="Nota 45 3 3" xfId="38123"/>
    <cellStyle name="Nota 45 4" xfId="38124"/>
    <cellStyle name="Nota 45 4 10" xfId="38125"/>
    <cellStyle name="Nota 45 4 2" xfId="38126"/>
    <cellStyle name="Nota 45 4 2 2" xfId="38127"/>
    <cellStyle name="Nota 45 4 2 2 2" xfId="38128"/>
    <cellStyle name="Nota 45 4 2 2 2 2" xfId="38129"/>
    <cellStyle name="Nota 45 4 2 2 3" xfId="38130"/>
    <cellStyle name="Nota 45 4 2 2 4" xfId="38131"/>
    <cellStyle name="Nota 45 4 2 2 5" xfId="38132"/>
    <cellStyle name="Nota 45 4 2 2 6" xfId="38133"/>
    <cellStyle name="Nota 45 4 2 3" xfId="38134"/>
    <cellStyle name="Nota 45 4 2 3 2" xfId="38135"/>
    <cellStyle name="Nota 45 4 2 3 3" xfId="38136"/>
    <cellStyle name="Nota 45 4 2 4" xfId="38137"/>
    <cellStyle name="Nota 45 4 2 5" xfId="38138"/>
    <cellStyle name="Nota 45 4 2 6" xfId="38139"/>
    <cellStyle name="Nota 45 4 2 7" xfId="38140"/>
    <cellStyle name="Nota 45 4 2 8" xfId="38141"/>
    <cellStyle name="Nota 45 4 3" xfId="38142"/>
    <cellStyle name="Nota 45 4 3 2" xfId="38143"/>
    <cellStyle name="Nota 45 4 3 2 2" xfId="38144"/>
    <cellStyle name="Nota 45 4 3 3" xfId="38145"/>
    <cellStyle name="Nota 45 4 3 4" xfId="38146"/>
    <cellStyle name="Nota 45 4 3 5" xfId="38147"/>
    <cellStyle name="Nota 45 4 3 6" xfId="38148"/>
    <cellStyle name="Nota 45 4 4" xfId="38149"/>
    <cellStyle name="Nota 45 4 4 2" xfId="38150"/>
    <cellStyle name="Nota 45 4 4 3" xfId="38151"/>
    <cellStyle name="Nota 45 4 4 4" xfId="38152"/>
    <cellStyle name="Nota 45 4 5" xfId="38153"/>
    <cellStyle name="Nota 45 4 6" xfId="38154"/>
    <cellStyle name="Nota 45 4 7" xfId="38155"/>
    <cellStyle name="Nota 45 4 8" xfId="38156"/>
    <cellStyle name="Nota 45 4 9" xfId="38157"/>
    <cellStyle name="Nota 46" xfId="2726"/>
    <cellStyle name="Nota 46 2" xfId="38158"/>
    <cellStyle name="Nota 46 2 2" xfId="38159"/>
    <cellStyle name="Nota 46 2 3" xfId="38160"/>
    <cellStyle name="Nota 46 3" xfId="38161"/>
    <cellStyle name="Nota 46 3 10" xfId="38162"/>
    <cellStyle name="Nota 46 3 2" xfId="38163"/>
    <cellStyle name="Nota 46 3 2 2" xfId="38164"/>
    <cellStyle name="Nota 46 3 2 2 2" xfId="38165"/>
    <cellStyle name="Nota 46 3 2 2 2 2" xfId="38166"/>
    <cellStyle name="Nota 46 3 2 2 3" xfId="38167"/>
    <cellStyle name="Nota 46 3 2 2 4" xfId="38168"/>
    <cellStyle name="Nota 46 3 2 2 5" xfId="38169"/>
    <cellStyle name="Nota 46 3 2 2 6" xfId="38170"/>
    <cellStyle name="Nota 46 3 2 3" xfId="38171"/>
    <cellStyle name="Nota 46 3 2 3 2" xfId="38172"/>
    <cellStyle name="Nota 46 3 2 3 3" xfId="38173"/>
    <cellStyle name="Nota 46 3 2 4" xfId="38174"/>
    <cellStyle name="Nota 46 3 2 5" xfId="38175"/>
    <cellStyle name="Nota 46 3 2 6" xfId="38176"/>
    <cellStyle name="Nota 46 3 2 7" xfId="38177"/>
    <cellStyle name="Nota 46 3 2 8" xfId="38178"/>
    <cellStyle name="Nota 46 3 3" xfId="38179"/>
    <cellStyle name="Nota 46 3 3 2" xfId="38180"/>
    <cellStyle name="Nota 46 3 3 2 2" xfId="38181"/>
    <cellStyle name="Nota 46 3 3 3" xfId="38182"/>
    <cellStyle name="Nota 46 3 3 4" xfId="38183"/>
    <cellStyle name="Nota 46 3 3 5" xfId="38184"/>
    <cellStyle name="Nota 46 3 3 6" xfId="38185"/>
    <cellStyle name="Nota 46 3 4" xfId="38186"/>
    <cellStyle name="Nota 46 3 4 2" xfId="38187"/>
    <cellStyle name="Nota 46 3 4 3" xfId="38188"/>
    <cellStyle name="Nota 46 3 4 4" xfId="38189"/>
    <cellStyle name="Nota 46 3 5" xfId="38190"/>
    <cellStyle name="Nota 46 3 6" xfId="38191"/>
    <cellStyle name="Nota 46 3 7" xfId="38192"/>
    <cellStyle name="Nota 46 3 8" xfId="38193"/>
    <cellStyle name="Nota 46 3 9" xfId="38194"/>
    <cellStyle name="Nota 47" xfId="2727"/>
    <cellStyle name="Nota 47 2" xfId="38195"/>
    <cellStyle name="Nota 47 2 2" xfId="38196"/>
    <cellStyle name="Nota 47 2 3" xfId="38197"/>
    <cellStyle name="Nota 47 3" xfId="38198"/>
    <cellStyle name="Nota 47 3 10" xfId="38199"/>
    <cellStyle name="Nota 47 3 2" xfId="38200"/>
    <cellStyle name="Nota 47 3 2 2" xfId="38201"/>
    <cellStyle name="Nota 47 3 2 2 2" xfId="38202"/>
    <cellStyle name="Nota 47 3 2 2 2 2" xfId="38203"/>
    <cellStyle name="Nota 47 3 2 2 3" xfId="38204"/>
    <cellStyle name="Nota 47 3 2 2 4" xfId="38205"/>
    <cellStyle name="Nota 47 3 2 2 5" xfId="38206"/>
    <cellStyle name="Nota 47 3 2 2 6" xfId="38207"/>
    <cellStyle name="Nota 47 3 2 3" xfId="38208"/>
    <cellStyle name="Nota 47 3 2 3 2" xfId="38209"/>
    <cellStyle name="Nota 47 3 2 3 3" xfId="38210"/>
    <cellStyle name="Nota 47 3 2 4" xfId="38211"/>
    <cellStyle name="Nota 47 3 2 5" xfId="38212"/>
    <cellStyle name="Nota 47 3 2 6" xfId="38213"/>
    <cellStyle name="Nota 47 3 2 7" xfId="38214"/>
    <cellStyle name="Nota 47 3 2 8" xfId="38215"/>
    <cellStyle name="Nota 47 3 3" xfId="38216"/>
    <cellStyle name="Nota 47 3 3 2" xfId="38217"/>
    <cellStyle name="Nota 47 3 3 2 2" xfId="38218"/>
    <cellStyle name="Nota 47 3 3 3" xfId="38219"/>
    <cellStyle name="Nota 47 3 3 4" xfId="38220"/>
    <cellStyle name="Nota 47 3 3 5" xfId="38221"/>
    <cellStyle name="Nota 47 3 3 6" xfId="38222"/>
    <cellStyle name="Nota 47 3 4" xfId="38223"/>
    <cellStyle name="Nota 47 3 4 2" xfId="38224"/>
    <cellStyle name="Nota 47 3 4 3" xfId="38225"/>
    <cellStyle name="Nota 47 3 4 4" xfId="38226"/>
    <cellStyle name="Nota 47 3 5" xfId="38227"/>
    <cellStyle name="Nota 47 3 6" xfId="38228"/>
    <cellStyle name="Nota 47 3 7" xfId="38229"/>
    <cellStyle name="Nota 47 3 8" xfId="38230"/>
    <cellStyle name="Nota 47 3 9" xfId="38231"/>
    <cellStyle name="Nota 48" xfId="2728"/>
    <cellStyle name="Nota 48 2" xfId="38232"/>
    <cellStyle name="Nota 48 2 2" xfId="38233"/>
    <cellStyle name="Nota 48 2 3" xfId="38234"/>
    <cellStyle name="Nota 48 3" xfId="38235"/>
    <cellStyle name="Nota 48 3 10" xfId="38236"/>
    <cellStyle name="Nota 48 3 2" xfId="38237"/>
    <cellStyle name="Nota 48 3 2 2" xfId="38238"/>
    <cellStyle name="Nota 48 3 2 2 2" xfId="38239"/>
    <cellStyle name="Nota 48 3 2 2 2 2" xfId="38240"/>
    <cellStyle name="Nota 48 3 2 2 3" xfId="38241"/>
    <cellStyle name="Nota 48 3 2 2 4" xfId="38242"/>
    <cellStyle name="Nota 48 3 2 2 5" xfId="38243"/>
    <cellStyle name="Nota 48 3 2 2 6" xfId="38244"/>
    <cellStyle name="Nota 48 3 2 3" xfId="38245"/>
    <cellStyle name="Nota 48 3 2 3 2" xfId="38246"/>
    <cellStyle name="Nota 48 3 2 3 3" xfId="38247"/>
    <cellStyle name="Nota 48 3 2 4" xfId="38248"/>
    <cellStyle name="Nota 48 3 2 5" xfId="38249"/>
    <cellStyle name="Nota 48 3 2 6" xfId="38250"/>
    <cellStyle name="Nota 48 3 2 7" xfId="38251"/>
    <cellStyle name="Nota 48 3 2 8" xfId="38252"/>
    <cellStyle name="Nota 48 3 3" xfId="38253"/>
    <cellStyle name="Nota 48 3 3 2" xfId="38254"/>
    <cellStyle name="Nota 48 3 3 2 2" xfId="38255"/>
    <cellStyle name="Nota 48 3 3 3" xfId="38256"/>
    <cellStyle name="Nota 48 3 3 4" xfId="38257"/>
    <cellStyle name="Nota 48 3 3 5" xfId="38258"/>
    <cellStyle name="Nota 48 3 3 6" xfId="38259"/>
    <cellStyle name="Nota 48 3 4" xfId="38260"/>
    <cellStyle name="Nota 48 3 4 2" xfId="38261"/>
    <cellStyle name="Nota 48 3 4 3" xfId="38262"/>
    <cellStyle name="Nota 48 3 4 4" xfId="38263"/>
    <cellStyle name="Nota 48 3 5" xfId="38264"/>
    <cellStyle name="Nota 48 3 6" xfId="38265"/>
    <cellStyle name="Nota 48 3 7" xfId="38266"/>
    <cellStyle name="Nota 48 3 8" xfId="38267"/>
    <cellStyle name="Nota 48 3 9" xfId="38268"/>
    <cellStyle name="Nota 49" xfId="2729"/>
    <cellStyle name="Nota 49 2" xfId="38269"/>
    <cellStyle name="Nota 49 2 2" xfId="38270"/>
    <cellStyle name="Nota 49 2 2 10" xfId="38271"/>
    <cellStyle name="Nota 49 2 2 2" xfId="38272"/>
    <cellStyle name="Nota 49 2 2 2 2" xfId="38273"/>
    <cellStyle name="Nota 49 2 2 2 2 2" xfId="38274"/>
    <cellStyle name="Nota 49 2 2 2 3" xfId="38275"/>
    <cellStyle name="Nota 49 2 2 2 3 2" xfId="38276"/>
    <cellStyle name="Nota 49 2 2 2 4" xfId="38277"/>
    <cellStyle name="Nota 49 2 2 2 4 2" xfId="38278"/>
    <cellStyle name="Nota 49 2 2 2 5" xfId="38279"/>
    <cellStyle name="Nota 49 2 2 2 6" xfId="38280"/>
    <cellStyle name="Nota 49 2 2 2 7" xfId="38281"/>
    <cellStyle name="Nota 49 2 2 3" xfId="38282"/>
    <cellStyle name="Nota 49 2 2 3 2" xfId="38283"/>
    <cellStyle name="Nota 49 2 2 4" xfId="38284"/>
    <cellStyle name="Nota 49 2 2 4 2" xfId="38285"/>
    <cellStyle name="Nota 49 2 2 5" xfId="38286"/>
    <cellStyle name="Nota 49 2 2 5 2" xfId="38287"/>
    <cellStyle name="Nota 49 2 2 6" xfId="38288"/>
    <cellStyle name="Nota 49 2 2 7" xfId="38289"/>
    <cellStyle name="Nota 49 2 2 8" xfId="38290"/>
    <cellStyle name="Nota 49 2 2 9" xfId="38291"/>
    <cellStyle name="Nota 49 2 3" xfId="38292"/>
    <cellStyle name="Nota 49 2 3 2" xfId="38293"/>
    <cellStyle name="Nota 49 2 3 2 2" xfId="38294"/>
    <cellStyle name="Nota 49 2 3 3" xfId="38295"/>
    <cellStyle name="Nota 49 2 3 3 2" xfId="38296"/>
    <cellStyle name="Nota 49 2 3 4" xfId="38297"/>
    <cellStyle name="Nota 49 2 3 4 2" xfId="38298"/>
    <cellStyle name="Nota 49 2 3 5" xfId="38299"/>
    <cellStyle name="Nota 49 2 3 6" xfId="38300"/>
    <cellStyle name="Nota 49 2 3 7" xfId="38301"/>
    <cellStyle name="Nota 49 2 4" xfId="38302"/>
    <cellStyle name="Nota 49 3" xfId="38303"/>
    <cellStyle name="Nota 49 3 10" xfId="38304"/>
    <cellStyle name="Nota 49 3 11" xfId="38305"/>
    <cellStyle name="Nota 49 3 2" xfId="38306"/>
    <cellStyle name="Nota 49 3 2 2" xfId="38307"/>
    <cellStyle name="Nota 49 3 2 2 2" xfId="38308"/>
    <cellStyle name="Nota 49 3 2 3" xfId="38309"/>
    <cellStyle name="Nota 49 3 2 3 2" xfId="38310"/>
    <cellStyle name="Nota 49 3 2 4" xfId="38311"/>
    <cellStyle name="Nota 49 3 2 4 2" xfId="38312"/>
    <cellStyle name="Nota 49 3 2 5" xfId="38313"/>
    <cellStyle name="Nota 49 3 2 6" xfId="38314"/>
    <cellStyle name="Nota 49 3 2 7" xfId="38315"/>
    <cellStyle name="Nota 49 3 3" xfId="38316"/>
    <cellStyle name="Nota 49 3 3 2" xfId="38317"/>
    <cellStyle name="Nota 49 3 3 3" xfId="38318"/>
    <cellStyle name="Nota 49 3 3 4" xfId="38319"/>
    <cellStyle name="Nota 49 3 4" xfId="38320"/>
    <cellStyle name="Nota 49 3 4 2" xfId="38321"/>
    <cellStyle name="Nota 49 3 5" xfId="38322"/>
    <cellStyle name="Nota 49 3 5 2" xfId="38323"/>
    <cellStyle name="Nota 49 3 6" xfId="38324"/>
    <cellStyle name="Nota 49 3 7" xfId="38325"/>
    <cellStyle name="Nota 49 3 8" xfId="38326"/>
    <cellStyle name="Nota 49 3 9" xfId="38327"/>
    <cellStyle name="Nota 49 4" xfId="38328"/>
    <cellStyle name="Nota 49 4 10" xfId="38329"/>
    <cellStyle name="Nota 49 4 2" xfId="38330"/>
    <cellStyle name="Nota 49 4 2 2" xfId="38331"/>
    <cellStyle name="Nota 49 4 2 2 2" xfId="38332"/>
    <cellStyle name="Nota 49 4 2 3" xfId="38333"/>
    <cellStyle name="Nota 49 4 2 3 2" xfId="38334"/>
    <cellStyle name="Nota 49 4 2 4" xfId="38335"/>
    <cellStyle name="Nota 49 4 2 4 2" xfId="38336"/>
    <cellStyle name="Nota 49 4 2 5" xfId="38337"/>
    <cellStyle name="Nota 49 4 2 6" xfId="38338"/>
    <cellStyle name="Nota 49 4 2 7" xfId="38339"/>
    <cellStyle name="Nota 49 4 3" xfId="38340"/>
    <cellStyle name="Nota 49 4 3 2" xfId="38341"/>
    <cellStyle name="Nota 49 4 4" xfId="38342"/>
    <cellStyle name="Nota 49 4 4 2" xfId="38343"/>
    <cellStyle name="Nota 49 4 5" xfId="38344"/>
    <cellStyle name="Nota 49 4 5 2" xfId="38345"/>
    <cellStyle name="Nota 49 4 6" xfId="38346"/>
    <cellStyle name="Nota 49 4 7" xfId="38347"/>
    <cellStyle name="Nota 49 4 8" xfId="38348"/>
    <cellStyle name="Nota 49 4 9" xfId="38349"/>
    <cellStyle name="Nota 49 5" xfId="38350"/>
    <cellStyle name="Nota 5" xfId="1172"/>
    <cellStyle name="Nota 5 2" xfId="1173"/>
    <cellStyle name="Nota 5 2 2" xfId="38351"/>
    <cellStyle name="Nota 5 2 2 2" xfId="38352"/>
    <cellStyle name="Nota 5 2 2 2 2" xfId="38353"/>
    <cellStyle name="Nota 5 2 2 2 2 10" xfId="38354"/>
    <cellStyle name="Nota 5 2 2 2 2 2" xfId="38355"/>
    <cellStyle name="Nota 5 2 2 2 2 2 2" xfId="38356"/>
    <cellStyle name="Nota 5 2 2 2 2 2 2 2" xfId="38357"/>
    <cellStyle name="Nota 5 2 2 2 2 2 3" xfId="38358"/>
    <cellStyle name="Nota 5 2 2 2 2 2 3 2" xfId="38359"/>
    <cellStyle name="Nota 5 2 2 2 2 2 4" xfId="38360"/>
    <cellStyle name="Nota 5 2 2 2 2 2 4 2" xfId="38361"/>
    <cellStyle name="Nota 5 2 2 2 2 2 5" xfId="38362"/>
    <cellStyle name="Nota 5 2 2 2 2 2 6" xfId="38363"/>
    <cellStyle name="Nota 5 2 2 2 2 2 7" xfId="38364"/>
    <cellStyle name="Nota 5 2 2 2 2 3" xfId="38365"/>
    <cellStyle name="Nota 5 2 2 2 2 3 2" xfId="38366"/>
    <cellStyle name="Nota 5 2 2 2 2 4" xfId="38367"/>
    <cellStyle name="Nota 5 2 2 2 2 4 2" xfId="38368"/>
    <cellStyle name="Nota 5 2 2 2 2 5" xfId="38369"/>
    <cellStyle name="Nota 5 2 2 2 2 5 2" xfId="38370"/>
    <cellStyle name="Nota 5 2 2 2 2 6" xfId="38371"/>
    <cellStyle name="Nota 5 2 2 2 2 7" xfId="38372"/>
    <cellStyle name="Nota 5 2 2 2 2 8" xfId="38373"/>
    <cellStyle name="Nota 5 2 2 2 2 9" xfId="38374"/>
    <cellStyle name="Nota 5 2 2 2 3" xfId="38375"/>
    <cellStyle name="Nota 5 2 2 2 3 2" xfId="38376"/>
    <cellStyle name="Nota 5 2 2 2 3 2 2" xfId="38377"/>
    <cellStyle name="Nota 5 2 2 2 3 3" xfId="38378"/>
    <cellStyle name="Nota 5 2 2 2 3 3 2" xfId="38379"/>
    <cellStyle name="Nota 5 2 2 2 3 4" xfId="38380"/>
    <cellStyle name="Nota 5 2 2 2 3 4 2" xfId="38381"/>
    <cellStyle name="Nota 5 2 2 2 3 5" xfId="38382"/>
    <cellStyle name="Nota 5 2 2 2 3 6" xfId="38383"/>
    <cellStyle name="Nota 5 2 2 2 3 7" xfId="38384"/>
    <cellStyle name="Nota 5 2 2 2 4" xfId="38385"/>
    <cellStyle name="Nota 5 2 2 3" xfId="38386"/>
    <cellStyle name="Nota 5 2 2 4" xfId="38387"/>
    <cellStyle name="Nota 5 2 3" xfId="38388"/>
    <cellStyle name="Nota 5 2 3 10" xfId="38389"/>
    <cellStyle name="Nota 5 2 3 2" xfId="38390"/>
    <cellStyle name="Nota 5 2 3 2 2" xfId="38391"/>
    <cellStyle name="Nota 5 2 3 2 2 2" xfId="38392"/>
    <cellStyle name="Nota 5 2 3 2 2 2 2" xfId="38393"/>
    <cellStyle name="Nota 5 2 3 2 2 3" xfId="38394"/>
    <cellStyle name="Nota 5 2 3 2 2 4" xfId="38395"/>
    <cellStyle name="Nota 5 2 3 2 2 5" xfId="38396"/>
    <cellStyle name="Nota 5 2 3 2 2 6" xfId="38397"/>
    <cellStyle name="Nota 5 2 3 2 3" xfId="38398"/>
    <cellStyle name="Nota 5 2 3 2 3 2" xfId="38399"/>
    <cellStyle name="Nota 5 2 3 2 3 3" xfId="38400"/>
    <cellStyle name="Nota 5 2 3 2 4" xfId="38401"/>
    <cellStyle name="Nota 5 2 3 2 5" xfId="38402"/>
    <cellStyle name="Nota 5 2 3 2 6" xfId="38403"/>
    <cellStyle name="Nota 5 2 3 2 7" xfId="38404"/>
    <cellStyle name="Nota 5 2 3 2 8" xfId="38405"/>
    <cellStyle name="Nota 5 2 3 3" xfId="38406"/>
    <cellStyle name="Nota 5 2 3 3 2" xfId="38407"/>
    <cellStyle name="Nota 5 2 3 3 2 2" xfId="38408"/>
    <cellStyle name="Nota 5 2 3 3 3" xfId="38409"/>
    <cellStyle name="Nota 5 2 3 3 4" xfId="38410"/>
    <cellStyle name="Nota 5 2 3 3 5" xfId="38411"/>
    <cellStyle name="Nota 5 2 3 3 6" xfId="38412"/>
    <cellStyle name="Nota 5 2 3 4" xfId="38413"/>
    <cellStyle name="Nota 5 2 3 4 2" xfId="38414"/>
    <cellStyle name="Nota 5 2 3 4 3" xfId="38415"/>
    <cellStyle name="Nota 5 2 3 4 4" xfId="38416"/>
    <cellStyle name="Nota 5 2 3 5" xfId="38417"/>
    <cellStyle name="Nota 5 2 3 6" xfId="38418"/>
    <cellStyle name="Nota 5 2 3 7" xfId="38419"/>
    <cellStyle name="Nota 5 2 3 8" xfId="38420"/>
    <cellStyle name="Nota 5 2 3 9" xfId="38421"/>
    <cellStyle name="Nota 5 2 4" xfId="38422"/>
    <cellStyle name="Nota 5 2 4 2" xfId="38423"/>
    <cellStyle name="Nota 5 2 4 2 10" xfId="38424"/>
    <cellStyle name="Nota 5 2 4 2 2" xfId="38425"/>
    <cellStyle name="Nota 5 2 4 2 2 2" xfId="38426"/>
    <cellStyle name="Nota 5 2 4 2 2 2 2" xfId="38427"/>
    <cellStyle name="Nota 5 2 4 2 2 3" xfId="38428"/>
    <cellStyle name="Nota 5 2 4 2 2 3 2" xfId="38429"/>
    <cellStyle name="Nota 5 2 4 2 2 4" xfId="38430"/>
    <cellStyle name="Nota 5 2 4 2 2 4 2" xfId="38431"/>
    <cellStyle name="Nota 5 2 4 2 2 5" xfId="38432"/>
    <cellStyle name="Nota 5 2 4 2 2 6" xfId="38433"/>
    <cellStyle name="Nota 5 2 4 2 2 7" xfId="38434"/>
    <cellStyle name="Nota 5 2 4 2 3" xfId="38435"/>
    <cellStyle name="Nota 5 2 4 2 3 2" xfId="38436"/>
    <cellStyle name="Nota 5 2 4 2 4" xfId="38437"/>
    <cellStyle name="Nota 5 2 4 2 4 2" xfId="38438"/>
    <cellStyle name="Nota 5 2 4 2 5" xfId="38439"/>
    <cellStyle name="Nota 5 2 4 2 5 2" xfId="38440"/>
    <cellStyle name="Nota 5 2 4 2 6" xfId="38441"/>
    <cellStyle name="Nota 5 2 4 2 7" xfId="38442"/>
    <cellStyle name="Nota 5 2 4 2 8" xfId="38443"/>
    <cellStyle name="Nota 5 2 4 2 9" xfId="38444"/>
    <cellStyle name="Nota 5 2 4 3" xfId="38445"/>
    <cellStyle name="Nota 5 2 4 3 2" xfId="38446"/>
    <cellStyle name="Nota 5 2 4 3 2 2" xfId="38447"/>
    <cellStyle name="Nota 5 2 4 3 3" xfId="38448"/>
    <cellStyle name="Nota 5 2 4 3 3 2" xfId="38449"/>
    <cellStyle name="Nota 5 2 4 3 4" xfId="38450"/>
    <cellStyle name="Nota 5 2 4 3 4 2" xfId="38451"/>
    <cellStyle name="Nota 5 2 4 3 5" xfId="38452"/>
    <cellStyle name="Nota 5 2 4 3 6" xfId="38453"/>
    <cellStyle name="Nota 5 2 4 3 7" xfId="38454"/>
    <cellStyle name="Nota 5 2 4 4" xfId="38455"/>
    <cellStyle name="Nota 5 2 5" xfId="38456"/>
    <cellStyle name="Nota 5 2 5 10" xfId="38457"/>
    <cellStyle name="Nota 5 2 5 11" xfId="38458"/>
    <cellStyle name="Nota 5 2 5 2" xfId="38459"/>
    <cellStyle name="Nota 5 2 5 2 2" xfId="38460"/>
    <cellStyle name="Nota 5 2 5 2 2 2" xfId="38461"/>
    <cellStyle name="Nota 5 2 5 2 3" xfId="38462"/>
    <cellStyle name="Nota 5 2 5 2 3 2" xfId="38463"/>
    <cellStyle name="Nota 5 2 5 2 4" xfId="38464"/>
    <cellStyle name="Nota 5 2 5 2 4 2" xfId="38465"/>
    <cellStyle name="Nota 5 2 5 2 5" xfId="38466"/>
    <cellStyle name="Nota 5 2 5 2 6" xfId="38467"/>
    <cellStyle name="Nota 5 2 5 2 7" xfId="38468"/>
    <cellStyle name="Nota 5 2 5 3" xfId="38469"/>
    <cellStyle name="Nota 5 2 5 3 2" xfId="38470"/>
    <cellStyle name="Nota 5 2 5 3 3" xfId="38471"/>
    <cellStyle name="Nota 5 2 5 3 4" xfId="38472"/>
    <cellStyle name="Nota 5 2 5 4" xfId="38473"/>
    <cellStyle name="Nota 5 2 5 4 2" xfId="38474"/>
    <cellStyle name="Nota 5 2 5 5" xfId="38475"/>
    <cellStyle name="Nota 5 2 5 5 2" xfId="38476"/>
    <cellStyle name="Nota 5 2 5 6" xfId="38477"/>
    <cellStyle name="Nota 5 2 5 7" xfId="38478"/>
    <cellStyle name="Nota 5 2 5 8" xfId="38479"/>
    <cellStyle name="Nota 5 2 5 9" xfId="38480"/>
    <cellStyle name="Nota 5 2 6" xfId="38481"/>
    <cellStyle name="Nota 5 2 6 10" xfId="38482"/>
    <cellStyle name="Nota 5 2 6 2" xfId="38483"/>
    <cellStyle name="Nota 5 2 6 2 2" xfId="38484"/>
    <cellStyle name="Nota 5 2 6 2 2 2" xfId="38485"/>
    <cellStyle name="Nota 5 2 6 2 3" xfId="38486"/>
    <cellStyle name="Nota 5 2 6 2 3 2" xfId="38487"/>
    <cellStyle name="Nota 5 2 6 2 4" xfId="38488"/>
    <cellStyle name="Nota 5 2 6 2 4 2" xfId="38489"/>
    <cellStyle name="Nota 5 2 6 2 5" xfId="38490"/>
    <cellStyle name="Nota 5 2 6 2 6" xfId="38491"/>
    <cellStyle name="Nota 5 2 6 2 7" xfId="38492"/>
    <cellStyle name="Nota 5 2 6 3" xfId="38493"/>
    <cellStyle name="Nota 5 2 6 3 2" xfId="38494"/>
    <cellStyle name="Nota 5 2 6 4" xfId="38495"/>
    <cellStyle name="Nota 5 2 6 4 2" xfId="38496"/>
    <cellStyle name="Nota 5 2 6 5" xfId="38497"/>
    <cellStyle name="Nota 5 2 6 5 2" xfId="38498"/>
    <cellStyle name="Nota 5 2 6 6" xfId="38499"/>
    <cellStyle name="Nota 5 2 6 7" xfId="38500"/>
    <cellStyle name="Nota 5 2 6 8" xfId="38501"/>
    <cellStyle name="Nota 5 2 6 9" xfId="38502"/>
    <cellStyle name="Nota 5 2 7" xfId="38503"/>
    <cellStyle name="Nota 5 3" xfId="38504"/>
    <cellStyle name="Nota 5 3 2" xfId="38505"/>
    <cellStyle name="Nota 5 3 3" xfId="38506"/>
    <cellStyle name="Nota 5 3 4" xfId="38507"/>
    <cellStyle name="Nota 5 4" xfId="38508"/>
    <cellStyle name="Nota 5 4 10" xfId="38509"/>
    <cellStyle name="Nota 5 4 2" xfId="38510"/>
    <cellStyle name="Nota 5 4 2 2" xfId="38511"/>
    <cellStyle name="Nota 5 4 2 2 2" xfId="38512"/>
    <cellStyle name="Nota 5 4 2 2 2 2" xfId="38513"/>
    <cellStyle name="Nota 5 4 2 2 3" xfId="38514"/>
    <cellStyle name="Nota 5 4 2 2 4" xfId="38515"/>
    <cellStyle name="Nota 5 4 2 2 5" xfId="38516"/>
    <cellStyle name="Nota 5 4 2 2 6" xfId="38517"/>
    <cellStyle name="Nota 5 4 2 3" xfId="38518"/>
    <cellStyle name="Nota 5 4 2 3 2" xfId="38519"/>
    <cellStyle name="Nota 5 4 2 3 3" xfId="38520"/>
    <cellStyle name="Nota 5 4 2 4" xfId="38521"/>
    <cellStyle name="Nota 5 4 2 5" xfId="38522"/>
    <cellStyle name="Nota 5 4 2 6" xfId="38523"/>
    <cellStyle name="Nota 5 4 2 7" xfId="38524"/>
    <cellStyle name="Nota 5 4 2 8" xfId="38525"/>
    <cellStyle name="Nota 5 4 3" xfId="38526"/>
    <cellStyle name="Nota 5 4 3 2" xfId="38527"/>
    <cellStyle name="Nota 5 4 3 2 2" xfId="38528"/>
    <cellStyle name="Nota 5 4 3 3" xfId="38529"/>
    <cellStyle name="Nota 5 4 3 4" xfId="38530"/>
    <cellStyle name="Nota 5 4 3 5" xfId="38531"/>
    <cellStyle name="Nota 5 4 3 6" xfId="38532"/>
    <cellStyle name="Nota 5 4 4" xfId="38533"/>
    <cellStyle name="Nota 5 4 4 2" xfId="38534"/>
    <cellStyle name="Nota 5 4 4 3" xfId="38535"/>
    <cellStyle name="Nota 5 4 4 4" xfId="38536"/>
    <cellStyle name="Nota 5 4 5" xfId="38537"/>
    <cellStyle name="Nota 5 4 6" xfId="38538"/>
    <cellStyle name="Nota 5 4 7" xfId="38539"/>
    <cellStyle name="Nota 5 4 8" xfId="38540"/>
    <cellStyle name="Nota 5 4 9" xfId="38541"/>
    <cellStyle name="Nota 50" xfId="38542"/>
    <cellStyle name="Nota 50 2" xfId="38543"/>
    <cellStyle name="Nota 50 3" xfId="38544"/>
    <cellStyle name="Nota 51" xfId="38545"/>
    <cellStyle name="Nota 51 10" xfId="38546"/>
    <cellStyle name="Nota 51 2" xfId="38547"/>
    <cellStyle name="Nota 51 2 2" xfId="38548"/>
    <cellStyle name="Nota 51 2 2 2" xfId="38549"/>
    <cellStyle name="Nota 51 2 2 2 2" xfId="38550"/>
    <cellStyle name="Nota 51 2 2 3" xfId="38551"/>
    <cellStyle name="Nota 51 2 2 4" xfId="38552"/>
    <cellStyle name="Nota 51 2 2 5" xfId="38553"/>
    <cellStyle name="Nota 51 2 2 6" xfId="38554"/>
    <cellStyle name="Nota 51 2 3" xfId="38555"/>
    <cellStyle name="Nota 51 2 3 2" xfId="38556"/>
    <cellStyle name="Nota 51 2 3 3" xfId="38557"/>
    <cellStyle name="Nota 51 2 4" xfId="38558"/>
    <cellStyle name="Nota 51 2 5" xfId="38559"/>
    <cellStyle name="Nota 51 2 6" xfId="38560"/>
    <cellStyle name="Nota 51 2 7" xfId="38561"/>
    <cellStyle name="Nota 51 2 8" xfId="38562"/>
    <cellStyle name="Nota 51 3" xfId="38563"/>
    <cellStyle name="Nota 51 3 2" xfId="38564"/>
    <cellStyle name="Nota 51 3 2 2" xfId="38565"/>
    <cellStyle name="Nota 51 3 3" xfId="38566"/>
    <cellStyle name="Nota 51 3 4" xfId="38567"/>
    <cellStyle name="Nota 51 3 5" xfId="38568"/>
    <cellStyle name="Nota 51 3 6" xfId="38569"/>
    <cellStyle name="Nota 51 4" xfId="38570"/>
    <cellStyle name="Nota 51 4 2" xfId="38571"/>
    <cellStyle name="Nota 51 4 3" xfId="38572"/>
    <cellStyle name="Nota 51 4 4" xfId="38573"/>
    <cellStyle name="Nota 51 5" xfId="38574"/>
    <cellStyle name="Nota 51 6" xfId="38575"/>
    <cellStyle name="Nota 51 7" xfId="38576"/>
    <cellStyle name="Nota 51 8" xfId="38577"/>
    <cellStyle name="Nota 51 9" xfId="38578"/>
    <cellStyle name="Nota 52" xfId="38579"/>
    <cellStyle name="Nota 52 2" xfId="38580"/>
    <cellStyle name="Nota 52 3" xfId="38581"/>
    <cellStyle name="Nota 53" xfId="38582"/>
    <cellStyle name="Nota 6" xfId="1174"/>
    <cellStyle name="Nota 6 2" xfId="1175"/>
    <cellStyle name="Nota 6 2 2" xfId="38583"/>
    <cellStyle name="Nota 6 2 2 2" xfId="38584"/>
    <cellStyle name="Nota 6 2 2 2 2" xfId="38585"/>
    <cellStyle name="Nota 6 2 2 2 2 10" xfId="38586"/>
    <cellStyle name="Nota 6 2 2 2 2 2" xfId="38587"/>
    <cellStyle name="Nota 6 2 2 2 2 2 2" xfId="38588"/>
    <cellStyle name="Nota 6 2 2 2 2 2 2 2" xfId="38589"/>
    <cellStyle name="Nota 6 2 2 2 2 2 3" xfId="38590"/>
    <cellStyle name="Nota 6 2 2 2 2 2 3 2" xfId="38591"/>
    <cellStyle name="Nota 6 2 2 2 2 2 4" xfId="38592"/>
    <cellStyle name="Nota 6 2 2 2 2 2 4 2" xfId="38593"/>
    <cellStyle name="Nota 6 2 2 2 2 2 5" xfId="38594"/>
    <cellStyle name="Nota 6 2 2 2 2 2 6" xfId="38595"/>
    <cellStyle name="Nota 6 2 2 2 2 2 7" xfId="38596"/>
    <cellStyle name="Nota 6 2 2 2 2 3" xfId="38597"/>
    <cellStyle name="Nota 6 2 2 2 2 3 2" xfId="38598"/>
    <cellStyle name="Nota 6 2 2 2 2 4" xfId="38599"/>
    <cellStyle name="Nota 6 2 2 2 2 4 2" xfId="38600"/>
    <cellStyle name="Nota 6 2 2 2 2 5" xfId="38601"/>
    <cellStyle name="Nota 6 2 2 2 2 5 2" xfId="38602"/>
    <cellStyle name="Nota 6 2 2 2 2 6" xfId="38603"/>
    <cellStyle name="Nota 6 2 2 2 2 7" xfId="38604"/>
    <cellStyle name="Nota 6 2 2 2 2 8" xfId="38605"/>
    <cellStyle name="Nota 6 2 2 2 2 9" xfId="38606"/>
    <cellStyle name="Nota 6 2 2 2 3" xfId="38607"/>
    <cellStyle name="Nota 6 2 2 2 3 2" xfId="38608"/>
    <cellStyle name="Nota 6 2 2 2 3 2 2" xfId="38609"/>
    <cellStyle name="Nota 6 2 2 2 3 3" xfId="38610"/>
    <cellStyle name="Nota 6 2 2 2 3 3 2" xfId="38611"/>
    <cellStyle name="Nota 6 2 2 2 3 4" xfId="38612"/>
    <cellStyle name="Nota 6 2 2 2 3 4 2" xfId="38613"/>
    <cellStyle name="Nota 6 2 2 2 3 5" xfId="38614"/>
    <cellStyle name="Nota 6 2 2 2 3 6" xfId="38615"/>
    <cellStyle name="Nota 6 2 2 2 3 7" xfId="38616"/>
    <cellStyle name="Nota 6 2 2 2 4" xfId="38617"/>
    <cellStyle name="Nota 6 2 2 3" xfId="38618"/>
    <cellStyle name="Nota 6 2 2 4" xfId="38619"/>
    <cellStyle name="Nota 6 2 3" xfId="38620"/>
    <cellStyle name="Nota 6 2 3 10" xfId="38621"/>
    <cellStyle name="Nota 6 2 3 2" xfId="38622"/>
    <cellStyle name="Nota 6 2 3 2 2" xfId="38623"/>
    <cellStyle name="Nota 6 2 3 2 2 2" xfId="38624"/>
    <cellStyle name="Nota 6 2 3 2 2 2 2" xfId="38625"/>
    <cellStyle name="Nota 6 2 3 2 2 3" xfId="38626"/>
    <cellStyle name="Nota 6 2 3 2 2 4" xfId="38627"/>
    <cellStyle name="Nota 6 2 3 2 2 5" xfId="38628"/>
    <cellStyle name="Nota 6 2 3 2 2 6" xfId="38629"/>
    <cellStyle name="Nota 6 2 3 2 3" xfId="38630"/>
    <cellStyle name="Nota 6 2 3 2 3 2" xfId="38631"/>
    <cellStyle name="Nota 6 2 3 2 3 3" xfId="38632"/>
    <cellStyle name="Nota 6 2 3 2 4" xfId="38633"/>
    <cellStyle name="Nota 6 2 3 2 5" xfId="38634"/>
    <cellStyle name="Nota 6 2 3 2 6" xfId="38635"/>
    <cellStyle name="Nota 6 2 3 2 7" xfId="38636"/>
    <cellStyle name="Nota 6 2 3 2 8" xfId="38637"/>
    <cellStyle name="Nota 6 2 3 3" xfId="38638"/>
    <cellStyle name="Nota 6 2 3 3 2" xfId="38639"/>
    <cellStyle name="Nota 6 2 3 3 2 2" xfId="38640"/>
    <cellStyle name="Nota 6 2 3 3 3" xfId="38641"/>
    <cellStyle name="Nota 6 2 3 3 4" xfId="38642"/>
    <cellStyle name="Nota 6 2 3 3 5" xfId="38643"/>
    <cellStyle name="Nota 6 2 3 3 6" xfId="38644"/>
    <cellStyle name="Nota 6 2 3 4" xfId="38645"/>
    <cellStyle name="Nota 6 2 3 4 2" xfId="38646"/>
    <cellStyle name="Nota 6 2 3 4 3" xfId="38647"/>
    <cellStyle name="Nota 6 2 3 4 4" xfId="38648"/>
    <cellStyle name="Nota 6 2 3 5" xfId="38649"/>
    <cellStyle name="Nota 6 2 3 6" xfId="38650"/>
    <cellStyle name="Nota 6 2 3 7" xfId="38651"/>
    <cellStyle name="Nota 6 2 3 8" xfId="38652"/>
    <cellStyle name="Nota 6 2 3 9" xfId="38653"/>
    <cellStyle name="Nota 6 2 4" xfId="38654"/>
    <cellStyle name="Nota 6 2 4 2" xfId="38655"/>
    <cellStyle name="Nota 6 2 4 2 10" xfId="38656"/>
    <cellStyle name="Nota 6 2 4 2 2" xfId="38657"/>
    <cellStyle name="Nota 6 2 4 2 2 2" xfId="38658"/>
    <cellStyle name="Nota 6 2 4 2 2 2 2" xfId="38659"/>
    <cellStyle name="Nota 6 2 4 2 2 3" xfId="38660"/>
    <cellStyle name="Nota 6 2 4 2 2 3 2" xfId="38661"/>
    <cellStyle name="Nota 6 2 4 2 2 4" xfId="38662"/>
    <cellStyle name="Nota 6 2 4 2 2 4 2" xfId="38663"/>
    <cellStyle name="Nota 6 2 4 2 2 5" xfId="38664"/>
    <cellStyle name="Nota 6 2 4 2 2 6" xfId="38665"/>
    <cellStyle name="Nota 6 2 4 2 2 7" xfId="38666"/>
    <cellStyle name="Nota 6 2 4 2 3" xfId="38667"/>
    <cellStyle name="Nota 6 2 4 2 3 2" xfId="38668"/>
    <cellStyle name="Nota 6 2 4 2 4" xfId="38669"/>
    <cellStyle name="Nota 6 2 4 2 4 2" xfId="38670"/>
    <cellStyle name="Nota 6 2 4 2 5" xfId="38671"/>
    <cellStyle name="Nota 6 2 4 2 5 2" xfId="38672"/>
    <cellStyle name="Nota 6 2 4 2 6" xfId="38673"/>
    <cellStyle name="Nota 6 2 4 2 7" xfId="38674"/>
    <cellStyle name="Nota 6 2 4 2 8" xfId="38675"/>
    <cellStyle name="Nota 6 2 4 2 9" xfId="38676"/>
    <cellStyle name="Nota 6 2 4 3" xfId="38677"/>
    <cellStyle name="Nota 6 2 4 3 2" xfId="38678"/>
    <cellStyle name="Nota 6 2 4 3 2 2" xfId="38679"/>
    <cellStyle name="Nota 6 2 4 3 3" xfId="38680"/>
    <cellStyle name="Nota 6 2 4 3 3 2" xfId="38681"/>
    <cellStyle name="Nota 6 2 4 3 4" xfId="38682"/>
    <cellStyle name="Nota 6 2 4 3 4 2" xfId="38683"/>
    <cellStyle name="Nota 6 2 4 3 5" xfId="38684"/>
    <cellStyle name="Nota 6 2 4 3 6" xfId="38685"/>
    <cellStyle name="Nota 6 2 4 3 7" xfId="38686"/>
    <cellStyle name="Nota 6 2 4 4" xfId="38687"/>
    <cellStyle name="Nota 6 2 5" xfId="38688"/>
    <cellStyle name="Nota 6 2 5 10" xfId="38689"/>
    <cellStyle name="Nota 6 2 5 11" xfId="38690"/>
    <cellStyle name="Nota 6 2 5 2" xfId="38691"/>
    <cellStyle name="Nota 6 2 5 2 2" xfId="38692"/>
    <cellStyle name="Nota 6 2 5 2 2 2" xfId="38693"/>
    <cellStyle name="Nota 6 2 5 2 3" xfId="38694"/>
    <cellStyle name="Nota 6 2 5 2 3 2" xfId="38695"/>
    <cellStyle name="Nota 6 2 5 2 4" xfId="38696"/>
    <cellStyle name="Nota 6 2 5 2 4 2" xfId="38697"/>
    <cellStyle name="Nota 6 2 5 2 5" xfId="38698"/>
    <cellStyle name="Nota 6 2 5 2 6" xfId="38699"/>
    <cellStyle name="Nota 6 2 5 2 7" xfId="38700"/>
    <cellStyle name="Nota 6 2 5 3" xfId="38701"/>
    <cellStyle name="Nota 6 2 5 3 2" xfId="38702"/>
    <cellStyle name="Nota 6 2 5 3 3" xfId="38703"/>
    <cellStyle name="Nota 6 2 5 3 4" xfId="38704"/>
    <cellStyle name="Nota 6 2 5 4" xfId="38705"/>
    <cellStyle name="Nota 6 2 5 4 2" xfId="38706"/>
    <cellStyle name="Nota 6 2 5 5" xfId="38707"/>
    <cellStyle name="Nota 6 2 5 5 2" xfId="38708"/>
    <cellStyle name="Nota 6 2 5 6" xfId="38709"/>
    <cellStyle name="Nota 6 2 5 7" xfId="38710"/>
    <cellStyle name="Nota 6 2 5 8" xfId="38711"/>
    <cellStyle name="Nota 6 2 5 9" xfId="38712"/>
    <cellStyle name="Nota 6 2 6" xfId="38713"/>
    <cellStyle name="Nota 6 2 6 10" xfId="38714"/>
    <cellStyle name="Nota 6 2 6 2" xfId="38715"/>
    <cellStyle name="Nota 6 2 6 2 2" xfId="38716"/>
    <cellStyle name="Nota 6 2 6 2 2 2" xfId="38717"/>
    <cellStyle name="Nota 6 2 6 2 3" xfId="38718"/>
    <cellStyle name="Nota 6 2 6 2 3 2" xfId="38719"/>
    <cellStyle name="Nota 6 2 6 2 4" xfId="38720"/>
    <cellStyle name="Nota 6 2 6 2 4 2" xfId="38721"/>
    <cellStyle name="Nota 6 2 6 2 5" xfId="38722"/>
    <cellStyle name="Nota 6 2 6 2 6" xfId="38723"/>
    <cellStyle name="Nota 6 2 6 2 7" xfId="38724"/>
    <cellStyle name="Nota 6 2 6 3" xfId="38725"/>
    <cellStyle name="Nota 6 2 6 3 2" xfId="38726"/>
    <cellStyle name="Nota 6 2 6 4" xfId="38727"/>
    <cellStyle name="Nota 6 2 6 4 2" xfId="38728"/>
    <cellStyle name="Nota 6 2 6 5" xfId="38729"/>
    <cellStyle name="Nota 6 2 6 5 2" xfId="38730"/>
    <cellStyle name="Nota 6 2 6 6" xfId="38731"/>
    <cellStyle name="Nota 6 2 6 7" xfId="38732"/>
    <cellStyle name="Nota 6 2 6 8" xfId="38733"/>
    <cellStyle name="Nota 6 2 6 9" xfId="38734"/>
    <cellStyle name="Nota 6 2 7" xfId="38735"/>
    <cellStyle name="Nota 6 3" xfId="38736"/>
    <cellStyle name="Nota 6 3 2" xfId="38737"/>
    <cellStyle name="Nota 6 3 3" xfId="38738"/>
    <cellStyle name="Nota 6 3 4" xfId="38739"/>
    <cellStyle name="Nota 6 4" xfId="38740"/>
    <cellStyle name="Nota 6 4 10" xfId="38741"/>
    <cellStyle name="Nota 6 4 2" xfId="38742"/>
    <cellStyle name="Nota 6 4 2 2" xfId="38743"/>
    <cellStyle name="Nota 6 4 2 2 2" xfId="38744"/>
    <cellStyle name="Nota 6 4 2 2 2 2" xfId="38745"/>
    <cellStyle name="Nota 6 4 2 2 3" xfId="38746"/>
    <cellStyle name="Nota 6 4 2 2 4" xfId="38747"/>
    <cellStyle name="Nota 6 4 2 2 5" xfId="38748"/>
    <cellStyle name="Nota 6 4 2 2 6" xfId="38749"/>
    <cellStyle name="Nota 6 4 2 3" xfId="38750"/>
    <cellStyle name="Nota 6 4 2 3 2" xfId="38751"/>
    <cellStyle name="Nota 6 4 2 3 3" xfId="38752"/>
    <cellStyle name="Nota 6 4 2 4" xfId="38753"/>
    <cellStyle name="Nota 6 4 2 5" xfId="38754"/>
    <cellStyle name="Nota 6 4 2 6" xfId="38755"/>
    <cellStyle name="Nota 6 4 2 7" xfId="38756"/>
    <cellStyle name="Nota 6 4 2 8" xfId="38757"/>
    <cellStyle name="Nota 6 4 3" xfId="38758"/>
    <cellStyle name="Nota 6 4 3 2" xfId="38759"/>
    <cellStyle name="Nota 6 4 3 2 2" xfId="38760"/>
    <cellStyle name="Nota 6 4 3 3" xfId="38761"/>
    <cellStyle name="Nota 6 4 3 4" xfId="38762"/>
    <cellStyle name="Nota 6 4 3 5" xfId="38763"/>
    <cellStyle name="Nota 6 4 3 6" xfId="38764"/>
    <cellStyle name="Nota 6 4 4" xfId="38765"/>
    <cellStyle name="Nota 6 4 4 2" xfId="38766"/>
    <cellStyle name="Nota 6 4 4 3" xfId="38767"/>
    <cellStyle name="Nota 6 4 4 4" xfId="38768"/>
    <cellStyle name="Nota 6 4 5" xfId="38769"/>
    <cellStyle name="Nota 6 4 6" xfId="38770"/>
    <cellStyle name="Nota 6 4 7" xfId="38771"/>
    <cellStyle name="Nota 6 4 8" xfId="38772"/>
    <cellStyle name="Nota 6 4 9" xfId="38773"/>
    <cellStyle name="Nota 7" xfId="1176"/>
    <cellStyle name="Nota 7 2" xfId="1177"/>
    <cellStyle name="Nota 7 2 2" xfId="38774"/>
    <cellStyle name="Nota 7 2 2 2" xfId="38775"/>
    <cellStyle name="Nota 7 2 2 2 2" xfId="38776"/>
    <cellStyle name="Nota 7 2 2 2 2 10" xfId="38777"/>
    <cellStyle name="Nota 7 2 2 2 2 2" xfId="38778"/>
    <cellStyle name="Nota 7 2 2 2 2 2 2" xfId="38779"/>
    <cellStyle name="Nota 7 2 2 2 2 2 2 2" xfId="38780"/>
    <cellStyle name="Nota 7 2 2 2 2 2 3" xfId="38781"/>
    <cellStyle name="Nota 7 2 2 2 2 2 3 2" xfId="38782"/>
    <cellStyle name="Nota 7 2 2 2 2 2 4" xfId="38783"/>
    <cellStyle name="Nota 7 2 2 2 2 2 4 2" xfId="38784"/>
    <cellStyle name="Nota 7 2 2 2 2 2 5" xfId="38785"/>
    <cellStyle name="Nota 7 2 2 2 2 2 6" xfId="38786"/>
    <cellStyle name="Nota 7 2 2 2 2 2 7" xfId="38787"/>
    <cellStyle name="Nota 7 2 2 2 2 3" xfId="38788"/>
    <cellStyle name="Nota 7 2 2 2 2 3 2" xfId="38789"/>
    <cellStyle name="Nota 7 2 2 2 2 4" xfId="38790"/>
    <cellStyle name="Nota 7 2 2 2 2 4 2" xfId="38791"/>
    <cellStyle name="Nota 7 2 2 2 2 5" xfId="38792"/>
    <cellStyle name="Nota 7 2 2 2 2 5 2" xfId="38793"/>
    <cellStyle name="Nota 7 2 2 2 2 6" xfId="38794"/>
    <cellStyle name="Nota 7 2 2 2 2 7" xfId="38795"/>
    <cellStyle name="Nota 7 2 2 2 2 8" xfId="38796"/>
    <cellStyle name="Nota 7 2 2 2 2 9" xfId="38797"/>
    <cellStyle name="Nota 7 2 2 2 3" xfId="38798"/>
    <cellStyle name="Nota 7 2 2 2 3 2" xfId="38799"/>
    <cellStyle name="Nota 7 2 2 2 3 2 2" xfId="38800"/>
    <cellStyle name="Nota 7 2 2 2 3 3" xfId="38801"/>
    <cellStyle name="Nota 7 2 2 2 3 3 2" xfId="38802"/>
    <cellStyle name="Nota 7 2 2 2 3 4" xfId="38803"/>
    <cellStyle name="Nota 7 2 2 2 3 4 2" xfId="38804"/>
    <cellStyle name="Nota 7 2 2 2 3 5" xfId="38805"/>
    <cellStyle name="Nota 7 2 2 2 3 6" xfId="38806"/>
    <cellStyle name="Nota 7 2 2 2 3 7" xfId="38807"/>
    <cellStyle name="Nota 7 2 2 2 4" xfId="38808"/>
    <cellStyle name="Nota 7 2 2 3" xfId="38809"/>
    <cellStyle name="Nota 7 2 2 4" xfId="38810"/>
    <cellStyle name="Nota 7 2 3" xfId="38811"/>
    <cellStyle name="Nota 7 2 3 10" xfId="38812"/>
    <cellStyle name="Nota 7 2 3 2" xfId="38813"/>
    <cellStyle name="Nota 7 2 3 2 2" xfId="38814"/>
    <cellStyle name="Nota 7 2 3 2 2 2" xfId="38815"/>
    <cellStyle name="Nota 7 2 3 2 2 2 2" xfId="38816"/>
    <cellStyle name="Nota 7 2 3 2 2 3" xfId="38817"/>
    <cellStyle name="Nota 7 2 3 2 2 4" xfId="38818"/>
    <cellStyle name="Nota 7 2 3 2 2 5" xfId="38819"/>
    <cellStyle name="Nota 7 2 3 2 2 6" xfId="38820"/>
    <cellStyle name="Nota 7 2 3 2 3" xfId="38821"/>
    <cellStyle name="Nota 7 2 3 2 3 2" xfId="38822"/>
    <cellStyle name="Nota 7 2 3 2 3 3" xfId="38823"/>
    <cellStyle name="Nota 7 2 3 2 4" xfId="38824"/>
    <cellStyle name="Nota 7 2 3 2 5" xfId="38825"/>
    <cellStyle name="Nota 7 2 3 2 6" xfId="38826"/>
    <cellStyle name="Nota 7 2 3 2 7" xfId="38827"/>
    <cellStyle name="Nota 7 2 3 2 8" xfId="38828"/>
    <cellStyle name="Nota 7 2 3 3" xfId="38829"/>
    <cellStyle name="Nota 7 2 3 3 2" xfId="38830"/>
    <cellStyle name="Nota 7 2 3 3 2 2" xfId="38831"/>
    <cellStyle name="Nota 7 2 3 3 3" xfId="38832"/>
    <cellStyle name="Nota 7 2 3 3 4" xfId="38833"/>
    <cellStyle name="Nota 7 2 3 3 5" xfId="38834"/>
    <cellStyle name="Nota 7 2 3 3 6" xfId="38835"/>
    <cellStyle name="Nota 7 2 3 4" xfId="38836"/>
    <cellStyle name="Nota 7 2 3 4 2" xfId="38837"/>
    <cellStyle name="Nota 7 2 3 4 3" xfId="38838"/>
    <cellStyle name="Nota 7 2 3 4 4" xfId="38839"/>
    <cellStyle name="Nota 7 2 3 5" xfId="38840"/>
    <cellStyle name="Nota 7 2 3 6" xfId="38841"/>
    <cellStyle name="Nota 7 2 3 7" xfId="38842"/>
    <cellStyle name="Nota 7 2 3 8" xfId="38843"/>
    <cellStyle name="Nota 7 2 3 9" xfId="38844"/>
    <cellStyle name="Nota 7 2 4" xfId="38845"/>
    <cellStyle name="Nota 7 2 4 2" xfId="38846"/>
    <cellStyle name="Nota 7 2 4 2 10" xfId="38847"/>
    <cellStyle name="Nota 7 2 4 2 2" xfId="38848"/>
    <cellStyle name="Nota 7 2 4 2 2 2" xfId="38849"/>
    <cellStyle name="Nota 7 2 4 2 2 2 2" xfId="38850"/>
    <cellStyle name="Nota 7 2 4 2 2 3" xfId="38851"/>
    <cellStyle name="Nota 7 2 4 2 2 3 2" xfId="38852"/>
    <cellStyle name="Nota 7 2 4 2 2 4" xfId="38853"/>
    <cellStyle name="Nota 7 2 4 2 2 4 2" xfId="38854"/>
    <cellStyle name="Nota 7 2 4 2 2 5" xfId="38855"/>
    <cellStyle name="Nota 7 2 4 2 2 6" xfId="38856"/>
    <cellStyle name="Nota 7 2 4 2 2 7" xfId="38857"/>
    <cellStyle name="Nota 7 2 4 2 3" xfId="38858"/>
    <cellStyle name="Nota 7 2 4 2 3 2" xfId="38859"/>
    <cellStyle name="Nota 7 2 4 2 4" xfId="38860"/>
    <cellStyle name="Nota 7 2 4 2 4 2" xfId="38861"/>
    <cellStyle name="Nota 7 2 4 2 5" xfId="38862"/>
    <cellStyle name="Nota 7 2 4 2 5 2" xfId="38863"/>
    <cellStyle name="Nota 7 2 4 2 6" xfId="38864"/>
    <cellStyle name="Nota 7 2 4 2 7" xfId="38865"/>
    <cellStyle name="Nota 7 2 4 2 8" xfId="38866"/>
    <cellStyle name="Nota 7 2 4 2 9" xfId="38867"/>
    <cellStyle name="Nota 7 2 4 3" xfId="38868"/>
    <cellStyle name="Nota 7 2 4 3 2" xfId="38869"/>
    <cellStyle name="Nota 7 2 4 3 2 2" xfId="38870"/>
    <cellStyle name="Nota 7 2 4 3 3" xfId="38871"/>
    <cellStyle name="Nota 7 2 4 3 3 2" xfId="38872"/>
    <cellStyle name="Nota 7 2 4 3 4" xfId="38873"/>
    <cellStyle name="Nota 7 2 4 3 4 2" xfId="38874"/>
    <cellStyle name="Nota 7 2 4 3 5" xfId="38875"/>
    <cellStyle name="Nota 7 2 4 3 6" xfId="38876"/>
    <cellStyle name="Nota 7 2 4 3 7" xfId="38877"/>
    <cellStyle name="Nota 7 2 4 4" xfId="38878"/>
    <cellStyle name="Nota 7 2 5" xfId="38879"/>
    <cellStyle name="Nota 7 2 5 10" xfId="38880"/>
    <cellStyle name="Nota 7 2 5 11" xfId="38881"/>
    <cellStyle name="Nota 7 2 5 2" xfId="38882"/>
    <cellStyle name="Nota 7 2 5 2 2" xfId="38883"/>
    <cellStyle name="Nota 7 2 5 2 2 2" xfId="38884"/>
    <cellStyle name="Nota 7 2 5 2 3" xfId="38885"/>
    <cellStyle name="Nota 7 2 5 2 3 2" xfId="38886"/>
    <cellStyle name="Nota 7 2 5 2 4" xfId="38887"/>
    <cellStyle name="Nota 7 2 5 2 4 2" xfId="38888"/>
    <cellStyle name="Nota 7 2 5 2 5" xfId="38889"/>
    <cellStyle name="Nota 7 2 5 2 6" xfId="38890"/>
    <cellStyle name="Nota 7 2 5 2 7" xfId="38891"/>
    <cellStyle name="Nota 7 2 5 3" xfId="38892"/>
    <cellStyle name="Nota 7 2 5 3 2" xfId="38893"/>
    <cellStyle name="Nota 7 2 5 3 3" xfId="38894"/>
    <cellStyle name="Nota 7 2 5 3 4" xfId="38895"/>
    <cellStyle name="Nota 7 2 5 4" xfId="38896"/>
    <cellStyle name="Nota 7 2 5 4 2" xfId="38897"/>
    <cellStyle name="Nota 7 2 5 5" xfId="38898"/>
    <cellStyle name="Nota 7 2 5 5 2" xfId="38899"/>
    <cellStyle name="Nota 7 2 5 6" xfId="38900"/>
    <cellStyle name="Nota 7 2 5 7" xfId="38901"/>
    <cellStyle name="Nota 7 2 5 8" xfId="38902"/>
    <cellStyle name="Nota 7 2 5 9" xfId="38903"/>
    <cellStyle name="Nota 7 2 6" xfId="38904"/>
    <cellStyle name="Nota 7 2 6 10" xfId="38905"/>
    <cellStyle name="Nota 7 2 6 2" xfId="38906"/>
    <cellStyle name="Nota 7 2 6 2 2" xfId="38907"/>
    <cellStyle name="Nota 7 2 6 2 2 2" xfId="38908"/>
    <cellStyle name="Nota 7 2 6 2 3" xfId="38909"/>
    <cellStyle name="Nota 7 2 6 2 3 2" xfId="38910"/>
    <cellStyle name="Nota 7 2 6 2 4" xfId="38911"/>
    <cellStyle name="Nota 7 2 6 2 4 2" xfId="38912"/>
    <cellStyle name="Nota 7 2 6 2 5" xfId="38913"/>
    <cellStyle name="Nota 7 2 6 2 6" xfId="38914"/>
    <cellStyle name="Nota 7 2 6 2 7" xfId="38915"/>
    <cellStyle name="Nota 7 2 6 3" xfId="38916"/>
    <cellStyle name="Nota 7 2 6 3 2" xfId="38917"/>
    <cellStyle name="Nota 7 2 6 4" xfId="38918"/>
    <cellStyle name="Nota 7 2 6 4 2" xfId="38919"/>
    <cellStyle name="Nota 7 2 6 5" xfId="38920"/>
    <cellStyle name="Nota 7 2 6 5 2" xfId="38921"/>
    <cellStyle name="Nota 7 2 6 6" xfId="38922"/>
    <cellStyle name="Nota 7 2 6 7" xfId="38923"/>
    <cellStyle name="Nota 7 2 6 8" xfId="38924"/>
    <cellStyle name="Nota 7 2 6 9" xfId="38925"/>
    <cellStyle name="Nota 7 2 7" xfId="38926"/>
    <cellStyle name="Nota 7 3" xfId="38927"/>
    <cellStyle name="Nota 7 3 2" xfId="38928"/>
    <cellStyle name="Nota 7 3 3" xfId="38929"/>
    <cellStyle name="Nota 7 3 4" xfId="38930"/>
    <cellStyle name="Nota 7 4" xfId="38931"/>
    <cellStyle name="Nota 7 4 10" xfId="38932"/>
    <cellStyle name="Nota 7 4 2" xfId="38933"/>
    <cellStyle name="Nota 7 4 2 2" xfId="38934"/>
    <cellStyle name="Nota 7 4 2 2 2" xfId="38935"/>
    <cellStyle name="Nota 7 4 2 2 2 2" xfId="38936"/>
    <cellStyle name="Nota 7 4 2 2 3" xfId="38937"/>
    <cellStyle name="Nota 7 4 2 2 4" xfId="38938"/>
    <cellStyle name="Nota 7 4 2 2 5" xfId="38939"/>
    <cellStyle name="Nota 7 4 2 2 6" xfId="38940"/>
    <cellStyle name="Nota 7 4 2 3" xfId="38941"/>
    <cellStyle name="Nota 7 4 2 3 2" xfId="38942"/>
    <cellStyle name="Nota 7 4 2 3 3" xfId="38943"/>
    <cellStyle name="Nota 7 4 2 4" xfId="38944"/>
    <cellStyle name="Nota 7 4 2 5" xfId="38945"/>
    <cellStyle name="Nota 7 4 2 6" xfId="38946"/>
    <cellStyle name="Nota 7 4 2 7" xfId="38947"/>
    <cellStyle name="Nota 7 4 2 8" xfId="38948"/>
    <cellStyle name="Nota 7 4 3" xfId="38949"/>
    <cellStyle name="Nota 7 4 3 2" xfId="38950"/>
    <cellStyle name="Nota 7 4 3 2 2" xfId="38951"/>
    <cellStyle name="Nota 7 4 3 3" xfId="38952"/>
    <cellStyle name="Nota 7 4 3 4" xfId="38953"/>
    <cellStyle name="Nota 7 4 3 5" xfId="38954"/>
    <cellStyle name="Nota 7 4 3 6" xfId="38955"/>
    <cellStyle name="Nota 7 4 4" xfId="38956"/>
    <cellStyle name="Nota 7 4 4 2" xfId="38957"/>
    <cellStyle name="Nota 7 4 4 3" xfId="38958"/>
    <cellStyle name="Nota 7 4 4 4" xfId="38959"/>
    <cellStyle name="Nota 7 4 5" xfId="38960"/>
    <cellStyle name="Nota 7 4 6" xfId="38961"/>
    <cellStyle name="Nota 7 4 7" xfId="38962"/>
    <cellStyle name="Nota 7 4 8" xfId="38963"/>
    <cellStyle name="Nota 7 4 9" xfId="38964"/>
    <cellStyle name="Nota 8" xfId="1178"/>
    <cellStyle name="Nota 8 2" xfId="1179"/>
    <cellStyle name="Nota 8 2 2" xfId="38965"/>
    <cellStyle name="Nota 8 2 2 2" xfId="38966"/>
    <cellStyle name="Nota 8 2 2 2 2" xfId="38967"/>
    <cellStyle name="Nota 8 2 2 2 2 10" xfId="38968"/>
    <cellStyle name="Nota 8 2 2 2 2 2" xfId="38969"/>
    <cellStyle name="Nota 8 2 2 2 2 2 2" xfId="38970"/>
    <cellStyle name="Nota 8 2 2 2 2 2 2 2" xfId="38971"/>
    <cellStyle name="Nota 8 2 2 2 2 2 3" xfId="38972"/>
    <cellStyle name="Nota 8 2 2 2 2 2 3 2" xfId="38973"/>
    <cellStyle name="Nota 8 2 2 2 2 2 4" xfId="38974"/>
    <cellStyle name="Nota 8 2 2 2 2 2 4 2" xfId="38975"/>
    <cellStyle name="Nota 8 2 2 2 2 2 5" xfId="38976"/>
    <cellStyle name="Nota 8 2 2 2 2 2 6" xfId="38977"/>
    <cellStyle name="Nota 8 2 2 2 2 2 7" xfId="38978"/>
    <cellStyle name="Nota 8 2 2 2 2 3" xfId="38979"/>
    <cellStyle name="Nota 8 2 2 2 2 3 2" xfId="38980"/>
    <cellStyle name="Nota 8 2 2 2 2 4" xfId="38981"/>
    <cellStyle name="Nota 8 2 2 2 2 4 2" xfId="38982"/>
    <cellStyle name="Nota 8 2 2 2 2 5" xfId="38983"/>
    <cellStyle name="Nota 8 2 2 2 2 5 2" xfId="38984"/>
    <cellStyle name="Nota 8 2 2 2 2 6" xfId="38985"/>
    <cellStyle name="Nota 8 2 2 2 2 7" xfId="38986"/>
    <cellStyle name="Nota 8 2 2 2 2 8" xfId="38987"/>
    <cellStyle name="Nota 8 2 2 2 2 9" xfId="38988"/>
    <cellStyle name="Nota 8 2 2 2 3" xfId="38989"/>
    <cellStyle name="Nota 8 2 2 2 3 2" xfId="38990"/>
    <cellStyle name="Nota 8 2 2 2 3 2 2" xfId="38991"/>
    <cellStyle name="Nota 8 2 2 2 3 3" xfId="38992"/>
    <cellStyle name="Nota 8 2 2 2 3 3 2" xfId="38993"/>
    <cellStyle name="Nota 8 2 2 2 3 4" xfId="38994"/>
    <cellStyle name="Nota 8 2 2 2 3 4 2" xfId="38995"/>
    <cellStyle name="Nota 8 2 2 2 3 5" xfId="38996"/>
    <cellStyle name="Nota 8 2 2 2 3 6" xfId="38997"/>
    <cellStyle name="Nota 8 2 2 2 3 7" xfId="38998"/>
    <cellStyle name="Nota 8 2 2 2 4" xfId="38999"/>
    <cellStyle name="Nota 8 2 2 3" xfId="39000"/>
    <cellStyle name="Nota 8 2 2 4" xfId="39001"/>
    <cellStyle name="Nota 8 2 3" xfId="39002"/>
    <cellStyle name="Nota 8 2 3 10" xfId="39003"/>
    <cellStyle name="Nota 8 2 3 2" xfId="39004"/>
    <cellStyle name="Nota 8 2 3 2 2" xfId="39005"/>
    <cellStyle name="Nota 8 2 3 2 2 2" xfId="39006"/>
    <cellStyle name="Nota 8 2 3 2 2 2 2" xfId="39007"/>
    <cellStyle name="Nota 8 2 3 2 2 3" xfId="39008"/>
    <cellStyle name="Nota 8 2 3 2 2 4" xfId="39009"/>
    <cellStyle name="Nota 8 2 3 2 2 5" xfId="39010"/>
    <cellStyle name="Nota 8 2 3 2 2 6" xfId="39011"/>
    <cellStyle name="Nota 8 2 3 2 3" xfId="39012"/>
    <cellStyle name="Nota 8 2 3 2 3 2" xfId="39013"/>
    <cellStyle name="Nota 8 2 3 2 3 3" xfId="39014"/>
    <cellStyle name="Nota 8 2 3 2 4" xfId="39015"/>
    <cellStyle name="Nota 8 2 3 2 5" xfId="39016"/>
    <cellStyle name="Nota 8 2 3 2 6" xfId="39017"/>
    <cellStyle name="Nota 8 2 3 2 7" xfId="39018"/>
    <cellStyle name="Nota 8 2 3 2 8" xfId="39019"/>
    <cellStyle name="Nota 8 2 3 3" xfId="39020"/>
    <cellStyle name="Nota 8 2 3 3 2" xfId="39021"/>
    <cellStyle name="Nota 8 2 3 3 2 2" xfId="39022"/>
    <cellStyle name="Nota 8 2 3 3 3" xfId="39023"/>
    <cellStyle name="Nota 8 2 3 3 4" xfId="39024"/>
    <cellStyle name="Nota 8 2 3 3 5" xfId="39025"/>
    <cellStyle name="Nota 8 2 3 3 6" xfId="39026"/>
    <cellStyle name="Nota 8 2 3 4" xfId="39027"/>
    <cellStyle name="Nota 8 2 3 4 2" xfId="39028"/>
    <cellStyle name="Nota 8 2 3 4 3" xfId="39029"/>
    <cellStyle name="Nota 8 2 3 4 4" xfId="39030"/>
    <cellStyle name="Nota 8 2 3 5" xfId="39031"/>
    <cellStyle name="Nota 8 2 3 6" xfId="39032"/>
    <cellStyle name="Nota 8 2 3 7" xfId="39033"/>
    <cellStyle name="Nota 8 2 3 8" xfId="39034"/>
    <cellStyle name="Nota 8 2 3 9" xfId="39035"/>
    <cellStyle name="Nota 8 2 4" xfId="39036"/>
    <cellStyle name="Nota 8 2 4 2" xfId="39037"/>
    <cellStyle name="Nota 8 2 4 2 10" xfId="39038"/>
    <cellStyle name="Nota 8 2 4 2 2" xfId="39039"/>
    <cellStyle name="Nota 8 2 4 2 2 2" xfId="39040"/>
    <cellStyle name="Nota 8 2 4 2 2 2 2" xfId="39041"/>
    <cellStyle name="Nota 8 2 4 2 2 3" xfId="39042"/>
    <cellStyle name="Nota 8 2 4 2 2 3 2" xfId="39043"/>
    <cellStyle name="Nota 8 2 4 2 2 4" xfId="39044"/>
    <cellStyle name="Nota 8 2 4 2 2 4 2" xfId="39045"/>
    <cellStyle name="Nota 8 2 4 2 2 5" xfId="39046"/>
    <cellStyle name="Nota 8 2 4 2 2 6" xfId="39047"/>
    <cellStyle name="Nota 8 2 4 2 2 7" xfId="39048"/>
    <cellStyle name="Nota 8 2 4 2 3" xfId="39049"/>
    <cellStyle name="Nota 8 2 4 2 3 2" xfId="39050"/>
    <cellStyle name="Nota 8 2 4 2 4" xfId="39051"/>
    <cellStyle name="Nota 8 2 4 2 4 2" xfId="39052"/>
    <cellStyle name="Nota 8 2 4 2 5" xfId="39053"/>
    <cellStyle name="Nota 8 2 4 2 5 2" xfId="39054"/>
    <cellStyle name="Nota 8 2 4 2 6" xfId="39055"/>
    <cellStyle name="Nota 8 2 4 2 7" xfId="39056"/>
    <cellStyle name="Nota 8 2 4 2 8" xfId="39057"/>
    <cellStyle name="Nota 8 2 4 2 9" xfId="39058"/>
    <cellStyle name="Nota 8 2 4 3" xfId="39059"/>
    <cellStyle name="Nota 8 2 4 3 2" xfId="39060"/>
    <cellStyle name="Nota 8 2 4 3 2 2" xfId="39061"/>
    <cellStyle name="Nota 8 2 4 3 3" xfId="39062"/>
    <cellStyle name="Nota 8 2 4 3 3 2" xfId="39063"/>
    <cellStyle name="Nota 8 2 4 3 4" xfId="39064"/>
    <cellStyle name="Nota 8 2 4 3 4 2" xfId="39065"/>
    <cellStyle name="Nota 8 2 4 3 5" xfId="39066"/>
    <cellStyle name="Nota 8 2 4 3 6" xfId="39067"/>
    <cellStyle name="Nota 8 2 4 3 7" xfId="39068"/>
    <cellStyle name="Nota 8 2 4 4" xfId="39069"/>
    <cellStyle name="Nota 8 2 5" xfId="39070"/>
    <cellStyle name="Nota 8 2 5 10" xfId="39071"/>
    <cellStyle name="Nota 8 2 5 11" xfId="39072"/>
    <cellStyle name="Nota 8 2 5 2" xfId="39073"/>
    <cellStyle name="Nota 8 2 5 2 2" xfId="39074"/>
    <cellStyle name="Nota 8 2 5 2 2 2" xfId="39075"/>
    <cellStyle name="Nota 8 2 5 2 3" xfId="39076"/>
    <cellStyle name="Nota 8 2 5 2 3 2" xfId="39077"/>
    <cellStyle name="Nota 8 2 5 2 4" xfId="39078"/>
    <cellStyle name="Nota 8 2 5 2 4 2" xfId="39079"/>
    <cellStyle name="Nota 8 2 5 2 5" xfId="39080"/>
    <cellStyle name="Nota 8 2 5 2 6" xfId="39081"/>
    <cellStyle name="Nota 8 2 5 2 7" xfId="39082"/>
    <cellStyle name="Nota 8 2 5 3" xfId="39083"/>
    <cellStyle name="Nota 8 2 5 3 2" xfId="39084"/>
    <cellStyle name="Nota 8 2 5 3 3" xfId="39085"/>
    <cellStyle name="Nota 8 2 5 3 4" xfId="39086"/>
    <cellStyle name="Nota 8 2 5 4" xfId="39087"/>
    <cellStyle name="Nota 8 2 5 4 2" xfId="39088"/>
    <cellStyle name="Nota 8 2 5 5" xfId="39089"/>
    <cellStyle name="Nota 8 2 5 5 2" xfId="39090"/>
    <cellStyle name="Nota 8 2 5 6" xfId="39091"/>
    <cellStyle name="Nota 8 2 5 7" xfId="39092"/>
    <cellStyle name="Nota 8 2 5 8" xfId="39093"/>
    <cellStyle name="Nota 8 2 5 9" xfId="39094"/>
    <cellStyle name="Nota 8 2 6" xfId="39095"/>
    <cellStyle name="Nota 8 2 6 10" xfId="39096"/>
    <cellStyle name="Nota 8 2 6 2" xfId="39097"/>
    <cellStyle name="Nota 8 2 6 2 2" xfId="39098"/>
    <cellStyle name="Nota 8 2 6 2 2 2" xfId="39099"/>
    <cellStyle name="Nota 8 2 6 2 3" xfId="39100"/>
    <cellStyle name="Nota 8 2 6 2 3 2" xfId="39101"/>
    <cellStyle name="Nota 8 2 6 2 4" xfId="39102"/>
    <cellStyle name="Nota 8 2 6 2 4 2" xfId="39103"/>
    <cellStyle name="Nota 8 2 6 2 5" xfId="39104"/>
    <cellStyle name="Nota 8 2 6 2 6" xfId="39105"/>
    <cellStyle name="Nota 8 2 6 2 7" xfId="39106"/>
    <cellStyle name="Nota 8 2 6 3" xfId="39107"/>
    <cellStyle name="Nota 8 2 6 3 2" xfId="39108"/>
    <cellStyle name="Nota 8 2 6 4" xfId="39109"/>
    <cellStyle name="Nota 8 2 6 4 2" xfId="39110"/>
    <cellStyle name="Nota 8 2 6 5" xfId="39111"/>
    <cellStyle name="Nota 8 2 6 5 2" xfId="39112"/>
    <cellStyle name="Nota 8 2 6 6" xfId="39113"/>
    <cellStyle name="Nota 8 2 6 7" xfId="39114"/>
    <cellStyle name="Nota 8 2 6 8" xfId="39115"/>
    <cellStyle name="Nota 8 2 6 9" xfId="39116"/>
    <cellStyle name="Nota 8 2 7" xfId="39117"/>
    <cellStyle name="Nota 8 3" xfId="39118"/>
    <cellStyle name="Nota 8 3 2" xfId="39119"/>
    <cellStyle name="Nota 8 3 3" xfId="39120"/>
    <cellStyle name="Nota 8 3 4" xfId="39121"/>
    <cellStyle name="Nota 8 4" xfId="39122"/>
    <cellStyle name="Nota 8 4 10" xfId="39123"/>
    <cellStyle name="Nota 8 4 2" xfId="39124"/>
    <cellStyle name="Nota 8 4 2 2" xfId="39125"/>
    <cellStyle name="Nota 8 4 2 2 2" xfId="39126"/>
    <cellStyle name="Nota 8 4 2 2 2 2" xfId="39127"/>
    <cellStyle name="Nota 8 4 2 2 3" xfId="39128"/>
    <cellStyle name="Nota 8 4 2 2 4" xfId="39129"/>
    <cellStyle name="Nota 8 4 2 2 5" xfId="39130"/>
    <cellStyle name="Nota 8 4 2 2 6" xfId="39131"/>
    <cellStyle name="Nota 8 4 2 3" xfId="39132"/>
    <cellStyle name="Nota 8 4 2 3 2" xfId="39133"/>
    <cellStyle name="Nota 8 4 2 3 3" xfId="39134"/>
    <cellStyle name="Nota 8 4 2 4" xfId="39135"/>
    <cellStyle name="Nota 8 4 2 5" xfId="39136"/>
    <cellStyle name="Nota 8 4 2 6" xfId="39137"/>
    <cellStyle name="Nota 8 4 2 7" xfId="39138"/>
    <cellStyle name="Nota 8 4 2 8" xfId="39139"/>
    <cellStyle name="Nota 8 4 3" xfId="39140"/>
    <cellStyle name="Nota 8 4 3 2" xfId="39141"/>
    <cellStyle name="Nota 8 4 3 2 2" xfId="39142"/>
    <cellStyle name="Nota 8 4 3 3" xfId="39143"/>
    <cellStyle name="Nota 8 4 3 4" xfId="39144"/>
    <cellStyle name="Nota 8 4 3 5" xfId="39145"/>
    <cellStyle name="Nota 8 4 3 6" xfId="39146"/>
    <cellStyle name="Nota 8 4 4" xfId="39147"/>
    <cellStyle name="Nota 8 4 4 2" xfId="39148"/>
    <cellStyle name="Nota 8 4 4 3" xfId="39149"/>
    <cellStyle name="Nota 8 4 4 4" xfId="39150"/>
    <cellStyle name="Nota 8 4 5" xfId="39151"/>
    <cellStyle name="Nota 8 4 6" xfId="39152"/>
    <cellStyle name="Nota 8 4 7" xfId="39153"/>
    <cellStyle name="Nota 8 4 8" xfId="39154"/>
    <cellStyle name="Nota 8 4 9" xfId="39155"/>
    <cellStyle name="Nota 9" xfId="1180"/>
    <cellStyle name="Nota 9 2" xfId="1181"/>
    <cellStyle name="Nota 9 2 2" xfId="39156"/>
    <cellStyle name="Nota 9 2 2 2" xfId="39157"/>
    <cellStyle name="Nota 9 2 2 2 2" xfId="39158"/>
    <cellStyle name="Nota 9 2 2 2 2 10" xfId="39159"/>
    <cellStyle name="Nota 9 2 2 2 2 2" xfId="39160"/>
    <cellStyle name="Nota 9 2 2 2 2 2 2" xfId="39161"/>
    <cellStyle name="Nota 9 2 2 2 2 2 2 2" xfId="39162"/>
    <cellStyle name="Nota 9 2 2 2 2 2 3" xfId="39163"/>
    <cellStyle name="Nota 9 2 2 2 2 2 3 2" xfId="39164"/>
    <cellStyle name="Nota 9 2 2 2 2 2 4" xfId="39165"/>
    <cellStyle name="Nota 9 2 2 2 2 2 4 2" xfId="39166"/>
    <cellStyle name="Nota 9 2 2 2 2 2 5" xfId="39167"/>
    <cellStyle name="Nota 9 2 2 2 2 2 6" xfId="39168"/>
    <cellStyle name="Nota 9 2 2 2 2 2 7" xfId="39169"/>
    <cellStyle name="Nota 9 2 2 2 2 3" xfId="39170"/>
    <cellStyle name="Nota 9 2 2 2 2 3 2" xfId="39171"/>
    <cellStyle name="Nota 9 2 2 2 2 4" xfId="39172"/>
    <cellStyle name="Nota 9 2 2 2 2 4 2" xfId="39173"/>
    <cellStyle name="Nota 9 2 2 2 2 5" xfId="39174"/>
    <cellStyle name="Nota 9 2 2 2 2 5 2" xfId="39175"/>
    <cellStyle name="Nota 9 2 2 2 2 6" xfId="39176"/>
    <cellStyle name="Nota 9 2 2 2 2 7" xfId="39177"/>
    <cellStyle name="Nota 9 2 2 2 2 8" xfId="39178"/>
    <cellStyle name="Nota 9 2 2 2 2 9" xfId="39179"/>
    <cellStyle name="Nota 9 2 2 2 3" xfId="39180"/>
    <cellStyle name="Nota 9 2 2 2 3 2" xfId="39181"/>
    <cellStyle name="Nota 9 2 2 2 3 2 2" xfId="39182"/>
    <cellStyle name="Nota 9 2 2 2 3 3" xfId="39183"/>
    <cellStyle name="Nota 9 2 2 2 3 3 2" xfId="39184"/>
    <cellStyle name="Nota 9 2 2 2 3 4" xfId="39185"/>
    <cellStyle name="Nota 9 2 2 2 3 4 2" xfId="39186"/>
    <cellStyle name="Nota 9 2 2 2 3 5" xfId="39187"/>
    <cellStyle name="Nota 9 2 2 2 3 6" xfId="39188"/>
    <cellStyle name="Nota 9 2 2 2 3 7" xfId="39189"/>
    <cellStyle name="Nota 9 2 2 2 4" xfId="39190"/>
    <cellStyle name="Nota 9 2 2 3" xfId="39191"/>
    <cellStyle name="Nota 9 2 2 4" xfId="39192"/>
    <cellStyle name="Nota 9 2 3" xfId="39193"/>
    <cellStyle name="Nota 9 2 3 10" xfId="39194"/>
    <cellStyle name="Nota 9 2 3 2" xfId="39195"/>
    <cellStyle name="Nota 9 2 3 2 2" xfId="39196"/>
    <cellStyle name="Nota 9 2 3 2 2 2" xfId="39197"/>
    <cellStyle name="Nota 9 2 3 2 2 2 2" xfId="39198"/>
    <cellStyle name="Nota 9 2 3 2 2 3" xfId="39199"/>
    <cellStyle name="Nota 9 2 3 2 2 4" xfId="39200"/>
    <cellStyle name="Nota 9 2 3 2 2 5" xfId="39201"/>
    <cellStyle name="Nota 9 2 3 2 2 6" xfId="39202"/>
    <cellStyle name="Nota 9 2 3 2 3" xfId="39203"/>
    <cellStyle name="Nota 9 2 3 2 3 2" xfId="39204"/>
    <cellStyle name="Nota 9 2 3 2 3 3" xfId="39205"/>
    <cellStyle name="Nota 9 2 3 2 4" xfId="39206"/>
    <cellStyle name="Nota 9 2 3 2 5" xfId="39207"/>
    <cellStyle name="Nota 9 2 3 2 6" xfId="39208"/>
    <cellStyle name="Nota 9 2 3 2 7" xfId="39209"/>
    <cellStyle name="Nota 9 2 3 2 8" xfId="39210"/>
    <cellStyle name="Nota 9 2 3 3" xfId="39211"/>
    <cellStyle name="Nota 9 2 3 3 2" xfId="39212"/>
    <cellStyle name="Nota 9 2 3 3 2 2" xfId="39213"/>
    <cellStyle name="Nota 9 2 3 3 3" xfId="39214"/>
    <cellStyle name="Nota 9 2 3 3 4" xfId="39215"/>
    <cellStyle name="Nota 9 2 3 3 5" xfId="39216"/>
    <cellStyle name="Nota 9 2 3 3 6" xfId="39217"/>
    <cellStyle name="Nota 9 2 3 4" xfId="39218"/>
    <cellStyle name="Nota 9 2 3 4 2" xfId="39219"/>
    <cellStyle name="Nota 9 2 3 4 3" xfId="39220"/>
    <cellStyle name="Nota 9 2 3 4 4" xfId="39221"/>
    <cellStyle name="Nota 9 2 3 5" xfId="39222"/>
    <cellStyle name="Nota 9 2 3 6" xfId="39223"/>
    <cellStyle name="Nota 9 2 3 7" xfId="39224"/>
    <cellStyle name="Nota 9 2 3 8" xfId="39225"/>
    <cellStyle name="Nota 9 2 3 9" xfId="39226"/>
    <cellStyle name="Nota 9 2 4" xfId="39227"/>
    <cellStyle name="Nota 9 2 4 2" xfId="39228"/>
    <cellStyle name="Nota 9 2 4 2 10" xfId="39229"/>
    <cellStyle name="Nota 9 2 4 2 2" xfId="39230"/>
    <cellStyle name="Nota 9 2 4 2 2 2" xfId="39231"/>
    <cellStyle name="Nota 9 2 4 2 2 2 2" xfId="39232"/>
    <cellStyle name="Nota 9 2 4 2 2 3" xfId="39233"/>
    <cellStyle name="Nota 9 2 4 2 2 3 2" xfId="39234"/>
    <cellStyle name="Nota 9 2 4 2 2 4" xfId="39235"/>
    <cellStyle name="Nota 9 2 4 2 2 4 2" xfId="39236"/>
    <cellStyle name="Nota 9 2 4 2 2 5" xfId="39237"/>
    <cellStyle name="Nota 9 2 4 2 2 6" xfId="39238"/>
    <cellStyle name="Nota 9 2 4 2 2 7" xfId="39239"/>
    <cellStyle name="Nota 9 2 4 2 3" xfId="39240"/>
    <cellStyle name="Nota 9 2 4 2 3 2" xfId="39241"/>
    <cellStyle name="Nota 9 2 4 2 4" xfId="39242"/>
    <cellStyle name="Nota 9 2 4 2 4 2" xfId="39243"/>
    <cellStyle name="Nota 9 2 4 2 5" xfId="39244"/>
    <cellStyle name="Nota 9 2 4 2 5 2" xfId="39245"/>
    <cellStyle name="Nota 9 2 4 2 6" xfId="39246"/>
    <cellStyle name="Nota 9 2 4 2 7" xfId="39247"/>
    <cellStyle name="Nota 9 2 4 2 8" xfId="39248"/>
    <cellStyle name="Nota 9 2 4 2 9" xfId="39249"/>
    <cellStyle name="Nota 9 2 4 3" xfId="39250"/>
    <cellStyle name="Nota 9 2 4 3 2" xfId="39251"/>
    <cellStyle name="Nota 9 2 4 3 2 2" xfId="39252"/>
    <cellStyle name="Nota 9 2 4 3 3" xfId="39253"/>
    <cellStyle name="Nota 9 2 4 3 3 2" xfId="39254"/>
    <cellStyle name="Nota 9 2 4 3 4" xfId="39255"/>
    <cellStyle name="Nota 9 2 4 3 4 2" xfId="39256"/>
    <cellStyle name="Nota 9 2 4 3 5" xfId="39257"/>
    <cellStyle name="Nota 9 2 4 3 6" xfId="39258"/>
    <cellStyle name="Nota 9 2 4 3 7" xfId="39259"/>
    <cellStyle name="Nota 9 2 4 4" xfId="39260"/>
    <cellStyle name="Nota 9 2 5" xfId="39261"/>
    <cellStyle name="Nota 9 2 5 10" xfId="39262"/>
    <cellStyle name="Nota 9 2 5 11" xfId="39263"/>
    <cellStyle name="Nota 9 2 5 2" xfId="39264"/>
    <cellStyle name="Nota 9 2 5 2 2" xfId="39265"/>
    <cellStyle name="Nota 9 2 5 2 2 2" xfId="39266"/>
    <cellStyle name="Nota 9 2 5 2 3" xfId="39267"/>
    <cellStyle name="Nota 9 2 5 2 3 2" xfId="39268"/>
    <cellStyle name="Nota 9 2 5 2 4" xfId="39269"/>
    <cellStyle name="Nota 9 2 5 2 4 2" xfId="39270"/>
    <cellStyle name="Nota 9 2 5 2 5" xfId="39271"/>
    <cellStyle name="Nota 9 2 5 2 6" xfId="39272"/>
    <cellStyle name="Nota 9 2 5 2 7" xfId="39273"/>
    <cellStyle name="Nota 9 2 5 3" xfId="39274"/>
    <cellStyle name="Nota 9 2 5 3 2" xfId="39275"/>
    <cellStyle name="Nota 9 2 5 3 3" xfId="39276"/>
    <cellStyle name="Nota 9 2 5 3 4" xfId="39277"/>
    <cellStyle name="Nota 9 2 5 4" xfId="39278"/>
    <cellStyle name="Nota 9 2 5 4 2" xfId="39279"/>
    <cellStyle name="Nota 9 2 5 5" xfId="39280"/>
    <cellStyle name="Nota 9 2 5 5 2" xfId="39281"/>
    <cellStyle name="Nota 9 2 5 6" xfId="39282"/>
    <cellStyle name="Nota 9 2 5 7" xfId="39283"/>
    <cellStyle name="Nota 9 2 5 8" xfId="39284"/>
    <cellStyle name="Nota 9 2 5 9" xfId="39285"/>
    <cellStyle name="Nota 9 2 6" xfId="39286"/>
    <cellStyle name="Nota 9 2 6 10" xfId="39287"/>
    <cellStyle name="Nota 9 2 6 2" xfId="39288"/>
    <cellStyle name="Nota 9 2 6 2 2" xfId="39289"/>
    <cellStyle name="Nota 9 2 6 2 2 2" xfId="39290"/>
    <cellStyle name="Nota 9 2 6 2 3" xfId="39291"/>
    <cellStyle name="Nota 9 2 6 2 3 2" xfId="39292"/>
    <cellStyle name="Nota 9 2 6 2 4" xfId="39293"/>
    <cellStyle name="Nota 9 2 6 2 4 2" xfId="39294"/>
    <cellStyle name="Nota 9 2 6 2 5" xfId="39295"/>
    <cellStyle name="Nota 9 2 6 2 6" xfId="39296"/>
    <cellStyle name="Nota 9 2 6 2 7" xfId="39297"/>
    <cellStyle name="Nota 9 2 6 3" xfId="39298"/>
    <cellStyle name="Nota 9 2 6 3 2" xfId="39299"/>
    <cellStyle name="Nota 9 2 6 4" xfId="39300"/>
    <cellStyle name="Nota 9 2 6 4 2" xfId="39301"/>
    <cellStyle name="Nota 9 2 6 5" xfId="39302"/>
    <cellStyle name="Nota 9 2 6 5 2" xfId="39303"/>
    <cellStyle name="Nota 9 2 6 6" xfId="39304"/>
    <cellStyle name="Nota 9 2 6 7" xfId="39305"/>
    <cellStyle name="Nota 9 2 6 8" xfId="39306"/>
    <cellStyle name="Nota 9 2 6 9" xfId="39307"/>
    <cellStyle name="Nota 9 2 7" xfId="39308"/>
    <cellStyle name="Nota 9 3" xfId="39309"/>
    <cellStyle name="Nota 9 3 2" xfId="39310"/>
    <cellStyle name="Nota 9 3 3" xfId="39311"/>
    <cellStyle name="Nota 9 3 4" xfId="39312"/>
    <cellStyle name="Nota 9 4" xfId="39313"/>
    <cellStyle name="Nota 9 4 10" xfId="39314"/>
    <cellStyle name="Nota 9 4 2" xfId="39315"/>
    <cellStyle name="Nota 9 4 2 2" xfId="39316"/>
    <cellStyle name="Nota 9 4 2 2 2" xfId="39317"/>
    <cellStyle name="Nota 9 4 2 2 2 2" xfId="39318"/>
    <cellStyle name="Nota 9 4 2 2 3" xfId="39319"/>
    <cellStyle name="Nota 9 4 2 2 4" xfId="39320"/>
    <cellStyle name="Nota 9 4 2 2 5" xfId="39321"/>
    <cellStyle name="Nota 9 4 2 2 6" xfId="39322"/>
    <cellStyle name="Nota 9 4 2 3" xfId="39323"/>
    <cellStyle name="Nota 9 4 2 3 2" xfId="39324"/>
    <cellStyle name="Nota 9 4 2 3 3" xfId="39325"/>
    <cellStyle name="Nota 9 4 2 4" xfId="39326"/>
    <cellStyle name="Nota 9 4 2 5" xfId="39327"/>
    <cellStyle name="Nota 9 4 2 6" xfId="39328"/>
    <cellStyle name="Nota 9 4 2 7" xfId="39329"/>
    <cellStyle name="Nota 9 4 2 8" xfId="39330"/>
    <cellStyle name="Nota 9 4 3" xfId="39331"/>
    <cellStyle name="Nota 9 4 3 2" xfId="39332"/>
    <cellStyle name="Nota 9 4 3 2 2" xfId="39333"/>
    <cellStyle name="Nota 9 4 3 3" xfId="39334"/>
    <cellStyle name="Nota 9 4 3 4" xfId="39335"/>
    <cellStyle name="Nota 9 4 3 5" xfId="39336"/>
    <cellStyle name="Nota 9 4 3 6" xfId="39337"/>
    <cellStyle name="Nota 9 4 4" xfId="39338"/>
    <cellStyle name="Nota 9 4 4 2" xfId="39339"/>
    <cellStyle name="Nota 9 4 4 3" xfId="39340"/>
    <cellStyle name="Nota 9 4 4 4" xfId="39341"/>
    <cellStyle name="Nota 9 4 5" xfId="39342"/>
    <cellStyle name="Nota 9 4 6" xfId="39343"/>
    <cellStyle name="Nota 9 4 7" xfId="39344"/>
    <cellStyle name="Nota 9 4 8" xfId="39345"/>
    <cellStyle name="Nota 9 4 9" xfId="39346"/>
    <cellStyle name="Note" xfId="2730"/>
    <cellStyle name="Note 2" xfId="2731"/>
    <cellStyle name="Note 2 2" xfId="39347"/>
    <cellStyle name="Note 2 2 2" xfId="39348"/>
    <cellStyle name="Note 2 2 2 10" xfId="39349"/>
    <cellStyle name="Note 2 2 2 2" xfId="39350"/>
    <cellStyle name="Note 2 2 2 2 2" xfId="39351"/>
    <cellStyle name="Note 2 2 2 2 2 2" xfId="39352"/>
    <cellStyle name="Note 2 2 2 2 3" xfId="39353"/>
    <cellStyle name="Note 2 2 2 2 3 2" xfId="39354"/>
    <cellStyle name="Note 2 2 2 2 4" xfId="39355"/>
    <cellStyle name="Note 2 2 2 2 4 2" xfId="39356"/>
    <cellStyle name="Note 2 2 2 2 5" xfId="39357"/>
    <cellStyle name="Note 2 2 2 2 6" xfId="39358"/>
    <cellStyle name="Note 2 2 2 2 7" xfId="39359"/>
    <cellStyle name="Note 2 2 2 3" xfId="39360"/>
    <cellStyle name="Note 2 2 2 3 2" xfId="39361"/>
    <cellStyle name="Note 2 2 2 4" xfId="39362"/>
    <cellStyle name="Note 2 2 2 4 2" xfId="39363"/>
    <cellStyle name="Note 2 2 2 5" xfId="39364"/>
    <cellStyle name="Note 2 2 2 5 2" xfId="39365"/>
    <cellStyle name="Note 2 2 2 6" xfId="39366"/>
    <cellStyle name="Note 2 2 2 7" xfId="39367"/>
    <cellStyle name="Note 2 2 2 8" xfId="39368"/>
    <cellStyle name="Note 2 2 2 9" xfId="39369"/>
    <cellStyle name="Note 2 2 3" xfId="39370"/>
    <cellStyle name="Note 2 2 3 2" xfId="39371"/>
    <cellStyle name="Note 2 2 3 2 2" xfId="39372"/>
    <cellStyle name="Note 2 2 3 3" xfId="39373"/>
    <cellStyle name="Note 2 2 3 3 2" xfId="39374"/>
    <cellStyle name="Note 2 2 3 4" xfId="39375"/>
    <cellStyle name="Note 2 2 3 4 2" xfId="39376"/>
    <cellStyle name="Note 2 2 3 5" xfId="39377"/>
    <cellStyle name="Note 2 2 3 6" xfId="39378"/>
    <cellStyle name="Note 2 2 3 7" xfId="39379"/>
    <cellStyle name="Note 2 2 4" xfId="39380"/>
    <cellStyle name="Note 2 3" xfId="39381"/>
    <cellStyle name="Note 2 3 10" xfId="39382"/>
    <cellStyle name="Note 2 3 11" xfId="39383"/>
    <cellStyle name="Note 2 3 2" xfId="39384"/>
    <cellStyle name="Note 2 3 2 2" xfId="39385"/>
    <cellStyle name="Note 2 3 2 2 2" xfId="39386"/>
    <cellStyle name="Note 2 3 2 3" xfId="39387"/>
    <cellStyle name="Note 2 3 2 3 2" xfId="39388"/>
    <cellStyle name="Note 2 3 2 4" xfId="39389"/>
    <cellStyle name="Note 2 3 2 4 2" xfId="39390"/>
    <cellStyle name="Note 2 3 2 5" xfId="39391"/>
    <cellStyle name="Note 2 3 2 6" xfId="39392"/>
    <cellStyle name="Note 2 3 2 7" xfId="39393"/>
    <cellStyle name="Note 2 3 3" xfId="39394"/>
    <cellStyle name="Note 2 3 3 2" xfId="39395"/>
    <cellStyle name="Note 2 3 3 3" xfId="39396"/>
    <cellStyle name="Note 2 3 3 4" xfId="39397"/>
    <cellStyle name="Note 2 3 4" xfId="39398"/>
    <cellStyle name="Note 2 3 4 2" xfId="39399"/>
    <cellStyle name="Note 2 3 5" xfId="39400"/>
    <cellStyle name="Note 2 3 5 2" xfId="39401"/>
    <cellStyle name="Note 2 3 6" xfId="39402"/>
    <cellStyle name="Note 2 3 7" xfId="39403"/>
    <cellStyle name="Note 2 3 8" xfId="39404"/>
    <cellStyle name="Note 2 3 9" xfId="39405"/>
    <cellStyle name="Note 2 4" xfId="39406"/>
    <cellStyle name="Note 2 4 10" xfId="39407"/>
    <cellStyle name="Note 2 4 2" xfId="39408"/>
    <cellStyle name="Note 2 4 2 2" xfId="39409"/>
    <cellStyle name="Note 2 4 2 2 2" xfId="39410"/>
    <cellStyle name="Note 2 4 2 3" xfId="39411"/>
    <cellStyle name="Note 2 4 2 3 2" xfId="39412"/>
    <cellStyle name="Note 2 4 2 4" xfId="39413"/>
    <cellStyle name="Note 2 4 2 4 2" xfId="39414"/>
    <cellStyle name="Note 2 4 2 5" xfId="39415"/>
    <cellStyle name="Note 2 4 2 6" xfId="39416"/>
    <cellStyle name="Note 2 4 2 7" xfId="39417"/>
    <cellStyle name="Note 2 4 3" xfId="39418"/>
    <cellStyle name="Note 2 4 3 2" xfId="39419"/>
    <cellStyle name="Note 2 4 4" xfId="39420"/>
    <cellStyle name="Note 2 4 4 2" xfId="39421"/>
    <cellStyle name="Note 2 4 5" xfId="39422"/>
    <cellStyle name="Note 2 4 5 2" xfId="39423"/>
    <cellStyle name="Note 2 4 6" xfId="39424"/>
    <cellStyle name="Note 2 4 7" xfId="39425"/>
    <cellStyle name="Note 2 4 8" xfId="39426"/>
    <cellStyle name="Note 2 4 9" xfId="39427"/>
    <cellStyle name="Note 2 5" xfId="39428"/>
    <cellStyle name="Note 3" xfId="39429"/>
    <cellStyle name="Note 3 2" xfId="39430"/>
    <cellStyle name="Note 3 2 10" xfId="39431"/>
    <cellStyle name="Note 3 2 2" xfId="39432"/>
    <cellStyle name="Note 3 2 2 2" xfId="39433"/>
    <cellStyle name="Note 3 2 2 2 2" xfId="39434"/>
    <cellStyle name="Note 3 2 2 3" xfId="39435"/>
    <cellStyle name="Note 3 2 2 3 2" xfId="39436"/>
    <cellStyle name="Note 3 2 2 4" xfId="39437"/>
    <cellStyle name="Note 3 2 2 4 2" xfId="39438"/>
    <cellStyle name="Note 3 2 2 5" xfId="39439"/>
    <cellStyle name="Note 3 2 2 6" xfId="39440"/>
    <cellStyle name="Note 3 2 2 7" xfId="39441"/>
    <cellStyle name="Note 3 2 3" xfId="39442"/>
    <cellStyle name="Note 3 2 3 2" xfId="39443"/>
    <cellStyle name="Note 3 2 4" xfId="39444"/>
    <cellStyle name="Note 3 2 4 2" xfId="39445"/>
    <cellStyle name="Note 3 2 5" xfId="39446"/>
    <cellStyle name="Note 3 2 5 2" xfId="39447"/>
    <cellStyle name="Note 3 2 6" xfId="39448"/>
    <cellStyle name="Note 3 2 7" xfId="39449"/>
    <cellStyle name="Note 3 2 8" xfId="39450"/>
    <cellStyle name="Note 3 2 9" xfId="39451"/>
    <cellStyle name="Note 3 3" xfId="39452"/>
    <cellStyle name="Note 3 3 2" xfId="39453"/>
    <cellStyle name="Note 3 3 2 2" xfId="39454"/>
    <cellStyle name="Note 3 3 3" xfId="39455"/>
    <cellStyle name="Note 3 3 3 2" xfId="39456"/>
    <cellStyle name="Note 3 3 4" xfId="39457"/>
    <cellStyle name="Note 3 3 4 2" xfId="39458"/>
    <cellStyle name="Note 3 3 5" xfId="39459"/>
    <cellStyle name="Note 3 3 6" xfId="39460"/>
    <cellStyle name="Note 3 3 7" xfId="39461"/>
    <cellStyle name="Note 3 4" xfId="39462"/>
    <cellStyle name="Note 4" xfId="39463"/>
    <cellStyle name="Note 4 10" xfId="39464"/>
    <cellStyle name="Note 4 11" xfId="39465"/>
    <cellStyle name="Note 4 2" xfId="39466"/>
    <cellStyle name="Note 4 2 2" xfId="39467"/>
    <cellStyle name="Note 4 2 2 2" xfId="39468"/>
    <cellStyle name="Note 4 2 3" xfId="39469"/>
    <cellStyle name="Note 4 2 3 2" xfId="39470"/>
    <cellStyle name="Note 4 2 4" xfId="39471"/>
    <cellStyle name="Note 4 2 4 2" xfId="39472"/>
    <cellStyle name="Note 4 2 5" xfId="39473"/>
    <cellStyle name="Note 4 2 6" xfId="39474"/>
    <cellStyle name="Note 4 2 7" xfId="39475"/>
    <cellStyle name="Note 4 3" xfId="39476"/>
    <cellStyle name="Note 4 3 2" xfId="39477"/>
    <cellStyle name="Note 4 3 3" xfId="39478"/>
    <cellStyle name="Note 4 3 4" xfId="39479"/>
    <cellStyle name="Note 4 4" xfId="39480"/>
    <cellStyle name="Note 4 4 2" xfId="39481"/>
    <cellStyle name="Note 4 5" xfId="39482"/>
    <cellStyle name="Note 4 5 2" xfId="39483"/>
    <cellStyle name="Note 4 6" xfId="39484"/>
    <cellStyle name="Note 4 7" xfId="39485"/>
    <cellStyle name="Note 4 8" xfId="39486"/>
    <cellStyle name="Note 4 9" xfId="39487"/>
    <cellStyle name="Note 5" xfId="39488"/>
    <cellStyle name="Note 5 10" xfId="39489"/>
    <cellStyle name="Note 5 2" xfId="39490"/>
    <cellStyle name="Note 5 2 2" xfId="39491"/>
    <cellStyle name="Note 5 2 2 2" xfId="39492"/>
    <cellStyle name="Note 5 2 3" xfId="39493"/>
    <cellStyle name="Note 5 2 3 2" xfId="39494"/>
    <cellStyle name="Note 5 2 4" xfId="39495"/>
    <cellStyle name="Note 5 2 4 2" xfId="39496"/>
    <cellStyle name="Note 5 2 5" xfId="39497"/>
    <cellStyle name="Note 5 2 6" xfId="39498"/>
    <cellStyle name="Note 5 2 7" xfId="39499"/>
    <cellStyle name="Note 5 3" xfId="39500"/>
    <cellStyle name="Note 5 3 2" xfId="39501"/>
    <cellStyle name="Note 5 4" xfId="39502"/>
    <cellStyle name="Note 5 4 2" xfId="39503"/>
    <cellStyle name="Note 5 5" xfId="39504"/>
    <cellStyle name="Note 5 5 2" xfId="39505"/>
    <cellStyle name="Note 5 6" xfId="39506"/>
    <cellStyle name="Note 5 7" xfId="39507"/>
    <cellStyle name="Note 5 8" xfId="39508"/>
    <cellStyle name="Note 5 9" xfId="39509"/>
    <cellStyle name="Note 6" xfId="39510"/>
    <cellStyle name="Output" xfId="2732"/>
    <cellStyle name="Output 2" xfId="39511"/>
    <cellStyle name="Output 2 2" xfId="39512"/>
    <cellStyle name="Output 2 2 10" xfId="39513"/>
    <cellStyle name="Output 2 2 2" xfId="39514"/>
    <cellStyle name="Output 2 2 2 2" xfId="39515"/>
    <cellStyle name="Output 2 2 2 2 2" xfId="39516"/>
    <cellStyle name="Output 2 2 2 3" xfId="39517"/>
    <cellStyle name="Output 2 2 2 3 2" xfId="39518"/>
    <cellStyle name="Output 2 2 2 4" xfId="39519"/>
    <cellStyle name="Output 2 2 2 4 2" xfId="39520"/>
    <cellStyle name="Output 2 2 2 5" xfId="39521"/>
    <cellStyle name="Output 2 2 2 6" xfId="39522"/>
    <cellStyle name="Output 2 2 2 7" xfId="39523"/>
    <cellStyle name="Output 2 2 3" xfId="39524"/>
    <cellStyle name="Output 2 2 3 2" xfId="39525"/>
    <cellStyle name="Output 2 2 4" xfId="39526"/>
    <cellStyle name="Output 2 2 4 2" xfId="39527"/>
    <cellStyle name="Output 2 2 5" xfId="39528"/>
    <cellStyle name="Output 2 2 5 2" xfId="39529"/>
    <cellStyle name="Output 2 2 6" xfId="39530"/>
    <cellStyle name="Output 2 2 7" xfId="39531"/>
    <cellStyle name="Output 2 2 8" xfId="39532"/>
    <cellStyle name="Output 2 2 9" xfId="39533"/>
    <cellStyle name="Output 2 3" xfId="39534"/>
    <cellStyle name="Output 2 3 2" xfId="39535"/>
    <cellStyle name="Output 2 3 2 2" xfId="39536"/>
    <cellStyle name="Output 2 3 3" xfId="39537"/>
    <cellStyle name="Output 2 3 3 2" xfId="39538"/>
    <cellStyle name="Output 2 3 4" xfId="39539"/>
    <cellStyle name="Output 2 3 4 2" xfId="39540"/>
    <cellStyle name="Output 2 3 5" xfId="39541"/>
    <cellStyle name="Output 2 3 6" xfId="39542"/>
    <cellStyle name="Output 2 3 7" xfId="39543"/>
    <cellStyle name="Output 2 4" xfId="39544"/>
    <cellStyle name="Output 3" xfId="39545"/>
    <cellStyle name="Output 3 10" xfId="39546"/>
    <cellStyle name="Output 3 11" xfId="39547"/>
    <cellStyle name="Output 3 2" xfId="39548"/>
    <cellStyle name="Output 3 2 2" xfId="39549"/>
    <cellStyle name="Output 3 2 2 2" xfId="39550"/>
    <cellStyle name="Output 3 2 3" xfId="39551"/>
    <cellStyle name="Output 3 2 3 2" xfId="39552"/>
    <cellStyle name="Output 3 2 4" xfId="39553"/>
    <cellStyle name="Output 3 2 4 2" xfId="39554"/>
    <cellStyle name="Output 3 2 5" xfId="39555"/>
    <cellStyle name="Output 3 2 6" xfId="39556"/>
    <cellStyle name="Output 3 2 7" xfId="39557"/>
    <cellStyle name="Output 3 3" xfId="39558"/>
    <cellStyle name="Output 3 3 2" xfId="39559"/>
    <cellStyle name="Output 3 3 3" xfId="39560"/>
    <cellStyle name="Output 3 3 4" xfId="39561"/>
    <cellStyle name="Output 3 4" xfId="39562"/>
    <cellStyle name="Output 3 4 2" xfId="39563"/>
    <cellStyle name="Output 3 5" xfId="39564"/>
    <cellStyle name="Output 3 5 2" xfId="39565"/>
    <cellStyle name="Output 3 6" xfId="39566"/>
    <cellStyle name="Output 3 7" xfId="39567"/>
    <cellStyle name="Output 3 8" xfId="39568"/>
    <cellStyle name="Output 3 9" xfId="39569"/>
    <cellStyle name="Output 4" xfId="39570"/>
    <cellStyle name="Output 4 10" xfId="39571"/>
    <cellStyle name="Output 4 2" xfId="39572"/>
    <cellStyle name="Output 4 2 2" xfId="39573"/>
    <cellStyle name="Output 4 2 2 2" xfId="39574"/>
    <cellStyle name="Output 4 2 3" xfId="39575"/>
    <cellStyle name="Output 4 2 3 2" xfId="39576"/>
    <cellStyle name="Output 4 2 4" xfId="39577"/>
    <cellStyle name="Output 4 2 4 2" xfId="39578"/>
    <cellStyle name="Output 4 2 5" xfId="39579"/>
    <cellStyle name="Output 4 2 6" xfId="39580"/>
    <cellStyle name="Output 4 2 7" xfId="39581"/>
    <cellStyle name="Output 4 3" xfId="39582"/>
    <cellStyle name="Output 4 3 2" xfId="39583"/>
    <cellStyle name="Output 4 4" xfId="39584"/>
    <cellStyle name="Output 4 4 2" xfId="39585"/>
    <cellStyle name="Output 4 5" xfId="39586"/>
    <cellStyle name="Output 4 5 2" xfId="39587"/>
    <cellStyle name="Output 4 6" xfId="39588"/>
    <cellStyle name="Output 4 7" xfId="39589"/>
    <cellStyle name="Output 4 8" xfId="39590"/>
    <cellStyle name="Output 4 9" xfId="39591"/>
    <cellStyle name="Output 5" xfId="39592"/>
    <cellStyle name="PERCENT" xfId="2733"/>
    <cellStyle name="Percent [2]" xfId="54577"/>
    <cellStyle name="Percent [2] 2" xfId="54578"/>
    <cellStyle name="Percent [2] 2 2" xfId="54579"/>
    <cellStyle name="Percent [2] 3" xfId="54580"/>
    <cellStyle name="Percent [2] 4" xfId="54581"/>
    <cellStyle name="Percent 2" xfId="1182"/>
    <cellStyle name="Percent_Sheet1" xfId="54582"/>
    <cellStyle name="Percentual" xfId="54583"/>
    <cellStyle name="Ponto" xfId="54584"/>
    <cellStyle name="Porcentagem" xfId="1663" builtinId="5"/>
    <cellStyle name="Porcentagem 10" xfId="39593"/>
    <cellStyle name="Porcentagem 10 10" xfId="39594"/>
    <cellStyle name="Porcentagem 10 11" xfId="39595"/>
    <cellStyle name="Porcentagem 10 12" xfId="39596"/>
    <cellStyle name="Porcentagem 10 2" xfId="1183"/>
    <cellStyle name="Porcentagem 10 2 2" xfId="2734"/>
    <cellStyle name="Porcentagem 10 3" xfId="39597"/>
    <cellStyle name="Porcentagem 10 3 2" xfId="39598"/>
    <cellStyle name="Porcentagem 10 3 2 2" xfId="39599"/>
    <cellStyle name="Porcentagem 10 3 2 2 2" xfId="39600"/>
    <cellStyle name="Porcentagem 10 3 2 3" xfId="39601"/>
    <cellStyle name="Porcentagem 10 3 2 4" xfId="39602"/>
    <cellStyle name="Porcentagem 10 3 2 5" xfId="39603"/>
    <cellStyle name="Porcentagem 10 3 2 6" xfId="39604"/>
    <cellStyle name="Porcentagem 10 3 3" xfId="39605"/>
    <cellStyle name="Porcentagem 10 3 3 2" xfId="39606"/>
    <cellStyle name="Porcentagem 10 3 3 3" xfId="39607"/>
    <cellStyle name="Porcentagem 10 3 4" xfId="39608"/>
    <cellStyle name="Porcentagem 10 3 5" xfId="39609"/>
    <cellStyle name="Porcentagem 10 3 6" xfId="39610"/>
    <cellStyle name="Porcentagem 10 3 7" xfId="39611"/>
    <cellStyle name="Porcentagem 10 3 8" xfId="39612"/>
    <cellStyle name="Porcentagem 10 4" xfId="39613"/>
    <cellStyle name="Porcentagem 10 4 2" xfId="39614"/>
    <cellStyle name="Porcentagem 10 4 2 2" xfId="39615"/>
    <cellStyle name="Porcentagem 10 4 3" xfId="39616"/>
    <cellStyle name="Porcentagem 10 4 4" xfId="39617"/>
    <cellStyle name="Porcentagem 10 4 5" xfId="39618"/>
    <cellStyle name="Porcentagem 10 4 6" xfId="39619"/>
    <cellStyle name="Porcentagem 10 5" xfId="39620"/>
    <cellStyle name="Porcentagem 10 5 2" xfId="39621"/>
    <cellStyle name="Porcentagem 10 5 3" xfId="39622"/>
    <cellStyle name="Porcentagem 10 5 4" xfId="39623"/>
    <cellStyle name="Porcentagem 10 6" xfId="39624"/>
    <cellStyle name="Porcentagem 10 7" xfId="39625"/>
    <cellStyle name="Porcentagem 10 8" xfId="39626"/>
    <cellStyle name="Porcentagem 10 9" xfId="39627"/>
    <cellStyle name="Porcentagem 11" xfId="39628"/>
    <cellStyle name="Porcentagem 11 10" xfId="39629"/>
    <cellStyle name="Porcentagem 11 2" xfId="39630"/>
    <cellStyle name="Porcentagem 11 2 2" xfId="39631"/>
    <cellStyle name="Porcentagem 11 2 2 2" xfId="39632"/>
    <cellStyle name="Porcentagem 11 2 2 2 2" xfId="39633"/>
    <cellStyle name="Porcentagem 11 2 2 3" xfId="39634"/>
    <cellStyle name="Porcentagem 11 2 2 4" xfId="39635"/>
    <cellStyle name="Porcentagem 11 2 2 5" xfId="39636"/>
    <cellStyle name="Porcentagem 11 2 2 6" xfId="39637"/>
    <cellStyle name="Porcentagem 11 2 3" xfId="39638"/>
    <cellStyle name="Porcentagem 11 2 3 2" xfId="39639"/>
    <cellStyle name="Porcentagem 11 2 3 3" xfId="39640"/>
    <cellStyle name="Porcentagem 11 2 4" xfId="39641"/>
    <cellStyle name="Porcentagem 11 2 5" xfId="39642"/>
    <cellStyle name="Porcentagem 11 2 6" xfId="39643"/>
    <cellStyle name="Porcentagem 11 2 7" xfId="39644"/>
    <cellStyle name="Porcentagem 11 2 8" xfId="39645"/>
    <cellStyle name="Porcentagem 11 3" xfId="39646"/>
    <cellStyle name="Porcentagem 11 3 2" xfId="39647"/>
    <cellStyle name="Porcentagem 11 3 2 2" xfId="39648"/>
    <cellStyle name="Porcentagem 11 3 3" xfId="39649"/>
    <cellStyle name="Porcentagem 11 3 4" xfId="39650"/>
    <cellStyle name="Porcentagem 11 3 5" xfId="39651"/>
    <cellStyle name="Porcentagem 11 3 6" xfId="39652"/>
    <cellStyle name="Porcentagem 11 4" xfId="39653"/>
    <cellStyle name="Porcentagem 11 4 2" xfId="39654"/>
    <cellStyle name="Porcentagem 11 4 3" xfId="39655"/>
    <cellStyle name="Porcentagem 11 4 4" xfId="39656"/>
    <cellStyle name="Porcentagem 11 5" xfId="39657"/>
    <cellStyle name="Porcentagem 11 6" xfId="39658"/>
    <cellStyle name="Porcentagem 11 7" xfId="39659"/>
    <cellStyle name="Porcentagem 11 8" xfId="39660"/>
    <cellStyle name="Porcentagem 11 9" xfId="39661"/>
    <cellStyle name="Porcentagem 12" xfId="39662"/>
    <cellStyle name="Porcentagem 12 2" xfId="1184"/>
    <cellStyle name="Porcentagem 12 3" xfId="39663"/>
    <cellStyle name="Porcentagem 12 4" xfId="39664"/>
    <cellStyle name="Porcentagem 12 5" xfId="39665"/>
    <cellStyle name="Porcentagem 13" xfId="39666"/>
    <cellStyle name="Porcentagem 13 2" xfId="39667"/>
    <cellStyle name="Porcentagem 13 3" xfId="39668"/>
    <cellStyle name="Porcentagem 14" xfId="39669"/>
    <cellStyle name="Porcentagem 15" xfId="39670"/>
    <cellStyle name="Porcentagem 2" xfId="1185"/>
    <cellStyle name="Porcentagem 2 10" xfId="39671"/>
    <cellStyle name="Porcentagem 2 11" xfId="39672"/>
    <cellStyle name="Porcentagem 2 2" xfId="1678"/>
    <cellStyle name="Porcentagem 2 2 10" xfId="39673"/>
    <cellStyle name="Porcentagem 2 2 2" xfId="39674"/>
    <cellStyle name="Porcentagem 2 2 2 2" xfId="39675"/>
    <cellStyle name="Porcentagem 2 2 2 2 10" xfId="39676"/>
    <cellStyle name="Porcentagem 2 2 2 2 2" xfId="39677"/>
    <cellStyle name="Porcentagem 2 2 2 2 2 2" xfId="39678"/>
    <cellStyle name="Porcentagem 2 2 2 2 2 2 2" xfId="39679"/>
    <cellStyle name="Porcentagem 2 2 2 2 2 2 2 2" xfId="39680"/>
    <cellStyle name="Porcentagem 2 2 2 2 2 2 3" xfId="39681"/>
    <cellStyle name="Porcentagem 2 2 2 2 2 2 4" xfId="39682"/>
    <cellStyle name="Porcentagem 2 2 2 2 2 2 5" xfId="39683"/>
    <cellStyle name="Porcentagem 2 2 2 2 2 2 6" xfId="39684"/>
    <cellStyle name="Porcentagem 2 2 2 2 2 3" xfId="39685"/>
    <cellStyle name="Porcentagem 2 2 2 2 2 3 2" xfId="39686"/>
    <cellStyle name="Porcentagem 2 2 2 2 2 3 3" xfId="39687"/>
    <cellStyle name="Porcentagem 2 2 2 2 2 4" xfId="39688"/>
    <cellStyle name="Porcentagem 2 2 2 2 2 5" xfId="39689"/>
    <cellStyle name="Porcentagem 2 2 2 2 2 6" xfId="39690"/>
    <cellStyle name="Porcentagem 2 2 2 2 2 7" xfId="39691"/>
    <cellStyle name="Porcentagem 2 2 2 2 2 8" xfId="39692"/>
    <cellStyle name="Porcentagem 2 2 2 2 3" xfId="39693"/>
    <cellStyle name="Porcentagem 2 2 2 2 3 2" xfId="39694"/>
    <cellStyle name="Porcentagem 2 2 2 2 3 2 2" xfId="39695"/>
    <cellStyle name="Porcentagem 2 2 2 2 3 3" xfId="39696"/>
    <cellStyle name="Porcentagem 2 2 2 2 3 4" xfId="39697"/>
    <cellStyle name="Porcentagem 2 2 2 2 3 5" xfId="39698"/>
    <cellStyle name="Porcentagem 2 2 2 2 3 6" xfId="39699"/>
    <cellStyle name="Porcentagem 2 2 2 2 4" xfId="39700"/>
    <cellStyle name="Porcentagem 2 2 2 2 4 2" xfId="39701"/>
    <cellStyle name="Porcentagem 2 2 2 2 4 3" xfId="39702"/>
    <cellStyle name="Porcentagem 2 2 2 2 4 4" xfId="39703"/>
    <cellStyle name="Porcentagem 2 2 2 2 5" xfId="39704"/>
    <cellStyle name="Porcentagem 2 2 2 2 6" xfId="39705"/>
    <cellStyle name="Porcentagem 2 2 2 2 7" xfId="39706"/>
    <cellStyle name="Porcentagem 2 2 2 2 8" xfId="39707"/>
    <cellStyle name="Porcentagem 2 2 2 2 9" xfId="39708"/>
    <cellStyle name="Porcentagem 2 2 3" xfId="39709"/>
    <cellStyle name="Porcentagem 2 2 4" xfId="39710"/>
    <cellStyle name="Porcentagem 2 2 4 10" xfId="39711"/>
    <cellStyle name="Porcentagem 2 2 4 2" xfId="39712"/>
    <cellStyle name="Porcentagem 2 2 4 2 2" xfId="39713"/>
    <cellStyle name="Porcentagem 2 2 4 2 2 2" xfId="39714"/>
    <cellStyle name="Porcentagem 2 2 4 2 2 2 2" xfId="39715"/>
    <cellStyle name="Porcentagem 2 2 4 2 2 3" xfId="39716"/>
    <cellStyle name="Porcentagem 2 2 4 2 2 4" xfId="39717"/>
    <cellStyle name="Porcentagem 2 2 4 2 2 5" xfId="39718"/>
    <cellStyle name="Porcentagem 2 2 4 2 2 6" xfId="39719"/>
    <cellStyle name="Porcentagem 2 2 4 2 3" xfId="39720"/>
    <cellStyle name="Porcentagem 2 2 4 2 3 2" xfId="39721"/>
    <cellStyle name="Porcentagem 2 2 4 2 3 3" xfId="39722"/>
    <cellStyle name="Porcentagem 2 2 4 2 4" xfId="39723"/>
    <cellStyle name="Porcentagem 2 2 4 2 5" xfId="39724"/>
    <cellStyle name="Porcentagem 2 2 4 2 6" xfId="39725"/>
    <cellStyle name="Porcentagem 2 2 4 2 7" xfId="39726"/>
    <cellStyle name="Porcentagem 2 2 4 2 8" xfId="39727"/>
    <cellStyle name="Porcentagem 2 2 4 3" xfId="39728"/>
    <cellStyle name="Porcentagem 2 2 4 3 2" xfId="39729"/>
    <cellStyle name="Porcentagem 2 2 4 3 2 2" xfId="39730"/>
    <cellStyle name="Porcentagem 2 2 4 3 3" xfId="39731"/>
    <cellStyle name="Porcentagem 2 2 4 3 4" xfId="39732"/>
    <cellStyle name="Porcentagem 2 2 4 3 5" xfId="39733"/>
    <cellStyle name="Porcentagem 2 2 4 3 6" xfId="39734"/>
    <cellStyle name="Porcentagem 2 2 4 4" xfId="39735"/>
    <cellStyle name="Porcentagem 2 2 4 4 2" xfId="39736"/>
    <cellStyle name="Porcentagem 2 2 4 4 3" xfId="39737"/>
    <cellStyle name="Porcentagem 2 2 4 4 4" xfId="39738"/>
    <cellStyle name="Porcentagem 2 2 4 5" xfId="39739"/>
    <cellStyle name="Porcentagem 2 2 4 6" xfId="39740"/>
    <cellStyle name="Porcentagem 2 2 4 7" xfId="39741"/>
    <cellStyle name="Porcentagem 2 2 4 8" xfId="39742"/>
    <cellStyle name="Porcentagem 2 2 4 9" xfId="39743"/>
    <cellStyle name="Porcentagem 2 2 5" xfId="39744"/>
    <cellStyle name="Porcentagem 2 2 5 10" xfId="39745"/>
    <cellStyle name="Porcentagem 2 2 5 2" xfId="39746"/>
    <cellStyle name="Porcentagem 2 2 5 2 2" xfId="39747"/>
    <cellStyle name="Porcentagem 2 2 5 2 2 2" xfId="39748"/>
    <cellStyle name="Porcentagem 2 2 5 2 2 2 2" xfId="39749"/>
    <cellStyle name="Porcentagem 2 2 5 2 2 3" xfId="39750"/>
    <cellStyle name="Porcentagem 2 2 5 2 2 4" xfId="39751"/>
    <cellStyle name="Porcentagem 2 2 5 2 2 5" xfId="39752"/>
    <cellStyle name="Porcentagem 2 2 5 2 2 6" xfId="39753"/>
    <cellStyle name="Porcentagem 2 2 5 2 3" xfId="39754"/>
    <cellStyle name="Porcentagem 2 2 5 2 3 2" xfId="39755"/>
    <cellStyle name="Porcentagem 2 2 5 2 3 3" xfId="39756"/>
    <cellStyle name="Porcentagem 2 2 5 2 4" xfId="39757"/>
    <cellStyle name="Porcentagem 2 2 5 2 5" xfId="39758"/>
    <cellStyle name="Porcentagem 2 2 5 2 6" xfId="39759"/>
    <cellStyle name="Porcentagem 2 2 5 2 7" xfId="39760"/>
    <cellStyle name="Porcentagem 2 2 5 2 8" xfId="39761"/>
    <cellStyle name="Porcentagem 2 2 5 3" xfId="39762"/>
    <cellStyle name="Porcentagem 2 2 5 3 2" xfId="39763"/>
    <cellStyle name="Porcentagem 2 2 5 3 2 2" xfId="39764"/>
    <cellStyle name="Porcentagem 2 2 5 3 3" xfId="39765"/>
    <cellStyle name="Porcentagem 2 2 5 3 4" xfId="39766"/>
    <cellStyle name="Porcentagem 2 2 5 3 5" xfId="39767"/>
    <cellStyle name="Porcentagem 2 2 5 3 6" xfId="39768"/>
    <cellStyle name="Porcentagem 2 2 5 4" xfId="39769"/>
    <cellStyle name="Porcentagem 2 2 5 4 2" xfId="39770"/>
    <cellStyle name="Porcentagem 2 2 5 4 3" xfId="39771"/>
    <cellStyle name="Porcentagem 2 2 5 4 4" xfId="39772"/>
    <cellStyle name="Porcentagem 2 2 5 5" xfId="39773"/>
    <cellStyle name="Porcentagem 2 2 5 6" xfId="39774"/>
    <cellStyle name="Porcentagem 2 2 5 7" xfId="39775"/>
    <cellStyle name="Porcentagem 2 2 5 8" xfId="39776"/>
    <cellStyle name="Porcentagem 2 2 5 9" xfId="39777"/>
    <cellStyle name="Porcentagem 2 2 6" xfId="39778"/>
    <cellStyle name="Porcentagem 2 2 7" xfId="39779"/>
    <cellStyle name="Porcentagem 2 2 8" xfId="39780"/>
    <cellStyle name="Porcentagem 2 2 8 2" xfId="39781"/>
    <cellStyle name="Porcentagem 2 2 8 3" xfId="39782"/>
    <cellStyle name="Porcentagem 2 2 9" xfId="39783"/>
    <cellStyle name="Porcentagem 2 3" xfId="2735"/>
    <cellStyle name="Porcentagem 2 3 2" xfId="54585"/>
    <cellStyle name="Porcentagem 2 4" xfId="2736"/>
    <cellStyle name="Porcentagem 2 5" xfId="2737"/>
    <cellStyle name="Porcentagem 2 6" xfId="2738"/>
    <cellStyle name="Porcentagem 2 7" xfId="2739"/>
    <cellStyle name="Porcentagem 2 8" xfId="2740"/>
    <cellStyle name="Porcentagem 2 9" xfId="39784"/>
    <cellStyle name="Porcentagem 2 9 2" xfId="39785"/>
    <cellStyle name="Porcentagem 3" xfId="1186"/>
    <cellStyle name="Porcentagem 3 2" xfId="1187"/>
    <cellStyle name="Porcentagem 3 2 2" xfId="1188"/>
    <cellStyle name="Porcentagem 3 2 3" xfId="2741"/>
    <cellStyle name="Porcentagem 3 2 4" xfId="39786"/>
    <cellStyle name="Porcentagem 3 3" xfId="1189"/>
    <cellStyle name="Porcentagem 3 3 2" xfId="1190"/>
    <cellStyle name="Porcentagem 3 3 2 2" xfId="39787"/>
    <cellStyle name="Porcentagem 3 3 2 2 2" xfId="39788"/>
    <cellStyle name="Porcentagem 3 3 2 2 2 10" xfId="39789"/>
    <cellStyle name="Porcentagem 3 3 2 2 2 2" xfId="39790"/>
    <cellStyle name="Porcentagem 3 3 2 2 2 2 2" xfId="39791"/>
    <cellStyle name="Porcentagem 3 3 2 2 2 2 2 2" xfId="39792"/>
    <cellStyle name="Porcentagem 3 3 2 2 2 2 2 2 2" xfId="39793"/>
    <cellStyle name="Porcentagem 3 3 2 2 2 2 2 3" xfId="39794"/>
    <cellStyle name="Porcentagem 3 3 2 2 2 2 2 4" xfId="39795"/>
    <cellStyle name="Porcentagem 3 3 2 2 2 2 2 5" xfId="39796"/>
    <cellStyle name="Porcentagem 3 3 2 2 2 2 2 6" xfId="39797"/>
    <cellStyle name="Porcentagem 3 3 2 2 2 2 3" xfId="39798"/>
    <cellStyle name="Porcentagem 3 3 2 2 2 2 3 2" xfId="39799"/>
    <cellStyle name="Porcentagem 3 3 2 2 2 2 3 3" xfId="39800"/>
    <cellStyle name="Porcentagem 3 3 2 2 2 2 4" xfId="39801"/>
    <cellStyle name="Porcentagem 3 3 2 2 2 2 5" xfId="39802"/>
    <cellStyle name="Porcentagem 3 3 2 2 2 2 6" xfId="39803"/>
    <cellStyle name="Porcentagem 3 3 2 2 2 2 7" xfId="39804"/>
    <cellStyle name="Porcentagem 3 3 2 2 2 2 8" xfId="39805"/>
    <cellStyle name="Porcentagem 3 3 2 2 2 3" xfId="39806"/>
    <cellStyle name="Porcentagem 3 3 2 2 2 3 2" xfId="39807"/>
    <cellStyle name="Porcentagem 3 3 2 2 2 3 2 2" xfId="39808"/>
    <cellStyle name="Porcentagem 3 3 2 2 2 3 3" xfId="39809"/>
    <cellStyle name="Porcentagem 3 3 2 2 2 3 4" xfId="39810"/>
    <cellStyle name="Porcentagem 3 3 2 2 2 3 5" xfId="39811"/>
    <cellStyle name="Porcentagem 3 3 2 2 2 3 6" xfId="39812"/>
    <cellStyle name="Porcentagem 3 3 2 2 2 4" xfId="39813"/>
    <cellStyle name="Porcentagem 3 3 2 2 2 4 2" xfId="39814"/>
    <cellStyle name="Porcentagem 3 3 2 2 2 4 3" xfId="39815"/>
    <cellStyle name="Porcentagem 3 3 2 2 2 4 4" xfId="39816"/>
    <cellStyle name="Porcentagem 3 3 2 2 2 5" xfId="39817"/>
    <cellStyle name="Porcentagem 3 3 2 2 2 6" xfId="39818"/>
    <cellStyle name="Porcentagem 3 3 2 2 2 7" xfId="39819"/>
    <cellStyle name="Porcentagem 3 3 2 2 2 8" xfId="39820"/>
    <cellStyle name="Porcentagem 3 3 2 2 2 9" xfId="39821"/>
    <cellStyle name="Porcentagem 3 3 2 2 3" xfId="39822"/>
    <cellStyle name="Porcentagem 3 3 2 2 4" xfId="39823"/>
    <cellStyle name="Porcentagem 3 3 2 3" xfId="39824"/>
    <cellStyle name="Porcentagem 3 3 2 3 10" xfId="39825"/>
    <cellStyle name="Porcentagem 3 3 2 3 2" xfId="39826"/>
    <cellStyle name="Porcentagem 3 3 2 3 2 2" xfId="39827"/>
    <cellStyle name="Porcentagem 3 3 2 3 2 2 2" xfId="39828"/>
    <cellStyle name="Porcentagem 3 3 2 3 2 2 2 2" xfId="39829"/>
    <cellStyle name="Porcentagem 3 3 2 3 2 2 3" xfId="39830"/>
    <cellStyle name="Porcentagem 3 3 2 3 2 2 4" xfId="39831"/>
    <cellStyle name="Porcentagem 3 3 2 3 2 2 5" xfId="39832"/>
    <cellStyle name="Porcentagem 3 3 2 3 2 2 6" xfId="39833"/>
    <cellStyle name="Porcentagem 3 3 2 3 2 3" xfId="39834"/>
    <cellStyle name="Porcentagem 3 3 2 3 2 3 2" xfId="39835"/>
    <cellStyle name="Porcentagem 3 3 2 3 2 3 3" xfId="39836"/>
    <cellStyle name="Porcentagem 3 3 2 3 2 4" xfId="39837"/>
    <cellStyle name="Porcentagem 3 3 2 3 2 5" xfId="39838"/>
    <cellStyle name="Porcentagem 3 3 2 3 2 6" xfId="39839"/>
    <cellStyle name="Porcentagem 3 3 2 3 2 7" xfId="39840"/>
    <cellStyle name="Porcentagem 3 3 2 3 2 8" xfId="39841"/>
    <cellStyle name="Porcentagem 3 3 2 3 3" xfId="39842"/>
    <cellStyle name="Porcentagem 3 3 2 3 3 2" xfId="39843"/>
    <cellStyle name="Porcentagem 3 3 2 3 3 2 2" xfId="39844"/>
    <cellStyle name="Porcentagem 3 3 2 3 3 3" xfId="39845"/>
    <cellStyle name="Porcentagem 3 3 2 3 3 4" xfId="39846"/>
    <cellStyle name="Porcentagem 3 3 2 3 3 5" xfId="39847"/>
    <cellStyle name="Porcentagem 3 3 2 3 3 6" xfId="39848"/>
    <cellStyle name="Porcentagem 3 3 2 3 4" xfId="39849"/>
    <cellStyle name="Porcentagem 3 3 2 3 4 2" xfId="39850"/>
    <cellStyle name="Porcentagem 3 3 2 3 4 3" xfId="39851"/>
    <cellStyle name="Porcentagem 3 3 2 3 4 4" xfId="39852"/>
    <cellStyle name="Porcentagem 3 3 2 3 5" xfId="39853"/>
    <cellStyle name="Porcentagem 3 3 2 3 6" xfId="39854"/>
    <cellStyle name="Porcentagem 3 3 2 3 7" xfId="39855"/>
    <cellStyle name="Porcentagem 3 3 2 3 8" xfId="39856"/>
    <cellStyle name="Porcentagem 3 3 2 3 9" xfId="39857"/>
    <cellStyle name="Porcentagem 3 3 2 4" xfId="39858"/>
    <cellStyle name="Porcentagem 3 3 2 4 10" xfId="39859"/>
    <cellStyle name="Porcentagem 3 3 2 4 2" xfId="39860"/>
    <cellStyle name="Porcentagem 3 3 2 4 2 2" xfId="39861"/>
    <cellStyle name="Porcentagem 3 3 2 4 2 2 2" xfId="39862"/>
    <cellStyle name="Porcentagem 3 3 2 4 2 2 2 2" xfId="39863"/>
    <cellStyle name="Porcentagem 3 3 2 4 2 2 3" xfId="39864"/>
    <cellStyle name="Porcentagem 3 3 2 4 2 2 4" xfId="39865"/>
    <cellStyle name="Porcentagem 3 3 2 4 2 2 5" xfId="39866"/>
    <cellStyle name="Porcentagem 3 3 2 4 2 2 6" xfId="39867"/>
    <cellStyle name="Porcentagem 3 3 2 4 2 3" xfId="39868"/>
    <cellStyle name="Porcentagem 3 3 2 4 2 3 2" xfId="39869"/>
    <cellStyle name="Porcentagem 3 3 2 4 2 3 3" xfId="39870"/>
    <cellStyle name="Porcentagem 3 3 2 4 2 4" xfId="39871"/>
    <cellStyle name="Porcentagem 3 3 2 4 2 5" xfId="39872"/>
    <cellStyle name="Porcentagem 3 3 2 4 2 6" xfId="39873"/>
    <cellStyle name="Porcentagem 3 3 2 4 2 7" xfId="39874"/>
    <cellStyle name="Porcentagem 3 3 2 4 2 8" xfId="39875"/>
    <cellStyle name="Porcentagem 3 3 2 4 3" xfId="39876"/>
    <cellStyle name="Porcentagem 3 3 2 4 3 2" xfId="39877"/>
    <cellStyle name="Porcentagem 3 3 2 4 3 2 2" xfId="39878"/>
    <cellStyle name="Porcentagem 3 3 2 4 3 3" xfId="39879"/>
    <cellStyle name="Porcentagem 3 3 2 4 3 4" xfId="39880"/>
    <cellStyle name="Porcentagem 3 3 2 4 3 5" xfId="39881"/>
    <cellStyle name="Porcentagem 3 3 2 4 3 6" xfId="39882"/>
    <cellStyle name="Porcentagem 3 3 2 4 4" xfId="39883"/>
    <cellStyle name="Porcentagem 3 3 2 4 4 2" xfId="39884"/>
    <cellStyle name="Porcentagem 3 3 2 4 4 3" xfId="39885"/>
    <cellStyle name="Porcentagem 3 3 2 4 4 4" xfId="39886"/>
    <cellStyle name="Porcentagem 3 3 2 4 5" xfId="39887"/>
    <cellStyle name="Porcentagem 3 3 2 4 6" xfId="39888"/>
    <cellStyle name="Porcentagem 3 3 2 4 7" xfId="39889"/>
    <cellStyle name="Porcentagem 3 3 2 4 8" xfId="39890"/>
    <cellStyle name="Porcentagem 3 3 2 4 9" xfId="39891"/>
    <cellStyle name="Porcentagem 3 3 2 5" xfId="39892"/>
    <cellStyle name="Porcentagem 3 3 2 6" xfId="39893"/>
    <cellStyle name="Porcentagem 3 3 2 7" xfId="39894"/>
    <cellStyle name="Porcentagem 3 3 2 7 2" xfId="39895"/>
    <cellStyle name="Porcentagem 3 3 2 7 3" xfId="39896"/>
    <cellStyle name="Porcentagem 3 3 2 8" xfId="39897"/>
    <cellStyle name="Porcentagem 3 3 2 9" xfId="39898"/>
    <cellStyle name="Porcentagem 3 3 3" xfId="39899"/>
    <cellStyle name="Porcentagem 3 4" xfId="39900"/>
    <cellStyle name="Porcentagem 3 5" xfId="39901"/>
    <cellStyle name="Porcentagem 3 5 10" xfId="39902"/>
    <cellStyle name="Porcentagem 3 5 2" xfId="39903"/>
    <cellStyle name="Porcentagem 3 5 2 2" xfId="39904"/>
    <cellStyle name="Porcentagem 3 5 2 2 2" xfId="39905"/>
    <cellStyle name="Porcentagem 3 5 2 2 2 2" xfId="39906"/>
    <cellStyle name="Porcentagem 3 5 2 2 3" xfId="39907"/>
    <cellStyle name="Porcentagem 3 5 2 2 4" xfId="39908"/>
    <cellStyle name="Porcentagem 3 5 2 2 5" xfId="39909"/>
    <cellStyle name="Porcentagem 3 5 2 2 6" xfId="39910"/>
    <cellStyle name="Porcentagem 3 5 2 3" xfId="39911"/>
    <cellStyle name="Porcentagem 3 5 2 3 2" xfId="39912"/>
    <cellStyle name="Porcentagem 3 5 2 3 3" xfId="39913"/>
    <cellStyle name="Porcentagem 3 5 2 4" xfId="39914"/>
    <cellStyle name="Porcentagem 3 5 2 5" xfId="39915"/>
    <cellStyle name="Porcentagem 3 5 2 6" xfId="39916"/>
    <cellStyle name="Porcentagem 3 5 2 7" xfId="39917"/>
    <cellStyle name="Porcentagem 3 5 2 8" xfId="39918"/>
    <cellStyle name="Porcentagem 3 5 3" xfId="39919"/>
    <cellStyle name="Porcentagem 3 5 3 2" xfId="39920"/>
    <cellStyle name="Porcentagem 3 5 3 2 2" xfId="39921"/>
    <cellStyle name="Porcentagem 3 5 3 3" xfId="39922"/>
    <cellStyle name="Porcentagem 3 5 3 4" xfId="39923"/>
    <cellStyle name="Porcentagem 3 5 3 5" xfId="39924"/>
    <cellStyle name="Porcentagem 3 5 3 6" xfId="39925"/>
    <cellStyle name="Porcentagem 3 5 4" xfId="39926"/>
    <cellStyle name="Porcentagem 3 5 4 2" xfId="39927"/>
    <cellStyle name="Porcentagem 3 5 4 3" xfId="39928"/>
    <cellStyle name="Porcentagem 3 5 4 4" xfId="39929"/>
    <cellStyle name="Porcentagem 3 5 5" xfId="39930"/>
    <cellStyle name="Porcentagem 3 5 6" xfId="39931"/>
    <cellStyle name="Porcentagem 3 5 7" xfId="39932"/>
    <cellStyle name="Porcentagem 3 5 8" xfId="39933"/>
    <cellStyle name="Porcentagem 3 5 9" xfId="39934"/>
    <cellStyle name="Porcentagem 3 6" xfId="39935"/>
    <cellStyle name="Porcentagem 3 6 2" xfId="39936"/>
    <cellStyle name="Porcentagem 3 6 3" xfId="39937"/>
    <cellStyle name="Porcentagem 3 7" xfId="39938"/>
    <cellStyle name="Porcentagem 4" xfId="1669"/>
    <cellStyle name="Porcentagem 4 10" xfId="39939"/>
    <cellStyle name="Porcentagem 4 2" xfId="2742"/>
    <cellStyle name="Porcentagem 4 2 2" xfId="39940"/>
    <cellStyle name="Porcentagem 4 2 2 10" xfId="39941"/>
    <cellStyle name="Porcentagem 4 2 2 2" xfId="39942"/>
    <cellStyle name="Porcentagem 4 2 2 2 2" xfId="39943"/>
    <cellStyle name="Porcentagem 4 2 2 2 2 2" xfId="39944"/>
    <cellStyle name="Porcentagem 4 2 2 2 2 2 2" xfId="39945"/>
    <cellStyle name="Porcentagem 4 2 2 2 2 3" xfId="39946"/>
    <cellStyle name="Porcentagem 4 2 2 2 2 4" xfId="39947"/>
    <cellStyle name="Porcentagem 4 2 2 2 2 5" xfId="39948"/>
    <cellStyle name="Porcentagem 4 2 2 2 2 6" xfId="39949"/>
    <cellStyle name="Porcentagem 4 2 2 2 3" xfId="39950"/>
    <cellStyle name="Porcentagem 4 2 2 2 3 2" xfId="39951"/>
    <cellStyle name="Porcentagem 4 2 2 2 3 3" xfId="39952"/>
    <cellStyle name="Porcentagem 4 2 2 2 4" xfId="39953"/>
    <cellStyle name="Porcentagem 4 2 2 2 5" xfId="39954"/>
    <cellStyle name="Porcentagem 4 2 2 2 6" xfId="39955"/>
    <cellStyle name="Porcentagem 4 2 2 2 7" xfId="39956"/>
    <cellStyle name="Porcentagem 4 2 2 2 8" xfId="39957"/>
    <cellStyle name="Porcentagem 4 2 2 3" xfId="39958"/>
    <cellStyle name="Porcentagem 4 2 2 3 2" xfId="39959"/>
    <cellStyle name="Porcentagem 4 2 2 3 2 2" xfId="39960"/>
    <cellStyle name="Porcentagem 4 2 2 3 3" xfId="39961"/>
    <cellStyle name="Porcentagem 4 2 2 3 4" xfId="39962"/>
    <cellStyle name="Porcentagem 4 2 2 3 5" xfId="39963"/>
    <cellStyle name="Porcentagem 4 2 2 3 6" xfId="39964"/>
    <cellStyle name="Porcentagem 4 2 2 4" xfId="39965"/>
    <cellStyle name="Porcentagem 4 2 2 4 2" xfId="39966"/>
    <cellStyle name="Porcentagem 4 2 2 4 3" xfId="39967"/>
    <cellStyle name="Porcentagem 4 2 2 4 4" xfId="39968"/>
    <cellStyle name="Porcentagem 4 2 2 5" xfId="39969"/>
    <cellStyle name="Porcentagem 4 2 2 6" xfId="39970"/>
    <cellStyle name="Porcentagem 4 2 2 7" xfId="39971"/>
    <cellStyle name="Porcentagem 4 2 2 8" xfId="39972"/>
    <cellStyle name="Porcentagem 4 2 2 9" xfId="39973"/>
    <cellStyle name="Porcentagem 4 2 3" xfId="39974"/>
    <cellStyle name="Porcentagem 4 2 4" xfId="39975"/>
    <cellStyle name="Porcentagem 4 3" xfId="39976"/>
    <cellStyle name="Porcentagem 4 3 2" xfId="39977"/>
    <cellStyle name="Porcentagem 4 3 3" xfId="39978"/>
    <cellStyle name="Porcentagem 4 3 4" xfId="39979"/>
    <cellStyle name="Porcentagem 4 4" xfId="39980"/>
    <cellStyle name="Porcentagem 4 4 10" xfId="39981"/>
    <cellStyle name="Porcentagem 4 4 2" xfId="39982"/>
    <cellStyle name="Porcentagem 4 4 2 2" xfId="39983"/>
    <cellStyle name="Porcentagem 4 4 2 2 2" xfId="39984"/>
    <cellStyle name="Porcentagem 4 4 2 2 2 2" xfId="39985"/>
    <cellStyle name="Porcentagem 4 4 2 2 3" xfId="39986"/>
    <cellStyle name="Porcentagem 4 4 2 2 4" xfId="39987"/>
    <cellStyle name="Porcentagem 4 4 2 2 5" xfId="39988"/>
    <cellStyle name="Porcentagem 4 4 2 2 6" xfId="39989"/>
    <cellStyle name="Porcentagem 4 4 2 3" xfId="39990"/>
    <cellStyle name="Porcentagem 4 4 2 3 2" xfId="39991"/>
    <cellStyle name="Porcentagem 4 4 2 3 3" xfId="39992"/>
    <cellStyle name="Porcentagem 4 4 2 4" xfId="39993"/>
    <cellStyle name="Porcentagem 4 4 2 5" xfId="39994"/>
    <cellStyle name="Porcentagem 4 4 2 6" xfId="39995"/>
    <cellStyle name="Porcentagem 4 4 2 7" xfId="39996"/>
    <cellStyle name="Porcentagem 4 4 2 8" xfId="39997"/>
    <cellStyle name="Porcentagem 4 4 3" xfId="39998"/>
    <cellStyle name="Porcentagem 4 4 3 2" xfId="39999"/>
    <cellStyle name="Porcentagem 4 4 3 2 2" xfId="40000"/>
    <cellStyle name="Porcentagem 4 4 3 3" xfId="40001"/>
    <cellStyle name="Porcentagem 4 4 3 4" xfId="40002"/>
    <cellStyle name="Porcentagem 4 4 3 5" xfId="40003"/>
    <cellStyle name="Porcentagem 4 4 3 6" xfId="40004"/>
    <cellStyle name="Porcentagem 4 4 4" xfId="40005"/>
    <cellStyle name="Porcentagem 4 4 4 2" xfId="40006"/>
    <cellStyle name="Porcentagem 4 4 4 3" xfId="40007"/>
    <cellStyle name="Porcentagem 4 4 4 4" xfId="40008"/>
    <cellStyle name="Porcentagem 4 4 5" xfId="40009"/>
    <cellStyle name="Porcentagem 4 4 6" xfId="40010"/>
    <cellStyle name="Porcentagem 4 4 7" xfId="40011"/>
    <cellStyle name="Porcentagem 4 4 8" xfId="40012"/>
    <cellStyle name="Porcentagem 4 4 9" xfId="40013"/>
    <cellStyle name="Porcentagem 4 5" xfId="40014"/>
    <cellStyle name="Porcentagem 4 5 10" xfId="40015"/>
    <cellStyle name="Porcentagem 4 5 2" xfId="40016"/>
    <cellStyle name="Porcentagem 4 5 2 2" xfId="40017"/>
    <cellStyle name="Porcentagem 4 5 2 2 2" xfId="40018"/>
    <cellStyle name="Porcentagem 4 5 2 2 2 2" xfId="40019"/>
    <cellStyle name="Porcentagem 4 5 2 2 3" xfId="40020"/>
    <cellStyle name="Porcentagem 4 5 2 2 4" xfId="40021"/>
    <cellStyle name="Porcentagem 4 5 2 2 5" xfId="40022"/>
    <cellStyle name="Porcentagem 4 5 2 2 6" xfId="40023"/>
    <cellStyle name="Porcentagem 4 5 2 3" xfId="40024"/>
    <cellStyle name="Porcentagem 4 5 2 3 2" xfId="40025"/>
    <cellStyle name="Porcentagem 4 5 2 3 3" xfId="40026"/>
    <cellStyle name="Porcentagem 4 5 2 4" xfId="40027"/>
    <cellStyle name="Porcentagem 4 5 2 5" xfId="40028"/>
    <cellStyle name="Porcentagem 4 5 2 6" xfId="40029"/>
    <cellStyle name="Porcentagem 4 5 2 7" xfId="40030"/>
    <cellStyle name="Porcentagem 4 5 2 8" xfId="40031"/>
    <cellStyle name="Porcentagem 4 5 3" xfId="40032"/>
    <cellStyle name="Porcentagem 4 5 3 2" xfId="40033"/>
    <cellStyle name="Porcentagem 4 5 3 2 2" xfId="40034"/>
    <cellStyle name="Porcentagem 4 5 3 3" xfId="40035"/>
    <cellStyle name="Porcentagem 4 5 3 4" xfId="40036"/>
    <cellStyle name="Porcentagem 4 5 3 5" xfId="40037"/>
    <cellStyle name="Porcentagem 4 5 3 6" xfId="40038"/>
    <cellStyle name="Porcentagem 4 5 4" xfId="40039"/>
    <cellStyle name="Porcentagem 4 5 4 2" xfId="40040"/>
    <cellStyle name="Porcentagem 4 5 4 3" xfId="40041"/>
    <cellStyle name="Porcentagem 4 5 4 4" xfId="40042"/>
    <cellStyle name="Porcentagem 4 5 5" xfId="40043"/>
    <cellStyle name="Porcentagem 4 5 6" xfId="40044"/>
    <cellStyle name="Porcentagem 4 5 7" xfId="40045"/>
    <cellStyle name="Porcentagem 4 5 8" xfId="40046"/>
    <cellStyle name="Porcentagem 4 5 9" xfId="40047"/>
    <cellStyle name="Porcentagem 4 6" xfId="40048"/>
    <cellStyle name="Porcentagem 4 7" xfId="40049"/>
    <cellStyle name="Porcentagem 4 8" xfId="40050"/>
    <cellStyle name="Porcentagem 4 8 2" xfId="40051"/>
    <cellStyle name="Porcentagem 4 8 3" xfId="40052"/>
    <cellStyle name="Porcentagem 4 9" xfId="40053"/>
    <cellStyle name="Porcentagem 5" xfId="1679"/>
    <cellStyle name="Porcentagem 5 2" xfId="1191"/>
    <cellStyle name="Porcentagem 5 3" xfId="40054"/>
    <cellStyle name="Porcentagem 5 3 10" xfId="40055"/>
    <cellStyle name="Porcentagem 5 3 2" xfId="40056"/>
    <cellStyle name="Porcentagem 5 3 2 2" xfId="40057"/>
    <cellStyle name="Porcentagem 5 3 2 2 2" xfId="40058"/>
    <cellStyle name="Porcentagem 5 3 2 2 2 2" xfId="40059"/>
    <cellStyle name="Porcentagem 5 3 2 2 3" xfId="40060"/>
    <cellStyle name="Porcentagem 5 3 2 2 4" xfId="40061"/>
    <cellStyle name="Porcentagem 5 3 2 2 5" xfId="40062"/>
    <cellStyle name="Porcentagem 5 3 2 2 6" xfId="40063"/>
    <cellStyle name="Porcentagem 5 3 2 3" xfId="40064"/>
    <cellStyle name="Porcentagem 5 3 2 3 2" xfId="40065"/>
    <cellStyle name="Porcentagem 5 3 2 3 3" xfId="40066"/>
    <cellStyle name="Porcentagem 5 3 2 4" xfId="40067"/>
    <cellStyle name="Porcentagem 5 3 2 5" xfId="40068"/>
    <cellStyle name="Porcentagem 5 3 2 6" xfId="40069"/>
    <cellStyle name="Porcentagem 5 3 2 7" xfId="40070"/>
    <cellStyle name="Porcentagem 5 3 2 8" xfId="40071"/>
    <cellStyle name="Porcentagem 5 3 3" xfId="40072"/>
    <cellStyle name="Porcentagem 5 3 3 2" xfId="40073"/>
    <cellStyle name="Porcentagem 5 3 3 2 2" xfId="40074"/>
    <cellStyle name="Porcentagem 5 3 3 3" xfId="40075"/>
    <cellStyle name="Porcentagem 5 3 3 4" xfId="40076"/>
    <cellStyle name="Porcentagem 5 3 3 5" xfId="40077"/>
    <cellStyle name="Porcentagem 5 3 3 6" xfId="40078"/>
    <cellStyle name="Porcentagem 5 3 4" xfId="40079"/>
    <cellStyle name="Porcentagem 5 3 4 2" xfId="40080"/>
    <cellStyle name="Porcentagem 5 3 4 3" xfId="40081"/>
    <cellStyle name="Porcentagem 5 3 4 4" xfId="40082"/>
    <cellStyle name="Porcentagem 5 3 5" xfId="40083"/>
    <cellStyle name="Porcentagem 5 3 6" xfId="40084"/>
    <cellStyle name="Porcentagem 5 3 7" xfId="40085"/>
    <cellStyle name="Porcentagem 5 3 8" xfId="40086"/>
    <cellStyle name="Porcentagem 5 3 9" xfId="40087"/>
    <cellStyle name="Porcentagem 5 4" xfId="40088"/>
    <cellStyle name="Porcentagem 5 4 10" xfId="40089"/>
    <cellStyle name="Porcentagem 5 4 2" xfId="40090"/>
    <cellStyle name="Porcentagem 5 4 2 2" xfId="40091"/>
    <cellStyle name="Porcentagem 5 4 2 2 2" xfId="40092"/>
    <cellStyle name="Porcentagem 5 4 2 2 2 2" xfId="40093"/>
    <cellStyle name="Porcentagem 5 4 2 2 3" xfId="40094"/>
    <cellStyle name="Porcentagem 5 4 2 2 4" xfId="40095"/>
    <cellStyle name="Porcentagem 5 4 2 2 5" xfId="40096"/>
    <cellStyle name="Porcentagem 5 4 2 2 6" xfId="40097"/>
    <cellStyle name="Porcentagem 5 4 2 3" xfId="40098"/>
    <cellStyle name="Porcentagem 5 4 2 3 2" xfId="40099"/>
    <cellStyle name="Porcentagem 5 4 2 3 3" xfId="40100"/>
    <cellStyle name="Porcentagem 5 4 2 4" xfId="40101"/>
    <cellStyle name="Porcentagem 5 4 2 5" xfId="40102"/>
    <cellStyle name="Porcentagem 5 4 2 6" xfId="40103"/>
    <cellStyle name="Porcentagem 5 4 2 7" xfId="40104"/>
    <cellStyle name="Porcentagem 5 4 2 8" xfId="40105"/>
    <cellStyle name="Porcentagem 5 4 3" xfId="40106"/>
    <cellStyle name="Porcentagem 5 4 3 2" xfId="40107"/>
    <cellStyle name="Porcentagem 5 4 3 2 2" xfId="40108"/>
    <cellStyle name="Porcentagem 5 4 3 3" xfId="40109"/>
    <cellStyle name="Porcentagem 5 4 3 4" xfId="40110"/>
    <cellStyle name="Porcentagem 5 4 3 5" xfId="40111"/>
    <cellStyle name="Porcentagem 5 4 3 6" xfId="40112"/>
    <cellStyle name="Porcentagem 5 4 4" xfId="40113"/>
    <cellStyle name="Porcentagem 5 4 4 2" xfId="40114"/>
    <cellStyle name="Porcentagem 5 4 4 3" xfId="40115"/>
    <cellStyle name="Porcentagem 5 4 4 4" xfId="40116"/>
    <cellStyle name="Porcentagem 5 4 5" xfId="40117"/>
    <cellStyle name="Porcentagem 5 4 6" xfId="40118"/>
    <cellStyle name="Porcentagem 5 4 7" xfId="40119"/>
    <cellStyle name="Porcentagem 5 4 8" xfId="40120"/>
    <cellStyle name="Porcentagem 5 4 9" xfId="40121"/>
    <cellStyle name="Porcentagem 5 5" xfId="40122"/>
    <cellStyle name="Porcentagem 5 6" xfId="40123"/>
    <cellStyle name="Porcentagem 5 7" xfId="40124"/>
    <cellStyle name="Porcentagem 5 7 2" xfId="40125"/>
    <cellStyle name="Porcentagem 5 7 3" xfId="40126"/>
    <cellStyle name="Porcentagem 5 8" xfId="40127"/>
    <cellStyle name="Porcentagem 5 9" xfId="40128"/>
    <cellStyle name="Porcentagem 6" xfId="2743"/>
    <cellStyle name="Porcentagem 6 10" xfId="54586"/>
    <cellStyle name="Porcentagem 6 10 2" xfId="54587"/>
    <cellStyle name="Porcentagem 6 10 2 2" xfId="54588"/>
    <cellStyle name="Porcentagem 6 10 2 3" xfId="54589"/>
    <cellStyle name="Porcentagem 6 10 3" xfId="54590"/>
    <cellStyle name="Porcentagem 6 10 4" xfId="54591"/>
    <cellStyle name="Porcentagem 6 10 5" xfId="54592"/>
    <cellStyle name="Porcentagem 6 10 6" xfId="54593"/>
    <cellStyle name="Porcentagem 6 11" xfId="54594"/>
    <cellStyle name="Porcentagem 6 11 2" xfId="54595"/>
    <cellStyle name="Porcentagem 6 11 2 2" xfId="54596"/>
    <cellStyle name="Porcentagem 6 11 2 3" xfId="54597"/>
    <cellStyle name="Porcentagem 6 11 3" xfId="54598"/>
    <cellStyle name="Porcentagem 6 11 4" xfId="54599"/>
    <cellStyle name="Porcentagem 6 11 5" xfId="54600"/>
    <cellStyle name="Porcentagem 6 11 6" xfId="54601"/>
    <cellStyle name="Porcentagem 6 12" xfId="54602"/>
    <cellStyle name="Porcentagem 6 12 2" xfId="54603"/>
    <cellStyle name="Porcentagem 6 12 2 2" xfId="54604"/>
    <cellStyle name="Porcentagem 6 12 2 3" xfId="54605"/>
    <cellStyle name="Porcentagem 6 12 3" xfId="54606"/>
    <cellStyle name="Porcentagem 6 12 4" xfId="54607"/>
    <cellStyle name="Porcentagem 6 12 5" xfId="54608"/>
    <cellStyle name="Porcentagem 6 13" xfId="54609"/>
    <cellStyle name="Porcentagem 6 13 2" xfId="54610"/>
    <cellStyle name="Porcentagem 6 13 3" xfId="54611"/>
    <cellStyle name="Porcentagem 6 13 4" xfId="54612"/>
    <cellStyle name="Porcentagem 6 14" xfId="54613"/>
    <cellStyle name="Porcentagem 6 15" xfId="54614"/>
    <cellStyle name="Porcentagem 6 16" xfId="54615"/>
    <cellStyle name="Porcentagem 6 17" xfId="54616"/>
    <cellStyle name="Porcentagem 6 18" xfId="54617"/>
    <cellStyle name="Porcentagem 6 2" xfId="54618"/>
    <cellStyle name="Porcentagem 6 2 10" xfId="54619"/>
    <cellStyle name="Porcentagem 6 2 10 2" xfId="54620"/>
    <cellStyle name="Porcentagem 6 2 10 2 2" xfId="54621"/>
    <cellStyle name="Porcentagem 6 2 10 2 3" xfId="54622"/>
    <cellStyle name="Porcentagem 6 2 10 3" xfId="54623"/>
    <cellStyle name="Porcentagem 6 2 10 4" xfId="54624"/>
    <cellStyle name="Porcentagem 6 2 10 5" xfId="54625"/>
    <cellStyle name="Porcentagem 6 2 10 6" xfId="54626"/>
    <cellStyle name="Porcentagem 6 2 11" xfId="54627"/>
    <cellStyle name="Porcentagem 6 2 11 2" xfId="54628"/>
    <cellStyle name="Porcentagem 6 2 11 2 2" xfId="54629"/>
    <cellStyle name="Porcentagem 6 2 11 2 3" xfId="54630"/>
    <cellStyle name="Porcentagem 6 2 11 3" xfId="54631"/>
    <cellStyle name="Porcentagem 6 2 11 4" xfId="54632"/>
    <cellStyle name="Porcentagem 6 2 11 5" xfId="54633"/>
    <cellStyle name="Porcentagem 6 2 12" xfId="54634"/>
    <cellStyle name="Porcentagem 6 2 12 2" xfId="54635"/>
    <cellStyle name="Porcentagem 6 2 12 3" xfId="54636"/>
    <cellStyle name="Porcentagem 6 2 12 4" xfId="54637"/>
    <cellStyle name="Porcentagem 6 2 13" xfId="54638"/>
    <cellStyle name="Porcentagem 6 2 14" xfId="54639"/>
    <cellStyle name="Porcentagem 6 2 15" xfId="54640"/>
    <cellStyle name="Porcentagem 6 2 16" xfId="54641"/>
    <cellStyle name="Porcentagem 6 2 2" xfId="54642"/>
    <cellStyle name="Porcentagem 6 2 2 10" xfId="54643"/>
    <cellStyle name="Porcentagem 6 2 2 11" xfId="54644"/>
    <cellStyle name="Porcentagem 6 2 2 2" xfId="54645"/>
    <cellStyle name="Porcentagem 6 2 2 2 2" xfId="54646"/>
    <cellStyle name="Porcentagem 6 2 2 2 2 2" xfId="54647"/>
    <cellStyle name="Porcentagem 6 2 2 2 2 2 2" xfId="54648"/>
    <cellStyle name="Porcentagem 6 2 2 2 2 2 2 2" xfId="54649"/>
    <cellStyle name="Porcentagem 6 2 2 2 2 2 2 3" xfId="54650"/>
    <cellStyle name="Porcentagem 6 2 2 2 2 2 3" xfId="54651"/>
    <cellStyle name="Porcentagem 6 2 2 2 2 2 4" xfId="54652"/>
    <cellStyle name="Porcentagem 6 2 2 2 2 2 5" xfId="54653"/>
    <cellStyle name="Porcentagem 6 2 2 2 2 2 6" xfId="54654"/>
    <cellStyle name="Porcentagem 6 2 2 2 2 3" xfId="54655"/>
    <cellStyle name="Porcentagem 6 2 2 2 2 3 2" xfId="54656"/>
    <cellStyle name="Porcentagem 6 2 2 2 2 3 3" xfId="54657"/>
    <cellStyle name="Porcentagem 6 2 2 2 2 4" xfId="54658"/>
    <cellStyle name="Porcentagem 6 2 2 2 2 5" xfId="54659"/>
    <cellStyle name="Porcentagem 6 2 2 2 2 6" xfId="54660"/>
    <cellStyle name="Porcentagem 6 2 2 2 2 7" xfId="54661"/>
    <cellStyle name="Porcentagem 6 2 2 2 3" xfId="54662"/>
    <cellStyle name="Porcentagem 6 2 2 2 3 2" xfId="54663"/>
    <cellStyle name="Porcentagem 6 2 2 2 3 2 2" xfId="54664"/>
    <cellStyle name="Porcentagem 6 2 2 2 3 2 3" xfId="54665"/>
    <cellStyle name="Porcentagem 6 2 2 2 3 3" xfId="54666"/>
    <cellStyle name="Porcentagem 6 2 2 2 3 4" xfId="54667"/>
    <cellStyle name="Porcentagem 6 2 2 2 3 5" xfId="54668"/>
    <cellStyle name="Porcentagem 6 2 2 2 3 6" xfId="54669"/>
    <cellStyle name="Porcentagem 6 2 2 2 4" xfId="54670"/>
    <cellStyle name="Porcentagem 6 2 2 2 4 2" xfId="54671"/>
    <cellStyle name="Porcentagem 6 2 2 2 4 3" xfId="54672"/>
    <cellStyle name="Porcentagem 6 2 2 2 5" xfId="54673"/>
    <cellStyle name="Porcentagem 6 2 2 2 6" xfId="54674"/>
    <cellStyle name="Porcentagem 6 2 2 2 7" xfId="54675"/>
    <cellStyle name="Porcentagem 6 2 2 2 8" xfId="54676"/>
    <cellStyle name="Porcentagem 6 2 2 3" xfId="54677"/>
    <cellStyle name="Porcentagem 6 2 2 3 2" xfId="54678"/>
    <cellStyle name="Porcentagem 6 2 2 3 2 2" xfId="54679"/>
    <cellStyle name="Porcentagem 6 2 2 3 2 2 2" xfId="54680"/>
    <cellStyle name="Porcentagem 6 2 2 3 2 2 3" xfId="54681"/>
    <cellStyle name="Porcentagem 6 2 2 3 2 3" xfId="54682"/>
    <cellStyle name="Porcentagem 6 2 2 3 2 4" xfId="54683"/>
    <cellStyle name="Porcentagem 6 2 2 3 2 5" xfId="54684"/>
    <cellStyle name="Porcentagem 6 2 2 3 2 6" xfId="54685"/>
    <cellStyle name="Porcentagem 6 2 2 3 3" xfId="54686"/>
    <cellStyle name="Porcentagem 6 2 2 3 3 2" xfId="54687"/>
    <cellStyle name="Porcentagem 6 2 2 3 3 3" xfId="54688"/>
    <cellStyle name="Porcentagem 6 2 2 3 4" xfId="54689"/>
    <cellStyle name="Porcentagem 6 2 2 3 5" xfId="54690"/>
    <cellStyle name="Porcentagem 6 2 2 3 6" xfId="54691"/>
    <cellStyle name="Porcentagem 6 2 2 3 7" xfId="54692"/>
    <cellStyle name="Porcentagem 6 2 2 4" xfId="54693"/>
    <cellStyle name="Porcentagem 6 2 2 4 2" xfId="54694"/>
    <cellStyle name="Porcentagem 6 2 2 4 2 2" xfId="54695"/>
    <cellStyle name="Porcentagem 6 2 2 4 2 3" xfId="54696"/>
    <cellStyle name="Porcentagem 6 2 2 4 3" xfId="54697"/>
    <cellStyle name="Porcentagem 6 2 2 4 4" xfId="54698"/>
    <cellStyle name="Porcentagem 6 2 2 4 5" xfId="54699"/>
    <cellStyle name="Porcentagem 6 2 2 4 6" xfId="54700"/>
    <cellStyle name="Porcentagem 6 2 2 5" xfId="54701"/>
    <cellStyle name="Porcentagem 6 2 2 5 2" xfId="54702"/>
    <cellStyle name="Porcentagem 6 2 2 5 2 2" xfId="54703"/>
    <cellStyle name="Porcentagem 6 2 2 5 2 3" xfId="54704"/>
    <cellStyle name="Porcentagem 6 2 2 5 3" xfId="54705"/>
    <cellStyle name="Porcentagem 6 2 2 5 4" xfId="54706"/>
    <cellStyle name="Porcentagem 6 2 2 5 5" xfId="54707"/>
    <cellStyle name="Porcentagem 6 2 2 5 6" xfId="54708"/>
    <cellStyle name="Porcentagem 6 2 2 6" xfId="54709"/>
    <cellStyle name="Porcentagem 6 2 2 6 2" xfId="54710"/>
    <cellStyle name="Porcentagem 6 2 2 6 2 2" xfId="54711"/>
    <cellStyle name="Porcentagem 6 2 2 6 2 3" xfId="54712"/>
    <cellStyle name="Porcentagem 6 2 2 6 3" xfId="54713"/>
    <cellStyle name="Porcentagem 6 2 2 6 4" xfId="54714"/>
    <cellStyle name="Porcentagem 6 2 2 6 5" xfId="54715"/>
    <cellStyle name="Porcentagem 6 2 2 7" xfId="54716"/>
    <cellStyle name="Porcentagem 6 2 2 7 2" xfId="54717"/>
    <cellStyle name="Porcentagem 6 2 2 7 3" xfId="54718"/>
    <cellStyle name="Porcentagem 6 2 2 8" xfId="54719"/>
    <cellStyle name="Porcentagem 6 2 2 9" xfId="54720"/>
    <cellStyle name="Porcentagem 6 2 3" xfId="54721"/>
    <cellStyle name="Porcentagem 6 2 3 10" xfId="54722"/>
    <cellStyle name="Porcentagem 6 2 3 11" xfId="54723"/>
    <cellStyle name="Porcentagem 6 2 3 2" xfId="54724"/>
    <cellStyle name="Porcentagem 6 2 3 2 2" xfId="54725"/>
    <cellStyle name="Porcentagem 6 2 3 2 2 2" xfId="54726"/>
    <cellStyle name="Porcentagem 6 2 3 2 2 2 2" xfId="54727"/>
    <cellStyle name="Porcentagem 6 2 3 2 2 2 2 2" xfId="54728"/>
    <cellStyle name="Porcentagem 6 2 3 2 2 2 2 3" xfId="54729"/>
    <cellStyle name="Porcentagem 6 2 3 2 2 2 3" xfId="54730"/>
    <cellStyle name="Porcentagem 6 2 3 2 2 2 4" xfId="54731"/>
    <cellStyle name="Porcentagem 6 2 3 2 2 2 5" xfId="54732"/>
    <cellStyle name="Porcentagem 6 2 3 2 2 2 6" xfId="54733"/>
    <cellStyle name="Porcentagem 6 2 3 2 2 3" xfId="54734"/>
    <cellStyle name="Porcentagem 6 2 3 2 2 3 2" xfId="54735"/>
    <cellStyle name="Porcentagem 6 2 3 2 2 3 3" xfId="54736"/>
    <cellStyle name="Porcentagem 6 2 3 2 2 4" xfId="54737"/>
    <cellStyle name="Porcentagem 6 2 3 2 2 5" xfId="54738"/>
    <cellStyle name="Porcentagem 6 2 3 2 2 6" xfId="54739"/>
    <cellStyle name="Porcentagem 6 2 3 2 2 7" xfId="54740"/>
    <cellStyle name="Porcentagem 6 2 3 2 3" xfId="54741"/>
    <cellStyle name="Porcentagem 6 2 3 2 3 2" xfId="54742"/>
    <cellStyle name="Porcentagem 6 2 3 2 3 2 2" xfId="54743"/>
    <cellStyle name="Porcentagem 6 2 3 2 3 2 3" xfId="54744"/>
    <cellStyle name="Porcentagem 6 2 3 2 3 3" xfId="54745"/>
    <cellStyle name="Porcentagem 6 2 3 2 3 4" xfId="54746"/>
    <cellStyle name="Porcentagem 6 2 3 2 3 5" xfId="54747"/>
    <cellStyle name="Porcentagem 6 2 3 2 3 6" xfId="54748"/>
    <cellStyle name="Porcentagem 6 2 3 2 4" xfId="54749"/>
    <cellStyle name="Porcentagem 6 2 3 2 4 2" xfId="54750"/>
    <cellStyle name="Porcentagem 6 2 3 2 4 3" xfId="54751"/>
    <cellStyle name="Porcentagem 6 2 3 2 5" xfId="54752"/>
    <cellStyle name="Porcentagem 6 2 3 2 6" xfId="54753"/>
    <cellStyle name="Porcentagem 6 2 3 2 7" xfId="54754"/>
    <cellStyle name="Porcentagem 6 2 3 2 8" xfId="54755"/>
    <cellStyle name="Porcentagem 6 2 3 3" xfId="54756"/>
    <cellStyle name="Porcentagem 6 2 3 3 2" xfId="54757"/>
    <cellStyle name="Porcentagem 6 2 3 3 2 2" xfId="54758"/>
    <cellStyle name="Porcentagem 6 2 3 3 2 2 2" xfId="54759"/>
    <cellStyle name="Porcentagem 6 2 3 3 2 2 3" xfId="54760"/>
    <cellStyle name="Porcentagem 6 2 3 3 2 3" xfId="54761"/>
    <cellStyle name="Porcentagem 6 2 3 3 2 4" xfId="54762"/>
    <cellStyle name="Porcentagem 6 2 3 3 2 5" xfId="54763"/>
    <cellStyle name="Porcentagem 6 2 3 3 2 6" xfId="54764"/>
    <cellStyle name="Porcentagem 6 2 3 3 3" xfId="54765"/>
    <cellStyle name="Porcentagem 6 2 3 3 3 2" xfId="54766"/>
    <cellStyle name="Porcentagem 6 2 3 3 3 3" xfId="54767"/>
    <cellStyle name="Porcentagem 6 2 3 3 4" xfId="54768"/>
    <cellStyle name="Porcentagem 6 2 3 3 5" xfId="54769"/>
    <cellStyle name="Porcentagem 6 2 3 3 6" xfId="54770"/>
    <cellStyle name="Porcentagem 6 2 3 3 7" xfId="54771"/>
    <cellStyle name="Porcentagem 6 2 3 4" xfId="54772"/>
    <cellStyle name="Porcentagem 6 2 3 4 2" xfId="54773"/>
    <cellStyle name="Porcentagem 6 2 3 4 2 2" xfId="54774"/>
    <cellStyle name="Porcentagem 6 2 3 4 2 3" xfId="54775"/>
    <cellStyle name="Porcentagem 6 2 3 4 3" xfId="54776"/>
    <cellStyle name="Porcentagem 6 2 3 4 4" xfId="54777"/>
    <cellStyle name="Porcentagem 6 2 3 4 5" xfId="54778"/>
    <cellStyle name="Porcentagem 6 2 3 4 6" xfId="54779"/>
    <cellStyle name="Porcentagem 6 2 3 5" xfId="54780"/>
    <cellStyle name="Porcentagem 6 2 3 5 2" xfId="54781"/>
    <cellStyle name="Porcentagem 6 2 3 5 2 2" xfId="54782"/>
    <cellStyle name="Porcentagem 6 2 3 5 2 3" xfId="54783"/>
    <cellStyle name="Porcentagem 6 2 3 5 3" xfId="54784"/>
    <cellStyle name="Porcentagem 6 2 3 5 4" xfId="54785"/>
    <cellStyle name="Porcentagem 6 2 3 5 5" xfId="54786"/>
    <cellStyle name="Porcentagem 6 2 3 5 6" xfId="54787"/>
    <cellStyle name="Porcentagem 6 2 3 6" xfId="54788"/>
    <cellStyle name="Porcentagem 6 2 3 6 2" xfId="54789"/>
    <cellStyle name="Porcentagem 6 2 3 6 2 2" xfId="54790"/>
    <cellStyle name="Porcentagem 6 2 3 6 2 3" xfId="54791"/>
    <cellStyle name="Porcentagem 6 2 3 6 3" xfId="54792"/>
    <cellStyle name="Porcentagem 6 2 3 6 4" xfId="54793"/>
    <cellStyle name="Porcentagem 6 2 3 6 5" xfId="54794"/>
    <cellStyle name="Porcentagem 6 2 3 7" xfId="54795"/>
    <cellStyle name="Porcentagem 6 2 3 7 2" xfId="54796"/>
    <cellStyle name="Porcentagem 6 2 3 7 3" xfId="54797"/>
    <cellStyle name="Porcentagem 6 2 3 8" xfId="54798"/>
    <cellStyle name="Porcentagem 6 2 3 9" xfId="54799"/>
    <cellStyle name="Porcentagem 6 2 4" xfId="54800"/>
    <cellStyle name="Porcentagem 6 2 4 2" xfId="54801"/>
    <cellStyle name="Porcentagem 6 2 4 2 2" xfId="54802"/>
    <cellStyle name="Porcentagem 6 2 4 2 2 2" xfId="54803"/>
    <cellStyle name="Porcentagem 6 2 4 2 2 2 2" xfId="54804"/>
    <cellStyle name="Porcentagem 6 2 4 2 2 2 3" xfId="54805"/>
    <cellStyle name="Porcentagem 6 2 4 2 2 3" xfId="54806"/>
    <cellStyle name="Porcentagem 6 2 4 2 2 4" xfId="54807"/>
    <cellStyle name="Porcentagem 6 2 4 2 2 5" xfId="54808"/>
    <cellStyle name="Porcentagem 6 2 4 2 2 6" xfId="54809"/>
    <cellStyle name="Porcentagem 6 2 4 2 3" xfId="54810"/>
    <cellStyle name="Porcentagem 6 2 4 2 3 2" xfId="54811"/>
    <cellStyle name="Porcentagem 6 2 4 2 3 3" xfId="54812"/>
    <cellStyle name="Porcentagem 6 2 4 2 4" xfId="54813"/>
    <cellStyle name="Porcentagem 6 2 4 2 5" xfId="54814"/>
    <cellStyle name="Porcentagem 6 2 4 2 6" xfId="54815"/>
    <cellStyle name="Porcentagem 6 2 4 2 7" xfId="54816"/>
    <cellStyle name="Porcentagem 6 2 4 3" xfId="54817"/>
    <cellStyle name="Porcentagem 6 2 4 3 2" xfId="54818"/>
    <cellStyle name="Porcentagem 6 2 4 3 2 2" xfId="54819"/>
    <cellStyle name="Porcentagem 6 2 4 3 2 3" xfId="54820"/>
    <cellStyle name="Porcentagem 6 2 4 3 3" xfId="54821"/>
    <cellStyle name="Porcentagem 6 2 4 3 4" xfId="54822"/>
    <cellStyle name="Porcentagem 6 2 4 3 5" xfId="54823"/>
    <cellStyle name="Porcentagem 6 2 4 3 6" xfId="54824"/>
    <cellStyle name="Porcentagem 6 2 4 4" xfId="54825"/>
    <cellStyle name="Porcentagem 6 2 4 4 2" xfId="54826"/>
    <cellStyle name="Porcentagem 6 2 4 4 3" xfId="54827"/>
    <cellStyle name="Porcentagem 6 2 4 5" xfId="54828"/>
    <cellStyle name="Porcentagem 6 2 4 6" xfId="54829"/>
    <cellStyle name="Porcentagem 6 2 4 7" xfId="54830"/>
    <cellStyle name="Porcentagem 6 2 4 8" xfId="54831"/>
    <cellStyle name="Porcentagem 6 2 5" xfId="54832"/>
    <cellStyle name="Porcentagem 6 2 5 2" xfId="54833"/>
    <cellStyle name="Porcentagem 6 2 5 2 2" xfId="54834"/>
    <cellStyle name="Porcentagem 6 2 5 2 2 2" xfId="54835"/>
    <cellStyle name="Porcentagem 6 2 5 2 2 2 2" xfId="54836"/>
    <cellStyle name="Porcentagem 6 2 5 2 2 2 3" xfId="54837"/>
    <cellStyle name="Porcentagem 6 2 5 2 2 3" xfId="54838"/>
    <cellStyle name="Porcentagem 6 2 5 2 2 4" xfId="54839"/>
    <cellStyle name="Porcentagem 6 2 5 2 2 5" xfId="54840"/>
    <cellStyle name="Porcentagem 6 2 5 2 2 6" xfId="54841"/>
    <cellStyle name="Porcentagem 6 2 5 2 3" xfId="54842"/>
    <cellStyle name="Porcentagem 6 2 5 2 3 2" xfId="54843"/>
    <cellStyle name="Porcentagem 6 2 5 2 3 3" xfId="54844"/>
    <cellStyle name="Porcentagem 6 2 5 2 4" xfId="54845"/>
    <cellStyle name="Porcentagem 6 2 5 2 5" xfId="54846"/>
    <cellStyle name="Porcentagem 6 2 5 2 6" xfId="54847"/>
    <cellStyle name="Porcentagem 6 2 5 2 7" xfId="54848"/>
    <cellStyle name="Porcentagem 6 2 5 3" xfId="54849"/>
    <cellStyle name="Porcentagem 6 2 5 3 2" xfId="54850"/>
    <cellStyle name="Porcentagem 6 2 5 3 2 2" xfId="54851"/>
    <cellStyle name="Porcentagem 6 2 5 3 2 3" xfId="54852"/>
    <cellStyle name="Porcentagem 6 2 5 3 3" xfId="54853"/>
    <cellStyle name="Porcentagem 6 2 5 3 4" xfId="54854"/>
    <cellStyle name="Porcentagem 6 2 5 3 5" xfId="54855"/>
    <cellStyle name="Porcentagem 6 2 5 3 6" xfId="54856"/>
    <cellStyle name="Porcentagem 6 2 5 4" xfId="54857"/>
    <cellStyle name="Porcentagem 6 2 5 4 2" xfId="54858"/>
    <cellStyle name="Porcentagem 6 2 5 4 3" xfId="54859"/>
    <cellStyle name="Porcentagem 6 2 5 5" xfId="54860"/>
    <cellStyle name="Porcentagem 6 2 5 6" xfId="54861"/>
    <cellStyle name="Porcentagem 6 2 5 7" xfId="54862"/>
    <cellStyle name="Porcentagem 6 2 5 8" xfId="54863"/>
    <cellStyle name="Porcentagem 6 2 6" xfId="54864"/>
    <cellStyle name="Porcentagem 6 2 6 2" xfId="54865"/>
    <cellStyle name="Porcentagem 6 2 6 2 2" xfId="54866"/>
    <cellStyle name="Porcentagem 6 2 6 2 2 2" xfId="54867"/>
    <cellStyle name="Porcentagem 6 2 6 2 2 2 2" xfId="54868"/>
    <cellStyle name="Porcentagem 6 2 6 2 2 2 3" xfId="54869"/>
    <cellStyle name="Porcentagem 6 2 6 2 2 3" xfId="54870"/>
    <cellStyle name="Porcentagem 6 2 6 2 2 4" xfId="54871"/>
    <cellStyle name="Porcentagem 6 2 6 2 2 5" xfId="54872"/>
    <cellStyle name="Porcentagem 6 2 6 2 2 6" xfId="54873"/>
    <cellStyle name="Porcentagem 6 2 6 2 3" xfId="54874"/>
    <cellStyle name="Porcentagem 6 2 6 2 3 2" xfId="54875"/>
    <cellStyle name="Porcentagem 6 2 6 2 3 3" xfId="54876"/>
    <cellStyle name="Porcentagem 6 2 6 2 4" xfId="54877"/>
    <cellStyle name="Porcentagem 6 2 6 2 5" xfId="54878"/>
    <cellStyle name="Porcentagem 6 2 6 2 6" xfId="54879"/>
    <cellStyle name="Porcentagem 6 2 6 2 7" xfId="54880"/>
    <cellStyle name="Porcentagem 6 2 6 3" xfId="54881"/>
    <cellStyle name="Porcentagem 6 2 6 3 2" xfId="54882"/>
    <cellStyle name="Porcentagem 6 2 6 3 2 2" xfId="54883"/>
    <cellStyle name="Porcentagem 6 2 6 3 2 3" xfId="54884"/>
    <cellStyle name="Porcentagem 6 2 6 3 3" xfId="54885"/>
    <cellStyle name="Porcentagem 6 2 6 3 4" xfId="54886"/>
    <cellStyle name="Porcentagem 6 2 6 3 5" xfId="54887"/>
    <cellStyle name="Porcentagem 6 2 6 3 6" xfId="54888"/>
    <cellStyle name="Porcentagem 6 2 6 4" xfId="54889"/>
    <cellStyle name="Porcentagem 6 2 6 4 2" xfId="54890"/>
    <cellStyle name="Porcentagem 6 2 6 4 3" xfId="54891"/>
    <cellStyle name="Porcentagem 6 2 6 5" xfId="54892"/>
    <cellStyle name="Porcentagem 6 2 6 6" xfId="54893"/>
    <cellStyle name="Porcentagem 6 2 6 7" xfId="54894"/>
    <cellStyle name="Porcentagem 6 2 6 8" xfId="54895"/>
    <cellStyle name="Porcentagem 6 2 7" xfId="54896"/>
    <cellStyle name="Porcentagem 6 2 7 2" xfId="54897"/>
    <cellStyle name="Porcentagem 6 2 7 2 2" xfId="54898"/>
    <cellStyle name="Porcentagem 6 2 7 2 2 2" xfId="54899"/>
    <cellStyle name="Porcentagem 6 2 7 2 2 3" xfId="54900"/>
    <cellStyle name="Porcentagem 6 2 7 2 3" xfId="54901"/>
    <cellStyle name="Porcentagem 6 2 7 2 4" xfId="54902"/>
    <cellStyle name="Porcentagem 6 2 7 2 5" xfId="54903"/>
    <cellStyle name="Porcentagem 6 2 7 2 6" xfId="54904"/>
    <cellStyle name="Porcentagem 6 2 7 3" xfId="54905"/>
    <cellStyle name="Porcentagem 6 2 7 3 2" xfId="54906"/>
    <cellStyle name="Porcentagem 6 2 7 3 3" xfId="54907"/>
    <cellStyle name="Porcentagem 6 2 7 4" xfId="54908"/>
    <cellStyle name="Porcentagem 6 2 7 5" xfId="54909"/>
    <cellStyle name="Porcentagem 6 2 7 6" xfId="54910"/>
    <cellStyle name="Porcentagem 6 2 7 7" xfId="54911"/>
    <cellStyle name="Porcentagem 6 2 8" xfId="54912"/>
    <cellStyle name="Porcentagem 6 2 8 2" xfId="54913"/>
    <cellStyle name="Porcentagem 6 2 8 2 2" xfId="54914"/>
    <cellStyle name="Porcentagem 6 2 8 2 3" xfId="54915"/>
    <cellStyle name="Porcentagem 6 2 8 3" xfId="54916"/>
    <cellStyle name="Porcentagem 6 2 8 4" xfId="54917"/>
    <cellStyle name="Porcentagem 6 2 8 5" xfId="54918"/>
    <cellStyle name="Porcentagem 6 2 8 6" xfId="54919"/>
    <cellStyle name="Porcentagem 6 2 9" xfId="54920"/>
    <cellStyle name="Porcentagem 6 2 9 2" xfId="54921"/>
    <cellStyle name="Porcentagem 6 2 9 2 2" xfId="54922"/>
    <cellStyle name="Porcentagem 6 2 9 2 3" xfId="54923"/>
    <cellStyle name="Porcentagem 6 2 9 3" xfId="54924"/>
    <cellStyle name="Porcentagem 6 2 9 4" xfId="54925"/>
    <cellStyle name="Porcentagem 6 2 9 5" xfId="54926"/>
    <cellStyle name="Porcentagem 6 2 9 6" xfId="54927"/>
    <cellStyle name="Porcentagem 6 3" xfId="54928"/>
    <cellStyle name="Porcentagem 6 3 10" xfId="54929"/>
    <cellStyle name="Porcentagem 6 3 11" xfId="54930"/>
    <cellStyle name="Porcentagem 6 3 2" xfId="54931"/>
    <cellStyle name="Porcentagem 6 3 2 2" xfId="54932"/>
    <cellStyle name="Porcentagem 6 3 2 2 2" xfId="54933"/>
    <cellStyle name="Porcentagem 6 3 2 2 2 2" xfId="54934"/>
    <cellStyle name="Porcentagem 6 3 2 2 2 2 2" xfId="54935"/>
    <cellStyle name="Porcentagem 6 3 2 2 2 2 3" xfId="54936"/>
    <cellStyle name="Porcentagem 6 3 2 2 2 3" xfId="54937"/>
    <cellStyle name="Porcentagem 6 3 2 2 2 4" xfId="54938"/>
    <cellStyle name="Porcentagem 6 3 2 2 2 5" xfId="54939"/>
    <cellStyle name="Porcentagem 6 3 2 2 2 6" xfId="54940"/>
    <cellStyle name="Porcentagem 6 3 2 2 3" xfId="54941"/>
    <cellStyle name="Porcentagem 6 3 2 2 3 2" xfId="54942"/>
    <cellStyle name="Porcentagem 6 3 2 2 3 3" xfId="54943"/>
    <cellStyle name="Porcentagem 6 3 2 2 4" xfId="54944"/>
    <cellStyle name="Porcentagem 6 3 2 2 5" xfId="54945"/>
    <cellStyle name="Porcentagem 6 3 2 2 6" xfId="54946"/>
    <cellStyle name="Porcentagem 6 3 2 2 7" xfId="54947"/>
    <cellStyle name="Porcentagem 6 3 2 3" xfId="54948"/>
    <cellStyle name="Porcentagem 6 3 2 3 2" xfId="54949"/>
    <cellStyle name="Porcentagem 6 3 2 3 2 2" xfId="54950"/>
    <cellStyle name="Porcentagem 6 3 2 3 2 3" xfId="54951"/>
    <cellStyle name="Porcentagem 6 3 2 3 3" xfId="54952"/>
    <cellStyle name="Porcentagem 6 3 2 3 4" xfId="54953"/>
    <cellStyle name="Porcentagem 6 3 2 3 5" xfId="54954"/>
    <cellStyle name="Porcentagem 6 3 2 3 6" xfId="54955"/>
    <cellStyle name="Porcentagem 6 3 2 4" xfId="54956"/>
    <cellStyle name="Porcentagem 6 3 2 4 2" xfId="54957"/>
    <cellStyle name="Porcentagem 6 3 2 4 3" xfId="54958"/>
    <cellStyle name="Porcentagem 6 3 2 5" xfId="54959"/>
    <cellStyle name="Porcentagem 6 3 2 6" xfId="54960"/>
    <cellStyle name="Porcentagem 6 3 2 7" xfId="54961"/>
    <cellStyle name="Porcentagem 6 3 2 8" xfId="54962"/>
    <cellStyle name="Porcentagem 6 3 3" xfId="54963"/>
    <cellStyle name="Porcentagem 6 3 3 2" xfId="54964"/>
    <cellStyle name="Porcentagem 6 3 3 2 2" xfId="54965"/>
    <cellStyle name="Porcentagem 6 3 3 2 2 2" xfId="54966"/>
    <cellStyle name="Porcentagem 6 3 3 2 2 3" xfId="54967"/>
    <cellStyle name="Porcentagem 6 3 3 2 3" xfId="54968"/>
    <cellStyle name="Porcentagem 6 3 3 2 4" xfId="54969"/>
    <cellStyle name="Porcentagem 6 3 3 2 5" xfId="54970"/>
    <cellStyle name="Porcentagem 6 3 3 2 6" xfId="54971"/>
    <cellStyle name="Porcentagem 6 3 3 3" xfId="54972"/>
    <cellStyle name="Porcentagem 6 3 3 3 2" xfId="54973"/>
    <cellStyle name="Porcentagem 6 3 3 3 3" xfId="54974"/>
    <cellStyle name="Porcentagem 6 3 3 4" xfId="54975"/>
    <cellStyle name="Porcentagem 6 3 3 5" xfId="54976"/>
    <cellStyle name="Porcentagem 6 3 3 6" xfId="54977"/>
    <cellStyle name="Porcentagem 6 3 3 7" xfId="54978"/>
    <cellStyle name="Porcentagem 6 3 4" xfId="54979"/>
    <cellStyle name="Porcentagem 6 3 4 2" xfId="54980"/>
    <cellStyle name="Porcentagem 6 3 4 2 2" xfId="54981"/>
    <cellStyle name="Porcentagem 6 3 4 2 3" xfId="54982"/>
    <cellStyle name="Porcentagem 6 3 4 3" xfId="54983"/>
    <cellStyle name="Porcentagem 6 3 4 4" xfId="54984"/>
    <cellStyle name="Porcentagem 6 3 4 5" xfId="54985"/>
    <cellStyle name="Porcentagem 6 3 4 6" xfId="54986"/>
    <cellStyle name="Porcentagem 6 3 5" xfId="54987"/>
    <cellStyle name="Porcentagem 6 3 5 2" xfId="54988"/>
    <cellStyle name="Porcentagem 6 3 5 2 2" xfId="54989"/>
    <cellStyle name="Porcentagem 6 3 5 2 3" xfId="54990"/>
    <cellStyle name="Porcentagem 6 3 5 3" xfId="54991"/>
    <cellStyle name="Porcentagem 6 3 5 4" xfId="54992"/>
    <cellStyle name="Porcentagem 6 3 5 5" xfId="54993"/>
    <cellStyle name="Porcentagem 6 3 5 6" xfId="54994"/>
    <cellStyle name="Porcentagem 6 3 6" xfId="54995"/>
    <cellStyle name="Porcentagem 6 3 6 2" xfId="54996"/>
    <cellStyle name="Porcentagem 6 3 6 2 2" xfId="54997"/>
    <cellStyle name="Porcentagem 6 3 6 2 3" xfId="54998"/>
    <cellStyle name="Porcentagem 6 3 6 3" xfId="54999"/>
    <cellStyle name="Porcentagem 6 3 6 4" xfId="55000"/>
    <cellStyle name="Porcentagem 6 3 6 5" xfId="55001"/>
    <cellStyle name="Porcentagem 6 3 7" xfId="55002"/>
    <cellStyle name="Porcentagem 6 3 7 2" xfId="55003"/>
    <cellStyle name="Porcentagem 6 3 7 3" xfId="55004"/>
    <cellStyle name="Porcentagem 6 3 8" xfId="55005"/>
    <cellStyle name="Porcentagem 6 3 9" xfId="55006"/>
    <cellStyle name="Porcentagem 6 4" xfId="55007"/>
    <cellStyle name="Porcentagem 6 4 10" xfId="55008"/>
    <cellStyle name="Porcentagem 6 4 11" xfId="55009"/>
    <cellStyle name="Porcentagem 6 4 2" xfId="55010"/>
    <cellStyle name="Porcentagem 6 4 2 2" xfId="55011"/>
    <cellStyle name="Porcentagem 6 4 2 2 2" xfId="55012"/>
    <cellStyle name="Porcentagem 6 4 2 2 2 2" xfId="55013"/>
    <cellStyle name="Porcentagem 6 4 2 2 2 2 2" xfId="55014"/>
    <cellStyle name="Porcentagem 6 4 2 2 2 2 3" xfId="55015"/>
    <cellStyle name="Porcentagem 6 4 2 2 2 3" xfId="55016"/>
    <cellStyle name="Porcentagem 6 4 2 2 2 4" xfId="55017"/>
    <cellStyle name="Porcentagem 6 4 2 2 2 5" xfId="55018"/>
    <cellStyle name="Porcentagem 6 4 2 2 2 6" xfId="55019"/>
    <cellStyle name="Porcentagem 6 4 2 2 3" xfId="55020"/>
    <cellStyle name="Porcentagem 6 4 2 2 3 2" xfId="55021"/>
    <cellStyle name="Porcentagem 6 4 2 2 3 3" xfId="55022"/>
    <cellStyle name="Porcentagem 6 4 2 2 4" xfId="55023"/>
    <cellStyle name="Porcentagem 6 4 2 2 5" xfId="55024"/>
    <cellStyle name="Porcentagem 6 4 2 2 6" xfId="55025"/>
    <cellStyle name="Porcentagem 6 4 2 2 7" xfId="55026"/>
    <cellStyle name="Porcentagem 6 4 2 3" xfId="55027"/>
    <cellStyle name="Porcentagem 6 4 2 3 2" xfId="55028"/>
    <cellStyle name="Porcentagem 6 4 2 3 2 2" xfId="55029"/>
    <cellStyle name="Porcentagem 6 4 2 3 2 3" xfId="55030"/>
    <cellStyle name="Porcentagem 6 4 2 3 3" xfId="55031"/>
    <cellStyle name="Porcentagem 6 4 2 3 4" xfId="55032"/>
    <cellStyle name="Porcentagem 6 4 2 3 5" xfId="55033"/>
    <cellStyle name="Porcentagem 6 4 2 3 6" xfId="55034"/>
    <cellStyle name="Porcentagem 6 4 2 4" xfId="55035"/>
    <cellStyle name="Porcentagem 6 4 2 4 2" xfId="55036"/>
    <cellStyle name="Porcentagem 6 4 2 4 3" xfId="55037"/>
    <cellStyle name="Porcentagem 6 4 2 5" xfId="55038"/>
    <cellStyle name="Porcentagem 6 4 2 6" xfId="55039"/>
    <cellStyle name="Porcentagem 6 4 2 7" xfId="55040"/>
    <cellStyle name="Porcentagem 6 4 2 8" xfId="55041"/>
    <cellStyle name="Porcentagem 6 4 3" xfId="55042"/>
    <cellStyle name="Porcentagem 6 4 3 2" xfId="55043"/>
    <cellStyle name="Porcentagem 6 4 3 2 2" xfId="55044"/>
    <cellStyle name="Porcentagem 6 4 3 2 2 2" xfId="55045"/>
    <cellStyle name="Porcentagem 6 4 3 2 2 3" xfId="55046"/>
    <cellStyle name="Porcentagem 6 4 3 2 3" xfId="55047"/>
    <cellStyle name="Porcentagem 6 4 3 2 4" xfId="55048"/>
    <cellStyle name="Porcentagem 6 4 3 2 5" xfId="55049"/>
    <cellStyle name="Porcentagem 6 4 3 2 6" xfId="55050"/>
    <cellStyle name="Porcentagem 6 4 3 3" xfId="55051"/>
    <cellStyle name="Porcentagem 6 4 3 3 2" xfId="55052"/>
    <cellStyle name="Porcentagem 6 4 3 3 3" xfId="55053"/>
    <cellStyle name="Porcentagem 6 4 3 4" xfId="55054"/>
    <cellStyle name="Porcentagem 6 4 3 5" xfId="55055"/>
    <cellStyle name="Porcentagem 6 4 3 6" xfId="55056"/>
    <cellStyle name="Porcentagem 6 4 3 7" xfId="55057"/>
    <cellStyle name="Porcentagem 6 4 4" xfId="55058"/>
    <cellStyle name="Porcentagem 6 4 4 2" xfId="55059"/>
    <cellStyle name="Porcentagem 6 4 4 2 2" xfId="55060"/>
    <cellStyle name="Porcentagem 6 4 4 2 3" xfId="55061"/>
    <cellStyle name="Porcentagem 6 4 4 3" xfId="55062"/>
    <cellStyle name="Porcentagem 6 4 4 4" xfId="55063"/>
    <cellStyle name="Porcentagem 6 4 4 5" xfId="55064"/>
    <cellStyle name="Porcentagem 6 4 4 6" xfId="55065"/>
    <cellStyle name="Porcentagem 6 4 5" xfId="55066"/>
    <cellStyle name="Porcentagem 6 4 5 2" xfId="55067"/>
    <cellStyle name="Porcentagem 6 4 5 2 2" xfId="55068"/>
    <cellStyle name="Porcentagem 6 4 5 2 3" xfId="55069"/>
    <cellStyle name="Porcentagem 6 4 5 3" xfId="55070"/>
    <cellStyle name="Porcentagem 6 4 5 4" xfId="55071"/>
    <cellStyle name="Porcentagem 6 4 5 5" xfId="55072"/>
    <cellStyle name="Porcentagem 6 4 5 6" xfId="55073"/>
    <cellStyle name="Porcentagem 6 4 6" xfId="55074"/>
    <cellStyle name="Porcentagem 6 4 6 2" xfId="55075"/>
    <cellStyle name="Porcentagem 6 4 6 2 2" xfId="55076"/>
    <cellStyle name="Porcentagem 6 4 6 2 3" xfId="55077"/>
    <cellStyle name="Porcentagem 6 4 6 3" xfId="55078"/>
    <cellStyle name="Porcentagem 6 4 6 4" xfId="55079"/>
    <cellStyle name="Porcentagem 6 4 6 5" xfId="55080"/>
    <cellStyle name="Porcentagem 6 4 7" xfId="55081"/>
    <cellStyle name="Porcentagem 6 4 7 2" xfId="55082"/>
    <cellStyle name="Porcentagem 6 4 7 3" xfId="55083"/>
    <cellStyle name="Porcentagem 6 4 8" xfId="55084"/>
    <cellStyle name="Porcentagem 6 4 9" xfId="55085"/>
    <cellStyle name="Porcentagem 6 5" xfId="55086"/>
    <cellStyle name="Porcentagem 6 5 2" xfId="55087"/>
    <cellStyle name="Porcentagem 6 5 2 2" xfId="55088"/>
    <cellStyle name="Porcentagem 6 5 2 2 2" xfId="55089"/>
    <cellStyle name="Porcentagem 6 5 2 2 2 2" xfId="55090"/>
    <cellStyle name="Porcentagem 6 5 2 2 2 3" xfId="55091"/>
    <cellStyle name="Porcentagem 6 5 2 2 3" xfId="55092"/>
    <cellStyle name="Porcentagem 6 5 2 2 4" xfId="55093"/>
    <cellStyle name="Porcentagem 6 5 2 2 5" xfId="55094"/>
    <cellStyle name="Porcentagem 6 5 2 2 6" xfId="55095"/>
    <cellStyle name="Porcentagem 6 5 2 3" xfId="55096"/>
    <cellStyle name="Porcentagem 6 5 2 3 2" xfId="55097"/>
    <cellStyle name="Porcentagem 6 5 2 3 3" xfId="55098"/>
    <cellStyle name="Porcentagem 6 5 2 4" xfId="55099"/>
    <cellStyle name="Porcentagem 6 5 2 5" xfId="55100"/>
    <cellStyle name="Porcentagem 6 5 2 6" xfId="55101"/>
    <cellStyle name="Porcentagem 6 5 2 7" xfId="55102"/>
    <cellStyle name="Porcentagem 6 5 3" xfId="55103"/>
    <cellStyle name="Porcentagem 6 5 3 2" xfId="55104"/>
    <cellStyle name="Porcentagem 6 5 3 2 2" xfId="55105"/>
    <cellStyle name="Porcentagem 6 5 3 2 3" xfId="55106"/>
    <cellStyle name="Porcentagem 6 5 3 3" xfId="55107"/>
    <cellStyle name="Porcentagem 6 5 3 4" xfId="55108"/>
    <cellStyle name="Porcentagem 6 5 3 5" xfId="55109"/>
    <cellStyle name="Porcentagem 6 5 3 6" xfId="55110"/>
    <cellStyle name="Porcentagem 6 5 4" xfId="55111"/>
    <cellStyle name="Porcentagem 6 5 4 2" xfId="55112"/>
    <cellStyle name="Porcentagem 6 5 4 3" xfId="55113"/>
    <cellStyle name="Porcentagem 6 5 5" xfId="55114"/>
    <cellStyle name="Porcentagem 6 5 6" xfId="55115"/>
    <cellStyle name="Porcentagem 6 5 7" xfId="55116"/>
    <cellStyle name="Porcentagem 6 5 8" xfId="55117"/>
    <cellStyle name="Porcentagem 6 6" xfId="55118"/>
    <cellStyle name="Porcentagem 6 6 2" xfId="55119"/>
    <cellStyle name="Porcentagem 6 6 2 2" xfId="55120"/>
    <cellStyle name="Porcentagem 6 6 2 2 2" xfId="55121"/>
    <cellStyle name="Porcentagem 6 6 2 2 2 2" xfId="55122"/>
    <cellStyle name="Porcentagem 6 6 2 2 2 3" xfId="55123"/>
    <cellStyle name="Porcentagem 6 6 2 2 3" xfId="55124"/>
    <cellStyle name="Porcentagem 6 6 2 2 4" xfId="55125"/>
    <cellStyle name="Porcentagem 6 6 2 2 5" xfId="55126"/>
    <cellStyle name="Porcentagem 6 6 2 2 6" xfId="55127"/>
    <cellStyle name="Porcentagem 6 6 2 3" xfId="55128"/>
    <cellStyle name="Porcentagem 6 6 2 3 2" xfId="55129"/>
    <cellStyle name="Porcentagem 6 6 2 3 3" xfId="55130"/>
    <cellStyle name="Porcentagem 6 6 2 4" xfId="55131"/>
    <cellStyle name="Porcentagem 6 6 2 5" xfId="55132"/>
    <cellStyle name="Porcentagem 6 6 2 6" xfId="55133"/>
    <cellStyle name="Porcentagem 6 6 2 7" xfId="55134"/>
    <cellStyle name="Porcentagem 6 6 3" xfId="55135"/>
    <cellStyle name="Porcentagem 6 6 3 2" xfId="55136"/>
    <cellStyle name="Porcentagem 6 6 3 2 2" xfId="55137"/>
    <cellStyle name="Porcentagem 6 6 3 2 3" xfId="55138"/>
    <cellStyle name="Porcentagem 6 6 3 3" xfId="55139"/>
    <cellStyle name="Porcentagem 6 6 3 4" xfId="55140"/>
    <cellStyle name="Porcentagem 6 6 3 5" xfId="55141"/>
    <cellStyle name="Porcentagem 6 6 3 6" xfId="55142"/>
    <cellStyle name="Porcentagem 6 6 4" xfId="55143"/>
    <cellStyle name="Porcentagem 6 6 4 2" xfId="55144"/>
    <cellStyle name="Porcentagem 6 6 4 3" xfId="55145"/>
    <cellStyle name="Porcentagem 6 6 5" xfId="55146"/>
    <cellStyle name="Porcentagem 6 6 6" xfId="55147"/>
    <cellStyle name="Porcentagem 6 6 7" xfId="55148"/>
    <cellStyle name="Porcentagem 6 6 8" xfId="55149"/>
    <cellStyle name="Porcentagem 6 7" xfId="55150"/>
    <cellStyle name="Porcentagem 6 7 2" xfId="55151"/>
    <cellStyle name="Porcentagem 6 7 2 2" xfId="55152"/>
    <cellStyle name="Porcentagem 6 7 2 2 2" xfId="55153"/>
    <cellStyle name="Porcentagem 6 7 2 2 2 2" xfId="55154"/>
    <cellStyle name="Porcentagem 6 7 2 2 2 3" xfId="55155"/>
    <cellStyle name="Porcentagem 6 7 2 2 3" xfId="55156"/>
    <cellStyle name="Porcentagem 6 7 2 2 4" xfId="55157"/>
    <cellStyle name="Porcentagem 6 7 2 2 5" xfId="55158"/>
    <cellStyle name="Porcentagem 6 7 2 2 6" xfId="55159"/>
    <cellStyle name="Porcentagem 6 7 2 3" xfId="55160"/>
    <cellStyle name="Porcentagem 6 7 2 3 2" xfId="55161"/>
    <cellStyle name="Porcentagem 6 7 2 3 3" xfId="55162"/>
    <cellStyle name="Porcentagem 6 7 2 4" xfId="55163"/>
    <cellStyle name="Porcentagem 6 7 2 5" xfId="55164"/>
    <cellStyle name="Porcentagem 6 7 2 6" xfId="55165"/>
    <cellStyle name="Porcentagem 6 7 2 7" xfId="55166"/>
    <cellStyle name="Porcentagem 6 7 3" xfId="55167"/>
    <cellStyle name="Porcentagem 6 7 3 2" xfId="55168"/>
    <cellStyle name="Porcentagem 6 7 3 2 2" xfId="55169"/>
    <cellStyle name="Porcentagem 6 7 3 2 3" xfId="55170"/>
    <cellStyle name="Porcentagem 6 7 3 3" xfId="55171"/>
    <cellStyle name="Porcentagem 6 7 3 4" xfId="55172"/>
    <cellStyle name="Porcentagem 6 7 3 5" xfId="55173"/>
    <cellStyle name="Porcentagem 6 7 3 6" xfId="55174"/>
    <cellStyle name="Porcentagem 6 7 4" xfId="55175"/>
    <cellStyle name="Porcentagem 6 7 4 2" xfId="55176"/>
    <cellStyle name="Porcentagem 6 7 4 3" xfId="55177"/>
    <cellStyle name="Porcentagem 6 7 5" xfId="55178"/>
    <cellStyle name="Porcentagem 6 7 6" xfId="55179"/>
    <cellStyle name="Porcentagem 6 7 7" xfId="55180"/>
    <cellStyle name="Porcentagem 6 7 8" xfId="55181"/>
    <cellStyle name="Porcentagem 6 8" xfId="55182"/>
    <cellStyle name="Porcentagem 6 8 2" xfId="55183"/>
    <cellStyle name="Porcentagem 6 8 2 2" xfId="55184"/>
    <cellStyle name="Porcentagem 6 8 2 2 2" xfId="55185"/>
    <cellStyle name="Porcentagem 6 8 2 2 3" xfId="55186"/>
    <cellStyle name="Porcentagem 6 8 2 3" xfId="55187"/>
    <cellStyle name="Porcentagem 6 8 2 4" xfId="55188"/>
    <cellStyle name="Porcentagem 6 8 2 5" xfId="55189"/>
    <cellStyle name="Porcentagem 6 8 2 6" xfId="55190"/>
    <cellStyle name="Porcentagem 6 8 3" xfId="55191"/>
    <cellStyle name="Porcentagem 6 8 3 2" xfId="55192"/>
    <cellStyle name="Porcentagem 6 8 3 3" xfId="55193"/>
    <cellStyle name="Porcentagem 6 8 4" xfId="55194"/>
    <cellStyle name="Porcentagem 6 8 5" xfId="55195"/>
    <cellStyle name="Porcentagem 6 8 6" xfId="55196"/>
    <cellStyle name="Porcentagem 6 8 7" xfId="55197"/>
    <cellStyle name="Porcentagem 6 9" xfId="55198"/>
    <cellStyle name="Porcentagem 6 9 2" xfId="55199"/>
    <cellStyle name="Porcentagem 6 9 2 2" xfId="55200"/>
    <cellStyle name="Porcentagem 6 9 2 3" xfId="55201"/>
    <cellStyle name="Porcentagem 6 9 3" xfId="55202"/>
    <cellStyle name="Porcentagem 6 9 4" xfId="55203"/>
    <cellStyle name="Porcentagem 6 9 5" xfId="55204"/>
    <cellStyle name="Porcentagem 6 9 6" xfId="55205"/>
    <cellStyle name="Porcentagem 7" xfId="2744"/>
    <cellStyle name="Porcentagem 7 2" xfId="1192"/>
    <cellStyle name="Porcentagem 8" xfId="2745"/>
    <cellStyle name="Porcentagem 8 2" xfId="1193"/>
    <cellStyle name="Porcentagem 8 3" xfId="55206"/>
    <cellStyle name="Porcentagem 9" xfId="40129"/>
    <cellStyle name="Porcentagem 9 10" xfId="40130"/>
    <cellStyle name="Porcentagem 9 11" xfId="40131"/>
    <cellStyle name="Porcentagem 9 2" xfId="1194"/>
    <cellStyle name="Porcentagem 9 3" xfId="40132"/>
    <cellStyle name="Porcentagem 9 3 2" xfId="40133"/>
    <cellStyle name="Porcentagem 9 3 2 2" xfId="40134"/>
    <cellStyle name="Porcentagem 9 3 2 2 2" xfId="40135"/>
    <cellStyle name="Porcentagem 9 3 2 3" xfId="40136"/>
    <cellStyle name="Porcentagem 9 3 2 4" xfId="40137"/>
    <cellStyle name="Porcentagem 9 3 2 5" xfId="40138"/>
    <cellStyle name="Porcentagem 9 3 2 6" xfId="40139"/>
    <cellStyle name="Porcentagem 9 3 3" xfId="40140"/>
    <cellStyle name="Porcentagem 9 3 3 2" xfId="40141"/>
    <cellStyle name="Porcentagem 9 3 3 3" xfId="40142"/>
    <cellStyle name="Porcentagem 9 3 4" xfId="40143"/>
    <cellStyle name="Porcentagem 9 3 5" xfId="40144"/>
    <cellStyle name="Porcentagem 9 3 6" xfId="40145"/>
    <cellStyle name="Porcentagem 9 3 7" xfId="40146"/>
    <cellStyle name="Porcentagem 9 3 8" xfId="40147"/>
    <cellStyle name="Porcentagem 9 4" xfId="40148"/>
    <cellStyle name="Porcentagem 9 4 2" xfId="40149"/>
    <cellStyle name="Porcentagem 9 4 2 2" xfId="40150"/>
    <cellStyle name="Porcentagem 9 4 3" xfId="40151"/>
    <cellStyle name="Porcentagem 9 4 4" xfId="40152"/>
    <cellStyle name="Porcentagem 9 4 5" xfId="40153"/>
    <cellStyle name="Porcentagem 9 4 6" xfId="40154"/>
    <cellStyle name="Porcentagem 9 5" xfId="40155"/>
    <cellStyle name="Porcentagem 9 5 2" xfId="40156"/>
    <cellStyle name="Porcentagem 9 5 3" xfId="40157"/>
    <cellStyle name="Porcentagem 9 5 4" xfId="40158"/>
    <cellStyle name="Porcentagem 9 6" xfId="40159"/>
    <cellStyle name="Porcentagem 9 7" xfId="40160"/>
    <cellStyle name="Porcentagem 9 8" xfId="40161"/>
    <cellStyle name="Porcentagem 9 9" xfId="40162"/>
    <cellStyle name="Result" xfId="55207"/>
    <cellStyle name="Result2" xfId="55208"/>
    <cellStyle name="Saída" xfId="33" builtinId="21" customBuiltin="1"/>
    <cellStyle name="Saída 10 2" xfId="1195"/>
    <cellStyle name="Saída 10 2 2" xfId="40163"/>
    <cellStyle name="Saída 10 2 2 2" xfId="40164"/>
    <cellStyle name="Saída 10 2 2 2 10" xfId="40165"/>
    <cellStyle name="Saída 10 2 2 2 2" xfId="40166"/>
    <cellStyle name="Saída 10 2 2 2 2 2" xfId="40167"/>
    <cellStyle name="Saída 10 2 2 2 2 2 2" xfId="40168"/>
    <cellStyle name="Saída 10 2 2 2 2 3" xfId="40169"/>
    <cellStyle name="Saída 10 2 2 2 2 3 2" xfId="40170"/>
    <cellStyle name="Saída 10 2 2 2 2 4" xfId="40171"/>
    <cellStyle name="Saída 10 2 2 2 2 4 2" xfId="40172"/>
    <cellStyle name="Saída 10 2 2 2 2 5" xfId="40173"/>
    <cellStyle name="Saída 10 2 2 2 2 6" xfId="40174"/>
    <cellStyle name="Saída 10 2 2 2 2 7" xfId="40175"/>
    <cellStyle name="Saída 10 2 2 2 3" xfId="40176"/>
    <cellStyle name="Saída 10 2 2 2 3 2" xfId="40177"/>
    <cellStyle name="Saída 10 2 2 2 4" xfId="40178"/>
    <cellStyle name="Saída 10 2 2 2 4 2" xfId="40179"/>
    <cellStyle name="Saída 10 2 2 2 5" xfId="40180"/>
    <cellStyle name="Saída 10 2 2 2 5 2" xfId="40181"/>
    <cellStyle name="Saída 10 2 2 2 6" xfId="40182"/>
    <cellStyle name="Saída 10 2 2 2 7" xfId="40183"/>
    <cellStyle name="Saída 10 2 2 2 8" xfId="40184"/>
    <cellStyle name="Saída 10 2 2 2 9" xfId="40185"/>
    <cellStyle name="Saída 10 2 2 3" xfId="40186"/>
    <cellStyle name="Saída 10 2 2 3 2" xfId="40187"/>
    <cellStyle name="Saída 10 2 2 3 2 2" xfId="40188"/>
    <cellStyle name="Saída 10 2 2 3 3" xfId="40189"/>
    <cellStyle name="Saída 10 2 2 3 3 2" xfId="40190"/>
    <cellStyle name="Saída 10 2 2 3 4" xfId="40191"/>
    <cellStyle name="Saída 10 2 2 3 4 2" xfId="40192"/>
    <cellStyle name="Saída 10 2 2 3 5" xfId="40193"/>
    <cellStyle name="Saída 10 2 2 3 6" xfId="40194"/>
    <cellStyle name="Saída 10 2 2 3 7" xfId="40195"/>
    <cellStyle name="Saída 10 2 2 4" xfId="40196"/>
    <cellStyle name="Saída 10 2 3" xfId="40197"/>
    <cellStyle name="Saída 10 2 3 10" xfId="40198"/>
    <cellStyle name="Saída 10 2 3 11" xfId="40199"/>
    <cellStyle name="Saída 10 2 3 2" xfId="40200"/>
    <cellStyle name="Saída 10 2 3 2 2" xfId="40201"/>
    <cellStyle name="Saída 10 2 3 2 2 2" xfId="40202"/>
    <cellStyle name="Saída 10 2 3 2 3" xfId="40203"/>
    <cellStyle name="Saída 10 2 3 2 3 2" xfId="40204"/>
    <cellStyle name="Saída 10 2 3 2 4" xfId="40205"/>
    <cellStyle name="Saída 10 2 3 2 4 2" xfId="40206"/>
    <cellStyle name="Saída 10 2 3 2 5" xfId="40207"/>
    <cellStyle name="Saída 10 2 3 2 6" xfId="40208"/>
    <cellStyle name="Saída 10 2 3 2 7" xfId="40209"/>
    <cellStyle name="Saída 10 2 3 3" xfId="40210"/>
    <cellStyle name="Saída 10 2 3 3 2" xfId="40211"/>
    <cellStyle name="Saída 10 2 3 3 3" xfId="40212"/>
    <cellStyle name="Saída 10 2 3 3 4" xfId="40213"/>
    <cellStyle name="Saída 10 2 3 4" xfId="40214"/>
    <cellStyle name="Saída 10 2 3 4 2" xfId="40215"/>
    <cellStyle name="Saída 10 2 3 5" xfId="40216"/>
    <cellStyle name="Saída 10 2 3 5 2" xfId="40217"/>
    <cellStyle name="Saída 10 2 3 6" xfId="40218"/>
    <cellStyle name="Saída 10 2 3 7" xfId="40219"/>
    <cellStyle name="Saída 10 2 3 8" xfId="40220"/>
    <cellStyle name="Saída 10 2 3 9" xfId="40221"/>
    <cellStyle name="Saída 10 2 4" xfId="40222"/>
    <cellStyle name="Saída 10 2 4 10" xfId="40223"/>
    <cellStyle name="Saída 10 2 4 2" xfId="40224"/>
    <cellStyle name="Saída 10 2 4 2 2" xfId="40225"/>
    <cellStyle name="Saída 10 2 4 2 2 2" xfId="40226"/>
    <cellStyle name="Saída 10 2 4 2 3" xfId="40227"/>
    <cellStyle name="Saída 10 2 4 2 3 2" xfId="40228"/>
    <cellStyle name="Saída 10 2 4 2 4" xfId="40229"/>
    <cellStyle name="Saída 10 2 4 2 4 2" xfId="40230"/>
    <cellStyle name="Saída 10 2 4 2 5" xfId="40231"/>
    <cellStyle name="Saída 10 2 4 2 6" xfId="40232"/>
    <cellStyle name="Saída 10 2 4 2 7" xfId="40233"/>
    <cellStyle name="Saída 10 2 4 3" xfId="40234"/>
    <cellStyle name="Saída 10 2 4 3 2" xfId="40235"/>
    <cellStyle name="Saída 10 2 4 4" xfId="40236"/>
    <cellStyle name="Saída 10 2 4 4 2" xfId="40237"/>
    <cellStyle name="Saída 10 2 4 5" xfId="40238"/>
    <cellStyle name="Saída 10 2 4 5 2" xfId="40239"/>
    <cellStyle name="Saída 10 2 4 6" xfId="40240"/>
    <cellStyle name="Saída 10 2 4 7" xfId="40241"/>
    <cellStyle name="Saída 10 2 4 8" xfId="40242"/>
    <cellStyle name="Saída 10 2 4 9" xfId="40243"/>
    <cellStyle name="Saída 10 2 5" xfId="40244"/>
    <cellStyle name="Saída 11 2" xfId="1196"/>
    <cellStyle name="Saída 11 2 2" xfId="40245"/>
    <cellStyle name="Saída 11 2 2 2" xfId="40246"/>
    <cellStyle name="Saída 11 2 2 2 10" xfId="40247"/>
    <cellStyle name="Saída 11 2 2 2 2" xfId="40248"/>
    <cellStyle name="Saída 11 2 2 2 2 2" xfId="40249"/>
    <cellStyle name="Saída 11 2 2 2 2 2 2" xfId="40250"/>
    <cellStyle name="Saída 11 2 2 2 2 3" xfId="40251"/>
    <cellStyle name="Saída 11 2 2 2 2 3 2" xfId="40252"/>
    <cellStyle name="Saída 11 2 2 2 2 4" xfId="40253"/>
    <cellStyle name="Saída 11 2 2 2 2 4 2" xfId="40254"/>
    <cellStyle name="Saída 11 2 2 2 2 5" xfId="40255"/>
    <cellStyle name="Saída 11 2 2 2 2 6" xfId="40256"/>
    <cellStyle name="Saída 11 2 2 2 2 7" xfId="40257"/>
    <cellStyle name="Saída 11 2 2 2 3" xfId="40258"/>
    <cellStyle name="Saída 11 2 2 2 3 2" xfId="40259"/>
    <cellStyle name="Saída 11 2 2 2 4" xfId="40260"/>
    <cellStyle name="Saída 11 2 2 2 4 2" xfId="40261"/>
    <cellStyle name="Saída 11 2 2 2 5" xfId="40262"/>
    <cellStyle name="Saída 11 2 2 2 5 2" xfId="40263"/>
    <cellStyle name="Saída 11 2 2 2 6" xfId="40264"/>
    <cellStyle name="Saída 11 2 2 2 7" xfId="40265"/>
    <cellStyle name="Saída 11 2 2 2 8" xfId="40266"/>
    <cellStyle name="Saída 11 2 2 2 9" xfId="40267"/>
    <cellStyle name="Saída 11 2 2 3" xfId="40268"/>
    <cellStyle name="Saída 11 2 2 3 2" xfId="40269"/>
    <cellStyle name="Saída 11 2 2 3 2 2" xfId="40270"/>
    <cellStyle name="Saída 11 2 2 3 3" xfId="40271"/>
    <cellStyle name="Saída 11 2 2 3 3 2" xfId="40272"/>
    <cellStyle name="Saída 11 2 2 3 4" xfId="40273"/>
    <cellStyle name="Saída 11 2 2 3 4 2" xfId="40274"/>
    <cellStyle name="Saída 11 2 2 3 5" xfId="40275"/>
    <cellStyle name="Saída 11 2 2 3 6" xfId="40276"/>
    <cellStyle name="Saída 11 2 2 3 7" xfId="40277"/>
    <cellStyle name="Saída 11 2 2 4" xfId="40278"/>
    <cellStyle name="Saída 11 2 3" xfId="40279"/>
    <cellStyle name="Saída 11 2 3 10" xfId="40280"/>
    <cellStyle name="Saída 11 2 3 11" xfId="40281"/>
    <cellStyle name="Saída 11 2 3 2" xfId="40282"/>
    <cellStyle name="Saída 11 2 3 2 2" xfId="40283"/>
    <cellStyle name="Saída 11 2 3 2 2 2" xfId="40284"/>
    <cellStyle name="Saída 11 2 3 2 3" xfId="40285"/>
    <cellStyle name="Saída 11 2 3 2 3 2" xfId="40286"/>
    <cellStyle name="Saída 11 2 3 2 4" xfId="40287"/>
    <cellStyle name="Saída 11 2 3 2 4 2" xfId="40288"/>
    <cellStyle name="Saída 11 2 3 2 5" xfId="40289"/>
    <cellStyle name="Saída 11 2 3 2 6" xfId="40290"/>
    <cellStyle name="Saída 11 2 3 2 7" xfId="40291"/>
    <cellStyle name="Saída 11 2 3 3" xfId="40292"/>
    <cellStyle name="Saída 11 2 3 3 2" xfId="40293"/>
    <cellStyle name="Saída 11 2 3 3 3" xfId="40294"/>
    <cellStyle name="Saída 11 2 3 3 4" xfId="40295"/>
    <cellStyle name="Saída 11 2 3 4" xfId="40296"/>
    <cellStyle name="Saída 11 2 3 4 2" xfId="40297"/>
    <cellStyle name="Saída 11 2 3 5" xfId="40298"/>
    <cellStyle name="Saída 11 2 3 5 2" xfId="40299"/>
    <cellStyle name="Saída 11 2 3 6" xfId="40300"/>
    <cellStyle name="Saída 11 2 3 7" xfId="40301"/>
    <cellStyle name="Saída 11 2 3 8" xfId="40302"/>
    <cellStyle name="Saída 11 2 3 9" xfId="40303"/>
    <cellStyle name="Saída 11 2 4" xfId="40304"/>
    <cellStyle name="Saída 11 2 4 10" xfId="40305"/>
    <cellStyle name="Saída 11 2 4 2" xfId="40306"/>
    <cellStyle name="Saída 11 2 4 2 2" xfId="40307"/>
    <cellStyle name="Saída 11 2 4 2 2 2" xfId="40308"/>
    <cellStyle name="Saída 11 2 4 2 3" xfId="40309"/>
    <cellStyle name="Saída 11 2 4 2 3 2" xfId="40310"/>
    <cellStyle name="Saída 11 2 4 2 4" xfId="40311"/>
    <cellStyle name="Saída 11 2 4 2 4 2" xfId="40312"/>
    <cellStyle name="Saída 11 2 4 2 5" xfId="40313"/>
    <cellStyle name="Saída 11 2 4 2 6" xfId="40314"/>
    <cellStyle name="Saída 11 2 4 2 7" xfId="40315"/>
    <cellStyle name="Saída 11 2 4 3" xfId="40316"/>
    <cellStyle name="Saída 11 2 4 3 2" xfId="40317"/>
    <cellStyle name="Saída 11 2 4 4" xfId="40318"/>
    <cellStyle name="Saída 11 2 4 4 2" xfId="40319"/>
    <cellStyle name="Saída 11 2 4 5" xfId="40320"/>
    <cellStyle name="Saída 11 2 4 5 2" xfId="40321"/>
    <cellStyle name="Saída 11 2 4 6" xfId="40322"/>
    <cellStyle name="Saída 11 2 4 7" xfId="40323"/>
    <cellStyle name="Saída 11 2 4 8" xfId="40324"/>
    <cellStyle name="Saída 11 2 4 9" xfId="40325"/>
    <cellStyle name="Saída 11 2 5" xfId="40326"/>
    <cellStyle name="Saída 12 2" xfId="1197"/>
    <cellStyle name="Saída 12 2 2" xfId="40327"/>
    <cellStyle name="Saída 12 2 2 2" xfId="40328"/>
    <cellStyle name="Saída 12 2 2 2 10" xfId="40329"/>
    <cellStyle name="Saída 12 2 2 2 2" xfId="40330"/>
    <cellStyle name="Saída 12 2 2 2 2 2" xfId="40331"/>
    <cellStyle name="Saída 12 2 2 2 2 2 2" xfId="40332"/>
    <cellStyle name="Saída 12 2 2 2 2 3" xfId="40333"/>
    <cellStyle name="Saída 12 2 2 2 2 3 2" xfId="40334"/>
    <cellStyle name="Saída 12 2 2 2 2 4" xfId="40335"/>
    <cellStyle name="Saída 12 2 2 2 2 4 2" xfId="40336"/>
    <cellStyle name="Saída 12 2 2 2 2 5" xfId="40337"/>
    <cellStyle name="Saída 12 2 2 2 2 6" xfId="40338"/>
    <cellStyle name="Saída 12 2 2 2 2 7" xfId="40339"/>
    <cellStyle name="Saída 12 2 2 2 3" xfId="40340"/>
    <cellStyle name="Saída 12 2 2 2 3 2" xfId="40341"/>
    <cellStyle name="Saída 12 2 2 2 4" xfId="40342"/>
    <cellStyle name="Saída 12 2 2 2 4 2" xfId="40343"/>
    <cellStyle name="Saída 12 2 2 2 5" xfId="40344"/>
    <cellStyle name="Saída 12 2 2 2 5 2" xfId="40345"/>
    <cellStyle name="Saída 12 2 2 2 6" xfId="40346"/>
    <cellStyle name="Saída 12 2 2 2 7" xfId="40347"/>
    <cellStyle name="Saída 12 2 2 2 8" xfId="40348"/>
    <cellStyle name="Saída 12 2 2 2 9" xfId="40349"/>
    <cellStyle name="Saída 12 2 2 3" xfId="40350"/>
    <cellStyle name="Saída 12 2 2 3 2" xfId="40351"/>
    <cellStyle name="Saída 12 2 2 3 2 2" xfId="40352"/>
    <cellStyle name="Saída 12 2 2 3 3" xfId="40353"/>
    <cellStyle name="Saída 12 2 2 3 3 2" xfId="40354"/>
    <cellStyle name="Saída 12 2 2 3 4" xfId="40355"/>
    <cellStyle name="Saída 12 2 2 3 4 2" xfId="40356"/>
    <cellStyle name="Saída 12 2 2 3 5" xfId="40357"/>
    <cellStyle name="Saída 12 2 2 3 6" xfId="40358"/>
    <cellStyle name="Saída 12 2 2 3 7" xfId="40359"/>
    <cellStyle name="Saída 12 2 2 4" xfId="40360"/>
    <cellStyle name="Saída 12 2 3" xfId="40361"/>
    <cellStyle name="Saída 12 2 3 10" xfId="40362"/>
    <cellStyle name="Saída 12 2 3 11" xfId="40363"/>
    <cellStyle name="Saída 12 2 3 2" xfId="40364"/>
    <cellStyle name="Saída 12 2 3 2 2" xfId="40365"/>
    <cellStyle name="Saída 12 2 3 2 2 2" xfId="40366"/>
    <cellStyle name="Saída 12 2 3 2 3" xfId="40367"/>
    <cellStyle name="Saída 12 2 3 2 3 2" xfId="40368"/>
    <cellStyle name="Saída 12 2 3 2 4" xfId="40369"/>
    <cellStyle name="Saída 12 2 3 2 4 2" xfId="40370"/>
    <cellStyle name="Saída 12 2 3 2 5" xfId="40371"/>
    <cellStyle name="Saída 12 2 3 2 6" xfId="40372"/>
    <cellStyle name="Saída 12 2 3 2 7" xfId="40373"/>
    <cellStyle name="Saída 12 2 3 3" xfId="40374"/>
    <cellStyle name="Saída 12 2 3 3 2" xfId="40375"/>
    <cellStyle name="Saída 12 2 3 3 3" xfId="40376"/>
    <cellStyle name="Saída 12 2 3 3 4" xfId="40377"/>
    <cellStyle name="Saída 12 2 3 4" xfId="40378"/>
    <cellStyle name="Saída 12 2 3 4 2" xfId="40379"/>
    <cellStyle name="Saída 12 2 3 5" xfId="40380"/>
    <cellStyle name="Saída 12 2 3 5 2" xfId="40381"/>
    <cellStyle name="Saída 12 2 3 6" xfId="40382"/>
    <cellStyle name="Saída 12 2 3 7" xfId="40383"/>
    <cellStyle name="Saída 12 2 3 8" xfId="40384"/>
    <cellStyle name="Saída 12 2 3 9" xfId="40385"/>
    <cellStyle name="Saída 12 2 4" xfId="40386"/>
    <cellStyle name="Saída 12 2 4 10" xfId="40387"/>
    <cellStyle name="Saída 12 2 4 2" xfId="40388"/>
    <cellStyle name="Saída 12 2 4 2 2" xfId="40389"/>
    <cellStyle name="Saída 12 2 4 2 2 2" xfId="40390"/>
    <cellStyle name="Saída 12 2 4 2 3" xfId="40391"/>
    <cellStyle name="Saída 12 2 4 2 3 2" xfId="40392"/>
    <cellStyle name="Saída 12 2 4 2 4" xfId="40393"/>
    <cellStyle name="Saída 12 2 4 2 4 2" xfId="40394"/>
    <cellStyle name="Saída 12 2 4 2 5" xfId="40395"/>
    <cellStyle name="Saída 12 2 4 2 6" xfId="40396"/>
    <cellStyle name="Saída 12 2 4 2 7" xfId="40397"/>
    <cellStyle name="Saída 12 2 4 3" xfId="40398"/>
    <cellStyle name="Saída 12 2 4 3 2" xfId="40399"/>
    <cellStyle name="Saída 12 2 4 4" xfId="40400"/>
    <cellStyle name="Saída 12 2 4 4 2" xfId="40401"/>
    <cellStyle name="Saída 12 2 4 5" xfId="40402"/>
    <cellStyle name="Saída 12 2 4 5 2" xfId="40403"/>
    <cellStyle name="Saída 12 2 4 6" xfId="40404"/>
    <cellStyle name="Saída 12 2 4 7" xfId="40405"/>
    <cellStyle name="Saída 12 2 4 8" xfId="40406"/>
    <cellStyle name="Saída 12 2 4 9" xfId="40407"/>
    <cellStyle name="Saída 12 2 5" xfId="40408"/>
    <cellStyle name="Saída 13 2" xfId="1198"/>
    <cellStyle name="Saída 13 2 2" xfId="40409"/>
    <cellStyle name="Saída 13 2 2 2" xfId="40410"/>
    <cellStyle name="Saída 13 2 2 2 10" xfId="40411"/>
    <cellStyle name="Saída 13 2 2 2 2" xfId="40412"/>
    <cellStyle name="Saída 13 2 2 2 2 2" xfId="40413"/>
    <cellStyle name="Saída 13 2 2 2 2 2 2" xfId="40414"/>
    <cellStyle name="Saída 13 2 2 2 2 3" xfId="40415"/>
    <cellStyle name="Saída 13 2 2 2 2 3 2" xfId="40416"/>
    <cellStyle name="Saída 13 2 2 2 2 4" xfId="40417"/>
    <cellStyle name="Saída 13 2 2 2 2 4 2" xfId="40418"/>
    <cellStyle name="Saída 13 2 2 2 2 5" xfId="40419"/>
    <cellStyle name="Saída 13 2 2 2 2 6" xfId="40420"/>
    <cellStyle name="Saída 13 2 2 2 2 7" xfId="40421"/>
    <cellStyle name="Saída 13 2 2 2 3" xfId="40422"/>
    <cellStyle name="Saída 13 2 2 2 3 2" xfId="40423"/>
    <cellStyle name="Saída 13 2 2 2 4" xfId="40424"/>
    <cellStyle name="Saída 13 2 2 2 4 2" xfId="40425"/>
    <cellStyle name="Saída 13 2 2 2 5" xfId="40426"/>
    <cellStyle name="Saída 13 2 2 2 5 2" xfId="40427"/>
    <cellStyle name="Saída 13 2 2 2 6" xfId="40428"/>
    <cellStyle name="Saída 13 2 2 2 7" xfId="40429"/>
    <cellStyle name="Saída 13 2 2 2 8" xfId="40430"/>
    <cellStyle name="Saída 13 2 2 2 9" xfId="40431"/>
    <cellStyle name="Saída 13 2 2 3" xfId="40432"/>
    <cellStyle name="Saída 13 2 2 3 2" xfId="40433"/>
    <cellStyle name="Saída 13 2 2 3 2 2" xfId="40434"/>
    <cellStyle name="Saída 13 2 2 3 3" xfId="40435"/>
    <cellStyle name="Saída 13 2 2 3 3 2" xfId="40436"/>
    <cellStyle name="Saída 13 2 2 3 4" xfId="40437"/>
    <cellStyle name="Saída 13 2 2 3 4 2" xfId="40438"/>
    <cellStyle name="Saída 13 2 2 3 5" xfId="40439"/>
    <cellStyle name="Saída 13 2 2 3 6" xfId="40440"/>
    <cellStyle name="Saída 13 2 2 3 7" xfId="40441"/>
    <cellStyle name="Saída 13 2 2 4" xfId="40442"/>
    <cellStyle name="Saída 13 2 3" xfId="40443"/>
    <cellStyle name="Saída 13 2 3 10" xfId="40444"/>
    <cellStyle name="Saída 13 2 3 11" xfId="40445"/>
    <cellStyle name="Saída 13 2 3 2" xfId="40446"/>
    <cellStyle name="Saída 13 2 3 2 2" xfId="40447"/>
    <cellStyle name="Saída 13 2 3 2 2 2" xfId="40448"/>
    <cellStyle name="Saída 13 2 3 2 3" xfId="40449"/>
    <cellStyle name="Saída 13 2 3 2 3 2" xfId="40450"/>
    <cellStyle name="Saída 13 2 3 2 4" xfId="40451"/>
    <cellStyle name="Saída 13 2 3 2 4 2" xfId="40452"/>
    <cellStyle name="Saída 13 2 3 2 5" xfId="40453"/>
    <cellStyle name="Saída 13 2 3 2 6" xfId="40454"/>
    <cellStyle name="Saída 13 2 3 2 7" xfId="40455"/>
    <cellStyle name="Saída 13 2 3 3" xfId="40456"/>
    <cellStyle name="Saída 13 2 3 3 2" xfId="40457"/>
    <cellStyle name="Saída 13 2 3 3 3" xfId="40458"/>
    <cellStyle name="Saída 13 2 3 3 4" xfId="40459"/>
    <cellStyle name="Saída 13 2 3 4" xfId="40460"/>
    <cellStyle name="Saída 13 2 3 4 2" xfId="40461"/>
    <cellStyle name="Saída 13 2 3 5" xfId="40462"/>
    <cellStyle name="Saída 13 2 3 5 2" xfId="40463"/>
    <cellStyle name="Saída 13 2 3 6" xfId="40464"/>
    <cellStyle name="Saída 13 2 3 7" xfId="40465"/>
    <cellStyle name="Saída 13 2 3 8" xfId="40466"/>
    <cellStyle name="Saída 13 2 3 9" xfId="40467"/>
    <cellStyle name="Saída 13 2 4" xfId="40468"/>
    <cellStyle name="Saída 13 2 4 10" xfId="40469"/>
    <cellStyle name="Saída 13 2 4 2" xfId="40470"/>
    <cellStyle name="Saída 13 2 4 2 2" xfId="40471"/>
    <cellStyle name="Saída 13 2 4 2 2 2" xfId="40472"/>
    <cellStyle name="Saída 13 2 4 2 3" xfId="40473"/>
    <cellStyle name="Saída 13 2 4 2 3 2" xfId="40474"/>
    <cellStyle name="Saída 13 2 4 2 4" xfId="40475"/>
    <cellStyle name="Saída 13 2 4 2 4 2" xfId="40476"/>
    <cellStyle name="Saída 13 2 4 2 5" xfId="40477"/>
    <cellStyle name="Saída 13 2 4 2 6" xfId="40478"/>
    <cellStyle name="Saída 13 2 4 2 7" xfId="40479"/>
    <cellStyle name="Saída 13 2 4 3" xfId="40480"/>
    <cellStyle name="Saída 13 2 4 3 2" xfId="40481"/>
    <cellStyle name="Saída 13 2 4 4" xfId="40482"/>
    <cellStyle name="Saída 13 2 4 4 2" xfId="40483"/>
    <cellStyle name="Saída 13 2 4 5" xfId="40484"/>
    <cellStyle name="Saída 13 2 4 5 2" xfId="40485"/>
    <cellStyle name="Saída 13 2 4 6" xfId="40486"/>
    <cellStyle name="Saída 13 2 4 7" xfId="40487"/>
    <cellStyle name="Saída 13 2 4 8" xfId="40488"/>
    <cellStyle name="Saída 13 2 4 9" xfId="40489"/>
    <cellStyle name="Saída 13 2 5" xfId="40490"/>
    <cellStyle name="Saída 14 2" xfId="1199"/>
    <cellStyle name="Saída 14 2 2" xfId="40491"/>
    <cellStyle name="Saída 14 2 2 2" xfId="40492"/>
    <cellStyle name="Saída 14 2 2 2 10" xfId="40493"/>
    <cellStyle name="Saída 14 2 2 2 2" xfId="40494"/>
    <cellStyle name="Saída 14 2 2 2 2 2" xfId="40495"/>
    <cellStyle name="Saída 14 2 2 2 2 2 2" xfId="40496"/>
    <cellStyle name="Saída 14 2 2 2 2 3" xfId="40497"/>
    <cellStyle name="Saída 14 2 2 2 2 3 2" xfId="40498"/>
    <cellStyle name="Saída 14 2 2 2 2 4" xfId="40499"/>
    <cellStyle name="Saída 14 2 2 2 2 4 2" xfId="40500"/>
    <cellStyle name="Saída 14 2 2 2 2 5" xfId="40501"/>
    <cellStyle name="Saída 14 2 2 2 2 6" xfId="40502"/>
    <cellStyle name="Saída 14 2 2 2 2 7" xfId="40503"/>
    <cellStyle name="Saída 14 2 2 2 3" xfId="40504"/>
    <cellStyle name="Saída 14 2 2 2 3 2" xfId="40505"/>
    <cellStyle name="Saída 14 2 2 2 4" xfId="40506"/>
    <cellStyle name="Saída 14 2 2 2 4 2" xfId="40507"/>
    <cellStyle name="Saída 14 2 2 2 5" xfId="40508"/>
    <cellStyle name="Saída 14 2 2 2 5 2" xfId="40509"/>
    <cellStyle name="Saída 14 2 2 2 6" xfId="40510"/>
    <cellStyle name="Saída 14 2 2 2 7" xfId="40511"/>
    <cellStyle name="Saída 14 2 2 2 8" xfId="40512"/>
    <cellStyle name="Saída 14 2 2 2 9" xfId="40513"/>
    <cellStyle name="Saída 14 2 2 3" xfId="40514"/>
    <cellStyle name="Saída 14 2 2 3 2" xfId="40515"/>
    <cellStyle name="Saída 14 2 2 3 2 2" xfId="40516"/>
    <cellStyle name="Saída 14 2 2 3 3" xfId="40517"/>
    <cellStyle name="Saída 14 2 2 3 3 2" xfId="40518"/>
    <cellStyle name="Saída 14 2 2 3 4" xfId="40519"/>
    <cellStyle name="Saída 14 2 2 3 4 2" xfId="40520"/>
    <cellStyle name="Saída 14 2 2 3 5" xfId="40521"/>
    <cellStyle name="Saída 14 2 2 3 6" xfId="40522"/>
    <cellStyle name="Saída 14 2 2 3 7" xfId="40523"/>
    <cellStyle name="Saída 14 2 2 4" xfId="40524"/>
    <cellStyle name="Saída 14 2 3" xfId="40525"/>
    <cellStyle name="Saída 14 2 3 10" xfId="40526"/>
    <cellStyle name="Saída 14 2 3 11" xfId="40527"/>
    <cellStyle name="Saída 14 2 3 2" xfId="40528"/>
    <cellStyle name="Saída 14 2 3 2 2" xfId="40529"/>
    <cellStyle name="Saída 14 2 3 2 2 2" xfId="40530"/>
    <cellStyle name="Saída 14 2 3 2 3" xfId="40531"/>
    <cellStyle name="Saída 14 2 3 2 3 2" xfId="40532"/>
    <cellStyle name="Saída 14 2 3 2 4" xfId="40533"/>
    <cellStyle name="Saída 14 2 3 2 4 2" xfId="40534"/>
    <cellStyle name="Saída 14 2 3 2 5" xfId="40535"/>
    <cellStyle name="Saída 14 2 3 2 6" xfId="40536"/>
    <cellStyle name="Saída 14 2 3 2 7" xfId="40537"/>
    <cellStyle name="Saída 14 2 3 3" xfId="40538"/>
    <cellStyle name="Saída 14 2 3 3 2" xfId="40539"/>
    <cellStyle name="Saída 14 2 3 3 3" xfId="40540"/>
    <cellStyle name="Saída 14 2 3 3 4" xfId="40541"/>
    <cellStyle name="Saída 14 2 3 4" xfId="40542"/>
    <cellStyle name="Saída 14 2 3 4 2" xfId="40543"/>
    <cellStyle name="Saída 14 2 3 5" xfId="40544"/>
    <cellStyle name="Saída 14 2 3 5 2" xfId="40545"/>
    <cellStyle name="Saída 14 2 3 6" xfId="40546"/>
    <cellStyle name="Saída 14 2 3 7" xfId="40547"/>
    <cellStyle name="Saída 14 2 3 8" xfId="40548"/>
    <cellStyle name="Saída 14 2 3 9" xfId="40549"/>
    <cellStyle name="Saída 14 2 4" xfId="40550"/>
    <cellStyle name="Saída 14 2 4 10" xfId="40551"/>
    <cellStyle name="Saída 14 2 4 2" xfId="40552"/>
    <cellStyle name="Saída 14 2 4 2 2" xfId="40553"/>
    <cellStyle name="Saída 14 2 4 2 2 2" xfId="40554"/>
    <cellStyle name="Saída 14 2 4 2 3" xfId="40555"/>
    <cellStyle name="Saída 14 2 4 2 3 2" xfId="40556"/>
    <cellStyle name="Saída 14 2 4 2 4" xfId="40557"/>
    <cellStyle name="Saída 14 2 4 2 4 2" xfId="40558"/>
    <cellStyle name="Saída 14 2 4 2 5" xfId="40559"/>
    <cellStyle name="Saída 14 2 4 2 6" xfId="40560"/>
    <cellStyle name="Saída 14 2 4 2 7" xfId="40561"/>
    <cellStyle name="Saída 14 2 4 3" xfId="40562"/>
    <cellStyle name="Saída 14 2 4 3 2" xfId="40563"/>
    <cellStyle name="Saída 14 2 4 4" xfId="40564"/>
    <cellStyle name="Saída 14 2 4 4 2" xfId="40565"/>
    <cellStyle name="Saída 14 2 4 5" xfId="40566"/>
    <cellStyle name="Saída 14 2 4 5 2" xfId="40567"/>
    <cellStyle name="Saída 14 2 4 6" xfId="40568"/>
    <cellStyle name="Saída 14 2 4 7" xfId="40569"/>
    <cellStyle name="Saída 14 2 4 8" xfId="40570"/>
    <cellStyle name="Saída 14 2 4 9" xfId="40571"/>
    <cellStyle name="Saída 14 2 5" xfId="40572"/>
    <cellStyle name="Saída 15 2" xfId="1200"/>
    <cellStyle name="Saída 15 2 2" xfId="40573"/>
    <cellStyle name="Saída 15 2 2 2" xfId="40574"/>
    <cellStyle name="Saída 15 2 2 2 10" xfId="40575"/>
    <cellStyle name="Saída 15 2 2 2 2" xfId="40576"/>
    <cellStyle name="Saída 15 2 2 2 2 2" xfId="40577"/>
    <cellStyle name="Saída 15 2 2 2 2 2 2" xfId="40578"/>
    <cellStyle name="Saída 15 2 2 2 2 3" xfId="40579"/>
    <cellStyle name="Saída 15 2 2 2 2 3 2" xfId="40580"/>
    <cellStyle name="Saída 15 2 2 2 2 4" xfId="40581"/>
    <cellStyle name="Saída 15 2 2 2 2 4 2" xfId="40582"/>
    <cellStyle name="Saída 15 2 2 2 2 5" xfId="40583"/>
    <cellStyle name="Saída 15 2 2 2 2 6" xfId="40584"/>
    <cellStyle name="Saída 15 2 2 2 2 7" xfId="40585"/>
    <cellStyle name="Saída 15 2 2 2 3" xfId="40586"/>
    <cellStyle name="Saída 15 2 2 2 3 2" xfId="40587"/>
    <cellStyle name="Saída 15 2 2 2 4" xfId="40588"/>
    <cellStyle name="Saída 15 2 2 2 4 2" xfId="40589"/>
    <cellStyle name="Saída 15 2 2 2 5" xfId="40590"/>
    <cellStyle name="Saída 15 2 2 2 5 2" xfId="40591"/>
    <cellStyle name="Saída 15 2 2 2 6" xfId="40592"/>
    <cellStyle name="Saída 15 2 2 2 7" xfId="40593"/>
    <cellStyle name="Saída 15 2 2 2 8" xfId="40594"/>
    <cellStyle name="Saída 15 2 2 2 9" xfId="40595"/>
    <cellStyle name="Saída 15 2 2 3" xfId="40596"/>
    <cellStyle name="Saída 15 2 2 3 2" xfId="40597"/>
    <cellStyle name="Saída 15 2 2 3 2 2" xfId="40598"/>
    <cellStyle name="Saída 15 2 2 3 3" xfId="40599"/>
    <cellStyle name="Saída 15 2 2 3 3 2" xfId="40600"/>
    <cellStyle name="Saída 15 2 2 3 4" xfId="40601"/>
    <cellStyle name="Saída 15 2 2 3 4 2" xfId="40602"/>
    <cellStyle name="Saída 15 2 2 3 5" xfId="40603"/>
    <cellStyle name="Saída 15 2 2 3 6" xfId="40604"/>
    <cellStyle name="Saída 15 2 2 3 7" xfId="40605"/>
    <cellStyle name="Saída 15 2 2 4" xfId="40606"/>
    <cellStyle name="Saída 15 2 3" xfId="40607"/>
    <cellStyle name="Saída 15 2 3 10" xfId="40608"/>
    <cellStyle name="Saída 15 2 3 11" xfId="40609"/>
    <cellStyle name="Saída 15 2 3 2" xfId="40610"/>
    <cellStyle name="Saída 15 2 3 2 2" xfId="40611"/>
    <cellStyle name="Saída 15 2 3 2 2 2" xfId="40612"/>
    <cellStyle name="Saída 15 2 3 2 3" xfId="40613"/>
    <cellStyle name="Saída 15 2 3 2 3 2" xfId="40614"/>
    <cellStyle name="Saída 15 2 3 2 4" xfId="40615"/>
    <cellStyle name="Saída 15 2 3 2 4 2" xfId="40616"/>
    <cellStyle name="Saída 15 2 3 2 5" xfId="40617"/>
    <cellStyle name="Saída 15 2 3 2 6" xfId="40618"/>
    <cellStyle name="Saída 15 2 3 2 7" xfId="40619"/>
    <cellStyle name="Saída 15 2 3 3" xfId="40620"/>
    <cellStyle name="Saída 15 2 3 3 2" xfId="40621"/>
    <cellStyle name="Saída 15 2 3 3 3" xfId="40622"/>
    <cellStyle name="Saída 15 2 3 3 4" xfId="40623"/>
    <cellStyle name="Saída 15 2 3 4" xfId="40624"/>
    <cellStyle name="Saída 15 2 3 4 2" xfId="40625"/>
    <cellStyle name="Saída 15 2 3 5" xfId="40626"/>
    <cellStyle name="Saída 15 2 3 5 2" xfId="40627"/>
    <cellStyle name="Saída 15 2 3 6" xfId="40628"/>
    <cellStyle name="Saída 15 2 3 7" xfId="40629"/>
    <cellStyle name="Saída 15 2 3 8" xfId="40630"/>
    <cellStyle name="Saída 15 2 3 9" xfId="40631"/>
    <cellStyle name="Saída 15 2 4" xfId="40632"/>
    <cellStyle name="Saída 15 2 4 10" xfId="40633"/>
    <cellStyle name="Saída 15 2 4 2" xfId="40634"/>
    <cellStyle name="Saída 15 2 4 2 2" xfId="40635"/>
    <cellStyle name="Saída 15 2 4 2 2 2" xfId="40636"/>
    <cellStyle name="Saída 15 2 4 2 3" xfId="40637"/>
    <cellStyle name="Saída 15 2 4 2 3 2" xfId="40638"/>
    <cellStyle name="Saída 15 2 4 2 4" xfId="40639"/>
    <cellStyle name="Saída 15 2 4 2 4 2" xfId="40640"/>
    <cellStyle name="Saída 15 2 4 2 5" xfId="40641"/>
    <cellStyle name="Saída 15 2 4 2 6" xfId="40642"/>
    <cellStyle name="Saída 15 2 4 2 7" xfId="40643"/>
    <cellStyle name="Saída 15 2 4 3" xfId="40644"/>
    <cellStyle name="Saída 15 2 4 3 2" xfId="40645"/>
    <cellStyle name="Saída 15 2 4 4" xfId="40646"/>
    <cellStyle name="Saída 15 2 4 4 2" xfId="40647"/>
    <cellStyle name="Saída 15 2 4 5" xfId="40648"/>
    <cellStyle name="Saída 15 2 4 5 2" xfId="40649"/>
    <cellStyle name="Saída 15 2 4 6" xfId="40650"/>
    <cellStyle name="Saída 15 2 4 7" xfId="40651"/>
    <cellStyle name="Saída 15 2 4 8" xfId="40652"/>
    <cellStyle name="Saída 15 2 4 9" xfId="40653"/>
    <cellStyle name="Saída 15 2 5" xfId="40654"/>
    <cellStyle name="Saída 16 2" xfId="1201"/>
    <cellStyle name="Saída 16 2 2" xfId="40655"/>
    <cellStyle name="Saída 16 2 2 2" xfId="40656"/>
    <cellStyle name="Saída 16 2 2 2 10" xfId="40657"/>
    <cellStyle name="Saída 16 2 2 2 2" xfId="40658"/>
    <cellStyle name="Saída 16 2 2 2 2 2" xfId="40659"/>
    <cellStyle name="Saída 16 2 2 2 2 2 2" xfId="40660"/>
    <cellStyle name="Saída 16 2 2 2 2 3" xfId="40661"/>
    <cellStyle name="Saída 16 2 2 2 2 3 2" xfId="40662"/>
    <cellStyle name="Saída 16 2 2 2 2 4" xfId="40663"/>
    <cellStyle name="Saída 16 2 2 2 2 4 2" xfId="40664"/>
    <cellStyle name="Saída 16 2 2 2 2 5" xfId="40665"/>
    <cellStyle name="Saída 16 2 2 2 2 6" xfId="40666"/>
    <cellStyle name="Saída 16 2 2 2 2 7" xfId="40667"/>
    <cellStyle name="Saída 16 2 2 2 3" xfId="40668"/>
    <cellStyle name="Saída 16 2 2 2 3 2" xfId="40669"/>
    <cellStyle name="Saída 16 2 2 2 4" xfId="40670"/>
    <cellStyle name="Saída 16 2 2 2 4 2" xfId="40671"/>
    <cellStyle name="Saída 16 2 2 2 5" xfId="40672"/>
    <cellStyle name="Saída 16 2 2 2 5 2" xfId="40673"/>
    <cellStyle name="Saída 16 2 2 2 6" xfId="40674"/>
    <cellStyle name="Saída 16 2 2 2 7" xfId="40675"/>
    <cellStyle name="Saída 16 2 2 2 8" xfId="40676"/>
    <cellStyle name="Saída 16 2 2 2 9" xfId="40677"/>
    <cellStyle name="Saída 16 2 2 3" xfId="40678"/>
    <cellStyle name="Saída 16 2 2 3 2" xfId="40679"/>
    <cellStyle name="Saída 16 2 2 3 2 2" xfId="40680"/>
    <cellStyle name="Saída 16 2 2 3 3" xfId="40681"/>
    <cellStyle name="Saída 16 2 2 3 3 2" xfId="40682"/>
    <cellStyle name="Saída 16 2 2 3 4" xfId="40683"/>
    <cellStyle name="Saída 16 2 2 3 4 2" xfId="40684"/>
    <cellStyle name="Saída 16 2 2 3 5" xfId="40685"/>
    <cellStyle name="Saída 16 2 2 3 6" xfId="40686"/>
    <cellStyle name="Saída 16 2 2 3 7" xfId="40687"/>
    <cellStyle name="Saída 16 2 2 4" xfId="40688"/>
    <cellStyle name="Saída 16 2 3" xfId="40689"/>
    <cellStyle name="Saída 16 2 3 10" xfId="40690"/>
    <cellStyle name="Saída 16 2 3 11" xfId="40691"/>
    <cellStyle name="Saída 16 2 3 2" xfId="40692"/>
    <cellStyle name="Saída 16 2 3 2 2" xfId="40693"/>
    <cellStyle name="Saída 16 2 3 2 2 2" xfId="40694"/>
    <cellStyle name="Saída 16 2 3 2 3" xfId="40695"/>
    <cellStyle name="Saída 16 2 3 2 3 2" xfId="40696"/>
    <cellStyle name="Saída 16 2 3 2 4" xfId="40697"/>
    <cellStyle name="Saída 16 2 3 2 4 2" xfId="40698"/>
    <cellStyle name="Saída 16 2 3 2 5" xfId="40699"/>
    <cellStyle name="Saída 16 2 3 2 6" xfId="40700"/>
    <cellStyle name="Saída 16 2 3 2 7" xfId="40701"/>
    <cellStyle name="Saída 16 2 3 3" xfId="40702"/>
    <cellStyle name="Saída 16 2 3 3 2" xfId="40703"/>
    <cellStyle name="Saída 16 2 3 3 3" xfId="40704"/>
    <cellStyle name="Saída 16 2 3 3 4" xfId="40705"/>
    <cellStyle name="Saída 16 2 3 4" xfId="40706"/>
    <cellStyle name="Saída 16 2 3 4 2" xfId="40707"/>
    <cellStyle name="Saída 16 2 3 5" xfId="40708"/>
    <cellStyle name="Saída 16 2 3 5 2" xfId="40709"/>
    <cellStyle name="Saída 16 2 3 6" xfId="40710"/>
    <cellStyle name="Saída 16 2 3 7" xfId="40711"/>
    <cellStyle name="Saída 16 2 3 8" xfId="40712"/>
    <cellStyle name="Saída 16 2 3 9" xfId="40713"/>
    <cellStyle name="Saída 16 2 4" xfId="40714"/>
    <cellStyle name="Saída 16 2 4 10" xfId="40715"/>
    <cellStyle name="Saída 16 2 4 2" xfId="40716"/>
    <cellStyle name="Saída 16 2 4 2 2" xfId="40717"/>
    <cellStyle name="Saída 16 2 4 2 2 2" xfId="40718"/>
    <cellStyle name="Saída 16 2 4 2 3" xfId="40719"/>
    <cellStyle name="Saída 16 2 4 2 3 2" xfId="40720"/>
    <cellStyle name="Saída 16 2 4 2 4" xfId="40721"/>
    <cellStyle name="Saída 16 2 4 2 4 2" xfId="40722"/>
    <cellStyle name="Saída 16 2 4 2 5" xfId="40723"/>
    <cellStyle name="Saída 16 2 4 2 6" xfId="40724"/>
    <cellStyle name="Saída 16 2 4 2 7" xfId="40725"/>
    <cellStyle name="Saída 16 2 4 3" xfId="40726"/>
    <cellStyle name="Saída 16 2 4 3 2" xfId="40727"/>
    <cellStyle name="Saída 16 2 4 4" xfId="40728"/>
    <cellStyle name="Saída 16 2 4 4 2" xfId="40729"/>
    <cellStyle name="Saída 16 2 4 5" xfId="40730"/>
    <cellStyle name="Saída 16 2 4 5 2" xfId="40731"/>
    <cellStyle name="Saída 16 2 4 6" xfId="40732"/>
    <cellStyle name="Saída 16 2 4 7" xfId="40733"/>
    <cellStyle name="Saída 16 2 4 8" xfId="40734"/>
    <cellStyle name="Saída 16 2 4 9" xfId="40735"/>
    <cellStyle name="Saída 16 2 5" xfId="40736"/>
    <cellStyle name="Saída 17 2" xfId="1202"/>
    <cellStyle name="Saída 17 2 2" xfId="40737"/>
    <cellStyle name="Saída 17 2 2 2" xfId="40738"/>
    <cellStyle name="Saída 17 2 2 2 10" xfId="40739"/>
    <cellStyle name="Saída 17 2 2 2 2" xfId="40740"/>
    <cellStyle name="Saída 17 2 2 2 2 2" xfId="40741"/>
    <cellStyle name="Saída 17 2 2 2 2 2 2" xfId="40742"/>
    <cellStyle name="Saída 17 2 2 2 2 3" xfId="40743"/>
    <cellStyle name="Saída 17 2 2 2 2 3 2" xfId="40744"/>
    <cellStyle name="Saída 17 2 2 2 2 4" xfId="40745"/>
    <cellStyle name="Saída 17 2 2 2 2 4 2" xfId="40746"/>
    <cellStyle name="Saída 17 2 2 2 2 5" xfId="40747"/>
    <cellStyle name="Saída 17 2 2 2 2 6" xfId="40748"/>
    <cellStyle name="Saída 17 2 2 2 2 7" xfId="40749"/>
    <cellStyle name="Saída 17 2 2 2 3" xfId="40750"/>
    <cellStyle name="Saída 17 2 2 2 3 2" xfId="40751"/>
    <cellStyle name="Saída 17 2 2 2 4" xfId="40752"/>
    <cellStyle name="Saída 17 2 2 2 4 2" xfId="40753"/>
    <cellStyle name="Saída 17 2 2 2 5" xfId="40754"/>
    <cellStyle name="Saída 17 2 2 2 5 2" xfId="40755"/>
    <cellStyle name="Saída 17 2 2 2 6" xfId="40756"/>
    <cellStyle name="Saída 17 2 2 2 7" xfId="40757"/>
    <cellStyle name="Saída 17 2 2 2 8" xfId="40758"/>
    <cellStyle name="Saída 17 2 2 2 9" xfId="40759"/>
    <cellStyle name="Saída 17 2 2 3" xfId="40760"/>
    <cellStyle name="Saída 17 2 2 3 2" xfId="40761"/>
    <cellStyle name="Saída 17 2 2 3 2 2" xfId="40762"/>
    <cellStyle name="Saída 17 2 2 3 3" xfId="40763"/>
    <cellStyle name="Saída 17 2 2 3 3 2" xfId="40764"/>
    <cellStyle name="Saída 17 2 2 3 4" xfId="40765"/>
    <cellStyle name="Saída 17 2 2 3 4 2" xfId="40766"/>
    <cellStyle name="Saída 17 2 2 3 5" xfId="40767"/>
    <cellStyle name="Saída 17 2 2 3 6" xfId="40768"/>
    <cellStyle name="Saída 17 2 2 3 7" xfId="40769"/>
    <cellStyle name="Saída 17 2 2 4" xfId="40770"/>
    <cellStyle name="Saída 17 2 3" xfId="40771"/>
    <cellStyle name="Saída 17 2 3 10" xfId="40772"/>
    <cellStyle name="Saída 17 2 3 11" xfId="40773"/>
    <cellStyle name="Saída 17 2 3 2" xfId="40774"/>
    <cellStyle name="Saída 17 2 3 2 2" xfId="40775"/>
    <cellStyle name="Saída 17 2 3 2 2 2" xfId="40776"/>
    <cellStyle name="Saída 17 2 3 2 3" xfId="40777"/>
    <cellStyle name="Saída 17 2 3 2 3 2" xfId="40778"/>
    <cellStyle name="Saída 17 2 3 2 4" xfId="40779"/>
    <cellStyle name="Saída 17 2 3 2 4 2" xfId="40780"/>
    <cellStyle name="Saída 17 2 3 2 5" xfId="40781"/>
    <cellStyle name="Saída 17 2 3 2 6" xfId="40782"/>
    <cellStyle name="Saída 17 2 3 2 7" xfId="40783"/>
    <cellStyle name="Saída 17 2 3 3" xfId="40784"/>
    <cellStyle name="Saída 17 2 3 3 2" xfId="40785"/>
    <cellStyle name="Saída 17 2 3 3 3" xfId="40786"/>
    <cellStyle name="Saída 17 2 3 3 4" xfId="40787"/>
    <cellStyle name="Saída 17 2 3 4" xfId="40788"/>
    <cellStyle name="Saída 17 2 3 4 2" xfId="40789"/>
    <cellStyle name="Saída 17 2 3 5" xfId="40790"/>
    <cellStyle name="Saída 17 2 3 5 2" xfId="40791"/>
    <cellStyle name="Saída 17 2 3 6" xfId="40792"/>
    <cellStyle name="Saída 17 2 3 7" xfId="40793"/>
    <cellStyle name="Saída 17 2 3 8" xfId="40794"/>
    <cellStyle name="Saída 17 2 3 9" xfId="40795"/>
    <cellStyle name="Saída 17 2 4" xfId="40796"/>
    <cellStyle name="Saída 17 2 4 10" xfId="40797"/>
    <cellStyle name="Saída 17 2 4 2" xfId="40798"/>
    <cellStyle name="Saída 17 2 4 2 2" xfId="40799"/>
    <cellStyle name="Saída 17 2 4 2 2 2" xfId="40800"/>
    <cellStyle name="Saída 17 2 4 2 3" xfId="40801"/>
    <cellStyle name="Saída 17 2 4 2 3 2" xfId="40802"/>
    <cellStyle name="Saída 17 2 4 2 4" xfId="40803"/>
    <cellStyle name="Saída 17 2 4 2 4 2" xfId="40804"/>
    <cellStyle name="Saída 17 2 4 2 5" xfId="40805"/>
    <cellStyle name="Saída 17 2 4 2 6" xfId="40806"/>
    <cellStyle name="Saída 17 2 4 2 7" xfId="40807"/>
    <cellStyle name="Saída 17 2 4 3" xfId="40808"/>
    <cellStyle name="Saída 17 2 4 3 2" xfId="40809"/>
    <cellStyle name="Saída 17 2 4 4" xfId="40810"/>
    <cellStyle name="Saída 17 2 4 4 2" xfId="40811"/>
    <cellStyle name="Saída 17 2 4 5" xfId="40812"/>
    <cellStyle name="Saída 17 2 4 5 2" xfId="40813"/>
    <cellStyle name="Saída 17 2 4 6" xfId="40814"/>
    <cellStyle name="Saída 17 2 4 7" xfId="40815"/>
    <cellStyle name="Saída 17 2 4 8" xfId="40816"/>
    <cellStyle name="Saída 17 2 4 9" xfId="40817"/>
    <cellStyle name="Saída 17 2 5" xfId="40818"/>
    <cellStyle name="Saída 2" xfId="1203"/>
    <cellStyle name="Saída 2 2" xfId="1204"/>
    <cellStyle name="Saída 2 2 2" xfId="3027"/>
    <cellStyle name="Saída 2 2 2 2" xfId="40819"/>
    <cellStyle name="Saída 2 2 2 2 10" xfId="40820"/>
    <cellStyle name="Saída 2 2 2 2 2" xfId="40821"/>
    <cellStyle name="Saída 2 2 2 2 2 2" xfId="40822"/>
    <cellStyle name="Saída 2 2 2 2 2 2 2" xfId="40823"/>
    <cellStyle name="Saída 2 2 2 2 2 3" xfId="40824"/>
    <cellStyle name="Saída 2 2 2 2 2 3 2" xfId="40825"/>
    <cellStyle name="Saída 2 2 2 2 2 4" xfId="40826"/>
    <cellStyle name="Saída 2 2 2 2 2 4 2" xfId="40827"/>
    <cellStyle name="Saída 2 2 2 2 2 5" xfId="40828"/>
    <cellStyle name="Saída 2 2 2 2 2 6" xfId="40829"/>
    <cellStyle name="Saída 2 2 2 2 2 7" xfId="40830"/>
    <cellStyle name="Saída 2 2 2 2 3" xfId="40831"/>
    <cellStyle name="Saída 2 2 2 2 3 2" xfId="40832"/>
    <cellStyle name="Saída 2 2 2 2 4" xfId="40833"/>
    <cellStyle name="Saída 2 2 2 2 4 2" xfId="40834"/>
    <cellStyle name="Saída 2 2 2 2 5" xfId="40835"/>
    <cellStyle name="Saída 2 2 2 2 5 2" xfId="40836"/>
    <cellStyle name="Saída 2 2 2 2 6" xfId="40837"/>
    <cellStyle name="Saída 2 2 2 2 7" xfId="40838"/>
    <cellStyle name="Saída 2 2 2 2 8" xfId="40839"/>
    <cellStyle name="Saída 2 2 2 2 9" xfId="40840"/>
    <cellStyle name="Saída 2 2 2 3" xfId="40841"/>
    <cellStyle name="Saída 2 2 2 3 2" xfId="40842"/>
    <cellStyle name="Saída 2 2 2 3 2 2" xfId="40843"/>
    <cellStyle name="Saída 2 2 2 3 3" xfId="40844"/>
    <cellStyle name="Saída 2 2 2 3 3 2" xfId="40845"/>
    <cellStyle name="Saída 2 2 2 3 4" xfId="40846"/>
    <cellStyle name="Saída 2 2 2 3 4 2" xfId="40847"/>
    <cellStyle name="Saída 2 2 2 3 5" xfId="40848"/>
    <cellStyle name="Saída 2 2 2 3 6" xfId="40849"/>
    <cellStyle name="Saída 2 2 2 3 7" xfId="40850"/>
    <cellStyle name="Saída 2 2 2 4" xfId="40851"/>
    <cellStyle name="Saída 2 2 3" xfId="40852"/>
    <cellStyle name="Saída 2 2 4" xfId="40853"/>
    <cellStyle name="Saída 2 2 4 10" xfId="40854"/>
    <cellStyle name="Saída 2 2 4 11" xfId="40855"/>
    <cellStyle name="Saída 2 2 4 2" xfId="40856"/>
    <cellStyle name="Saída 2 2 4 2 2" xfId="40857"/>
    <cellStyle name="Saída 2 2 4 2 2 2" xfId="40858"/>
    <cellStyle name="Saída 2 2 4 2 3" xfId="40859"/>
    <cellStyle name="Saída 2 2 4 2 3 2" xfId="40860"/>
    <cellStyle name="Saída 2 2 4 2 4" xfId="40861"/>
    <cellStyle name="Saída 2 2 4 2 4 2" xfId="40862"/>
    <cellStyle name="Saída 2 2 4 2 5" xfId="40863"/>
    <cellStyle name="Saída 2 2 4 2 6" xfId="40864"/>
    <cellStyle name="Saída 2 2 4 2 7" xfId="40865"/>
    <cellStyle name="Saída 2 2 4 3" xfId="40866"/>
    <cellStyle name="Saída 2 2 4 3 2" xfId="40867"/>
    <cellStyle name="Saída 2 2 4 3 3" xfId="40868"/>
    <cellStyle name="Saída 2 2 4 3 4" xfId="40869"/>
    <cellStyle name="Saída 2 2 4 4" xfId="40870"/>
    <cellStyle name="Saída 2 2 4 4 2" xfId="40871"/>
    <cellStyle name="Saída 2 2 4 5" xfId="40872"/>
    <cellStyle name="Saída 2 2 4 5 2" xfId="40873"/>
    <cellStyle name="Saída 2 2 4 6" xfId="40874"/>
    <cellStyle name="Saída 2 2 4 7" xfId="40875"/>
    <cellStyle name="Saída 2 2 4 8" xfId="40876"/>
    <cellStyle name="Saída 2 2 4 9" xfId="40877"/>
    <cellStyle name="Saída 2 2 5" xfId="40878"/>
    <cellStyle name="Saída 2 2 5 10" xfId="40879"/>
    <cellStyle name="Saída 2 2 5 2" xfId="40880"/>
    <cellStyle name="Saída 2 2 5 2 2" xfId="40881"/>
    <cellStyle name="Saída 2 2 5 2 2 2" xfId="40882"/>
    <cellStyle name="Saída 2 2 5 2 3" xfId="40883"/>
    <cellStyle name="Saída 2 2 5 2 3 2" xfId="40884"/>
    <cellStyle name="Saída 2 2 5 2 4" xfId="40885"/>
    <cellStyle name="Saída 2 2 5 2 4 2" xfId="40886"/>
    <cellStyle name="Saída 2 2 5 2 5" xfId="40887"/>
    <cellStyle name="Saída 2 2 5 2 6" xfId="40888"/>
    <cellStyle name="Saída 2 2 5 2 7" xfId="40889"/>
    <cellStyle name="Saída 2 2 5 3" xfId="40890"/>
    <cellStyle name="Saída 2 2 5 3 2" xfId="40891"/>
    <cellStyle name="Saída 2 2 5 4" xfId="40892"/>
    <cellStyle name="Saída 2 2 5 4 2" xfId="40893"/>
    <cellStyle name="Saída 2 2 5 5" xfId="40894"/>
    <cellStyle name="Saída 2 2 5 5 2" xfId="40895"/>
    <cellStyle name="Saída 2 2 5 6" xfId="40896"/>
    <cellStyle name="Saída 2 2 5 7" xfId="40897"/>
    <cellStyle name="Saída 2 2 5 8" xfId="40898"/>
    <cellStyle name="Saída 2 2 5 9" xfId="40899"/>
    <cellStyle name="Saída 2 2 6" xfId="40900"/>
    <cellStyle name="Saída 2 3" xfId="55209"/>
    <cellStyle name="Saída 3" xfId="1205"/>
    <cellStyle name="Saída 3 2" xfId="1206"/>
    <cellStyle name="Saída 3 2 2" xfId="3028"/>
    <cellStyle name="Saída 3 2 2 2" xfId="40901"/>
    <cellStyle name="Saída 3 2 2 2 10" xfId="40902"/>
    <cellStyle name="Saída 3 2 2 2 2" xfId="40903"/>
    <cellStyle name="Saída 3 2 2 2 2 2" xfId="40904"/>
    <cellStyle name="Saída 3 2 2 2 2 2 2" xfId="40905"/>
    <cellStyle name="Saída 3 2 2 2 2 3" xfId="40906"/>
    <cellStyle name="Saída 3 2 2 2 2 3 2" xfId="40907"/>
    <cellStyle name="Saída 3 2 2 2 2 4" xfId="40908"/>
    <cellStyle name="Saída 3 2 2 2 2 4 2" xfId="40909"/>
    <cellStyle name="Saída 3 2 2 2 2 5" xfId="40910"/>
    <cellStyle name="Saída 3 2 2 2 2 6" xfId="40911"/>
    <cellStyle name="Saída 3 2 2 2 2 7" xfId="40912"/>
    <cellStyle name="Saída 3 2 2 2 3" xfId="40913"/>
    <cellStyle name="Saída 3 2 2 2 3 2" xfId="40914"/>
    <cellStyle name="Saída 3 2 2 2 4" xfId="40915"/>
    <cellStyle name="Saída 3 2 2 2 4 2" xfId="40916"/>
    <cellStyle name="Saída 3 2 2 2 5" xfId="40917"/>
    <cellStyle name="Saída 3 2 2 2 5 2" xfId="40918"/>
    <cellStyle name="Saída 3 2 2 2 6" xfId="40919"/>
    <cellStyle name="Saída 3 2 2 2 7" xfId="40920"/>
    <cellStyle name="Saída 3 2 2 2 8" xfId="40921"/>
    <cellStyle name="Saída 3 2 2 2 9" xfId="40922"/>
    <cellStyle name="Saída 3 2 2 3" xfId="40923"/>
    <cellStyle name="Saída 3 2 2 3 2" xfId="40924"/>
    <cellStyle name="Saída 3 2 2 3 2 2" xfId="40925"/>
    <cellStyle name="Saída 3 2 2 3 3" xfId="40926"/>
    <cellStyle name="Saída 3 2 2 3 3 2" xfId="40927"/>
    <cellStyle name="Saída 3 2 2 3 4" xfId="40928"/>
    <cellStyle name="Saída 3 2 2 3 4 2" xfId="40929"/>
    <cellStyle name="Saída 3 2 2 3 5" xfId="40930"/>
    <cellStyle name="Saída 3 2 2 3 6" xfId="40931"/>
    <cellStyle name="Saída 3 2 2 3 7" xfId="40932"/>
    <cellStyle name="Saída 3 2 2 4" xfId="40933"/>
    <cellStyle name="Saída 3 2 3" xfId="40934"/>
    <cellStyle name="Saída 3 2 4" xfId="40935"/>
    <cellStyle name="Saída 3 2 4 10" xfId="40936"/>
    <cellStyle name="Saída 3 2 4 11" xfId="40937"/>
    <cellStyle name="Saída 3 2 4 2" xfId="40938"/>
    <cellStyle name="Saída 3 2 4 2 2" xfId="40939"/>
    <cellStyle name="Saída 3 2 4 2 2 2" xfId="40940"/>
    <cellStyle name="Saída 3 2 4 2 3" xfId="40941"/>
    <cellStyle name="Saída 3 2 4 2 3 2" xfId="40942"/>
    <cellStyle name="Saída 3 2 4 2 4" xfId="40943"/>
    <cellStyle name="Saída 3 2 4 2 4 2" xfId="40944"/>
    <cellStyle name="Saída 3 2 4 2 5" xfId="40945"/>
    <cellStyle name="Saída 3 2 4 2 6" xfId="40946"/>
    <cellStyle name="Saída 3 2 4 2 7" xfId="40947"/>
    <cellStyle name="Saída 3 2 4 3" xfId="40948"/>
    <cellStyle name="Saída 3 2 4 3 2" xfId="40949"/>
    <cellStyle name="Saída 3 2 4 3 3" xfId="40950"/>
    <cellStyle name="Saída 3 2 4 3 4" xfId="40951"/>
    <cellStyle name="Saída 3 2 4 4" xfId="40952"/>
    <cellStyle name="Saída 3 2 4 4 2" xfId="40953"/>
    <cellStyle name="Saída 3 2 4 5" xfId="40954"/>
    <cellStyle name="Saída 3 2 4 5 2" xfId="40955"/>
    <cellStyle name="Saída 3 2 4 6" xfId="40956"/>
    <cellStyle name="Saída 3 2 4 7" xfId="40957"/>
    <cellStyle name="Saída 3 2 4 8" xfId="40958"/>
    <cellStyle name="Saída 3 2 4 9" xfId="40959"/>
    <cellStyle name="Saída 3 2 5" xfId="40960"/>
    <cellStyle name="Saída 3 2 5 10" xfId="40961"/>
    <cellStyle name="Saída 3 2 5 2" xfId="40962"/>
    <cellStyle name="Saída 3 2 5 2 2" xfId="40963"/>
    <cellStyle name="Saída 3 2 5 2 2 2" xfId="40964"/>
    <cellStyle name="Saída 3 2 5 2 3" xfId="40965"/>
    <cellStyle name="Saída 3 2 5 2 3 2" xfId="40966"/>
    <cellStyle name="Saída 3 2 5 2 4" xfId="40967"/>
    <cellStyle name="Saída 3 2 5 2 4 2" xfId="40968"/>
    <cellStyle name="Saída 3 2 5 2 5" xfId="40969"/>
    <cellStyle name="Saída 3 2 5 2 6" xfId="40970"/>
    <cellStyle name="Saída 3 2 5 2 7" xfId="40971"/>
    <cellStyle name="Saída 3 2 5 3" xfId="40972"/>
    <cellStyle name="Saída 3 2 5 3 2" xfId="40973"/>
    <cellStyle name="Saída 3 2 5 4" xfId="40974"/>
    <cellStyle name="Saída 3 2 5 4 2" xfId="40975"/>
    <cellStyle name="Saída 3 2 5 5" xfId="40976"/>
    <cellStyle name="Saída 3 2 5 5 2" xfId="40977"/>
    <cellStyle name="Saída 3 2 5 6" xfId="40978"/>
    <cellStyle name="Saída 3 2 5 7" xfId="40979"/>
    <cellStyle name="Saída 3 2 5 8" xfId="40980"/>
    <cellStyle name="Saída 3 2 5 9" xfId="40981"/>
    <cellStyle name="Saída 3 2 6" xfId="40982"/>
    <cellStyle name="Saída 4" xfId="1207"/>
    <cellStyle name="Saída 4 2" xfId="1208"/>
    <cellStyle name="Saída 4 2 2" xfId="40983"/>
    <cellStyle name="Saída 4 2 2 2" xfId="40984"/>
    <cellStyle name="Saída 4 2 2 2 10" xfId="40985"/>
    <cellStyle name="Saída 4 2 2 2 2" xfId="40986"/>
    <cellStyle name="Saída 4 2 2 2 2 2" xfId="40987"/>
    <cellStyle name="Saída 4 2 2 2 2 2 2" xfId="40988"/>
    <cellStyle name="Saída 4 2 2 2 2 3" xfId="40989"/>
    <cellStyle name="Saída 4 2 2 2 2 3 2" xfId="40990"/>
    <cellStyle name="Saída 4 2 2 2 2 4" xfId="40991"/>
    <cellStyle name="Saída 4 2 2 2 2 4 2" xfId="40992"/>
    <cellStyle name="Saída 4 2 2 2 2 5" xfId="40993"/>
    <cellStyle name="Saída 4 2 2 2 2 6" xfId="40994"/>
    <cellStyle name="Saída 4 2 2 2 2 7" xfId="40995"/>
    <cellStyle name="Saída 4 2 2 2 3" xfId="40996"/>
    <cellStyle name="Saída 4 2 2 2 3 2" xfId="40997"/>
    <cellStyle name="Saída 4 2 2 2 4" xfId="40998"/>
    <cellStyle name="Saída 4 2 2 2 4 2" xfId="40999"/>
    <cellStyle name="Saída 4 2 2 2 5" xfId="41000"/>
    <cellStyle name="Saída 4 2 2 2 5 2" xfId="41001"/>
    <cellStyle name="Saída 4 2 2 2 6" xfId="41002"/>
    <cellStyle name="Saída 4 2 2 2 7" xfId="41003"/>
    <cellStyle name="Saída 4 2 2 2 8" xfId="41004"/>
    <cellStyle name="Saída 4 2 2 2 9" xfId="41005"/>
    <cellStyle name="Saída 4 2 2 3" xfId="41006"/>
    <cellStyle name="Saída 4 2 2 3 2" xfId="41007"/>
    <cellStyle name="Saída 4 2 2 3 2 2" xfId="41008"/>
    <cellStyle name="Saída 4 2 2 3 3" xfId="41009"/>
    <cellStyle name="Saída 4 2 2 3 3 2" xfId="41010"/>
    <cellStyle name="Saída 4 2 2 3 4" xfId="41011"/>
    <cellStyle name="Saída 4 2 2 3 4 2" xfId="41012"/>
    <cellStyle name="Saída 4 2 2 3 5" xfId="41013"/>
    <cellStyle name="Saída 4 2 2 3 6" xfId="41014"/>
    <cellStyle name="Saída 4 2 2 3 7" xfId="41015"/>
    <cellStyle name="Saída 4 2 2 4" xfId="41016"/>
    <cellStyle name="Saída 4 2 3" xfId="41017"/>
    <cellStyle name="Saída 4 2 3 10" xfId="41018"/>
    <cellStyle name="Saída 4 2 3 11" xfId="41019"/>
    <cellStyle name="Saída 4 2 3 2" xfId="41020"/>
    <cellStyle name="Saída 4 2 3 2 2" xfId="41021"/>
    <cellStyle name="Saída 4 2 3 2 2 2" xfId="41022"/>
    <cellStyle name="Saída 4 2 3 2 3" xfId="41023"/>
    <cellStyle name="Saída 4 2 3 2 3 2" xfId="41024"/>
    <cellStyle name="Saída 4 2 3 2 4" xfId="41025"/>
    <cellStyle name="Saída 4 2 3 2 4 2" xfId="41026"/>
    <cellStyle name="Saída 4 2 3 2 5" xfId="41027"/>
    <cellStyle name="Saída 4 2 3 2 6" xfId="41028"/>
    <cellStyle name="Saída 4 2 3 2 7" xfId="41029"/>
    <cellStyle name="Saída 4 2 3 3" xfId="41030"/>
    <cellStyle name="Saída 4 2 3 3 2" xfId="41031"/>
    <cellStyle name="Saída 4 2 3 3 3" xfId="41032"/>
    <cellStyle name="Saída 4 2 3 3 4" xfId="41033"/>
    <cellStyle name="Saída 4 2 3 4" xfId="41034"/>
    <cellStyle name="Saída 4 2 3 4 2" xfId="41035"/>
    <cellStyle name="Saída 4 2 3 5" xfId="41036"/>
    <cellStyle name="Saída 4 2 3 5 2" xfId="41037"/>
    <cellStyle name="Saída 4 2 3 6" xfId="41038"/>
    <cellStyle name="Saída 4 2 3 7" xfId="41039"/>
    <cellStyle name="Saída 4 2 3 8" xfId="41040"/>
    <cellStyle name="Saída 4 2 3 9" xfId="41041"/>
    <cellStyle name="Saída 4 2 4" xfId="41042"/>
    <cellStyle name="Saída 4 2 4 10" xfId="41043"/>
    <cellStyle name="Saída 4 2 4 2" xfId="41044"/>
    <cellStyle name="Saída 4 2 4 2 2" xfId="41045"/>
    <cellStyle name="Saída 4 2 4 2 2 2" xfId="41046"/>
    <cellStyle name="Saída 4 2 4 2 3" xfId="41047"/>
    <cellStyle name="Saída 4 2 4 2 3 2" xfId="41048"/>
    <cellStyle name="Saída 4 2 4 2 4" xfId="41049"/>
    <cellStyle name="Saída 4 2 4 2 4 2" xfId="41050"/>
    <cellStyle name="Saída 4 2 4 2 5" xfId="41051"/>
    <cellStyle name="Saída 4 2 4 2 6" xfId="41052"/>
    <cellStyle name="Saída 4 2 4 2 7" xfId="41053"/>
    <cellStyle name="Saída 4 2 4 3" xfId="41054"/>
    <cellStyle name="Saída 4 2 4 3 2" xfId="41055"/>
    <cellStyle name="Saída 4 2 4 4" xfId="41056"/>
    <cellStyle name="Saída 4 2 4 4 2" xfId="41057"/>
    <cellStyle name="Saída 4 2 4 5" xfId="41058"/>
    <cellStyle name="Saída 4 2 4 5 2" xfId="41059"/>
    <cellStyle name="Saída 4 2 4 6" xfId="41060"/>
    <cellStyle name="Saída 4 2 4 7" xfId="41061"/>
    <cellStyle name="Saída 4 2 4 8" xfId="41062"/>
    <cellStyle name="Saída 4 2 4 9" xfId="41063"/>
    <cellStyle name="Saída 4 2 5" xfId="41064"/>
    <cellStyle name="Saída 5" xfId="1209"/>
    <cellStyle name="Saída 5 2" xfId="1210"/>
    <cellStyle name="Saída 5 2 2" xfId="41065"/>
    <cellStyle name="Saída 5 2 2 2" xfId="41066"/>
    <cellStyle name="Saída 5 2 2 2 10" xfId="41067"/>
    <cellStyle name="Saída 5 2 2 2 2" xfId="41068"/>
    <cellStyle name="Saída 5 2 2 2 2 2" xfId="41069"/>
    <cellStyle name="Saída 5 2 2 2 2 2 2" xfId="41070"/>
    <cellStyle name="Saída 5 2 2 2 2 3" xfId="41071"/>
    <cellStyle name="Saída 5 2 2 2 2 3 2" xfId="41072"/>
    <cellStyle name="Saída 5 2 2 2 2 4" xfId="41073"/>
    <cellStyle name="Saída 5 2 2 2 2 4 2" xfId="41074"/>
    <cellStyle name="Saída 5 2 2 2 2 5" xfId="41075"/>
    <cellStyle name="Saída 5 2 2 2 2 6" xfId="41076"/>
    <cellStyle name="Saída 5 2 2 2 2 7" xfId="41077"/>
    <cellStyle name="Saída 5 2 2 2 3" xfId="41078"/>
    <cellStyle name="Saída 5 2 2 2 3 2" xfId="41079"/>
    <cellStyle name="Saída 5 2 2 2 4" xfId="41080"/>
    <cellStyle name="Saída 5 2 2 2 4 2" xfId="41081"/>
    <cellStyle name="Saída 5 2 2 2 5" xfId="41082"/>
    <cellStyle name="Saída 5 2 2 2 5 2" xfId="41083"/>
    <cellStyle name="Saída 5 2 2 2 6" xfId="41084"/>
    <cellStyle name="Saída 5 2 2 2 7" xfId="41085"/>
    <cellStyle name="Saída 5 2 2 2 8" xfId="41086"/>
    <cellStyle name="Saída 5 2 2 2 9" xfId="41087"/>
    <cellStyle name="Saída 5 2 2 3" xfId="41088"/>
    <cellStyle name="Saída 5 2 2 3 2" xfId="41089"/>
    <cellStyle name="Saída 5 2 2 3 2 2" xfId="41090"/>
    <cellStyle name="Saída 5 2 2 3 3" xfId="41091"/>
    <cellStyle name="Saída 5 2 2 3 3 2" xfId="41092"/>
    <cellStyle name="Saída 5 2 2 3 4" xfId="41093"/>
    <cellStyle name="Saída 5 2 2 3 4 2" xfId="41094"/>
    <cellStyle name="Saída 5 2 2 3 5" xfId="41095"/>
    <cellStyle name="Saída 5 2 2 3 6" xfId="41096"/>
    <cellStyle name="Saída 5 2 2 3 7" xfId="41097"/>
    <cellStyle name="Saída 5 2 2 4" xfId="41098"/>
    <cellStyle name="Saída 5 2 3" xfId="41099"/>
    <cellStyle name="Saída 5 2 3 10" xfId="41100"/>
    <cellStyle name="Saída 5 2 3 11" xfId="41101"/>
    <cellStyle name="Saída 5 2 3 2" xfId="41102"/>
    <cellStyle name="Saída 5 2 3 2 2" xfId="41103"/>
    <cellStyle name="Saída 5 2 3 2 2 2" xfId="41104"/>
    <cellStyle name="Saída 5 2 3 2 3" xfId="41105"/>
    <cellStyle name="Saída 5 2 3 2 3 2" xfId="41106"/>
    <cellStyle name="Saída 5 2 3 2 4" xfId="41107"/>
    <cellStyle name="Saída 5 2 3 2 4 2" xfId="41108"/>
    <cellStyle name="Saída 5 2 3 2 5" xfId="41109"/>
    <cellStyle name="Saída 5 2 3 2 6" xfId="41110"/>
    <cellStyle name="Saída 5 2 3 2 7" xfId="41111"/>
    <cellStyle name="Saída 5 2 3 3" xfId="41112"/>
    <cellStyle name="Saída 5 2 3 3 2" xfId="41113"/>
    <cellStyle name="Saída 5 2 3 3 3" xfId="41114"/>
    <cellStyle name="Saída 5 2 3 3 4" xfId="41115"/>
    <cellStyle name="Saída 5 2 3 4" xfId="41116"/>
    <cellStyle name="Saída 5 2 3 4 2" xfId="41117"/>
    <cellStyle name="Saída 5 2 3 5" xfId="41118"/>
    <cellStyle name="Saída 5 2 3 5 2" xfId="41119"/>
    <cellStyle name="Saída 5 2 3 6" xfId="41120"/>
    <cellStyle name="Saída 5 2 3 7" xfId="41121"/>
    <cellStyle name="Saída 5 2 3 8" xfId="41122"/>
    <cellStyle name="Saída 5 2 3 9" xfId="41123"/>
    <cellStyle name="Saída 5 2 4" xfId="41124"/>
    <cellStyle name="Saída 5 2 4 10" xfId="41125"/>
    <cellStyle name="Saída 5 2 4 2" xfId="41126"/>
    <cellStyle name="Saída 5 2 4 2 2" xfId="41127"/>
    <cellStyle name="Saída 5 2 4 2 2 2" xfId="41128"/>
    <cellStyle name="Saída 5 2 4 2 3" xfId="41129"/>
    <cellStyle name="Saída 5 2 4 2 3 2" xfId="41130"/>
    <cellStyle name="Saída 5 2 4 2 4" xfId="41131"/>
    <cellStyle name="Saída 5 2 4 2 4 2" xfId="41132"/>
    <cellStyle name="Saída 5 2 4 2 5" xfId="41133"/>
    <cellStyle name="Saída 5 2 4 2 6" xfId="41134"/>
    <cellStyle name="Saída 5 2 4 2 7" xfId="41135"/>
    <cellStyle name="Saída 5 2 4 3" xfId="41136"/>
    <cellStyle name="Saída 5 2 4 3 2" xfId="41137"/>
    <cellStyle name="Saída 5 2 4 4" xfId="41138"/>
    <cellStyle name="Saída 5 2 4 4 2" xfId="41139"/>
    <cellStyle name="Saída 5 2 4 5" xfId="41140"/>
    <cellStyle name="Saída 5 2 4 5 2" xfId="41141"/>
    <cellStyle name="Saída 5 2 4 6" xfId="41142"/>
    <cellStyle name="Saída 5 2 4 7" xfId="41143"/>
    <cellStyle name="Saída 5 2 4 8" xfId="41144"/>
    <cellStyle name="Saída 5 2 4 9" xfId="41145"/>
    <cellStyle name="Saída 5 2 5" xfId="41146"/>
    <cellStyle name="Saída 6" xfId="2746"/>
    <cellStyle name="Saída 6 2" xfId="1211"/>
    <cellStyle name="Saída 6 2 2" xfId="41147"/>
    <cellStyle name="Saída 6 2 2 2" xfId="41148"/>
    <cellStyle name="Saída 6 2 2 2 10" xfId="41149"/>
    <cellStyle name="Saída 6 2 2 2 2" xfId="41150"/>
    <cellStyle name="Saída 6 2 2 2 2 2" xfId="41151"/>
    <cellStyle name="Saída 6 2 2 2 2 2 2" xfId="41152"/>
    <cellStyle name="Saída 6 2 2 2 2 3" xfId="41153"/>
    <cellStyle name="Saída 6 2 2 2 2 3 2" xfId="41154"/>
    <cellStyle name="Saída 6 2 2 2 2 4" xfId="41155"/>
    <cellStyle name="Saída 6 2 2 2 2 4 2" xfId="41156"/>
    <cellStyle name="Saída 6 2 2 2 2 5" xfId="41157"/>
    <cellStyle name="Saída 6 2 2 2 2 6" xfId="41158"/>
    <cellStyle name="Saída 6 2 2 2 2 7" xfId="41159"/>
    <cellStyle name="Saída 6 2 2 2 3" xfId="41160"/>
    <cellStyle name="Saída 6 2 2 2 3 2" xfId="41161"/>
    <cellStyle name="Saída 6 2 2 2 4" xfId="41162"/>
    <cellStyle name="Saída 6 2 2 2 4 2" xfId="41163"/>
    <cellStyle name="Saída 6 2 2 2 5" xfId="41164"/>
    <cellStyle name="Saída 6 2 2 2 5 2" xfId="41165"/>
    <cellStyle name="Saída 6 2 2 2 6" xfId="41166"/>
    <cellStyle name="Saída 6 2 2 2 7" xfId="41167"/>
    <cellStyle name="Saída 6 2 2 2 8" xfId="41168"/>
    <cellStyle name="Saída 6 2 2 2 9" xfId="41169"/>
    <cellStyle name="Saída 6 2 2 3" xfId="41170"/>
    <cellStyle name="Saída 6 2 2 3 2" xfId="41171"/>
    <cellStyle name="Saída 6 2 2 3 2 2" xfId="41172"/>
    <cellStyle name="Saída 6 2 2 3 3" xfId="41173"/>
    <cellStyle name="Saída 6 2 2 3 3 2" xfId="41174"/>
    <cellStyle name="Saída 6 2 2 3 4" xfId="41175"/>
    <cellStyle name="Saída 6 2 2 3 4 2" xfId="41176"/>
    <cellStyle name="Saída 6 2 2 3 5" xfId="41177"/>
    <cellStyle name="Saída 6 2 2 3 6" xfId="41178"/>
    <cellStyle name="Saída 6 2 2 3 7" xfId="41179"/>
    <cellStyle name="Saída 6 2 2 4" xfId="41180"/>
    <cellStyle name="Saída 6 2 3" xfId="41181"/>
    <cellStyle name="Saída 6 2 3 10" xfId="41182"/>
    <cellStyle name="Saída 6 2 3 11" xfId="41183"/>
    <cellStyle name="Saída 6 2 3 2" xfId="41184"/>
    <cellStyle name="Saída 6 2 3 2 2" xfId="41185"/>
    <cellStyle name="Saída 6 2 3 2 2 2" xfId="41186"/>
    <cellStyle name="Saída 6 2 3 2 3" xfId="41187"/>
    <cellStyle name="Saída 6 2 3 2 3 2" xfId="41188"/>
    <cellStyle name="Saída 6 2 3 2 4" xfId="41189"/>
    <cellStyle name="Saída 6 2 3 2 4 2" xfId="41190"/>
    <cellStyle name="Saída 6 2 3 2 5" xfId="41191"/>
    <cellStyle name="Saída 6 2 3 2 6" xfId="41192"/>
    <cellStyle name="Saída 6 2 3 2 7" xfId="41193"/>
    <cellStyle name="Saída 6 2 3 3" xfId="41194"/>
    <cellStyle name="Saída 6 2 3 3 2" xfId="41195"/>
    <cellStyle name="Saída 6 2 3 3 3" xfId="41196"/>
    <cellStyle name="Saída 6 2 3 3 4" xfId="41197"/>
    <cellStyle name="Saída 6 2 3 4" xfId="41198"/>
    <cellStyle name="Saída 6 2 3 4 2" xfId="41199"/>
    <cellStyle name="Saída 6 2 3 5" xfId="41200"/>
    <cellStyle name="Saída 6 2 3 5 2" xfId="41201"/>
    <cellStyle name="Saída 6 2 3 6" xfId="41202"/>
    <cellStyle name="Saída 6 2 3 7" xfId="41203"/>
    <cellStyle name="Saída 6 2 3 8" xfId="41204"/>
    <cellStyle name="Saída 6 2 3 9" xfId="41205"/>
    <cellStyle name="Saída 6 2 4" xfId="41206"/>
    <cellStyle name="Saída 6 2 4 10" xfId="41207"/>
    <cellStyle name="Saída 6 2 4 2" xfId="41208"/>
    <cellStyle name="Saída 6 2 4 2 2" xfId="41209"/>
    <cellStyle name="Saída 6 2 4 2 2 2" xfId="41210"/>
    <cellStyle name="Saída 6 2 4 2 3" xfId="41211"/>
    <cellStyle name="Saída 6 2 4 2 3 2" xfId="41212"/>
    <cellStyle name="Saída 6 2 4 2 4" xfId="41213"/>
    <cellStyle name="Saída 6 2 4 2 4 2" xfId="41214"/>
    <cellStyle name="Saída 6 2 4 2 5" xfId="41215"/>
    <cellStyle name="Saída 6 2 4 2 6" xfId="41216"/>
    <cellStyle name="Saída 6 2 4 2 7" xfId="41217"/>
    <cellStyle name="Saída 6 2 4 3" xfId="41218"/>
    <cellStyle name="Saída 6 2 4 3 2" xfId="41219"/>
    <cellStyle name="Saída 6 2 4 4" xfId="41220"/>
    <cellStyle name="Saída 6 2 4 4 2" xfId="41221"/>
    <cellStyle name="Saída 6 2 4 5" xfId="41222"/>
    <cellStyle name="Saída 6 2 4 5 2" xfId="41223"/>
    <cellStyle name="Saída 6 2 4 6" xfId="41224"/>
    <cellStyle name="Saída 6 2 4 7" xfId="41225"/>
    <cellStyle name="Saída 6 2 4 8" xfId="41226"/>
    <cellStyle name="Saída 6 2 4 9" xfId="41227"/>
    <cellStyle name="Saída 6 2 5" xfId="41228"/>
    <cellStyle name="Saída 6 3" xfId="41229"/>
    <cellStyle name="Saída 6 3 2" xfId="41230"/>
    <cellStyle name="Saída 6 3 2 10" xfId="41231"/>
    <cellStyle name="Saída 6 3 2 2" xfId="41232"/>
    <cellStyle name="Saída 6 3 2 2 2" xfId="41233"/>
    <cellStyle name="Saída 6 3 2 2 2 2" xfId="41234"/>
    <cellStyle name="Saída 6 3 2 2 3" xfId="41235"/>
    <cellStyle name="Saída 6 3 2 2 3 2" xfId="41236"/>
    <cellStyle name="Saída 6 3 2 2 4" xfId="41237"/>
    <cellStyle name="Saída 6 3 2 2 4 2" xfId="41238"/>
    <cellStyle name="Saída 6 3 2 2 5" xfId="41239"/>
    <cellStyle name="Saída 6 3 2 2 6" xfId="41240"/>
    <cellStyle name="Saída 6 3 2 2 7" xfId="41241"/>
    <cellStyle name="Saída 6 3 2 3" xfId="41242"/>
    <cellStyle name="Saída 6 3 2 3 2" xfId="41243"/>
    <cellStyle name="Saída 6 3 2 4" xfId="41244"/>
    <cellStyle name="Saída 6 3 2 4 2" xfId="41245"/>
    <cellStyle name="Saída 6 3 2 5" xfId="41246"/>
    <cellStyle name="Saída 6 3 2 5 2" xfId="41247"/>
    <cellStyle name="Saída 6 3 2 6" xfId="41248"/>
    <cellStyle name="Saída 6 3 2 7" xfId="41249"/>
    <cellStyle name="Saída 6 3 2 8" xfId="41250"/>
    <cellStyle name="Saída 6 3 2 9" xfId="41251"/>
    <cellStyle name="Saída 6 3 3" xfId="41252"/>
    <cellStyle name="Saída 6 3 3 2" xfId="41253"/>
    <cellStyle name="Saída 6 3 3 2 2" xfId="41254"/>
    <cellStyle name="Saída 6 3 3 3" xfId="41255"/>
    <cellStyle name="Saída 6 3 3 3 2" xfId="41256"/>
    <cellStyle name="Saída 6 3 3 4" xfId="41257"/>
    <cellStyle name="Saída 6 3 3 4 2" xfId="41258"/>
    <cellStyle name="Saída 6 3 3 5" xfId="41259"/>
    <cellStyle name="Saída 6 3 3 6" xfId="41260"/>
    <cellStyle name="Saída 6 3 3 7" xfId="41261"/>
    <cellStyle name="Saída 6 3 4" xfId="41262"/>
    <cellStyle name="Saída 6 4" xfId="41263"/>
    <cellStyle name="Saída 6 4 10" xfId="41264"/>
    <cellStyle name="Saída 6 4 11" xfId="41265"/>
    <cellStyle name="Saída 6 4 2" xfId="41266"/>
    <cellStyle name="Saída 6 4 2 2" xfId="41267"/>
    <cellStyle name="Saída 6 4 2 2 2" xfId="41268"/>
    <cellStyle name="Saída 6 4 2 3" xfId="41269"/>
    <cellStyle name="Saída 6 4 2 3 2" xfId="41270"/>
    <cellStyle name="Saída 6 4 2 4" xfId="41271"/>
    <cellStyle name="Saída 6 4 2 4 2" xfId="41272"/>
    <cellStyle name="Saída 6 4 2 5" xfId="41273"/>
    <cellStyle name="Saída 6 4 2 6" xfId="41274"/>
    <cellStyle name="Saída 6 4 2 7" xfId="41275"/>
    <cellStyle name="Saída 6 4 3" xfId="41276"/>
    <cellStyle name="Saída 6 4 3 2" xfId="41277"/>
    <cellStyle name="Saída 6 4 3 3" xfId="41278"/>
    <cellStyle name="Saída 6 4 3 4" xfId="41279"/>
    <cellStyle name="Saída 6 4 4" xfId="41280"/>
    <cellStyle name="Saída 6 4 4 2" xfId="41281"/>
    <cellStyle name="Saída 6 4 5" xfId="41282"/>
    <cellStyle name="Saída 6 4 5 2" xfId="41283"/>
    <cellStyle name="Saída 6 4 6" xfId="41284"/>
    <cellStyle name="Saída 6 4 7" xfId="41285"/>
    <cellStyle name="Saída 6 4 8" xfId="41286"/>
    <cellStyle name="Saída 6 4 9" xfId="41287"/>
    <cellStyle name="Saída 6 5" xfId="41288"/>
    <cellStyle name="Saída 6 5 10" xfId="41289"/>
    <cellStyle name="Saída 6 5 2" xfId="41290"/>
    <cellStyle name="Saída 6 5 2 2" xfId="41291"/>
    <cellStyle name="Saída 6 5 2 2 2" xfId="41292"/>
    <cellStyle name="Saída 6 5 2 3" xfId="41293"/>
    <cellStyle name="Saída 6 5 2 3 2" xfId="41294"/>
    <cellStyle name="Saída 6 5 2 4" xfId="41295"/>
    <cellStyle name="Saída 6 5 2 4 2" xfId="41296"/>
    <cellStyle name="Saída 6 5 2 5" xfId="41297"/>
    <cellStyle name="Saída 6 5 2 6" xfId="41298"/>
    <cellStyle name="Saída 6 5 2 7" xfId="41299"/>
    <cellStyle name="Saída 6 5 3" xfId="41300"/>
    <cellStyle name="Saída 6 5 3 2" xfId="41301"/>
    <cellStyle name="Saída 6 5 4" xfId="41302"/>
    <cellStyle name="Saída 6 5 4 2" xfId="41303"/>
    <cellStyle name="Saída 6 5 5" xfId="41304"/>
    <cellStyle name="Saída 6 5 5 2" xfId="41305"/>
    <cellStyle name="Saída 6 5 6" xfId="41306"/>
    <cellStyle name="Saída 6 5 7" xfId="41307"/>
    <cellStyle name="Saída 6 5 8" xfId="41308"/>
    <cellStyle name="Saída 6 5 9" xfId="41309"/>
    <cellStyle name="Saída 6 6" xfId="41310"/>
    <cellStyle name="Saída 7 2" xfId="1212"/>
    <cellStyle name="Saída 7 2 2" xfId="41311"/>
    <cellStyle name="Saída 7 2 2 2" xfId="41312"/>
    <cellStyle name="Saída 7 2 2 2 10" xfId="41313"/>
    <cellStyle name="Saída 7 2 2 2 2" xfId="41314"/>
    <cellStyle name="Saída 7 2 2 2 2 2" xfId="41315"/>
    <cellStyle name="Saída 7 2 2 2 2 2 2" xfId="41316"/>
    <cellStyle name="Saída 7 2 2 2 2 3" xfId="41317"/>
    <cellStyle name="Saída 7 2 2 2 2 3 2" xfId="41318"/>
    <cellStyle name="Saída 7 2 2 2 2 4" xfId="41319"/>
    <cellStyle name="Saída 7 2 2 2 2 4 2" xfId="41320"/>
    <cellStyle name="Saída 7 2 2 2 2 5" xfId="41321"/>
    <cellStyle name="Saída 7 2 2 2 2 6" xfId="41322"/>
    <cellStyle name="Saída 7 2 2 2 2 7" xfId="41323"/>
    <cellStyle name="Saída 7 2 2 2 3" xfId="41324"/>
    <cellStyle name="Saída 7 2 2 2 3 2" xfId="41325"/>
    <cellStyle name="Saída 7 2 2 2 4" xfId="41326"/>
    <cellStyle name="Saída 7 2 2 2 4 2" xfId="41327"/>
    <cellStyle name="Saída 7 2 2 2 5" xfId="41328"/>
    <cellStyle name="Saída 7 2 2 2 5 2" xfId="41329"/>
    <cellStyle name="Saída 7 2 2 2 6" xfId="41330"/>
    <cellStyle name="Saída 7 2 2 2 7" xfId="41331"/>
    <cellStyle name="Saída 7 2 2 2 8" xfId="41332"/>
    <cellStyle name="Saída 7 2 2 2 9" xfId="41333"/>
    <cellStyle name="Saída 7 2 2 3" xfId="41334"/>
    <cellStyle name="Saída 7 2 2 3 2" xfId="41335"/>
    <cellStyle name="Saída 7 2 2 3 2 2" xfId="41336"/>
    <cellStyle name="Saída 7 2 2 3 3" xfId="41337"/>
    <cellStyle name="Saída 7 2 2 3 3 2" xfId="41338"/>
    <cellStyle name="Saída 7 2 2 3 4" xfId="41339"/>
    <cellStyle name="Saída 7 2 2 3 4 2" xfId="41340"/>
    <cellStyle name="Saída 7 2 2 3 5" xfId="41341"/>
    <cellStyle name="Saída 7 2 2 3 6" xfId="41342"/>
    <cellStyle name="Saída 7 2 2 3 7" xfId="41343"/>
    <cellStyle name="Saída 7 2 2 4" xfId="41344"/>
    <cellStyle name="Saída 7 2 3" xfId="41345"/>
    <cellStyle name="Saída 7 2 3 10" xfId="41346"/>
    <cellStyle name="Saída 7 2 3 11" xfId="41347"/>
    <cellStyle name="Saída 7 2 3 2" xfId="41348"/>
    <cellStyle name="Saída 7 2 3 2 2" xfId="41349"/>
    <cellStyle name="Saída 7 2 3 2 2 2" xfId="41350"/>
    <cellStyle name="Saída 7 2 3 2 3" xfId="41351"/>
    <cellStyle name="Saída 7 2 3 2 3 2" xfId="41352"/>
    <cellStyle name="Saída 7 2 3 2 4" xfId="41353"/>
    <cellStyle name="Saída 7 2 3 2 4 2" xfId="41354"/>
    <cellStyle name="Saída 7 2 3 2 5" xfId="41355"/>
    <cellStyle name="Saída 7 2 3 2 6" xfId="41356"/>
    <cellStyle name="Saída 7 2 3 2 7" xfId="41357"/>
    <cellStyle name="Saída 7 2 3 3" xfId="41358"/>
    <cellStyle name="Saída 7 2 3 3 2" xfId="41359"/>
    <cellStyle name="Saída 7 2 3 3 3" xfId="41360"/>
    <cellStyle name="Saída 7 2 3 3 4" xfId="41361"/>
    <cellStyle name="Saída 7 2 3 4" xfId="41362"/>
    <cellStyle name="Saída 7 2 3 4 2" xfId="41363"/>
    <cellStyle name="Saída 7 2 3 5" xfId="41364"/>
    <cellStyle name="Saída 7 2 3 5 2" xfId="41365"/>
    <cellStyle name="Saída 7 2 3 6" xfId="41366"/>
    <cellStyle name="Saída 7 2 3 7" xfId="41367"/>
    <cellStyle name="Saída 7 2 3 8" xfId="41368"/>
    <cellStyle name="Saída 7 2 3 9" xfId="41369"/>
    <cellStyle name="Saída 7 2 4" xfId="41370"/>
    <cellStyle name="Saída 7 2 4 10" xfId="41371"/>
    <cellStyle name="Saída 7 2 4 2" xfId="41372"/>
    <cellStyle name="Saída 7 2 4 2 2" xfId="41373"/>
    <cellStyle name="Saída 7 2 4 2 2 2" xfId="41374"/>
    <cellStyle name="Saída 7 2 4 2 3" xfId="41375"/>
    <cellStyle name="Saída 7 2 4 2 3 2" xfId="41376"/>
    <cellStyle name="Saída 7 2 4 2 4" xfId="41377"/>
    <cellStyle name="Saída 7 2 4 2 4 2" xfId="41378"/>
    <cellStyle name="Saída 7 2 4 2 5" xfId="41379"/>
    <cellStyle name="Saída 7 2 4 2 6" xfId="41380"/>
    <cellStyle name="Saída 7 2 4 2 7" xfId="41381"/>
    <cellStyle name="Saída 7 2 4 3" xfId="41382"/>
    <cellStyle name="Saída 7 2 4 3 2" xfId="41383"/>
    <cellStyle name="Saída 7 2 4 4" xfId="41384"/>
    <cellStyle name="Saída 7 2 4 4 2" xfId="41385"/>
    <cellStyle name="Saída 7 2 4 5" xfId="41386"/>
    <cellStyle name="Saída 7 2 4 5 2" xfId="41387"/>
    <cellStyle name="Saída 7 2 4 6" xfId="41388"/>
    <cellStyle name="Saída 7 2 4 7" xfId="41389"/>
    <cellStyle name="Saída 7 2 4 8" xfId="41390"/>
    <cellStyle name="Saída 7 2 4 9" xfId="41391"/>
    <cellStyle name="Saída 7 2 5" xfId="41392"/>
    <cellStyle name="Saída 8 2" xfId="1213"/>
    <cellStyle name="Saída 8 2 2" xfId="41393"/>
    <cellStyle name="Saída 8 2 2 2" xfId="41394"/>
    <cellStyle name="Saída 8 2 2 2 10" xfId="41395"/>
    <cellStyle name="Saída 8 2 2 2 2" xfId="41396"/>
    <cellStyle name="Saída 8 2 2 2 2 2" xfId="41397"/>
    <cellStyle name="Saída 8 2 2 2 2 2 2" xfId="41398"/>
    <cellStyle name="Saída 8 2 2 2 2 3" xfId="41399"/>
    <cellStyle name="Saída 8 2 2 2 2 3 2" xfId="41400"/>
    <cellStyle name="Saída 8 2 2 2 2 4" xfId="41401"/>
    <cellStyle name="Saída 8 2 2 2 2 4 2" xfId="41402"/>
    <cellStyle name="Saída 8 2 2 2 2 5" xfId="41403"/>
    <cellStyle name="Saída 8 2 2 2 2 6" xfId="41404"/>
    <cellStyle name="Saída 8 2 2 2 2 7" xfId="41405"/>
    <cellStyle name="Saída 8 2 2 2 3" xfId="41406"/>
    <cellStyle name="Saída 8 2 2 2 3 2" xfId="41407"/>
    <cellStyle name="Saída 8 2 2 2 4" xfId="41408"/>
    <cellStyle name="Saída 8 2 2 2 4 2" xfId="41409"/>
    <cellStyle name="Saída 8 2 2 2 5" xfId="41410"/>
    <cellStyle name="Saída 8 2 2 2 5 2" xfId="41411"/>
    <cellStyle name="Saída 8 2 2 2 6" xfId="41412"/>
    <cellStyle name="Saída 8 2 2 2 7" xfId="41413"/>
    <cellStyle name="Saída 8 2 2 2 8" xfId="41414"/>
    <cellStyle name="Saída 8 2 2 2 9" xfId="41415"/>
    <cellStyle name="Saída 8 2 2 3" xfId="41416"/>
    <cellStyle name="Saída 8 2 2 3 2" xfId="41417"/>
    <cellStyle name="Saída 8 2 2 3 2 2" xfId="41418"/>
    <cellStyle name="Saída 8 2 2 3 3" xfId="41419"/>
    <cellStyle name="Saída 8 2 2 3 3 2" xfId="41420"/>
    <cellStyle name="Saída 8 2 2 3 4" xfId="41421"/>
    <cellStyle name="Saída 8 2 2 3 4 2" xfId="41422"/>
    <cellStyle name="Saída 8 2 2 3 5" xfId="41423"/>
    <cellStyle name="Saída 8 2 2 3 6" xfId="41424"/>
    <cellStyle name="Saída 8 2 2 3 7" xfId="41425"/>
    <cellStyle name="Saída 8 2 2 4" xfId="41426"/>
    <cellStyle name="Saída 8 2 3" xfId="41427"/>
    <cellStyle name="Saída 8 2 3 10" xfId="41428"/>
    <cellStyle name="Saída 8 2 3 11" xfId="41429"/>
    <cellStyle name="Saída 8 2 3 2" xfId="41430"/>
    <cellStyle name="Saída 8 2 3 2 2" xfId="41431"/>
    <cellStyle name="Saída 8 2 3 2 2 2" xfId="41432"/>
    <cellStyle name="Saída 8 2 3 2 3" xfId="41433"/>
    <cellStyle name="Saída 8 2 3 2 3 2" xfId="41434"/>
    <cellStyle name="Saída 8 2 3 2 4" xfId="41435"/>
    <cellStyle name="Saída 8 2 3 2 4 2" xfId="41436"/>
    <cellStyle name="Saída 8 2 3 2 5" xfId="41437"/>
    <cellStyle name="Saída 8 2 3 2 6" xfId="41438"/>
    <cellStyle name="Saída 8 2 3 2 7" xfId="41439"/>
    <cellStyle name="Saída 8 2 3 3" xfId="41440"/>
    <cellStyle name="Saída 8 2 3 3 2" xfId="41441"/>
    <cellStyle name="Saída 8 2 3 3 3" xfId="41442"/>
    <cellStyle name="Saída 8 2 3 3 4" xfId="41443"/>
    <cellStyle name="Saída 8 2 3 4" xfId="41444"/>
    <cellStyle name="Saída 8 2 3 4 2" xfId="41445"/>
    <cellStyle name="Saída 8 2 3 5" xfId="41446"/>
    <cellStyle name="Saída 8 2 3 5 2" xfId="41447"/>
    <cellStyle name="Saída 8 2 3 6" xfId="41448"/>
    <cellStyle name="Saída 8 2 3 7" xfId="41449"/>
    <cellStyle name="Saída 8 2 3 8" xfId="41450"/>
    <cellStyle name="Saída 8 2 3 9" xfId="41451"/>
    <cellStyle name="Saída 8 2 4" xfId="41452"/>
    <cellStyle name="Saída 8 2 4 10" xfId="41453"/>
    <cellStyle name="Saída 8 2 4 2" xfId="41454"/>
    <cellStyle name="Saída 8 2 4 2 2" xfId="41455"/>
    <cellStyle name="Saída 8 2 4 2 2 2" xfId="41456"/>
    <cellStyle name="Saída 8 2 4 2 3" xfId="41457"/>
    <cellStyle name="Saída 8 2 4 2 3 2" xfId="41458"/>
    <cellStyle name="Saída 8 2 4 2 4" xfId="41459"/>
    <cellStyle name="Saída 8 2 4 2 4 2" xfId="41460"/>
    <cellStyle name="Saída 8 2 4 2 5" xfId="41461"/>
    <cellStyle name="Saída 8 2 4 2 6" xfId="41462"/>
    <cellStyle name="Saída 8 2 4 2 7" xfId="41463"/>
    <cellStyle name="Saída 8 2 4 3" xfId="41464"/>
    <cellStyle name="Saída 8 2 4 3 2" xfId="41465"/>
    <cellStyle name="Saída 8 2 4 4" xfId="41466"/>
    <cellStyle name="Saída 8 2 4 4 2" xfId="41467"/>
    <cellStyle name="Saída 8 2 4 5" xfId="41468"/>
    <cellStyle name="Saída 8 2 4 5 2" xfId="41469"/>
    <cellStyle name="Saída 8 2 4 6" xfId="41470"/>
    <cellStyle name="Saída 8 2 4 7" xfId="41471"/>
    <cellStyle name="Saída 8 2 4 8" xfId="41472"/>
    <cellStyle name="Saída 8 2 4 9" xfId="41473"/>
    <cellStyle name="Saída 8 2 5" xfId="41474"/>
    <cellStyle name="Saída 9 2" xfId="1214"/>
    <cellStyle name="Saída 9 2 2" xfId="41475"/>
    <cellStyle name="Saída 9 2 2 2" xfId="41476"/>
    <cellStyle name="Saída 9 2 2 2 10" xfId="41477"/>
    <cellStyle name="Saída 9 2 2 2 2" xfId="41478"/>
    <cellStyle name="Saída 9 2 2 2 2 2" xfId="41479"/>
    <cellStyle name="Saída 9 2 2 2 2 2 2" xfId="41480"/>
    <cellStyle name="Saída 9 2 2 2 2 3" xfId="41481"/>
    <cellStyle name="Saída 9 2 2 2 2 3 2" xfId="41482"/>
    <cellStyle name="Saída 9 2 2 2 2 4" xfId="41483"/>
    <cellStyle name="Saída 9 2 2 2 2 4 2" xfId="41484"/>
    <cellStyle name="Saída 9 2 2 2 2 5" xfId="41485"/>
    <cellStyle name="Saída 9 2 2 2 2 6" xfId="41486"/>
    <cellStyle name="Saída 9 2 2 2 2 7" xfId="41487"/>
    <cellStyle name="Saída 9 2 2 2 3" xfId="41488"/>
    <cellStyle name="Saída 9 2 2 2 3 2" xfId="41489"/>
    <cellStyle name="Saída 9 2 2 2 4" xfId="41490"/>
    <cellStyle name="Saída 9 2 2 2 4 2" xfId="41491"/>
    <cellStyle name="Saída 9 2 2 2 5" xfId="41492"/>
    <cellStyle name="Saída 9 2 2 2 5 2" xfId="41493"/>
    <cellStyle name="Saída 9 2 2 2 6" xfId="41494"/>
    <cellStyle name="Saída 9 2 2 2 7" xfId="41495"/>
    <cellStyle name="Saída 9 2 2 2 8" xfId="41496"/>
    <cellStyle name="Saída 9 2 2 2 9" xfId="41497"/>
    <cellStyle name="Saída 9 2 2 3" xfId="41498"/>
    <cellStyle name="Saída 9 2 2 3 2" xfId="41499"/>
    <cellStyle name="Saída 9 2 2 3 2 2" xfId="41500"/>
    <cellStyle name="Saída 9 2 2 3 3" xfId="41501"/>
    <cellStyle name="Saída 9 2 2 3 3 2" xfId="41502"/>
    <cellStyle name="Saída 9 2 2 3 4" xfId="41503"/>
    <cellStyle name="Saída 9 2 2 3 4 2" xfId="41504"/>
    <cellStyle name="Saída 9 2 2 3 5" xfId="41505"/>
    <cellStyle name="Saída 9 2 2 3 6" xfId="41506"/>
    <cellStyle name="Saída 9 2 2 3 7" xfId="41507"/>
    <cellStyle name="Saída 9 2 2 4" xfId="41508"/>
    <cellStyle name="Saída 9 2 3" xfId="41509"/>
    <cellStyle name="Saída 9 2 3 10" xfId="41510"/>
    <cellStyle name="Saída 9 2 3 11" xfId="41511"/>
    <cellStyle name="Saída 9 2 3 2" xfId="41512"/>
    <cellStyle name="Saída 9 2 3 2 2" xfId="41513"/>
    <cellStyle name="Saída 9 2 3 2 2 2" xfId="41514"/>
    <cellStyle name="Saída 9 2 3 2 3" xfId="41515"/>
    <cellStyle name="Saída 9 2 3 2 3 2" xfId="41516"/>
    <cellStyle name="Saída 9 2 3 2 4" xfId="41517"/>
    <cellStyle name="Saída 9 2 3 2 4 2" xfId="41518"/>
    <cellStyle name="Saída 9 2 3 2 5" xfId="41519"/>
    <cellStyle name="Saída 9 2 3 2 6" xfId="41520"/>
    <cellStyle name="Saída 9 2 3 2 7" xfId="41521"/>
    <cellStyle name="Saída 9 2 3 3" xfId="41522"/>
    <cellStyle name="Saída 9 2 3 3 2" xfId="41523"/>
    <cellStyle name="Saída 9 2 3 3 3" xfId="41524"/>
    <cellStyle name="Saída 9 2 3 3 4" xfId="41525"/>
    <cellStyle name="Saída 9 2 3 4" xfId="41526"/>
    <cellStyle name="Saída 9 2 3 4 2" xfId="41527"/>
    <cellStyle name="Saída 9 2 3 5" xfId="41528"/>
    <cellStyle name="Saída 9 2 3 5 2" xfId="41529"/>
    <cellStyle name="Saída 9 2 3 6" xfId="41530"/>
    <cellStyle name="Saída 9 2 3 7" xfId="41531"/>
    <cellStyle name="Saída 9 2 3 8" xfId="41532"/>
    <cellStyle name="Saída 9 2 3 9" xfId="41533"/>
    <cellStyle name="Saída 9 2 4" xfId="41534"/>
    <cellStyle name="Saída 9 2 4 10" xfId="41535"/>
    <cellStyle name="Saída 9 2 4 2" xfId="41536"/>
    <cellStyle name="Saída 9 2 4 2 2" xfId="41537"/>
    <cellStyle name="Saída 9 2 4 2 2 2" xfId="41538"/>
    <cellStyle name="Saída 9 2 4 2 3" xfId="41539"/>
    <cellStyle name="Saída 9 2 4 2 3 2" xfId="41540"/>
    <cellStyle name="Saída 9 2 4 2 4" xfId="41541"/>
    <cellStyle name="Saída 9 2 4 2 4 2" xfId="41542"/>
    <cellStyle name="Saída 9 2 4 2 5" xfId="41543"/>
    <cellStyle name="Saída 9 2 4 2 6" xfId="41544"/>
    <cellStyle name="Saída 9 2 4 2 7" xfId="41545"/>
    <cellStyle name="Saída 9 2 4 3" xfId="41546"/>
    <cellStyle name="Saída 9 2 4 3 2" xfId="41547"/>
    <cellStyle name="Saída 9 2 4 4" xfId="41548"/>
    <cellStyle name="Saída 9 2 4 4 2" xfId="41549"/>
    <cellStyle name="Saída 9 2 4 5" xfId="41550"/>
    <cellStyle name="Saída 9 2 4 5 2" xfId="41551"/>
    <cellStyle name="Saída 9 2 4 6" xfId="41552"/>
    <cellStyle name="Saída 9 2 4 7" xfId="41553"/>
    <cellStyle name="Saída 9 2 4 8" xfId="41554"/>
    <cellStyle name="Saída 9 2 4 9" xfId="41555"/>
    <cellStyle name="Saída 9 2 5" xfId="41556"/>
    <cellStyle name="Sep. milhar [0]" xfId="55210"/>
    <cellStyle name="Separador de m" xfId="55211"/>
    <cellStyle name="Separador de milhares" xfId="1961" builtinId="3"/>
    <cellStyle name="Separador de milhares [0] 2" xfId="2747"/>
    <cellStyle name="Separador de milhares 10" xfId="1215"/>
    <cellStyle name="Separador de milhares 10 10" xfId="1216"/>
    <cellStyle name="Separador de milhares 10 10 2" xfId="1680"/>
    <cellStyle name="Separador de milhares 10 10 2 2" xfId="1969"/>
    <cellStyle name="Separador de milhares 10 11" xfId="1217"/>
    <cellStyle name="Separador de milhares 10 11 2" xfId="1681"/>
    <cellStyle name="Separador de milhares 10 11 2 2" xfId="1970"/>
    <cellStyle name="Separador de milhares 10 12" xfId="1218"/>
    <cellStyle name="Separador de milhares 10 12 2" xfId="1682"/>
    <cellStyle name="Separador de milhares 10 12 2 2" xfId="1971"/>
    <cellStyle name="Separador de milhares 10 13" xfId="1219"/>
    <cellStyle name="Separador de milhares 10 13 2" xfId="1683"/>
    <cellStyle name="Separador de milhares 10 13 2 2" xfId="1972"/>
    <cellStyle name="Separador de milhares 10 14" xfId="1220"/>
    <cellStyle name="Separador de milhares 10 14 2" xfId="1684"/>
    <cellStyle name="Separador de milhares 10 14 2 2" xfId="1973"/>
    <cellStyle name="Separador de milhares 10 15" xfId="1685"/>
    <cellStyle name="Separador de milhares 10 15 2" xfId="1974"/>
    <cellStyle name="Separador de milhares 10 2" xfId="1221"/>
    <cellStyle name="Separador de milhares 10 2 2" xfId="1686"/>
    <cellStyle name="Separador de milhares 10 2 2 2" xfId="1975"/>
    <cellStyle name="Separador de milhares 10 2 2 2 2" xfId="2881"/>
    <cellStyle name="Separador de milhares 10 2 2 3" xfId="2882"/>
    <cellStyle name="Separador de milhares 10 2 3" xfId="2883"/>
    <cellStyle name="Separador de milhares 10 2 3 2" xfId="2884"/>
    <cellStyle name="Separador de milhares 10 2 4" xfId="2885"/>
    <cellStyle name="Separador de milhares 10 3" xfId="1222"/>
    <cellStyle name="Separador de milhares 10 3 2" xfId="1687"/>
    <cellStyle name="Separador de milhares 10 3 2 2" xfId="1976"/>
    <cellStyle name="Separador de milhares 10 3 2 2 2" xfId="2886"/>
    <cellStyle name="Separador de milhares 10 3 2 3" xfId="2887"/>
    <cellStyle name="Separador de milhares 10 3 3" xfId="2888"/>
    <cellStyle name="Separador de milhares 10 3 3 2" xfId="2889"/>
    <cellStyle name="Separador de milhares 10 3 4" xfId="2890"/>
    <cellStyle name="Separador de milhares 10 4" xfId="1223"/>
    <cellStyle name="Separador de milhares 10 4 2" xfId="1688"/>
    <cellStyle name="Separador de milhares 10 4 2 2" xfId="1977"/>
    <cellStyle name="Separador de milhares 10 4 3" xfId="2891"/>
    <cellStyle name="Separador de milhares 10 5" xfId="1224"/>
    <cellStyle name="Separador de milhares 10 5 2" xfId="1689"/>
    <cellStyle name="Separador de milhares 10 5 2 2" xfId="1978"/>
    <cellStyle name="Separador de milhares 10 6" xfId="1225"/>
    <cellStyle name="Separador de milhares 10 6 2" xfId="1690"/>
    <cellStyle name="Separador de milhares 10 6 2 2" xfId="1979"/>
    <cellStyle name="Separador de milhares 10 7" xfId="1226"/>
    <cellStyle name="Separador de milhares 10 7 2" xfId="1691"/>
    <cellStyle name="Separador de milhares 10 7 2 2" xfId="1980"/>
    <cellStyle name="Separador de milhares 10 8" xfId="1227"/>
    <cellStyle name="Separador de milhares 10 8 2" xfId="1692"/>
    <cellStyle name="Separador de milhares 10 8 2 2" xfId="1981"/>
    <cellStyle name="Separador de milhares 10 9" xfId="1228"/>
    <cellStyle name="Separador de milhares 10 9 2" xfId="1693"/>
    <cellStyle name="Separador de milhares 10 9 2 2" xfId="1982"/>
    <cellStyle name="Separador de milhares 100" xfId="1229"/>
    <cellStyle name="Separador de milhares 100 2" xfId="1694"/>
    <cellStyle name="Separador de milhares 100 2 2" xfId="1983"/>
    <cellStyle name="Separador de milhares 101" xfId="1230"/>
    <cellStyle name="Separador de milhares 101 2" xfId="1695"/>
    <cellStyle name="Separador de milhares 101 2 2" xfId="1984"/>
    <cellStyle name="Separador de milhares 102" xfId="1231"/>
    <cellStyle name="Separador de milhares 102 2" xfId="1696"/>
    <cellStyle name="Separador de milhares 102 2 2" xfId="1985"/>
    <cellStyle name="Separador de milhares 103" xfId="1232"/>
    <cellStyle name="Separador de milhares 103 2" xfId="1697"/>
    <cellStyle name="Separador de milhares 103 2 2" xfId="1986"/>
    <cellStyle name="Separador de milhares 104" xfId="1233"/>
    <cellStyle name="Separador de milhares 104 2" xfId="1698"/>
    <cellStyle name="Separador de milhares 104 2 2" xfId="1987"/>
    <cellStyle name="Separador de milhares 105" xfId="1234"/>
    <cellStyle name="Separador de milhares 105 2" xfId="1699"/>
    <cellStyle name="Separador de milhares 105 2 2" xfId="1988"/>
    <cellStyle name="Separador de milhares 106" xfId="1235"/>
    <cellStyle name="Separador de milhares 106 2" xfId="1700"/>
    <cellStyle name="Separador de milhares 106 2 2" xfId="1989"/>
    <cellStyle name="Separador de milhares 107" xfId="1236"/>
    <cellStyle name="Separador de milhares 107 2" xfId="1701"/>
    <cellStyle name="Separador de milhares 107 2 2" xfId="1990"/>
    <cellStyle name="Separador de milhares 108" xfId="1237"/>
    <cellStyle name="Separador de milhares 108 2" xfId="1702"/>
    <cellStyle name="Separador de milhares 108 2 2" xfId="1991"/>
    <cellStyle name="Separador de milhares 109" xfId="1238"/>
    <cellStyle name="Separador de milhares 109 2" xfId="1703"/>
    <cellStyle name="Separador de milhares 109 2 2" xfId="1992"/>
    <cellStyle name="Separador de milhares 11" xfId="1239"/>
    <cellStyle name="Separador de milhares 11 2" xfId="1240"/>
    <cellStyle name="Separador de milhares 11 2 2" xfId="1704"/>
    <cellStyle name="Separador de milhares 11 2 2 2" xfId="1993"/>
    <cellStyle name="Separador de milhares 11 3" xfId="1705"/>
    <cellStyle name="Separador de milhares 11 3 2" xfId="1994"/>
    <cellStyle name="Separador de milhares 110" xfId="1241"/>
    <cellStyle name="Separador de milhares 110 2" xfId="1706"/>
    <cellStyle name="Separador de milhares 110 2 2" xfId="1995"/>
    <cellStyle name="Separador de milhares 111" xfId="1242"/>
    <cellStyle name="Separador de milhares 111 2" xfId="1707"/>
    <cellStyle name="Separador de milhares 111 2 2" xfId="1996"/>
    <cellStyle name="Separador de milhares 112" xfId="1243"/>
    <cellStyle name="Separador de milhares 112 2" xfId="1708"/>
    <cellStyle name="Separador de milhares 112 2 2" xfId="1997"/>
    <cellStyle name="Separador de milhares 113" xfId="1244"/>
    <cellStyle name="Separador de milhares 113 2" xfId="1709"/>
    <cellStyle name="Separador de milhares 113 2 2" xfId="1998"/>
    <cellStyle name="Separador de milhares 114" xfId="1245"/>
    <cellStyle name="Separador de milhares 114 2" xfId="1710"/>
    <cellStyle name="Separador de milhares 114 2 2" xfId="1999"/>
    <cellStyle name="Separador de milhares 115" xfId="1246"/>
    <cellStyle name="Separador de milhares 115 2" xfId="1711"/>
    <cellStyle name="Separador de milhares 115 2 2" xfId="2000"/>
    <cellStyle name="Separador de milhares 116" xfId="1247"/>
    <cellStyle name="Separador de milhares 116 2" xfId="1712"/>
    <cellStyle name="Separador de milhares 116 2 2" xfId="2001"/>
    <cellStyle name="Separador de milhares 117" xfId="1248"/>
    <cellStyle name="Separador de milhares 117 2" xfId="1713"/>
    <cellStyle name="Separador de milhares 117 2 2" xfId="2002"/>
    <cellStyle name="Separador de milhares 118" xfId="1249"/>
    <cellStyle name="Separador de milhares 118 2" xfId="1714"/>
    <cellStyle name="Separador de milhares 118 2 2" xfId="2003"/>
    <cellStyle name="Separador de milhares 119" xfId="1250"/>
    <cellStyle name="Separador de milhares 119 2" xfId="1715"/>
    <cellStyle name="Separador de milhares 119 2 2" xfId="2004"/>
    <cellStyle name="Separador de milhares 12" xfId="1251"/>
    <cellStyle name="Separador de milhares 12 2" xfId="1252"/>
    <cellStyle name="Separador de milhares 12 2 2" xfId="1716"/>
    <cellStyle name="Separador de milhares 12 2 2 2" xfId="2005"/>
    <cellStyle name="Separador de milhares 12 3" xfId="1717"/>
    <cellStyle name="Separador de milhares 12 3 2" xfId="2006"/>
    <cellStyle name="Separador de milhares 120" xfId="1253"/>
    <cellStyle name="Separador de milhares 120 2" xfId="1718"/>
    <cellStyle name="Separador de milhares 120 2 2" xfId="2007"/>
    <cellStyle name="Separador de milhares 121" xfId="1254"/>
    <cellStyle name="Separador de milhares 121 2" xfId="1719"/>
    <cellStyle name="Separador de milhares 121 2 2" xfId="2008"/>
    <cellStyle name="Separador de milhares 122" xfId="1255"/>
    <cellStyle name="Separador de milhares 122 2" xfId="1720"/>
    <cellStyle name="Separador de milhares 122 2 2" xfId="2009"/>
    <cellStyle name="Separador de milhares 123" xfId="1256"/>
    <cellStyle name="Separador de milhares 123 2" xfId="1721"/>
    <cellStyle name="Separador de milhares 123 2 2" xfId="2010"/>
    <cellStyle name="Separador de milhares 124" xfId="1257"/>
    <cellStyle name="Separador de milhares 124 2" xfId="1722"/>
    <cellStyle name="Separador de milhares 124 2 2" xfId="2011"/>
    <cellStyle name="Separador de milhares 125" xfId="1258"/>
    <cellStyle name="Separador de milhares 125 2" xfId="1723"/>
    <cellStyle name="Separador de milhares 125 2 2" xfId="2012"/>
    <cellStyle name="Separador de milhares 126" xfId="1259"/>
    <cellStyle name="Separador de milhares 126 2" xfId="1724"/>
    <cellStyle name="Separador de milhares 126 2 2" xfId="2013"/>
    <cellStyle name="Separador de milhares 127" xfId="1260"/>
    <cellStyle name="Separador de milhares 127 2" xfId="1725"/>
    <cellStyle name="Separador de milhares 127 2 2" xfId="2014"/>
    <cellStyle name="Separador de milhares 128" xfId="1261"/>
    <cellStyle name="Separador de milhares 128 2" xfId="1726"/>
    <cellStyle name="Separador de milhares 128 2 2" xfId="2015"/>
    <cellStyle name="Separador de milhares 129" xfId="1262"/>
    <cellStyle name="Separador de milhares 129 2" xfId="1727"/>
    <cellStyle name="Separador de milhares 129 2 2" xfId="2016"/>
    <cellStyle name="Separador de milhares 13" xfId="1263"/>
    <cellStyle name="Separador de milhares 13 2" xfId="1264"/>
    <cellStyle name="Separador de milhares 13 2 2" xfId="1728"/>
    <cellStyle name="Separador de milhares 13 2 2 2" xfId="2017"/>
    <cellStyle name="Separador de milhares 13 3" xfId="1729"/>
    <cellStyle name="Separador de milhares 13 3 2" xfId="2018"/>
    <cellStyle name="Separador de milhares 130" xfId="1265"/>
    <cellStyle name="Separador de milhares 130 2" xfId="1730"/>
    <cellStyle name="Separador de milhares 130 2 2" xfId="2019"/>
    <cellStyle name="Separador de milhares 131" xfId="1266"/>
    <cellStyle name="Separador de milhares 131 2" xfId="1731"/>
    <cellStyle name="Separador de milhares 131 2 2" xfId="2020"/>
    <cellStyle name="Separador de milhares 132" xfId="1267"/>
    <cellStyle name="Separador de milhares 132 2" xfId="1732"/>
    <cellStyle name="Separador de milhares 132 2 2" xfId="2021"/>
    <cellStyle name="Separador de milhares 133" xfId="1268"/>
    <cellStyle name="Separador de milhares 133 2" xfId="1733"/>
    <cellStyle name="Separador de milhares 133 2 2" xfId="2022"/>
    <cellStyle name="Separador de milhares 134" xfId="1269"/>
    <cellStyle name="Separador de milhares 134 2" xfId="1734"/>
    <cellStyle name="Separador de milhares 134 2 2" xfId="2023"/>
    <cellStyle name="Separador de milhares 135" xfId="1270"/>
    <cellStyle name="Separador de milhares 135 2" xfId="1735"/>
    <cellStyle name="Separador de milhares 135 2 2" xfId="2024"/>
    <cellStyle name="Separador de milhares 136" xfId="1271"/>
    <cellStyle name="Separador de milhares 136 2" xfId="1736"/>
    <cellStyle name="Separador de milhares 136 2 2" xfId="2025"/>
    <cellStyle name="Separador de milhares 137" xfId="1272"/>
    <cellStyle name="Separador de milhares 137 2" xfId="1737"/>
    <cellStyle name="Separador de milhares 137 2 2" xfId="2026"/>
    <cellStyle name="Separador de milhares 138" xfId="1273"/>
    <cellStyle name="Separador de milhares 138 2" xfId="1738"/>
    <cellStyle name="Separador de milhares 138 2 2" xfId="2027"/>
    <cellStyle name="Separador de milhares 139" xfId="1274"/>
    <cellStyle name="Separador de milhares 139 2" xfId="1739"/>
    <cellStyle name="Separador de milhares 139 2 2" xfId="2028"/>
    <cellStyle name="Separador de milhares 14" xfId="1275"/>
    <cellStyle name="Separador de milhares 14 2" xfId="1276"/>
    <cellStyle name="Separador de milhares 14 2 2" xfId="1740"/>
    <cellStyle name="Separador de milhares 14 2 2 2" xfId="2029"/>
    <cellStyle name="Separador de milhares 14 3" xfId="1741"/>
    <cellStyle name="Separador de milhares 14 3 2" xfId="2030"/>
    <cellStyle name="Separador de milhares 140" xfId="1277"/>
    <cellStyle name="Separador de milhares 140 2" xfId="1742"/>
    <cellStyle name="Separador de milhares 140 2 2" xfId="2031"/>
    <cellStyle name="Separador de milhares 141" xfId="1278"/>
    <cellStyle name="Separador de milhares 141 2" xfId="1743"/>
    <cellStyle name="Separador de milhares 141 2 2" xfId="2032"/>
    <cellStyle name="Separador de milhares 142" xfId="1279"/>
    <cellStyle name="Separador de milhares 142 2" xfId="1744"/>
    <cellStyle name="Separador de milhares 142 2 2" xfId="2033"/>
    <cellStyle name="Separador de milhares 143" xfId="1280"/>
    <cellStyle name="Separador de milhares 143 2" xfId="1745"/>
    <cellStyle name="Separador de milhares 143 2 2" xfId="2034"/>
    <cellStyle name="Separador de milhares 144" xfId="1281"/>
    <cellStyle name="Separador de milhares 144 2" xfId="1746"/>
    <cellStyle name="Separador de milhares 144 2 2" xfId="2035"/>
    <cellStyle name="Separador de milhares 145" xfId="1282"/>
    <cellStyle name="Separador de milhares 145 2" xfId="1747"/>
    <cellStyle name="Separador de milhares 145 2 2" xfId="2036"/>
    <cellStyle name="Separador de milhares 146" xfId="1283"/>
    <cellStyle name="Separador de milhares 146 2" xfId="1748"/>
    <cellStyle name="Separador de milhares 146 2 2" xfId="2037"/>
    <cellStyle name="Separador de milhares 147" xfId="1284"/>
    <cellStyle name="Separador de milhares 147 2" xfId="1749"/>
    <cellStyle name="Separador de milhares 147 2 2" xfId="2038"/>
    <cellStyle name="Separador de milhares 148" xfId="1285"/>
    <cellStyle name="Separador de milhares 148 2" xfId="1750"/>
    <cellStyle name="Separador de milhares 148 2 2" xfId="2039"/>
    <cellStyle name="Separador de milhares 149" xfId="1286"/>
    <cellStyle name="Separador de milhares 149 2" xfId="1751"/>
    <cellStyle name="Separador de milhares 149 2 2" xfId="2040"/>
    <cellStyle name="Separador de milhares 15" xfId="1287"/>
    <cellStyle name="Separador de milhares 15 2" xfId="1288"/>
    <cellStyle name="Separador de milhares 15 2 2" xfId="1752"/>
    <cellStyle name="Separador de milhares 15 2 2 2" xfId="2041"/>
    <cellStyle name="Separador de milhares 15 3" xfId="1753"/>
    <cellStyle name="Separador de milhares 15 3 2" xfId="2042"/>
    <cellStyle name="Separador de milhares 15 4" xfId="41557"/>
    <cellStyle name="Separador de milhares 15 4 2" xfId="41558"/>
    <cellStyle name="Separador de milhares 15 4 2 10" xfId="41559"/>
    <cellStyle name="Separador de milhares 15 4 2 2" xfId="41560"/>
    <cellStyle name="Separador de milhares 15 4 2 2 2" xfId="41561"/>
    <cellStyle name="Separador de milhares 15 4 2 2 2 2" xfId="41562"/>
    <cellStyle name="Separador de milhares 15 4 2 2 2 2 2" xfId="41563"/>
    <cellStyle name="Separador de milhares 15 4 2 2 2 3" xfId="41564"/>
    <cellStyle name="Separador de milhares 15 4 2 2 2 4" xfId="41565"/>
    <cellStyle name="Separador de milhares 15 4 2 2 2 5" xfId="41566"/>
    <cellStyle name="Separador de milhares 15 4 2 2 2 6" xfId="41567"/>
    <cellStyle name="Separador de milhares 15 4 2 2 3" xfId="41568"/>
    <cellStyle name="Separador de milhares 15 4 2 2 3 2" xfId="41569"/>
    <cellStyle name="Separador de milhares 15 4 2 2 3 3" xfId="41570"/>
    <cellStyle name="Separador de milhares 15 4 2 2 4" xfId="41571"/>
    <cellStyle name="Separador de milhares 15 4 2 2 5" xfId="41572"/>
    <cellStyle name="Separador de milhares 15 4 2 2 6" xfId="41573"/>
    <cellStyle name="Separador de milhares 15 4 2 2 7" xfId="41574"/>
    <cellStyle name="Separador de milhares 15 4 2 2 8" xfId="41575"/>
    <cellStyle name="Separador de milhares 15 4 2 3" xfId="41576"/>
    <cellStyle name="Separador de milhares 15 4 2 3 2" xfId="41577"/>
    <cellStyle name="Separador de milhares 15 4 2 3 2 2" xfId="41578"/>
    <cellStyle name="Separador de milhares 15 4 2 3 3" xfId="41579"/>
    <cellStyle name="Separador de milhares 15 4 2 3 4" xfId="41580"/>
    <cellStyle name="Separador de milhares 15 4 2 3 5" xfId="41581"/>
    <cellStyle name="Separador de milhares 15 4 2 3 6" xfId="41582"/>
    <cellStyle name="Separador de milhares 15 4 2 4" xfId="41583"/>
    <cellStyle name="Separador de milhares 15 4 2 4 2" xfId="41584"/>
    <cellStyle name="Separador de milhares 15 4 2 4 3" xfId="41585"/>
    <cellStyle name="Separador de milhares 15 4 2 4 4" xfId="41586"/>
    <cellStyle name="Separador de milhares 15 4 2 5" xfId="41587"/>
    <cellStyle name="Separador de milhares 15 4 2 6" xfId="41588"/>
    <cellStyle name="Separador de milhares 15 4 2 7" xfId="41589"/>
    <cellStyle name="Separador de milhares 15 4 2 8" xfId="41590"/>
    <cellStyle name="Separador de milhares 15 4 2 9" xfId="41591"/>
    <cellStyle name="Separador de milhares 15 4 3" xfId="41592"/>
    <cellStyle name="Separador de milhares 15 4 4" xfId="41593"/>
    <cellStyle name="Separador de milhares 150" xfId="1289"/>
    <cellStyle name="Separador de milhares 150 2" xfId="1754"/>
    <cellStyle name="Separador de milhares 150 2 2" xfId="2043"/>
    <cellStyle name="Separador de milhares 151" xfId="1290"/>
    <cellStyle name="Separador de milhares 151 2" xfId="1755"/>
    <cellStyle name="Separador de milhares 151 2 2" xfId="2044"/>
    <cellStyle name="Separador de milhares 152" xfId="1291"/>
    <cellStyle name="Separador de milhares 152 2" xfId="1756"/>
    <cellStyle name="Separador de milhares 152 2 2" xfId="2045"/>
    <cellStyle name="Separador de milhares 153" xfId="1292"/>
    <cellStyle name="Separador de milhares 153 2" xfId="1757"/>
    <cellStyle name="Separador de milhares 153 2 2" xfId="2046"/>
    <cellStyle name="Separador de milhares 154" xfId="1293"/>
    <cellStyle name="Separador de milhares 154 2" xfId="1758"/>
    <cellStyle name="Separador de milhares 154 2 2" xfId="2047"/>
    <cellStyle name="Separador de milhares 155" xfId="1294"/>
    <cellStyle name="Separador de milhares 155 2" xfId="1759"/>
    <cellStyle name="Separador de milhares 155 2 2" xfId="2048"/>
    <cellStyle name="Separador de milhares 156" xfId="1295"/>
    <cellStyle name="Separador de milhares 156 2" xfId="1760"/>
    <cellStyle name="Separador de milhares 156 2 2" xfId="2049"/>
    <cellStyle name="Separador de milhares 157" xfId="1296"/>
    <cellStyle name="Separador de milhares 157 2" xfId="1761"/>
    <cellStyle name="Separador de milhares 157 2 2" xfId="2050"/>
    <cellStyle name="Separador de milhares 158" xfId="1297"/>
    <cellStyle name="Separador de milhares 158 2" xfId="1762"/>
    <cellStyle name="Separador de milhares 158 2 2" xfId="2051"/>
    <cellStyle name="Separador de milhares 159" xfId="1298"/>
    <cellStyle name="Separador de milhares 159 2" xfId="1763"/>
    <cellStyle name="Separador de milhares 159 2 2" xfId="2052"/>
    <cellStyle name="Separador de milhares 16" xfId="1299"/>
    <cellStyle name="Separador de milhares 16 2" xfId="1300"/>
    <cellStyle name="Separador de milhares 16 2 2" xfId="1764"/>
    <cellStyle name="Separador de milhares 16 2 2 2" xfId="2053"/>
    <cellStyle name="Separador de milhares 16 3" xfId="1765"/>
    <cellStyle name="Separador de milhares 16 3 2" xfId="2054"/>
    <cellStyle name="Separador de milhares 160" xfId="1301"/>
    <cellStyle name="Separador de milhares 160 2" xfId="1766"/>
    <cellStyle name="Separador de milhares 160 2 2" xfId="2055"/>
    <cellStyle name="Separador de milhares 161" xfId="1302"/>
    <cellStyle name="Separador de milhares 161 2" xfId="1767"/>
    <cellStyle name="Separador de milhares 161 2 2" xfId="2056"/>
    <cellStyle name="Separador de milhares 162" xfId="1303"/>
    <cellStyle name="Separador de milhares 162 2" xfId="1768"/>
    <cellStyle name="Separador de milhares 162 2 2" xfId="2057"/>
    <cellStyle name="Separador de milhares 163" xfId="1304"/>
    <cellStyle name="Separador de milhares 163 2" xfId="1769"/>
    <cellStyle name="Separador de milhares 163 2 2" xfId="2058"/>
    <cellStyle name="Separador de milhares 164" xfId="1305"/>
    <cellStyle name="Separador de milhares 164 2" xfId="1770"/>
    <cellStyle name="Separador de milhares 164 2 2" xfId="2059"/>
    <cellStyle name="Separador de milhares 165" xfId="1306"/>
    <cellStyle name="Separador de milhares 165 2" xfId="1771"/>
    <cellStyle name="Separador de milhares 165 2 2" xfId="2060"/>
    <cellStyle name="Separador de milhares 166" xfId="1307"/>
    <cellStyle name="Separador de milhares 166 2" xfId="1772"/>
    <cellStyle name="Separador de milhares 166 2 2" xfId="2061"/>
    <cellStyle name="Separador de milhares 167" xfId="1308"/>
    <cellStyle name="Separador de milhares 167 2" xfId="1773"/>
    <cellStyle name="Separador de milhares 167 2 2" xfId="2062"/>
    <cellStyle name="Separador de milhares 168" xfId="1309"/>
    <cellStyle name="Separador de milhares 168 2" xfId="1774"/>
    <cellStyle name="Separador de milhares 168 2 2" xfId="2063"/>
    <cellStyle name="Separador de milhares 169" xfId="1310"/>
    <cellStyle name="Separador de milhares 169 2" xfId="1775"/>
    <cellStyle name="Separador de milhares 169 2 2" xfId="2064"/>
    <cellStyle name="Separador de milhares 17" xfId="1311"/>
    <cellStyle name="Separador de milhares 17 2" xfId="1776"/>
    <cellStyle name="Separador de milhares 17 2 2" xfId="2065"/>
    <cellStyle name="Separador de milhares 170" xfId="1312"/>
    <cellStyle name="Separador de milhares 170 2" xfId="1777"/>
    <cellStyle name="Separador de milhares 170 2 2" xfId="2066"/>
    <cellStyle name="Separador de milhares 171" xfId="1313"/>
    <cellStyle name="Separador de milhares 171 2" xfId="1778"/>
    <cellStyle name="Separador de milhares 171 2 2" xfId="2067"/>
    <cellStyle name="Separador de milhares 172" xfId="1314"/>
    <cellStyle name="Separador de milhares 172 2" xfId="1779"/>
    <cellStyle name="Separador de milhares 172 2 2" xfId="2068"/>
    <cellStyle name="Separador de milhares 173" xfId="1315"/>
    <cellStyle name="Separador de milhares 173 2" xfId="1780"/>
    <cellStyle name="Separador de milhares 173 2 2" xfId="2069"/>
    <cellStyle name="Separador de milhares 174" xfId="1316"/>
    <cellStyle name="Separador de milhares 174 2" xfId="1781"/>
    <cellStyle name="Separador de milhares 174 2 2" xfId="2070"/>
    <cellStyle name="Separador de milhares 175" xfId="1317"/>
    <cellStyle name="Separador de milhares 175 2" xfId="1782"/>
    <cellStyle name="Separador de milhares 175 2 2" xfId="2071"/>
    <cellStyle name="Separador de milhares 176" xfId="1318"/>
    <cellStyle name="Separador de milhares 176 2" xfId="1783"/>
    <cellStyle name="Separador de milhares 176 2 2" xfId="2072"/>
    <cellStyle name="Separador de milhares 177" xfId="1319"/>
    <cellStyle name="Separador de milhares 177 2" xfId="1784"/>
    <cellStyle name="Separador de milhares 177 2 2" xfId="2073"/>
    <cellStyle name="Separador de milhares 178" xfId="1320"/>
    <cellStyle name="Separador de milhares 178 2" xfId="1785"/>
    <cellStyle name="Separador de milhares 178 2 2" xfId="2074"/>
    <cellStyle name="Separador de milhares 179" xfId="1321"/>
    <cellStyle name="Separador de milhares 179 2" xfId="1786"/>
    <cellStyle name="Separador de milhares 179 2 2" xfId="2075"/>
    <cellStyle name="Separador de milhares 18" xfId="1322"/>
    <cellStyle name="Separador de milhares 18 2" xfId="1323"/>
    <cellStyle name="Separador de milhares 18 2 2" xfId="1787"/>
    <cellStyle name="Separador de milhares 18 2 2 2" xfId="2076"/>
    <cellStyle name="Separador de milhares 18 3" xfId="1788"/>
    <cellStyle name="Separador de milhares 18 3 2" xfId="2077"/>
    <cellStyle name="Separador de milhares 180" xfId="1324"/>
    <cellStyle name="Separador de milhares 180 2" xfId="1789"/>
    <cellStyle name="Separador de milhares 180 2 2" xfId="2078"/>
    <cellStyle name="Separador de milhares 181" xfId="1325"/>
    <cellStyle name="Separador de milhares 181 2" xfId="1790"/>
    <cellStyle name="Separador de milhares 181 2 2" xfId="2079"/>
    <cellStyle name="Separador de milhares 182" xfId="1326"/>
    <cellStyle name="Separador de milhares 182 2" xfId="1791"/>
    <cellStyle name="Separador de milhares 182 2 2" xfId="2080"/>
    <cellStyle name="Separador de milhares 183" xfId="1327"/>
    <cellStyle name="Separador de milhares 183 2" xfId="1792"/>
    <cellStyle name="Separador de milhares 183 2 2" xfId="2081"/>
    <cellStyle name="Separador de milhares 184" xfId="1328"/>
    <cellStyle name="Separador de milhares 184 2" xfId="1793"/>
    <cellStyle name="Separador de milhares 184 2 2" xfId="2082"/>
    <cellStyle name="Separador de milhares 184 3" xfId="1963"/>
    <cellStyle name="Separador de milhares 185" xfId="1329"/>
    <cellStyle name="Separador de milhares 185 2" xfId="1794"/>
    <cellStyle name="Separador de milhares 185 2 2" xfId="2083"/>
    <cellStyle name="Separador de milhares 186" xfId="2748"/>
    <cellStyle name="Separador de milhares 186 2" xfId="41594"/>
    <cellStyle name="Separador de milhares 186 2 2" xfId="41595"/>
    <cellStyle name="Separador de milhares 186 2 3" xfId="41596"/>
    <cellStyle name="Separador de milhares 186 3" xfId="41597"/>
    <cellStyle name="Separador de milhares 186 3 10" xfId="41598"/>
    <cellStyle name="Separador de milhares 186 3 2" xfId="41599"/>
    <cellStyle name="Separador de milhares 186 3 2 2" xfId="41600"/>
    <cellStyle name="Separador de milhares 186 3 2 2 2" xfId="41601"/>
    <cellStyle name="Separador de milhares 186 3 2 2 2 2" xfId="41602"/>
    <cellStyle name="Separador de milhares 186 3 2 2 3" xfId="41603"/>
    <cellStyle name="Separador de milhares 186 3 2 2 4" xfId="41604"/>
    <cellStyle name="Separador de milhares 186 3 2 2 5" xfId="41605"/>
    <cellStyle name="Separador de milhares 186 3 2 2 6" xfId="41606"/>
    <cellStyle name="Separador de milhares 186 3 2 3" xfId="41607"/>
    <cellStyle name="Separador de milhares 186 3 2 3 2" xfId="41608"/>
    <cellStyle name="Separador de milhares 186 3 2 3 3" xfId="41609"/>
    <cellStyle name="Separador de milhares 186 3 2 4" xfId="41610"/>
    <cellStyle name="Separador de milhares 186 3 2 5" xfId="41611"/>
    <cellStyle name="Separador de milhares 186 3 2 6" xfId="41612"/>
    <cellStyle name="Separador de milhares 186 3 2 7" xfId="41613"/>
    <cellStyle name="Separador de milhares 186 3 2 8" xfId="41614"/>
    <cellStyle name="Separador de milhares 186 3 3" xfId="41615"/>
    <cellStyle name="Separador de milhares 186 3 3 2" xfId="41616"/>
    <cellStyle name="Separador de milhares 186 3 3 2 2" xfId="41617"/>
    <cellStyle name="Separador de milhares 186 3 3 3" xfId="41618"/>
    <cellStyle name="Separador de milhares 186 3 3 4" xfId="41619"/>
    <cellStyle name="Separador de milhares 186 3 3 5" xfId="41620"/>
    <cellStyle name="Separador de milhares 186 3 3 6" xfId="41621"/>
    <cellStyle name="Separador de milhares 186 3 4" xfId="41622"/>
    <cellStyle name="Separador de milhares 186 3 4 2" xfId="41623"/>
    <cellStyle name="Separador de milhares 186 3 4 3" xfId="41624"/>
    <cellStyle name="Separador de milhares 186 3 4 4" xfId="41625"/>
    <cellStyle name="Separador de milhares 186 3 5" xfId="41626"/>
    <cellStyle name="Separador de milhares 186 3 6" xfId="41627"/>
    <cellStyle name="Separador de milhares 186 3 7" xfId="41628"/>
    <cellStyle name="Separador de milhares 186 3 8" xfId="41629"/>
    <cellStyle name="Separador de milhares 186 3 9" xfId="41630"/>
    <cellStyle name="Separador de milhares 187" xfId="41631"/>
    <cellStyle name="Separador de milhares 188" xfId="41632"/>
    <cellStyle name="Separador de milhares 188 2" xfId="41633"/>
    <cellStyle name="Separador de milhares 188 2 10" xfId="41634"/>
    <cellStyle name="Separador de milhares 188 2 2" xfId="41635"/>
    <cellStyle name="Separador de milhares 188 2 2 2" xfId="41636"/>
    <cellStyle name="Separador de milhares 188 2 2 2 2" xfId="41637"/>
    <cellStyle name="Separador de milhares 188 2 2 2 2 2" xfId="41638"/>
    <cellStyle name="Separador de milhares 188 2 2 2 3" xfId="41639"/>
    <cellStyle name="Separador de milhares 188 2 2 2 4" xfId="41640"/>
    <cellStyle name="Separador de milhares 188 2 2 2 5" xfId="41641"/>
    <cellStyle name="Separador de milhares 188 2 2 2 6" xfId="41642"/>
    <cellStyle name="Separador de milhares 188 2 2 3" xfId="41643"/>
    <cellStyle name="Separador de milhares 188 2 2 3 2" xfId="41644"/>
    <cellStyle name="Separador de milhares 188 2 2 3 3" xfId="41645"/>
    <cellStyle name="Separador de milhares 188 2 2 4" xfId="41646"/>
    <cellStyle name="Separador de milhares 188 2 2 5" xfId="41647"/>
    <cellStyle name="Separador de milhares 188 2 2 6" xfId="41648"/>
    <cellStyle name="Separador de milhares 188 2 2 7" xfId="41649"/>
    <cellStyle name="Separador de milhares 188 2 2 8" xfId="41650"/>
    <cellStyle name="Separador de milhares 188 2 3" xfId="41651"/>
    <cellStyle name="Separador de milhares 188 2 3 2" xfId="41652"/>
    <cellStyle name="Separador de milhares 188 2 3 2 2" xfId="41653"/>
    <cellStyle name="Separador de milhares 188 2 3 3" xfId="41654"/>
    <cellStyle name="Separador de milhares 188 2 3 4" xfId="41655"/>
    <cellStyle name="Separador de milhares 188 2 3 5" xfId="41656"/>
    <cellStyle name="Separador de milhares 188 2 3 6" xfId="41657"/>
    <cellStyle name="Separador de milhares 188 2 4" xfId="41658"/>
    <cellStyle name="Separador de milhares 188 2 4 2" xfId="41659"/>
    <cellStyle name="Separador de milhares 188 2 4 3" xfId="41660"/>
    <cellStyle name="Separador de milhares 188 2 4 4" xfId="41661"/>
    <cellStyle name="Separador de milhares 188 2 5" xfId="41662"/>
    <cellStyle name="Separador de milhares 188 2 6" xfId="41663"/>
    <cellStyle name="Separador de milhares 188 2 7" xfId="41664"/>
    <cellStyle name="Separador de milhares 188 2 8" xfId="41665"/>
    <cellStyle name="Separador de milhares 188 2 9" xfId="41666"/>
    <cellStyle name="Separador de milhares 189" xfId="41667"/>
    <cellStyle name="Separador de milhares 19" xfId="1330"/>
    <cellStyle name="Separador de milhares 19 2" xfId="1331"/>
    <cellStyle name="Separador de milhares 19 2 2" xfId="1795"/>
    <cellStyle name="Separador de milhares 19 2 2 2" xfId="2084"/>
    <cellStyle name="Separador de milhares 19 3" xfId="1796"/>
    <cellStyle name="Separador de milhares 19 3 2" xfId="2085"/>
    <cellStyle name="Separador de milhares 190" xfId="41668"/>
    <cellStyle name="Separador de milhares 191" xfId="41669"/>
    <cellStyle name="Separador de milhares 191 10" xfId="41670"/>
    <cellStyle name="Separador de milhares 191 11" xfId="41671"/>
    <cellStyle name="Separador de milhares 191 2" xfId="41672"/>
    <cellStyle name="Separador de milhares 191 2 10" xfId="41673"/>
    <cellStyle name="Separador de milhares 191 2 2" xfId="41674"/>
    <cellStyle name="Separador de milhares 191 2 2 2" xfId="41675"/>
    <cellStyle name="Separador de milhares 191 2 2 2 2" xfId="41676"/>
    <cellStyle name="Separador de milhares 191 2 2 2 2 2" xfId="41677"/>
    <cellStyle name="Separador de milhares 191 2 2 2 3" xfId="41678"/>
    <cellStyle name="Separador de milhares 191 2 2 2 4" xfId="41679"/>
    <cellStyle name="Separador de milhares 191 2 2 2 5" xfId="41680"/>
    <cellStyle name="Separador de milhares 191 2 2 2 6" xfId="41681"/>
    <cellStyle name="Separador de milhares 191 2 2 3" xfId="41682"/>
    <cellStyle name="Separador de milhares 191 2 2 3 2" xfId="41683"/>
    <cellStyle name="Separador de milhares 191 2 2 3 3" xfId="41684"/>
    <cellStyle name="Separador de milhares 191 2 2 4" xfId="41685"/>
    <cellStyle name="Separador de milhares 191 2 2 5" xfId="41686"/>
    <cellStyle name="Separador de milhares 191 2 2 6" xfId="41687"/>
    <cellStyle name="Separador de milhares 191 2 2 7" xfId="41688"/>
    <cellStyle name="Separador de milhares 191 2 2 8" xfId="41689"/>
    <cellStyle name="Separador de milhares 191 2 3" xfId="41690"/>
    <cellStyle name="Separador de milhares 191 2 3 2" xfId="41691"/>
    <cellStyle name="Separador de milhares 191 2 3 2 2" xfId="41692"/>
    <cellStyle name="Separador de milhares 191 2 3 3" xfId="41693"/>
    <cellStyle name="Separador de milhares 191 2 3 4" xfId="41694"/>
    <cellStyle name="Separador de milhares 191 2 3 5" xfId="41695"/>
    <cellStyle name="Separador de milhares 191 2 3 6" xfId="41696"/>
    <cellStyle name="Separador de milhares 191 2 4" xfId="41697"/>
    <cellStyle name="Separador de milhares 191 2 4 2" xfId="41698"/>
    <cellStyle name="Separador de milhares 191 2 4 3" xfId="41699"/>
    <cellStyle name="Separador de milhares 191 2 4 4" xfId="41700"/>
    <cellStyle name="Separador de milhares 191 2 5" xfId="41701"/>
    <cellStyle name="Separador de milhares 191 2 6" xfId="41702"/>
    <cellStyle name="Separador de milhares 191 2 7" xfId="41703"/>
    <cellStyle name="Separador de milhares 191 2 8" xfId="41704"/>
    <cellStyle name="Separador de milhares 191 2 9" xfId="41705"/>
    <cellStyle name="Separador de milhares 191 3" xfId="41706"/>
    <cellStyle name="Separador de milhares 191 3 2" xfId="41707"/>
    <cellStyle name="Separador de milhares 191 3 2 2" xfId="41708"/>
    <cellStyle name="Separador de milhares 191 3 2 2 2" xfId="41709"/>
    <cellStyle name="Separador de milhares 191 3 2 3" xfId="41710"/>
    <cellStyle name="Separador de milhares 191 3 2 4" xfId="41711"/>
    <cellStyle name="Separador de milhares 191 3 2 5" xfId="41712"/>
    <cellStyle name="Separador de milhares 191 3 2 6" xfId="41713"/>
    <cellStyle name="Separador de milhares 191 3 3" xfId="41714"/>
    <cellStyle name="Separador de milhares 191 3 3 2" xfId="41715"/>
    <cellStyle name="Separador de milhares 191 3 3 3" xfId="41716"/>
    <cellStyle name="Separador de milhares 191 3 4" xfId="41717"/>
    <cellStyle name="Separador de milhares 191 3 5" xfId="41718"/>
    <cellStyle name="Separador de milhares 191 3 6" xfId="41719"/>
    <cellStyle name="Separador de milhares 191 3 7" xfId="41720"/>
    <cellStyle name="Separador de milhares 191 3 8" xfId="41721"/>
    <cellStyle name="Separador de milhares 191 4" xfId="41722"/>
    <cellStyle name="Separador de milhares 191 4 2" xfId="41723"/>
    <cellStyle name="Separador de milhares 191 4 2 2" xfId="41724"/>
    <cellStyle name="Separador de milhares 191 4 3" xfId="41725"/>
    <cellStyle name="Separador de milhares 191 4 4" xfId="41726"/>
    <cellStyle name="Separador de milhares 191 4 5" xfId="41727"/>
    <cellStyle name="Separador de milhares 191 4 6" xfId="41728"/>
    <cellStyle name="Separador de milhares 191 5" xfId="41729"/>
    <cellStyle name="Separador de milhares 191 5 2" xfId="41730"/>
    <cellStyle name="Separador de milhares 191 5 3" xfId="41731"/>
    <cellStyle name="Separador de milhares 191 5 4" xfId="41732"/>
    <cellStyle name="Separador de milhares 191 6" xfId="41733"/>
    <cellStyle name="Separador de milhares 191 7" xfId="41734"/>
    <cellStyle name="Separador de milhares 191 8" xfId="41735"/>
    <cellStyle name="Separador de milhares 191 9" xfId="41736"/>
    <cellStyle name="Separador de milhares 192" xfId="41737"/>
    <cellStyle name="Separador de milhares 192 10" xfId="41738"/>
    <cellStyle name="Separador de milhares 192 2" xfId="41739"/>
    <cellStyle name="Separador de milhares 192 2 2" xfId="41740"/>
    <cellStyle name="Separador de milhares 192 2 2 2" xfId="41741"/>
    <cellStyle name="Separador de milhares 192 2 2 2 2" xfId="41742"/>
    <cellStyle name="Separador de milhares 192 2 2 3" xfId="41743"/>
    <cellStyle name="Separador de milhares 192 2 2 4" xfId="41744"/>
    <cellStyle name="Separador de milhares 192 2 2 5" xfId="41745"/>
    <cellStyle name="Separador de milhares 192 2 2 6" xfId="41746"/>
    <cellStyle name="Separador de milhares 192 2 3" xfId="41747"/>
    <cellStyle name="Separador de milhares 192 2 3 2" xfId="41748"/>
    <cellStyle name="Separador de milhares 192 2 3 3" xfId="41749"/>
    <cellStyle name="Separador de milhares 192 2 4" xfId="41750"/>
    <cellStyle name="Separador de milhares 192 2 5" xfId="41751"/>
    <cellStyle name="Separador de milhares 192 2 6" xfId="41752"/>
    <cellStyle name="Separador de milhares 192 2 7" xfId="41753"/>
    <cellStyle name="Separador de milhares 192 2 8" xfId="41754"/>
    <cellStyle name="Separador de milhares 192 3" xfId="41755"/>
    <cellStyle name="Separador de milhares 192 3 2" xfId="41756"/>
    <cellStyle name="Separador de milhares 192 3 2 2" xfId="41757"/>
    <cellStyle name="Separador de milhares 192 3 3" xfId="41758"/>
    <cellStyle name="Separador de milhares 192 3 4" xfId="41759"/>
    <cellStyle name="Separador de milhares 192 3 5" xfId="41760"/>
    <cellStyle name="Separador de milhares 192 3 6" xfId="41761"/>
    <cellStyle name="Separador de milhares 192 4" xfId="41762"/>
    <cellStyle name="Separador de milhares 192 4 2" xfId="41763"/>
    <cellStyle name="Separador de milhares 192 4 3" xfId="41764"/>
    <cellStyle name="Separador de milhares 192 4 4" xfId="41765"/>
    <cellStyle name="Separador de milhares 192 5" xfId="41766"/>
    <cellStyle name="Separador de milhares 192 6" xfId="41767"/>
    <cellStyle name="Separador de milhares 192 7" xfId="41768"/>
    <cellStyle name="Separador de milhares 192 8" xfId="41769"/>
    <cellStyle name="Separador de milhares 192 9" xfId="41770"/>
    <cellStyle name="Separador de milhares 193" xfId="41771"/>
    <cellStyle name="Separador de milhares 193 10" xfId="41772"/>
    <cellStyle name="Separador de milhares 193 2" xfId="41773"/>
    <cellStyle name="Separador de milhares 193 2 2" xfId="41774"/>
    <cellStyle name="Separador de milhares 193 2 2 2" xfId="41775"/>
    <cellStyle name="Separador de milhares 193 2 2 2 2" xfId="41776"/>
    <cellStyle name="Separador de milhares 193 2 2 3" xfId="41777"/>
    <cellStyle name="Separador de milhares 193 2 2 4" xfId="41778"/>
    <cellStyle name="Separador de milhares 193 2 2 5" xfId="41779"/>
    <cellStyle name="Separador de milhares 193 2 2 6" xfId="41780"/>
    <cellStyle name="Separador de milhares 193 2 3" xfId="41781"/>
    <cellStyle name="Separador de milhares 193 2 3 2" xfId="41782"/>
    <cellStyle name="Separador de milhares 193 2 3 3" xfId="41783"/>
    <cellStyle name="Separador de milhares 193 2 4" xfId="41784"/>
    <cellStyle name="Separador de milhares 193 2 5" xfId="41785"/>
    <cellStyle name="Separador de milhares 193 2 6" xfId="41786"/>
    <cellStyle name="Separador de milhares 193 2 7" xfId="41787"/>
    <cellStyle name="Separador de milhares 193 2 8" xfId="41788"/>
    <cellStyle name="Separador de milhares 193 3" xfId="41789"/>
    <cellStyle name="Separador de milhares 193 3 2" xfId="41790"/>
    <cellStyle name="Separador de milhares 193 3 2 2" xfId="41791"/>
    <cellStyle name="Separador de milhares 193 3 3" xfId="41792"/>
    <cellStyle name="Separador de milhares 193 3 4" xfId="41793"/>
    <cellStyle name="Separador de milhares 193 3 5" xfId="41794"/>
    <cellStyle name="Separador de milhares 193 3 6" xfId="41795"/>
    <cellStyle name="Separador de milhares 193 4" xfId="41796"/>
    <cellStyle name="Separador de milhares 193 4 2" xfId="41797"/>
    <cellStyle name="Separador de milhares 193 4 3" xfId="41798"/>
    <cellStyle name="Separador de milhares 193 4 4" xfId="41799"/>
    <cellStyle name="Separador de milhares 193 5" xfId="41800"/>
    <cellStyle name="Separador de milhares 193 6" xfId="41801"/>
    <cellStyle name="Separador de milhares 193 7" xfId="41802"/>
    <cellStyle name="Separador de milhares 193 8" xfId="41803"/>
    <cellStyle name="Separador de milhares 193 9" xfId="41804"/>
    <cellStyle name="Separador de milhares 194" xfId="41805"/>
    <cellStyle name="Separador de milhares 194 10" xfId="41806"/>
    <cellStyle name="Separador de milhares 194 2" xfId="41807"/>
    <cellStyle name="Separador de milhares 194 2 2" xfId="41808"/>
    <cellStyle name="Separador de milhares 194 2 2 2" xfId="41809"/>
    <cellStyle name="Separador de milhares 194 2 2 2 2" xfId="41810"/>
    <cellStyle name="Separador de milhares 194 2 2 3" xfId="41811"/>
    <cellStyle name="Separador de milhares 194 2 2 4" xfId="41812"/>
    <cellStyle name="Separador de milhares 194 2 2 5" xfId="41813"/>
    <cellStyle name="Separador de milhares 194 2 2 6" xfId="41814"/>
    <cellStyle name="Separador de milhares 194 2 3" xfId="41815"/>
    <cellStyle name="Separador de milhares 194 2 3 2" xfId="41816"/>
    <cellStyle name="Separador de milhares 194 2 3 3" xfId="41817"/>
    <cellStyle name="Separador de milhares 194 2 4" xfId="41818"/>
    <cellStyle name="Separador de milhares 194 2 5" xfId="41819"/>
    <cellStyle name="Separador de milhares 194 2 6" xfId="41820"/>
    <cellStyle name="Separador de milhares 194 2 7" xfId="41821"/>
    <cellStyle name="Separador de milhares 194 2 8" xfId="41822"/>
    <cellStyle name="Separador de milhares 194 3" xfId="41823"/>
    <cellStyle name="Separador de milhares 194 3 2" xfId="41824"/>
    <cellStyle name="Separador de milhares 194 3 2 2" xfId="41825"/>
    <cellStyle name="Separador de milhares 194 3 3" xfId="41826"/>
    <cellStyle name="Separador de milhares 194 3 4" xfId="41827"/>
    <cellStyle name="Separador de milhares 194 3 5" xfId="41828"/>
    <cellStyle name="Separador de milhares 194 3 6" xfId="41829"/>
    <cellStyle name="Separador de milhares 194 4" xfId="41830"/>
    <cellStyle name="Separador de milhares 194 4 2" xfId="41831"/>
    <cellStyle name="Separador de milhares 194 4 3" xfId="41832"/>
    <cellStyle name="Separador de milhares 194 4 4" xfId="41833"/>
    <cellStyle name="Separador de milhares 194 5" xfId="41834"/>
    <cellStyle name="Separador de milhares 194 6" xfId="41835"/>
    <cellStyle name="Separador de milhares 194 7" xfId="41836"/>
    <cellStyle name="Separador de milhares 194 8" xfId="41837"/>
    <cellStyle name="Separador de milhares 194 9" xfId="41838"/>
    <cellStyle name="Separador de milhares 195" xfId="41839"/>
    <cellStyle name="Separador de milhares 195 10" xfId="41840"/>
    <cellStyle name="Separador de milhares 195 2" xfId="41841"/>
    <cellStyle name="Separador de milhares 195 2 2" xfId="41842"/>
    <cellStyle name="Separador de milhares 195 2 2 2" xfId="41843"/>
    <cellStyle name="Separador de milhares 195 2 2 2 2" xfId="41844"/>
    <cellStyle name="Separador de milhares 195 2 2 3" xfId="41845"/>
    <cellStyle name="Separador de milhares 195 2 2 4" xfId="41846"/>
    <cellStyle name="Separador de milhares 195 2 2 5" xfId="41847"/>
    <cellStyle name="Separador de milhares 195 2 2 6" xfId="41848"/>
    <cellStyle name="Separador de milhares 195 2 3" xfId="41849"/>
    <cellStyle name="Separador de milhares 195 2 3 2" xfId="41850"/>
    <cellStyle name="Separador de milhares 195 2 3 3" xfId="41851"/>
    <cellStyle name="Separador de milhares 195 2 4" xfId="41852"/>
    <cellStyle name="Separador de milhares 195 2 5" xfId="41853"/>
    <cellStyle name="Separador de milhares 195 2 6" xfId="41854"/>
    <cellStyle name="Separador de milhares 195 2 7" xfId="41855"/>
    <cellStyle name="Separador de milhares 195 2 8" xfId="41856"/>
    <cellStyle name="Separador de milhares 195 3" xfId="41857"/>
    <cellStyle name="Separador de milhares 195 3 2" xfId="41858"/>
    <cellStyle name="Separador de milhares 195 3 2 2" xfId="41859"/>
    <cellStyle name="Separador de milhares 195 3 3" xfId="41860"/>
    <cellStyle name="Separador de milhares 195 3 4" xfId="41861"/>
    <cellStyle name="Separador de milhares 195 3 5" xfId="41862"/>
    <cellStyle name="Separador de milhares 195 3 6" xfId="41863"/>
    <cellStyle name="Separador de milhares 195 4" xfId="41864"/>
    <cellStyle name="Separador de milhares 195 4 2" xfId="41865"/>
    <cellStyle name="Separador de milhares 195 4 3" xfId="41866"/>
    <cellStyle name="Separador de milhares 195 4 4" xfId="41867"/>
    <cellStyle name="Separador de milhares 195 5" xfId="41868"/>
    <cellStyle name="Separador de milhares 195 6" xfId="41869"/>
    <cellStyle name="Separador de milhares 195 7" xfId="41870"/>
    <cellStyle name="Separador de milhares 195 8" xfId="41871"/>
    <cellStyle name="Separador de milhares 195 9" xfId="41872"/>
    <cellStyle name="Separador de milhares 196" xfId="41873"/>
    <cellStyle name="Separador de milhares 196 10" xfId="41874"/>
    <cellStyle name="Separador de milhares 196 2" xfId="41875"/>
    <cellStyle name="Separador de milhares 196 2 2" xfId="41876"/>
    <cellStyle name="Separador de milhares 196 2 2 2" xfId="41877"/>
    <cellStyle name="Separador de milhares 196 2 2 2 2" xfId="41878"/>
    <cellStyle name="Separador de milhares 196 2 2 3" xfId="41879"/>
    <cellStyle name="Separador de milhares 196 2 2 4" xfId="41880"/>
    <cellStyle name="Separador de milhares 196 2 2 5" xfId="41881"/>
    <cellStyle name="Separador de milhares 196 2 2 6" xfId="41882"/>
    <cellStyle name="Separador de milhares 196 2 3" xfId="41883"/>
    <cellStyle name="Separador de milhares 196 2 3 2" xfId="41884"/>
    <cellStyle name="Separador de milhares 196 2 3 3" xfId="41885"/>
    <cellStyle name="Separador de milhares 196 2 4" xfId="41886"/>
    <cellStyle name="Separador de milhares 196 2 5" xfId="41887"/>
    <cellStyle name="Separador de milhares 196 2 6" xfId="41888"/>
    <cellStyle name="Separador de milhares 196 2 7" xfId="41889"/>
    <cellStyle name="Separador de milhares 196 2 8" xfId="41890"/>
    <cellStyle name="Separador de milhares 196 3" xfId="41891"/>
    <cellStyle name="Separador de milhares 196 3 2" xfId="41892"/>
    <cellStyle name="Separador de milhares 196 3 2 2" xfId="41893"/>
    <cellStyle name="Separador de milhares 196 3 3" xfId="41894"/>
    <cellStyle name="Separador de milhares 196 3 4" xfId="41895"/>
    <cellStyle name="Separador de milhares 196 3 5" xfId="41896"/>
    <cellStyle name="Separador de milhares 196 3 6" xfId="41897"/>
    <cellStyle name="Separador de milhares 196 4" xfId="41898"/>
    <cellStyle name="Separador de milhares 196 4 2" xfId="41899"/>
    <cellStyle name="Separador de milhares 196 4 3" xfId="41900"/>
    <cellStyle name="Separador de milhares 196 4 4" xfId="41901"/>
    <cellStyle name="Separador de milhares 196 5" xfId="41902"/>
    <cellStyle name="Separador de milhares 196 6" xfId="41903"/>
    <cellStyle name="Separador de milhares 196 7" xfId="41904"/>
    <cellStyle name="Separador de milhares 196 8" xfId="41905"/>
    <cellStyle name="Separador de milhares 196 9" xfId="41906"/>
    <cellStyle name="Separador de milhares 197" xfId="41907"/>
    <cellStyle name="Separador de milhares 197 2" xfId="41908"/>
    <cellStyle name="Separador de milhares 197 3" xfId="41909"/>
    <cellStyle name="Separador de milhares 198" xfId="41910"/>
    <cellStyle name="Separador de milhares 199" xfId="41911"/>
    <cellStyle name="Separador de milhares 2" xfId="45"/>
    <cellStyle name="Separador de milhares 2 10" xfId="1332"/>
    <cellStyle name="Separador de milhares 2 10 2" xfId="1797"/>
    <cellStyle name="Separador de milhares 2 10 2 2" xfId="2086"/>
    <cellStyle name="Separador de milhares 2 11" xfId="1333"/>
    <cellStyle name="Separador de milhares 2 11 2" xfId="1798"/>
    <cellStyle name="Separador de milhares 2 11 2 2" xfId="2087"/>
    <cellStyle name="Separador de milhares 2 12" xfId="1334"/>
    <cellStyle name="Separador de milhares 2 12 2" xfId="1799"/>
    <cellStyle name="Separador de milhares 2 12 2 2" xfId="2088"/>
    <cellStyle name="Separador de milhares 2 13" xfId="1335"/>
    <cellStyle name="Separador de milhares 2 13 2" xfId="1800"/>
    <cellStyle name="Separador de milhares 2 13 2 2" xfId="2089"/>
    <cellStyle name="Separador de milhares 2 14" xfId="1336"/>
    <cellStyle name="Separador de milhares 2 14 2" xfId="1801"/>
    <cellStyle name="Separador de milhares 2 14 2 2" xfId="2090"/>
    <cellStyle name="Separador de milhares 2 15" xfId="1337"/>
    <cellStyle name="Separador de milhares 2 15 2" xfId="1802"/>
    <cellStyle name="Separador de milhares 2 15 2 2" xfId="2091"/>
    <cellStyle name="Separador de milhares 2 16" xfId="1338"/>
    <cellStyle name="Separador de milhares 2 16 2" xfId="1803"/>
    <cellStyle name="Separador de milhares 2 16 2 2" xfId="2092"/>
    <cellStyle name="Separador de milhares 2 17" xfId="1339"/>
    <cellStyle name="Separador de milhares 2 17 2" xfId="1804"/>
    <cellStyle name="Separador de milhares 2 17 2 2" xfId="2093"/>
    <cellStyle name="Separador de milhares 2 18" xfId="1340"/>
    <cellStyle name="Separador de milhares 2 18 2" xfId="1805"/>
    <cellStyle name="Separador de milhares 2 18 2 2" xfId="2094"/>
    <cellStyle name="Separador de milhares 2 19" xfId="1341"/>
    <cellStyle name="Separador de milhares 2 19 2" xfId="1806"/>
    <cellStyle name="Separador de milhares 2 19 2 2" xfId="2095"/>
    <cellStyle name="Separador de milhares 2 2" xfId="1342"/>
    <cellStyle name="Separador de milhares 2 2 10" xfId="1343"/>
    <cellStyle name="Separador de milhares 2 2 10 2" xfId="1807"/>
    <cellStyle name="Separador de milhares 2 2 10 2 2" xfId="2096"/>
    <cellStyle name="Separador de milhares 2 2 11" xfId="1344"/>
    <cellStyle name="Separador de milhares 2 2 11 2" xfId="1808"/>
    <cellStyle name="Separador de milhares 2 2 11 2 2" xfId="2097"/>
    <cellStyle name="Separador de milhares 2 2 12" xfId="1345"/>
    <cellStyle name="Separador de milhares 2 2 12 2" xfId="1809"/>
    <cellStyle name="Separador de milhares 2 2 12 2 2" xfId="2098"/>
    <cellStyle name="Separador de milhares 2 2 13" xfId="1810"/>
    <cellStyle name="Separador de milhares 2 2 13 2" xfId="2099"/>
    <cellStyle name="Separador de milhares 2 2 14" xfId="41912"/>
    <cellStyle name="Separador de milhares 2 2 2" xfId="1346"/>
    <cellStyle name="Separador de milhares 2 2 2 2" xfId="1347"/>
    <cellStyle name="Separador de milhares 2 2 2 2 2" xfId="1811"/>
    <cellStyle name="Separador de milhares 2 2 2 2 2 2" xfId="2100"/>
    <cellStyle name="Separador de milhares 2 2 2 2 3" xfId="2892"/>
    <cellStyle name="Separador de milhares 2 2 2 3" xfId="1812"/>
    <cellStyle name="Separador de milhares 2 2 2 3 2" xfId="2101"/>
    <cellStyle name="Separador de milhares 2 2 2 4" xfId="2893"/>
    <cellStyle name="Separador de milhares 2 2 3" xfId="1348"/>
    <cellStyle name="Separador de milhares 2 2 3 2" xfId="1813"/>
    <cellStyle name="Separador de milhares 2 2 3 2 2" xfId="2102"/>
    <cellStyle name="Separador de milhares 2 2 3 3" xfId="2894"/>
    <cellStyle name="Separador de milhares 2 2 4" xfId="1349"/>
    <cellStyle name="Separador de milhares 2 2 4 2" xfId="1814"/>
    <cellStyle name="Separador de milhares 2 2 4 2 2" xfId="2103"/>
    <cellStyle name="Separador de milhares 2 2 4 3" xfId="55212"/>
    <cellStyle name="Separador de milhares 2 2 5" xfId="1350"/>
    <cellStyle name="Separador de milhares 2 2 5 2" xfId="1815"/>
    <cellStyle name="Separador de milhares 2 2 5 2 2" xfId="2104"/>
    <cellStyle name="Separador de milhares 2 2 6" xfId="1351"/>
    <cellStyle name="Separador de milhares 2 2 6 2" xfId="1816"/>
    <cellStyle name="Separador de milhares 2 2 6 2 2" xfId="2105"/>
    <cellStyle name="Separador de milhares 2 2 7" xfId="1352"/>
    <cellStyle name="Separador de milhares 2 2 7 2" xfId="1817"/>
    <cellStyle name="Separador de milhares 2 2 7 2 2" xfId="2106"/>
    <cellStyle name="Separador de milhares 2 2 8" xfId="1353"/>
    <cellStyle name="Separador de milhares 2 2 8 2" xfId="1818"/>
    <cellStyle name="Separador de milhares 2 2 8 2 2" xfId="2107"/>
    <cellStyle name="Separador de milhares 2 2 9" xfId="1354"/>
    <cellStyle name="Separador de milhares 2 2 9 2" xfId="1819"/>
    <cellStyle name="Separador de milhares 2 2 9 2 2" xfId="2108"/>
    <cellStyle name="Separador de milhares 2 20" xfId="1355"/>
    <cellStyle name="Separador de milhares 2 20 2" xfId="1820"/>
    <cellStyle name="Separador de milhares 2 20 2 2" xfId="2109"/>
    <cellStyle name="Separador de milhares 2 21" xfId="1356"/>
    <cellStyle name="Separador de milhares 2 21 2" xfId="1821"/>
    <cellStyle name="Separador de milhares 2 21 2 2" xfId="2110"/>
    <cellStyle name="Separador de milhares 2 22" xfId="1357"/>
    <cellStyle name="Separador de milhares 2 22 2" xfId="1822"/>
    <cellStyle name="Separador de milhares 2 22 2 2" xfId="2111"/>
    <cellStyle name="Separador de milhares 2 23" xfId="1358"/>
    <cellStyle name="Separador de milhares 2 23 2" xfId="1823"/>
    <cellStyle name="Separador de milhares 2 23 2 2" xfId="2112"/>
    <cellStyle name="Separador de milhares 2 24" xfId="1359"/>
    <cellStyle name="Separador de milhares 2 24 2" xfId="1824"/>
    <cellStyle name="Separador de milhares 2 24 2 2" xfId="2113"/>
    <cellStyle name="Separador de milhares 2 25" xfId="1360"/>
    <cellStyle name="Separador de milhares 2 25 2" xfId="1825"/>
    <cellStyle name="Separador de milhares 2 25 2 2" xfId="2114"/>
    <cellStyle name="Separador de milhares 2 26" xfId="1361"/>
    <cellStyle name="Separador de milhares 2 26 2" xfId="1826"/>
    <cellStyle name="Separador de milhares 2 26 2 2" xfId="2115"/>
    <cellStyle name="Separador de milhares 2 27" xfId="1362"/>
    <cellStyle name="Separador de milhares 2 27 2" xfId="1827"/>
    <cellStyle name="Separador de milhares 2 27 2 2" xfId="2116"/>
    <cellStyle name="Separador de milhares 2 28" xfId="1363"/>
    <cellStyle name="Separador de milhares 2 28 2" xfId="1828"/>
    <cellStyle name="Separador de milhares 2 28 2 2" xfId="2117"/>
    <cellStyle name="Separador de milhares 2 29" xfId="1364"/>
    <cellStyle name="Separador de milhares 2 29 2" xfId="1365"/>
    <cellStyle name="Separador de milhares 2 29 2 2" xfId="1829"/>
    <cellStyle name="Separador de milhares 2 29 2 2 2" xfId="2118"/>
    <cellStyle name="Separador de milhares 2 29 3" xfId="1830"/>
    <cellStyle name="Separador de milhares 2 29 3 2" xfId="2119"/>
    <cellStyle name="Separador de milhares 2 3" xfId="1366"/>
    <cellStyle name="Separador de milhares 2 3 2" xfId="1831"/>
    <cellStyle name="Separador de milhares 2 3 2 2" xfId="2120"/>
    <cellStyle name="Separador de milhares 2 3 2 2 2" xfId="2895"/>
    <cellStyle name="Separador de milhares 2 3 2 3" xfId="2896"/>
    <cellStyle name="Separador de milhares 2 3 3" xfId="2897"/>
    <cellStyle name="Separador de milhares 2 3 3 2" xfId="2898"/>
    <cellStyle name="Separador de milhares 2 3 4" xfId="2899"/>
    <cellStyle name="Separador de milhares 2 3 4 10" xfId="41913"/>
    <cellStyle name="Separador de milhares 2 3 4 2" xfId="41914"/>
    <cellStyle name="Separador de milhares 2 3 4 2 2" xfId="41915"/>
    <cellStyle name="Separador de milhares 2 3 4 2 2 2" xfId="41916"/>
    <cellStyle name="Separador de milhares 2 3 4 2 2 2 2" xfId="41917"/>
    <cellStyle name="Separador de milhares 2 3 4 2 2 3" xfId="41918"/>
    <cellStyle name="Separador de milhares 2 3 4 2 2 4" xfId="41919"/>
    <cellStyle name="Separador de milhares 2 3 4 2 2 5" xfId="41920"/>
    <cellStyle name="Separador de milhares 2 3 4 2 2 6" xfId="41921"/>
    <cellStyle name="Separador de milhares 2 3 4 2 3" xfId="41922"/>
    <cellStyle name="Separador de milhares 2 3 4 2 3 2" xfId="41923"/>
    <cellStyle name="Separador de milhares 2 3 4 2 3 3" xfId="41924"/>
    <cellStyle name="Separador de milhares 2 3 4 2 4" xfId="41925"/>
    <cellStyle name="Separador de milhares 2 3 4 2 5" xfId="41926"/>
    <cellStyle name="Separador de milhares 2 3 4 2 6" xfId="41927"/>
    <cellStyle name="Separador de milhares 2 3 4 2 7" xfId="41928"/>
    <cellStyle name="Separador de milhares 2 3 4 2 8" xfId="41929"/>
    <cellStyle name="Separador de milhares 2 3 4 3" xfId="41930"/>
    <cellStyle name="Separador de milhares 2 3 4 3 2" xfId="41931"/>
    <cellStyle name="Separador de milhares 2 3 4 3 2 2" xfId="41932"/>
    <cellStyle name="Separador de milhares 2 3 4 3 3" xfId="41933"/>
    <cellStyle name="Separador de milhares 2 3 4 3 4" xfId="41934"/>
    <cellStyle name="Separador de milhares 2 3 4 3 5" xfId="41935"/>
    <cellStyle name="Separador de milhares 2 3 4 3 6" xfId="41936"/>
    <cellStyle name="Separador de milhares 2 3 4 4" xfId="41937"/>
    <cellStyle name="Separador de milhares 2 3 4 4 2" xfId="41938"/>
    <cellStyle name="Separador de milhares 2 3 4 4 3" xfId="41939"/>
    <cellStyle name="Separador de milhares 2 3 4 4 4" xfId="41940"/>
    <cellStyle name="Separador de milhares 2 3 4 5" xfId="41941"/>
    <cellStyle name="Separador de milhares 2 3 4 6" xfId="41942"/>
    <cellStyle name="Separador de milhares 2 3 4 7" xfId="41943"/>
    <cellStyle name="Separador de milhares 2 3 4 8" xfId="41944"/>
    <cellStyle name="Separador de milhares 2 3 4 9" xfId="41945"/>
    <cellStyle name="Separador de milhares 2 30" xfId="1367"/>
    <cellStyle name="Separador de milhares 2 30 2" xfId="1832"/>
    <cellStyle name="Separador de milhares 2 30 2 2" xfId="2121"/>
    <cellStyle name="Separador de milhares 2 31" xfId="1368"/>
    <cellStyle name="Separador de milhares 2 31 2" xfId="1833"/>
    <cellStyle name="Separador de milhares 2 31 2 2" xfId="2122"/>
    <cellStyle name="Separador de milhares 2 32" xfId="1369"/>
    <cellStyle name="Separador de milhares 2 32 2" xfId="1834"/>
    <cellStyle name="Separador de milhares 2 32 2 2" xfId="2123"/>
    <cellStyle name="Separador de milhares 2 33" xfId="1370"/>
    <cellStyle name="Separador de milhares 2 33 2" xfId="1835"/>
    <cellStyle name="Separador de milhares 2 33 2 2" xfId="2124"/>
    <cellStyle name="Separador de milhares 2 34" xfId="1371"/>
    <cellStyle name="Separador de milhares 2 34 2" xfId="1836"/>
    <cellStyle name="Separador de milhares 2 34 2 2" xfId="2125"/>
    <cellStyle name="Separador de milhares 2 35" xfId="1372"/>
    <cellStyle name="Separador de milhares 2 35 2" xfId="1837"/>
    <cellStyle name="Separador de milhares 2 35 2 2" xfId="2126"/>
    <cellStyle name="Separador de milhares 2 36" xfId="1373"/>
    <cellStyle name="Separador de milhares 2 36 2" xfId="1838"/>
    <cellStyle name="Separador de milhares 2 36 2 2" xfId="2127"/>
    <cellStyle name="Separador de milhares 2 37" xfId="1374"/>
    <cellStyle name="Separador de milhares 2 37 2" xfId="1839"/>
    <cellStyle name="Separador de milhares 2 37 2 2" xfId="2128"/>
    <cellStyle name="Separador de milhares 2 38" xfId="1375"/>
    <cellStyle name="Separador de milhares 2 38 2" xfId="1840"/>
    <cellStyle name="Separador de milhares 2 38 2 2" xfId="2129"/>
    <cellStyle name="Separador de milhares 2 39" xfId="1376"/>
    <cellStyle name="Separador de milhares 2 39 2" xfId="1841"/>
    <cellStyle name="Separador de milhares 2 39 2 2" xfId="2130"/>
    <cellStyle name="Separador de milhares 2 4" xfId="1377"/>
    <cellStyle name="Separador de milhares 2 4 2" xfId="1842"/>
    <cellStyle name="Separador de milhares 2 4 2 2" xfId="2131"/>
    <cellStyle name="Separador de milhares 2 4 3" xfId="2900"/>
    <cellStyle name="Separador de milhares 2 4 3 2" xfId="2901"/>
    <cellStyle name="Separador de milhares 2 4 4" xfId="2902"/>
    <cellStyle name="Separador de milhares 2 40" xfId="1378"/>
    <cellStyle name="Separador de milhares 2 40 2" xfId="1843"/>
    <cellStyle name="Separador de milhares 2 40 2 2" xfId="2132"/>
    <cellStyle name="Separador de milhares 2 41" xfId="1379"/>
    <cellStyle name="Separador de milhares 2 41 2" xfId="1844"/>
    <cellStyle name="Separador de milhares 2 41 2 2" xfId="2133"/>
    <cellStyle name="Separador de milhares 2 42" xfId="1380"/>
    <cellStyle name="Separador de milhares 2 42 2" xfId="1845"/>
    <cellStyle name="Separador de milhares 2 42 2 2" xfId="2134"/>
    <cellStyle name="Separador de milhares 2 43" xfId="1381"/>
    <cellStyle name="Separador de milhares 2 43 2" xfId="1846"/>
    <cellStyle name="Separador de milhares 2 43 2 2" xfId="2135"/>
    <cellStyle name="Separador de milhares 2 44" xfId="1847"/>
    <cellStyle name="Separador de milhares 2 44 2" xfId="2136"/>
    <cellStyle name="Separador de milhares 2 45" xfId="41946"/>
    <cellStyle name="Separador de milhares 2 45 2" xfId="41947"/>
    <cellStyle name="Separador de milhares 2 46" xfId="41948"/>
    <cellStyle name="Separador de milhares 2 46 2" xfId="41949"/>
    <cellStyle name="Separador de milhares 2 46 2 10" xfId="41950"/>
    <cellStyle name="Separador de milhares 2 46 2 2" xfId="41951"/>
    <cellStyle name="Separador de milhares 2 46 2 2 2" xfId="41952"/>
    <cellStyle name="Separador de milhares 2 46 2 2 2 2" xfId="41953"/>
    <cellStyle name="Separador de milhares 2 46 2 2 2 2 2" xfId="41954"/>
    <cellStyle name="Separador de milhares 2 46 2 2 2 3" xfId="41955"/>
    <cellStyle name="Separador de milhares 2 46 2 2 2 4" xfId="41956"/>
    <cellStyle name="Separador de milhares 2 46 2 2 2 5" xfId="41957"/>
    <cellStyle name="Separador de milhares 2 46 2 2 2 6" xfId="41958"/>
    <cellStyle name="Separador de milhares 2 46 2 2 3" xfId="41959"/>
    <cellStyle name="Separador de milhares 2 46 2 2 3 2" xfId="41960"/>
    <cellStyle name="Separador de milhares 2 46 2 2 3 3" xfId="41961"/>
    <cellStyle name="Separador de milhares 2 46 2 2 4" xfId="41962"/>
    <cellStyle name="Separador de milhares 2 46 2 2 5" xfId="41963"/>
    <cellStyle name="Separador de milhares 2 46 2 2 6" xfId="41964"/>
    <cellStyle name="Separador de milhares 2 46 2 2 7" xfId="41965"/>
    <cellStyle name="Separador de milhares 2 46 2 2 8" xfId="41966"/>
    <cellStyle name="Separador de milhares 2 46 2 3" xfId="41967"/>
    <cellStyle name="Separador de milhares 2 46 2 3 2" xfId="41968"/>
    <cellStyle name="Separador de milhares 2 46 2 3 2 2" xfId="41969"/>
    <cellStyle name="Separador de milhares 2 46 2 3 3" xfId="41970"/>
    <cellStyle name="Separador de milhares 2 46 2 3 4" xfId="41971"/>
    <cellStyle name="Separador de milhares 2 46 2 3 5" xfId="41972"/>
    <cellStyle name="Separador de milhares 2 46 2 3 6" xfId="41973"/>
    <cellStyle name="Separador de milhares 2 46 2 4" xfId="41974"/>
    <cellStyle name="Separador de milhares 2 46 2 4 2" xfId="41975"/>
    <cellStyle name="Separador de milhares 2 46 2 4 3" xfId="41976"/>
    <cellStyle name="Separador de milhares 2 46 2 4 4" xfId="41977"/>
    <cellStyle name="Separador de milhares 2 46 2 5" xfId="41978"/>
    <cellStyle name="Separador de milhares 2 46 2 6" xfId="41979"/>
    <cellStyle name="Separador de milhares 2 46 2 7" xfId="41980"/>
    <cellStyle name="Separador de milhares 2 46 2 8" xfId="41981"/>
    <cellStyle name="Separador de milhares 2 46 2 9" xfId="41982"/>
    <cellStyle name="Separador de milhares 2 47" xfId="41983"/>
    <cellStyle name="Separador de milhares 2 47 10" xfId="41984"/>
    <cellStyle name="Separador de milhares 2 47 2" xfId="41985"/>
    <cellStyle name="Separador de milhares 2 47 2 2" xfId="41986"/>
    <cellStyle name="Separador de milhares 2 47 2 2 2" xfId="41987"/>
    <cellStyle name="Separador de milhares 2 47 2 2 2 2" xfId="41988"/>
    <cellStyle name="Separador de milhares 2 47 2 2 3" xfId="41989"/>
    <cellStyle name="Separador de milhares 2 47 2 2 4" xfId="41990"/>
    <cellStyle name="Separador de milhares 2 47 2 2 5" xfId="41991"/>
    <cellStyle name="Separador de milhares 2 47 2 2 6" xfId="41992"/>
    <cellStyle name="Separador de milhares 2 47 2 3" xfId="41993"/>
    <cellStyle name="Separador de milhares 2 47 2 3 2" xfId="41994"/>
    <cellStyle name="Separador de milhares 2 47 2 3 3" xfId="41995"/>
    <cellStyle name="Separador de milhares 2 47 2 4" xfId="41996"/>
    <cellStyle name="Separador de milhares 2 47 2 5" xfId="41997"/>
    <cellStyle name="Separador de milhares 2 47 2 6" xfId="41998"/>
    <cellStyle name="Separador de milhares 2 47 2 7" xfId="41999"/>
    <cellStyle name="Separador de milhares 2 47 2 8" xfId="42000"/>
    <cellStyle name="Separador de milhares 2 47 3" xfId="42001"/>
    <cellStyle name="Separador de milhares 2 47 3 2" xfId="42002"/>
    <cellStyle name="Separador de milhares 2 47 3 2 2" xfId="42003"/>
    <cellStyle name="Separador de milhares 2 47 3 3" xfId="42004"/>
    <cellStyle name="Separador de milhares 2 47 3 4" xfId="42005"/>
    <cellStyle name="Separador de milhares 2 47 3 5" xfId="42006"/>
    <cellStyle name="Separador de milhares 2 47 3 6" xfId="42007"/>
    <cellStyle name="Separador de milhares 2 47 4" xfId="42008"/>
    <cellStyle name="Separador de milhares 2 47 4 2" xfId="42009"/>
    <cellStyle name="Separador de milhares 2 47 4 3" xfId="42010"/>
    <cellStyle name="Separador de milhares 2 47 4 4" xfId="42011"/>
    <cellStyle name="Separador de milhares 2 47 5" xfId="42012"/>
    <cellStyle name="Separador de milhares 2 47 6" xfId="42013"/>
    <cellStyle name="Separador de milhares 2 47 7" xfId="42014"/>
    <cellStyle name="Separador de milhares 2 47 8" xfId="42015"/>
    <cellStyle name="Separador de milhares 2 47 9" xfId="42016"/>
    <cellStyle name="Separador de milhares 2 48" xfId="42017"/>
    <cellStyle name="Separador de milhares 2 48 10" xfId="42018"/>
    <cellStyle name="Separador de milhares 2 48 2" xfId="42019"/>
    <cellStyle name="Separador de milhares 2 48 2 2" xfId="42020"/>
    <cellStyle name="Separador de milhares 2 48 2 2 2" xfId="42021"/>
    <cellStyle name="Separador de milhares 2 48 2 2 2 2" xfId="42022"/>
    <cellStyle name="Separador de milhares 2 48 2 2 3" xfId="42023"/>
    <cellStyle name="Separador de milhares 2 48 2 2 4" xfId="42024"/>
    <cellStyle name="Separador de milhares 2 48 2 2 5" xfId="42025"/>
    <cellStyle name="Separador de milhares 2 48 2 2 6" xfId="42026"/>
    <cellStyle name="Separador de milhares 2 48 2 3" xfId="42027"/>
    <cellStyle name="Separador de milhares 2 48 2 3 2" xfId="42028"/>
    <cellStyle name="Separador de milhares 2 48 2 3 3" xfId="42029"/>
    <cellStyle name="Separador de milhares 2 48 2 4" xfId="42030"/>
    <cellStyle name="Separador de milhares 2 48 2 5" xfId="42031"/>
    <cellStyle name="Separador de milhares 2 48 2 6" xfId="42032"/>
    <cellStyle name="Separador de milhares 2 48 2 7" xfId="42033"/>
    <cellStyle name="Separador de milhares 2 48 2 8" xfId="42034"/>
    <cellStyle name="Separador de milhares 2 48 3" xfId="42035"/>
    <cellStyle name="Separador de milhares 2 48 3 2" xfId="42036"/>
    <cellStyle name="Separador de milhares 2 48 3 2 2" xfId="42037"/>
    <cellStyle name="Separador de milhares 2 48 3 3" xfId="42038"/>
    <cellStyle name="Separador de milhares 2 48 3 4" xfId="42039"/>
    <cellStyle name="Separador de milhares 2 48 3 5" xfId="42040"/>
    <cellStyle name="Separador de milhares 2 48 3 6" xfId="42041"/>
    <cellStyle name="Separador de milhares 2 48 4" xfId="42042"/>
    <cellStyle name="Separador de milhares 2 48 4 2" xfId="42043"/>
    <cellStyle name="Separador de milhares 2 48 4 3" xfId="42044"/>
    <cellStyle name="Separador de milhares 2 48 4 4" xfId="42045"/>
    <cellStyle name="Separador de milhares 2 48 5" xfId="42046"/>
    <cellStyle name="Separador de milhares 2 48 6" xfId="42047"/>
    <cellStyle name="Separador de milhares 2 48 7" xfId="42048"/>
    <cellStyle name="Separador de milhares 2 48 8" xfId="42049"/>
    <cellStyle name="Separador de milhares 2 48 9" xfId="42050"/>
    <cellStyle name="Separador de milhares 2 5" xfId="1382"/>
    <cellStyle name="Separador de milhares 2 5 2" xfId="1848"/>
    <cellStyle name="Separador de milhares 2 5 2 2" xfId="2137"/>
    <cellStyle name="Separador de milhares 2 6" xfId="1383"/>
    <cellStyle name="Separador de milhares 2 6 2" xfId="1849"/>
    <cellStyle name="Separador de milhares 2 6 2 2" xfId="2138"/>
    <cellStyle name="Separador de milhares 2 6 3" xfId="42051"/>
    <cellStyle name="Separador de milhares 2 6 3 2" xfId="42052"/>
    <cellStyle name="Separador de milhares 2 6 4" xfId="42053"/>
    <cellStyle name="Separador de milhares 2 7" xfId="1384"/>
    <cellStyle name="Separador de milhares 2 7 2" xfId="1850"/>
    <cellStyle name="Separador de milhares 2 7 2 2" xfId="2139"/>
    <cellStyle name="Separador de milhares 2 7 3" xfId="42054"/>
    <cellStyle name="Separador de milhares 2 7 3 2" xfId="42055"/>
    <cellStyle name="Separador de milhares 2 7 4" xfId="42056"/>
    <cellStyle name="Separador de milhares 2 8" xfId="1385"/>
    <cellStyle name="Separador de milhares 2 8 2" xfId="1851"/>
    <cellStyle name="Separador de milhares 2 8 2 2" xfId="2140"/>
    <cellStyle name="Separador de milhares 2 8 3" xfId="42057"/>
    <cellStyle name="Separador de milhares 2 8 3 2" xfId="42058"/>
    <cellStyle name="Separador de milhares 2 8 4" xfId="42059"/>
    <cellStyle name="Separador de milhares 2 9" xfId="1386"/>
    <cellStyle name="Separador de milhares 2 9 2" xfId="1852"/>
    <cellStyle name="Separador de milhares 2 9 2 2" xfId="2141"/>
    <cellStyle name="Separador de milhares 2 9 3" xfId="2749"/>
    <cellStyle name="Separador de milhares 2 9 4" xfId="2252"/>
    <cellStyle name="Separador de milhares 2 9 4 2" xfId="42060"/>
    <cellStyle name="Separador de milhares 2 9 4 2 10" xfId="42061"/>
    <cellStyle name="Separador de milhares 2 9 4 2 2" xfId="42062"/>
    <cellStyle name="Separador de milhares 2 9 4 2 2 2" xfId="42063"/>
    <cellStyle name="Separador de milhares 2 9 4 2 2 2 2" xfId="42064"/>
    <cellStyle name="Separador de milhares 2 9 4 2 2 2 2 2" xfId="42065"/>
    <cellStyle name="Separador de milhares 2 9 4 2 2 2 3" xfId="42066"/>
    <cellStyle name="Separador de milhares 2 9 4 2 2 2 4" xfId="42067"/>
    <cellStyle name="Separador de milhares 2 9 4 2 2 2 5" xfId="42068"/>
    <cellStyle name="Separador de milhares 2 9 4 2 2 2 6" xfId="42069"/>
    <cellStyle name="Separador de milhares 2 9 4 2 2 3" xfId="42070"/>
    <cellStyle name="Separador de milhares 2 9 4 2 2 3 2" xfId="42071"/>
    <cellStyle name="Separador de milhares 2 9 4 2 2 3 3" xfId="42072"/>
    <cellStyle name="Separador de milhares 2 9 4 2 2 4" xfId="42073"/>
    <cellStyle name="Separador de milhares 2 9 4 2 2 5" xfId="42074"/>
    <cellStyle name="Separador de milhares 2 9 4 2 2 6" xfId="42075"/>
    <cellStyle name="Separador de milhares 2 9 4 2 2 7" xfId="42076"/>
    <cellStyle name="Separador de milhares 2 9 4 2 2 8" xfId="42077"/>
    <cellStyle name="Separador de milhares 2 9 4 2 3" xfId="42078"/>
    <cellStyle name="Separador de milhares 2 9 4 2 3 2" xfId="42079"/>
    <cellStyle name="Separador de milhares 2 9 4 2 3 2 2" xfId="42080"/>
    <cellStyle name="Separador de milhares 2 9 4 2 3 3" xfId="42081"/>
    <cellStyle name="Separador de milhares 2 9 4 2 3 4" xfId="42082"/>
    <cellStyle name="Separador de milhares 2 9 4 2 3 5" xfId="42083"/>
    <cellStyle name="Separador de milhares 2 9 4 2 3 6" xfId="42084"/>
    <cellStyle name="Separador de milhares 2 9 4 2 4" xfId="42085"/>
    <cellStyle name="Separador de milhares 2 9 4 2 4 2" xfId="42086"/>
    <cellStyle name="Separador de milhares 2 9 4 2 4 3" xfId="42087"/>
    <cellStyle name="Separador de milhares 2 9 4 2 4 4" xfId="42088"/>
    <cellStyle name="Separador de milhares 2 9 4 2 5" xfId="42089"/>
    <cellStyle name="Separador de milhares 2 9 4 2 6" xfId="42090"/>
    <cellStyle name="Separador de milhares 2 9 4 2 7" xfId="42091"/>
    <cellStyle name="Separador de milhares 2 9 4 2 8" xfId="42092"/>
    <cellStyle name="Separador de milhares 2 9 4 2 9" xfId="42093"/>
    <cellStyle name="Separador de milhares 2 9 4 3" xfId="42094"/>
    <cellStyle name="Separador de milhares 2 9 4 4" xfId="42095"/>
    <cellStyle name="Separador de milhares 2 9 5" xfId="42096"/>
    <cellStyle name="Separador de milhares 2 9 6" xfId="42097"/>
    <cellStyle name="Separador de milhares 2 9 6 10" xfId="42098"/>
    <cellStyle name="Separador de milhares 2 9 6 2" xfId="42099"/>
    <cellStyle name="Separador de milhares 2 9 6 2 2" xfId="42100"/>
    <cellStyle name="Separador de milhares 2 9 6 2 2 2" xfId="42101"/>
    <cellStyle name="Separador de milhares 2 9 6 2 2 2 2" xfId="42102"/>
    <cellStyle name="Separador de milhares 2 9 6 2 2 3" xfId="42103"/>
    <cellStyle name="Separador de milhares 2 9 6 2 2 4" xfId="42104"/>
    <cellStyle name="Separador de milhares 2 9 6 2 2 5" xfId="42105"/>
    <cellStyle name="Separador de milhares 2 9 6 2 2 6" xfId="42106"/>
    <cellStyle name="Separador de milhares 2 9 6 2 3" xfId="42107"/>
    <cellStyle name="Separador de milhares 2 9 6 2 3 2" xfId="42108"/>
    <cellStyle name="Separador de milhares 2 9 6 2 3 3" xfId="42109"/>
    <cellStyle name="Separador de milhares 2 9 6 2 4" xfId="42110"/>
    <cellStyle name="Separador de milhares 2 9 6 2 5" xfId="42111"/>
    <cellStyle name="Separador de milhares 2 9 6 2 6" xfId="42112"/>
    <cellStyle name="Separador de milhares 2 9 6 2 7" xfId="42113"/>
    <cellStyle name="Separador de milhares 2 9 6 2 8" xfId="42114"/>
    <cellStyle name="Separador de milhares 2 9 6 3" xfId="42115"/>
    <cellStyle name="Separador de milhares 2 9 6 3 2" xfId="42116"/>
    <cellStyle name="Separador de milhares 2 9 6 3 2 2" xfId="42117"/>
    <cellStyle name="Separador de milhares 2 9 6 3 3" xfId="42118"/>
    <cellStyle name="Separador de milhares 2 9 6 3 4" xfId="42119"/>
    <cellStyle name="Separador de milhares 2 9 6 3 5" xfId="42120"/>
    <cellStyle name="Separador de milhares 2 9 6 3 6" xfId="42121"/>
    <cellStyle name="Separador de milhares 2 9 6 4" xfId="42122"/>
    <cellStyle name="Separador de milhares 2 9 6 4 2" xfId="42123"/>
    <cellStyle name="Separador de milhares 2 9 6 4 3" xfId="42124"/>
    <cellStyle name="Separador de milhares 2 9 6 4 4" xfId="42125"/>
    <cellStyle name="Separador de milhares 2 9 6 5" xfId="42126"/>
    <cellStyle name="Separador de milhares 2 9 6 6" xfId="42127"/>
    <cellStyle name="Separador de milhares 2 9 6 7" xfId="42128"/>
    <cellStyle name="Separador de milhares 2 9 6 8" xfId="42129"/>
    <cellStyle name="Separador de milhares 2 9 6 9" xfId="42130"/>
    <cellStyle name="Separador de milhares 20" xfId="1387"/>
    <cellStyle name="Separador de milhares 20 2" xfId="1853"/>
    <cellStyle name="Separador de milhares 20 2 2" xfId="2142"/>
    <cellStyle name="Separador de milhares 200" xfId="55213"/>
    <cellStyle name="Separador de milhares 201" xfId="55214"/>
    <cellStyle name="Separador de milhares 202" xfId="55215"/>
    <cellStyle name="Separador de milhares 203" xfId="55216"/>
    <cellStyle name="Separador de milhares 204" xfId="55217"/>
    <cellStyle name="Separador de milhares 205" xfId="55218"/>
    <cellStyle name="Separador de milhares 206" xfId="55219"/>
    <cellStyle name="Separador de milhares 207" xfId="55220"/>
    <cellStyle name="Separador de milhares 208" xfId="55221"/>
    <cellStyle name="Separador de milhares 209" xfId="55222"/>
    <cellStyle name="Separador de milhares 21" xfId="1388"/>
    <cellStyle name="Separador de milhares 21 2" xfId="1854"/>
    <cellStyle name="Separador de milhares 21 2 2" xfId="2143"/>
    <cellStyle name="Separador de milhares 210" xfId="55223"/>
    <cellStyle name="Separador de milhares 211" xfId="55224"/>
    <cellStyle name="Separador de milhares 212" xfId="55225"/>
    <cellStyle name="Separador de milhares 213" xfId="55226"/>
    <cellStyle name="Separador de milhares 214" xfId="55227"/>
    <cellStyle name="Separador de milhares 215" xfId="55228"/>
    <cellStyle name="Separador de milhares 216" xfId="55229"/>
    <cellStyle name="Separador de milhares 217" xfId="55230"/>
    <cellStyle name="Separador de milhares 218" xfId="55231"/>
    <cellStyle name="Separador de milhares 219" xfId="55232"/>
    <cellStyle name="Separador de milhares 22" xfId="1389"/>
    <cellStyle name="Separador de milhares 22 2" xfId="1390"/>
    <cellStyle name="Separador de milhares 22 2 2" xfId="1855"/>
    <cellStyle name="Separador de milhares 22 2 2 2" xfId="2144"/>
    <cellStyle name="Separador de milhares 22 3" xfId="1856"/>
    <cellStyle name="Separador de milhares 22 3 2" xfId="2145"/>
    <cellStyle name="Separador de milhares 220" xfId="55233"/>
    <cellStyle name="Separador de milhares 221" xfId="55234"/>
    <cellStyle name="Separador de milhares 222" xfId="55235"/>
    <cellStyle name="Separador de milhares 223" xfId="55236"/>
    <cellStyle name="Separador de milhares 224" xfId="55237"/>
    <cellStyle name="Separador de milhares 225" xfId="55238"/>
    <cellStyle name="Separador de milhares 226" xfId="55239"/>
    <cellStyle name="Separador de milhares 227" xfId="55240"/>
    <cellStyle name="Separador de milhares 228" xfId="55241"/>
    <cellStyle name="Separador de milhares 229" xfId="55242"/>
    <cellStyle name="Separador de milhares 23" xfId="1391"/>
    <cellStyle name="Separador de milhares 23 2" xfId="1857"/>
    <cellStyle name="Separador de milhares 23 2 2" xfId="2146"/>
    <cellStyle name="Separador de milhares 230" xfId="55243"/>
    <cellStyle name="Separador de milhares 231" xfId="55244"/>
    <cellStyle name="Separador de milhares 232" xfId="55245"/>
    <cellStyle name="Separador de milhares 233" xfId="55246"/>
    <cellStyle name="Separador de milhares 234" xfId="55247"/>
    <cellStyle name="Separador de milhares 235" xfId="55248"/>
    <cellStyle name="Separador de milhares 236" xfId="55249"/>
    <cellStyle name="Separador de milhares 237" xfId="55250"/>
    <cellStyle name="Separador de milhares 238" xfId="55251"/>
    <cellStyle name="Separador de milhares 239" xfId="55252"/>
    <cellStyle name="Separador de milhares 24" xfId="1392"/>
    <cellStyle name="Separador de milhares 24 2" xfId="1858"/>
    <cellStyle name="Separador de milhares 24 2 2" xfId="2147"/>
    <cellStyle name="Separador de milhares 240" xfId="55253"/>
    <cellStyle name="Separador de milhares 241" xfId="55254"/>
    <cellStyle name="Separador de milhares 242" xfId="55255"/>
    <cellStyle name="Separador de milhares 243" xfId="55256"/>
    <cellStyle name="Separador de milhares 244" xfId="55257"/>
    <cellStyle name="Separador de milhares 245" xfId="55258"/>
    <cellStyle name="Separador de milhares 246" xfId="55259"/>
    <cellStyle name="Separador de milhares 247" xfId="55260"/>
    <cellStyle name="Separador de milhares 248" xfId="55261"/>
    <cellStyle name="Separador de milhares 249" xfId="55262"/>
    <cellStyle name="Separador de milhares 25" xfId="1393"/>
    <cellStyle name="Separador de milhares 25 2" xfId="1394"/>
    <cellStyle name="Separador de milhares 25 2 2" xfId="1859"/>
    <cellStyle name="Separador de milhares 25 2 2 2" xfId="2148"/>
    <cellStyle name="Separador de milhares 25 3" xfId="1860"/>
    <cellStyle name="Separador de milhares 25 3 2" xfId="2149"/>
    <cellStyle name="Separador de milhares 250" xfId="55263"/>
    <cellStyle name="Separador de milhares 251" xfId="55264"/>
    <cellStyle name="Separador de milhares 252" xfId="55265"/>
    <cellStyle name="Separador de milhares 253" xfId="55266"/>
    <cellStyle name="Separador de milhares 254" xfId="55267"/>
    <cellStyle name="Separador de milhares 255" xfId="55268"/>
    <cellStyle name="Separador de milhares 256" xfId="55269"/>
    <cellStyle name="Separador de milhares 257" xfId="55270"/>
    <cellStyle name="Separador de milhares 258" xfId="55271"/>
    <cellStyle name="Separador de milhares 259" xfId="55272"/>
    <cellStyle name="Separador de milhares 26" xfId="1395"/>
    <cellStyle name="Separador de milhares 26 2" xfId="1396"/>
    <cellStyle name="Separador de milhares 26 2 2" xfId="1861"/>
    <cellStyle name="Separador de milhares 26 2 2 2" xfId="2150"/>
    <cellStyle name="Separador de milhares 26 3" xfId="1862"/>
    <cellStyle name="Separador de milhares 26 3 2" xfId="2151"/>
    <cellStyle name="Separador de milhares 260" xfId="55273"/>
    <cellStyle name="Separador de milhares 261" xfId="55274"/>
    <cellStyle name="Separador de milhares 262" xfId="55275"/>
    <cellStyle name="Separador de milhares 263" xfId="55276"/>
    <cellStyle name="Separador de milhares 264" xfId="55277"/>
    <cellStyle name="Separador de milhares 265" xfId="55278"/>
    <cellStyle name="Separador de milhares 266" xfId="55279"/>
    <cellStyle name="Separador de milhares 267" xfId="55280"/>
    <cellStyle name="Separador de milhares 268" xfId="55281"/>
    <cellStyle name="Separador de milhares 269" xfId="55282"/>
    <cellStyle name="Separador de milhares 27" xfId="1397"/>
    <cellStyle name="Separador de milhares 27 2" xfId="1863"/>
    <cellStyle name="Separador de milhares 27 2 2" xfId="2152"/>
    <cellStyle name="Separador de milhares 270" xfId="55283"/>
    <cellStyle name="Separador de milhares 271" xfId="55284"/>
    <cellStyle name="Separador de milhares 272" xfId="55285"/>
    <cellStyle name="Separador de milhares 273" xfId="55286"/>
    <cellStyle name="Separador de milhares 274" xfId="55287"/>
    <cellStyle name="Separador de milhares 275" xfId="55288"/>
    <cellStyle name="Separador de milhares 276" xfId="55289"/>
    <cellStyle name="Separador de milhares 277" xfId="55290"/>
    <cellStyle name="Separador de milhares 278" xfId="55291"/>
    <cellStyle name="Separador de milhares 279" xfId="55292"/>
    <cellStyle name="Separador de milhares 28" xfId="1398"/>
    <cellStyle name="Separador de milhares 28 2" xfId="1864"/>
    <cellStyle name="Separador de milhares 28 2 2" xfId="2153"/>
    <cellStyle name="Separador de milhares 280" xfId="55293"/>
    <cellStyle name="Separador de milhares 281" xfId="55294"/>
    <cellStyle name="Separador de milhares 282" xfId="55295"/>
    <cellStyle name="Separador de milhares 283" xfId="55296"/>
    <cellStyle name="Separador de milhares 284" xfId="55297"/>
    <cellStyle name="Separador de milhares 285" xfId="55298"/>
    <cellStyle name="Separador de milhares 286" xfId="55299"/>
    <cellStyle name="Separador de milhares 287" xfId="55300"/>
    <cellStyle name="Separador de milhares 288" xfId="55301"/>
    <cellStyle name="Separador de milhares 289" xfId="55302"/>
    <cellStyle name="Separador de milhares 29" xfId="1399"/>
    <cellStyle name="Separador de milhares 29 2" xfId="1865"/>
    <cellStyle name="Separador de milhares 29 2 2" xfId="2154"/>
    <cellStyle name="Separador de milhares 290" xfId="55303"/>
    <cellStyle name="Separador de milhares 291" xfId="55304"/>
    <cellStyle name="Separador de milhares 292" xfId="55305"/>
    <cellStyle name="Separador de milhares 293" xfId="55306"/>
    <cellStyle name="Separador de milhares 294" xfId="55307"/>
    <cellStyle name="Separador de milhares 295" xfId="55308"/>
    <cellStyle name="Separador de milhares 296" xfId="55309"/>
    <cellStyle name="Separador de milhares 297" xfId="55310"/>
    <cellStyle name="Separador de milhares 298" xfId="55311"/>
    <cellStyle name="Separador de milhares 299" xfId="55312"/>
    <cellStyle name="Separador de milhares 3" xfId="1400"/>
    <cellStyle name="Separador de milhares 3 10" xfId="42131"/>
    <cellStyle name="Separador de milhares 3 11" xfId="42132"/>
    <cellStyle name="Separador de milhares 3 11 2" xfId="42133"/>
    <cellStyle name="Separador de milhares 3 11 3" xfId="42134"/>
    <cellStyle name="Separador de milhares 3 12" xfId="42135"/>
    <cellStyle name="Separador de milhares 3 13" xfId="42136"/>
    <cellStyle name="Separador de milhares 3 2" xfId="1866"/>
    <cellStyle name="Separador de milhares 3 2 2" xfId="2155"/>
    <cellStyle name="Separador de milhares 3 2 2 2" xfId="42137"/>
    <cellStyle name="Separador de milhares 3 2 2 2 2" xfId="42138"/>
    <cellStyle name="Separador de milhares 3 2 3" xfId="42139"/>
    <cellStyle name="Separador de milhares 3 2 3 2" xfId="42140"/>
    <cellStyle name="Separador de milhares 3 2 4" xfId="42141"/>
    <cellStyle name="Separador de milhares 3 2 4 2" xfId="42142"/>
    <cellStyle name="Separador de milhares 3 2 4 2 10" xfId="42143"/>
    <cellStyle name="Separador de milhares 3 2 4 2 2" xfId="42144"/>
    <cellStyle name="Separador de milhares 3 2 4 2 2 2" xfId="42145"/>
    <cellStyle name="Separador de milhares 3 2 4 2 2 2 2" xfId="42146"/>
    <cellStyle name="Separador de milhares 3 2 4 2 2 2 2 2" xfId="42147"/>
    <cellStyle name="Separador de milhares 3 2 4 2 2 2 3" xfId="42148"/>
    <cellStyle name="Separador de milhares 3 2 4 2 2 2 4" xfId="42149"/>
    <cellStyle name="Separador de milhares 3 2 4 2 2 2 5" xfId="42150"/>
    <cellStyle name="Separador de milhares 3 2 4 2 2 2 6" xfId="42151"/>
    <cellStyle name="Separador de milhares 3 2 4 2 2 3" xfId="42152"/>
    <cellStyle name="Separador de milhares 3 2 4 2 2 3 2" xfId="42153"/>
    <cellStyle name="Separador de milhares 3 2 4 2 2 3 3" xfId="42154"/>
    <cellStyle name="Separador de milhares 3 2 4 2 2 4" xfId="42155"/>
    <cellStyle name="Separador de milhares 3 2 4 2 2 5" xfId="42156"/>
    <cellStyle name="Separador de milhares 3 2 4 2 2 6" xfId="42157"/>
    <cellStyle name="Separador de milhares 3 2 4 2 2 7" xfId="42158"/>
    <cellStyle name="Separador de milhares 3 2 4 2 2 8" xfId="42159"/>
    <cellStyle name="Separador de milhares 3 2 4 2 3" xfId="42160"/>
    <cellStyle name="Separador de milhares 3 2 4 2 3 2" xfId="42161"/>
    <cellStyle name="Separador de milhares 3 2 4 2 3 2 2" xfId="42162"/>
    <cellStyle name="Separador de milhares 3 2 4 2 3 3" xfId="42163"/>
    <cellStyle name="Separador de milhares 3 2 4 2 3 4" xfId="42164"/>
    <cellStyle name="Separador de milhares 3 2 4 2 3 5" xfId="42165"/>
    <cellStyle name="Separador de milhares 3 2 4 2 3 6" xfId="42166"/>
    <cellStyle name="Separador de milhares 3 2 4 2 4" xfId="42167"/>
    <cellStyle name="Separador de milhares 3 2 4 2 4 2" xfId="42168"/>
    <cellStyle name="Separador de milhares 3 2 4 2 4 3" xfId="42169"/>
    <cellStyle name="Separador de milhares 3 2 4 2 4 4" xfId="42170"/>
    <cellStyle name="Separador de milhares 3 2 4 2 5" xfId="42171"/>
    <cellStyle name="Separador de milhares 3 2 4 2 6" xfId="42172"/>
    <cellStyle name="Separador de milhares 3 2 4 2 7" xfId="42173"/>
    <cellStyle name="Separador de milhares 3 2 4 2 8" xfId="42174"/>
    <cellStyle name="Separador de milhares 3 2 4 2 9" xfId="42175"/>
    <cellStyle name="Separador de milhares 3 2 4 3" xfId="42176"/>
    <cellStyle name="Separador de milhares 3 2 4 4" xfId="42177"/>
    <cellStyle name="Separador de milhares 3 2 5" xfId="42178"/>
    <cellStyle name="Separador de milhares 3 2 5 10" xfId="42179"/>
    <cellStyle name="Separador de milhares 3 2 5 2" xfId="42180"/>
    <cellStyle name="Separador de milhares 3 2 5 2 2" xfId="42181"/>
    <cellStyle name="Separador de milhares 3 2 5 2 2 2" xfId="42182"/>
    <cellStyle name="Separador de milhares 3 2 5 2 2 2 2" xfId="42183"/>
    <cellStyle name="Separador de milhares 3 2 5 2 2 3" xfId="42184"/>
    <cellStyle name="Separador de milhares 3 2 5 2 2 4" xfId="42185"/>
    <cellStyle name="Separador de milhares 3 2 5 2 2 5" xfId="42186"/>
    <cellStyle name="Separador de milhares 3 2 5 2 2 6" xfId="42187"/>
    <cellStyle name="Separador de milhares 3 2 5 2 3" xfId="42188"/>
    <cellStyle name="Separador de milhares 3 2 5 2 3 2" xfId="42189"/>
    <cellStyle name="Separador de milhares 3 2 5 2 3 3" xfId="42190"/>
    <cellStyle name="Separador de milhares 3 2 5 2 4" xfId="42191"/>
    <cellStyle name="Separador de milhares 3 2 5 2 5" xfId="42192"/>
    <cellStyle name="Separador de milhares 3 2 5 2 6" xfId="42193"/>
    <cellStyle name="Separador de milhares 3 2 5 2 7" xfId="42194"/>
    <cellStyle name="Separador de milhares 3 2 5 2 8" xfId="42195"/>
    <cellStyle name="Separador de milhares 3 2 5 3" xfId="42196"/>
    <cellStyle name="Separador de milhares 3 2 5 3 2" xfId="42197"/>
    <cellStyle name="Separador de milhares 3 2 5 3 2 2" xfId="42198"/>
    <cellStyle name="Separador de milhares 3 2 5 3 3" xfId="42199"/>
    <cellStyle name="Separador de milhares 3 2 5 3 4" xfId="42200"/>
    <cellStyle name="Separador de milhares 3 2 5 3 5" xfId="42201"/>
    <cellStyle name="Separador de milhares 3 2 5 3 6" xfId="42202"/>
    <cellStyle name="Separador de milhares 3 2 5 4" xfId="42203"/>
    <cellStyle name="Separador de milhares 3 2 5 4 2" xfId="42204"/>
    <cellStyle name="Separador de milhares 3 2 5 4 3" xfId="42205"/>
    <cellStyle name="Separador de milhares 3 2 5 4 4" xfId="42206"/>
    <cellStyle name="Separador de milhares 3 2 5 5" xfId="42207"/>
    <cellStyle name="Separador de milhares 3 2 5 6" xfId="42208"/>
    <cellStyle name="Separador de milhares 3 2 5 7" xfId="42209"/>
    <cellStyle name="Separador de milhares 3 2 5 8" xfId="42210"/>
    <cellStyle name="Separador de milhares 3 2 5 9" xfId="42211"/>
    <cellStyle name="Separador de milhares 3 3" xfId="1401"/>
    <cellStyle name="Separador de milhares 3 3 2" xfId="1867"/>
    <cellStyle name="Separador de milhares 3 3 2 2" xfId="2156"/>
    <cellStyle name="Separador de milhares 3 3 2 3" xfId="42212"/>
    <cellStyle name="Separador de milhares 3 3 3" xfId="2750"/>
    <cellStyle name="Separador de milhares 3 3 4" xfId="42213"/>
    <cellStyle name="Separador de milhares 3 4" xfId="1964"/>
    <cellStyle name="Separador de milhares 3 4 2" xfId="42214"/>
    <cellStyle name="Separador de milhares 3 4 2 10" xfId="42215"/>
    <cellStyle name="Separador de milhares 3 4 2 2" xfId="42216"/>
    <cellStyle name="Separador de milhares 3 4 2 2 2" xfId="42217"/>
    <cellStyle name="Separador de milhares 3 4 2 2 2 2" xfId="42218"/>
    <cellStyle name="Separador de milhares 3 4 2 2 2 2 2" xfId="42219"/>
    <cellStyle name="Separador de milhares 3 4 2 2 2 3" xfId="42220"/>
    <cellStyle name="Separador de milhares 3 4 2 2 2 4" xfId="42221"/>
    <cellStyle name="Separador de milhares 3 4 2 2 2 5" xfId="42222"/>
    <cellStyle name="Separador de milhares 3 4 2 2 2 6" xfId="42223"/>
    <cellStyle name="Separador de milhares 3 4 2 2 3" xfId="42224"/>
    <cellStyle name="Separador de milhares 3 4 2 2 3 2" xfId="42225"/>
    <cellStyle name="Separador de milhares 3 4 2 2 3 3" xfId="42226"/>
    <cellStyle name="Separador de milhares 3 4 2 2 4" xfId="42227"/>
    <cellStyle name="Separador de milhares 3 4 2 2 5" xfId="42228"/>
    <cellStyle name="Separador de milhares 3 4 2 2 6" xfId="42229"/>
    <cellStyle name="Separador de milhares 3 4 2 2 7" xfId="42230"/>
    <cellStyle name="Separador de milhares 3 4 2 2 8" xfId="42231"/>
    <cellStyle name="Separador de milhares 3 4 2 3" xfId="42232"/>
    <cellStyle name="Separador de milhares 3 4 2 3 2" xfId="42233"/>
    <cellStyle name="Separador de milhares 3 4 2 3 2 2" xfId="42234"/>
    <cellStyle name="Separador de milhares 3 4 2 3 3" xfId="42235"/>
    <cellStyle name="Separador de milhares 3 4 2 3 4" xfId="42236"/>
    <cellStyle name="Separador de milhares 3 4 2 3 5" xfId="42237"/>
    <cellStyle name="Separador de milhares 3 4 2 3 6" xfId="42238"/>
    <cellStyle name="Separador de milhares 3 4 2 4" xfId="42239"/>
    <cellStyle name="Separador de milhares 3 4 2 4 2" xfId="42240"/>
    <cellStyle name="Separador de milhares 3 4 2 4 3" xfId="42241"/>
    <cellStyle name="Separador de milhares 3 4 2 4 4" xfId="42242"/>
    <cellStyle name="Separador de milhares 3 4 2 5" xfId="42243"/>
    <cellStyle name="Separador de milhares 3 4 2 6" xfId="42244"/>
    <cellStyle name="Separador de milhares 3 4 2 7" xfId="42245"/>
    <cellStyle name="Separador de milhares 3 4 2 8" xfId="42246"/>
    <cellStyle name="Separador de milhares 3 4 2 9" xfId="42247"/>
    <cellStyle name="Separador de milhares 3 4 3" xfId="42248"/>
    <cellStyle name="Separador de milhares 3 4 3 10" xfId="42249"/>
    <cellStyle name="Separador de milhares 3 4 3 2" xfId="42250"/>
    <cellStyle name="Separador de milhares 3 4 3 2 2" xfId="42251"/>
    <cellStyle name="Separador de milhares 3 4 3 2 2 2" xfId="42252"/>
    <cellStyle name="Separador de milhares 3 4 3 2 2 2 2" xfId="42253"/>
    <cellStyle name="Separador de milhares 3 4 3 2 2 3" xfId="42254"/>
    <cellStyle name="Separador de milhares 3 4 3 2 2 4" xfId="42255"/>
    <cellStyle name="Separador de milhares 3 4 3 2 2 5" xfId="42256"/>
    <cellStyle name="Separador de milhares 3 4 3 2 2 6" xfId="42257"/>
    <cellStyle name="Separador de milhares 3 4 3 2 3" xfId="42258"/>
    <cellStyle name="Separador de milhares 3 4 3 2 3 2" xfId="42259"/>
    <cellStyle name="Separador de milhares 3 4 3 2 3 3" xfId="42260"/>
    <cellStyle name="Separador de milhares 3 4 3 2 4" xfId="42261"/>
    <cellStyle name="Separador de milhares 3 4 3 2 5" xfId="42262"/>
    <cellStyle name="Separador de milhares 3 4 3 2 6" xfId="42263"/>
    <cellStyle name="Separador de milhares 3 4 3 2 7" xfId="42264"/>
    <cellStyle name="Separador de milhares 3 4 3 2 8" xfId="42265"/>
    <cellStyle name="Separador de milhares 3 4 3 3" xfId="42266"/>
    <cellStyle name="Separador de milhares 3 4 3 3 2" xfId="42267"/>
    <cellStyle name="Separador de milhares 3 4 3 3 2 2" xfId="42268"/>
    <cellStyle name="Separador de milhares 3 4 3 3 3" xfId="42269"/>
    <cellStyle name="Separador de milhares 3 4 3 3 4" xfId="42270"/>
    <cellStyle name="Separador de milhares 3 4 3 3 5" xfId="42271"/>
    <cellStyle name="Separador de milhares 3 4 3 3 6" xfId="42272"/>
    <cellStyle name="Separador de milhares 3 4 3 4" xfId="42273"/>
    <cellStyle name="Separador de milhares 3 4 3 4 2" xfId="42274"/>
    <cellStyle name="Separador de milhares 3 4 3 4 3" xfId="42275"/>
    <cellStyle name="Separador de milhares 3 4 3 4 4" xfId="42276"/>
    <cellStyle name="Separador de milhares 3 4 3 5" xfId="42277"/>
    <cellStyle name="Separador de milhares 3 4 3 6" xfId="42278"/>
    <cellStyle name="Separador de milhares 3 4 3 7" xfId="42279"/>
    <cellStyle name="Separador de milhares 3 4 3 8" xfId="42280"/>
    <cellStyle name="Separador de milhares 3 4 3 9" xfId="42281"/>
    <cellStyle name="Separador de milhares 3 4 4" xfId="42282"/>
    <cellStyle name="Separador de milhares 3 4 5" xfId="42283"/>
    <cellStyle name="Separador de milhares 3 4 6" xfId="42284"/>
    <cellStyle name="Separador de milhares 3 4 6 2" xfId="42285"/>
    <cellStyle name="Separador de milhares 3 4 6 3" xfId="42286"/>
    <cellStyle name="Separador de milhares 3 4 7" xfId="42287"/>
    <cellStyle name="Separador de milhares 3 4 8" xfId="42288"/>
    <cellStyle name="Separador de milhares 3 5" xfId="42289"/>
    <cellStyle name="Separador de milhares 3 5 10" xfId="42290"/>
    <cellStyle name="Separador de milhares 3 5 2" xfId="42291"/>
    <cellStyle name="Separador de milhares 3 5 2 2" xfId="42292"/>
    <cellStyle name="Separador de milhares 3 5 2 2 2" xfId="42293"/>
    <cellStyle name="Separador de milhares 3 5 2 2 2 2" xfId="42294"/>
    <cellStyle name="Separador de milhares 3 5 2 2 3" xfId="42295"/>
    <cellStyle name="Separador de milhares 3 5 2 2 4" xfId="42296"/>
    <cellStyle name="Separador de milhares 3 5 2 2 5" xfId="42297"/>
    <cellStyle name="Separador de milhares 3 5 2 2 6" xfId="42298"/>
    <cellStyle name="Separador de milhares 3 5 2 3" xfId="42299"/>
    <cellStyle name="Separador de milhares 3 5 2 3 2" xfId="42300"/>
    <cellStyle name="Separador de milhares 3 5 2 3 3" xfId="42301"/>
    <cellStyle name="Separador de milhares 3 5 2 4" xfId="42302"/>
    <cellStyle name="Separador de milhares 3 5 2 5" xfId="42303"/>
    <cellStyle name="Separador de milhares 3 5 2 6" xfId="42304"/>
    <cellStyle name="Separador de milhares 3 5 2 7" xfId="42305"/>
    <cellStyle name="Separador de milhares 3 5 2 8" xfId="42306"/>
    <cellStyle name="Separador de milhares 3 5 3" xfId="42307"/>
    <cellStyle name="Separador de milhares 3 5 3 2" xfId="42308"/>
    <cellStyle name="Separador de milhares 3 5 3 2 2" xfId="42309"/>
    <cellStyle name="Separador de milhares 3 5 3 3" xfId="42310"/>
    <cellStyle name="Separador de milhares 3 5 3 4" xfId="42311"/>
    <cellStyle name="Separador de milhares 3 5 3 5" xfId="42312"/>
    <cellStyle name="Separador de milhares 3 5 3 6" xfId="42313"/>
    <cellStyle name="Separador de milhares 3 5 4" xfId="42314"/>
    <cellStyle name="Separador de milhares 3 5 4 2" xfId="42315"/>
    <cellStyle name="Separador de milhares 3 5 4 3" xfId="42316"/>
    <cellStyle name="Separador de milhares 3 5 4 4" xfId="42317"/>
    <cellStyle name="Separador de milhares 3 5 5" xfId="42318"/>
    <cellStyle name="Separador de milhares 3 5 6" xfId="42319"/>
    <cellStyle name="Separador de milhares 3 5 7" xfId="42320"/>
    <cellStyle name="Separador de milhares 3 5 8" xfId="42321"/>
    <cellStyle name="Separador de milhares 3 5 9" xfId="42322"/>
    <cellStyle name="Separador de milhares 3 6" xfId="42323"/>
    <cellStyle name="Separador de milhares 3 6 10" xfId="42324"/>
    <cellStyle name="Separador de milhares 3 6 2" xfId="42325"/>
    <cellStyle name="Separador de milhares 3 6 2 2" xfId="42326"/>
    <cellStyle name="Separador de milhares 3 6 2 2 2" xfId="42327"/>
    <cellStyle name="Separador de milhares 3 6 2 2 2 2" xfId="42328"/>
    <cellStyle name="Separador de milhares 3 6 2 2 3" xfId="42329"/>
    <cellStyle name="Separador de milhares 3 6 2 2 4" xfId="42330"/>
    <cellStyle name="Separador de milhares 3 6 2 2 5" xfId="42331"/>
    <cellStyle name="Separador de milhares 3 6 2 2 6" xfId="42332"/>
    <cellStyle name="Separador de milhares 3 6 2 3" xfId="42333"/>
    <cellStyle name="Separador de milhares 3 6 2 3 2" xfId="42334"/>
    <cellStyle name="Separador de milhares 3 6 2 3 3" xfId="42335"/>
    <cellStyle name="Separador de milhares 3 6 2 4" xfId="42336"/>
    <cellStyle name="Separador de milhares 3 6 2 5" xfId="42337"/>
    <cellStyle name="Separador de milhares 3 6 2 6" xfId="42338"/>
    <cellStyle name="Separador de milhares 3 6 2 7" xfId="42339"/>
    <cellStyle name="Separador de milhares 3 6 2 8" xfId="42340"/>
    <cellStyle name="Separador de milhares 3 6 3" xfId="42341"/>
    <cellStyle name="Separador de milhares 3 6 3 2" xfId="42342"/>
    <cellStyle name="Separador de milhares 3 6 3 2 2" xfId="42343"/>
    <cellStyle name="Separador de milhares 3 6 3 3" xfId="42344"/>
    <cellStyle name="Separador de milhares 3 6 3 4" xfId="42345"/>
    <cellStyle name="Separador de milhares 3 6 3 5" xfId="42346"/>
    <cellStyle name="Separador de milhares 3 6 3 6" xfId="42347"/>
    <cellStyle name="Separador de milhares 3 6 4" xfId="42348"/>
    <cellStyle name="Separador de milhares 3 6 4 2" xfId="42349"/>
    <cellStyle name="Separador de milhares 3 6 4 3" xfId="42350"/>
    <cellStyle name="Separador de milhares 3 6 4 4" xfId="42351"/>
    <cellStyle name="Separador de milhares 3 6 5" xfId="42352"/>
    <cellStyle name="Separador de milhares 3 6 6" xfId="42353"/>
    <cellStyle name="Separador de milhares 3 6 7" xfId="42354"/>
    <cellStyle name="Separador de milhares 3 6 8" xfId="42355"/>
    <cellStyle name="Separador de milhares 3 6 9" xfId="42356"/>
    <cellStyle name="Separador de milhares 3 7" xfId="42357"/>
    <cellStyle name="Separador de milhares 3 7 10" xfId="42358"/>
    <cellStyle name="Separador de milhares 3 7 2" xfId="42359"/>
    <cellStyle name="Separador de milhares 3 7 2 2" xfId="42360"/>
    <cellStyle name="Separador de milhares 3 7 2 2 2" xfId="42361"/>
    <cellStyle name="Separador de milhares 3 7 2 2 2 2" xfId="42362"/>
    <cellStyle name="Separador de milhares 3 7 2 2 3" xfId="42363"/>
    <cellStyle name="Separador de milhares 3 7 2 2 4" xfId="42364"/>
    <cellStyle name="Separador de milhares 3 7 2 2 5" xfId="42365"/>
    <cellStyle name="Separador de milhares 3 7 2 2 6" xfId="42366"/>
    <cellStyle name="Separador de milhares 3 7 2 3" xfId="42367"/>
    <cellStyle name="Separador de milhares 3 7 2 3 2" xfId="42368"/>
    <cellStyle name="Separador de milhares 3 7 2 3 3" xfId="42369"/>
    <cellStyle name="Separador de milhares 3 7 2 4" xfId="42370"/>
    <cellStyle name="Separador de milhares 3 7 2 5" xfId="42371"/>
    <cellStyle name="Separador de milhares 3 7 2 6" xfId="42372"/>
    <cellStyle name="Separador de milhares 3 7 2 7" xfId="42373"/>
    <cellStyle name="Separador de milhares 3 7 2 8" xfId="42374"/>
    <cellStyle name="Separador de milhares 3 7 3" xfId="42375"/>
    <cellStyle name="Separador de milhares 3 7 3 2" xfId="42376"/>
    <cellStyle name="Separador de milhares 3 7 3 2 2" xfId="42377"/>
    <cellStyle name="Separador de milhares 3 7 3 3" xfId="42378"/>
    <cellStyle name="Separador de milhares 3 7 3 4" xfId="42379"/>
    <cellStyle name="Separador de milhares 3 7 3 5" xfId="42380"/>
    <cellStyle name="Separador de milhares 3 7 3 6" xfId="42381"/>
    <cellStyle name="Separador de milhares 3 7 4" xfId="42382"/>
    <cellStyle name="Separador de milhares 3 7 4 2" xfId="42383"/>
    <cellStyle name="Separador de milhares 3 7 4 3" xfId="42384"/>
    <cellStyle name="Separador de milhares 3 7 4 4" xfId="42385"/>
    <cellStyle name="Separador de milhares 3 7 5" xfId="42386"/>
    <cellStyle name="Separador de milhares 3 7 6" xfId="42387"/>
    <cellStyle name="Separador de milhares 3 7 7" xfId="42388"/>
    <cellStyle name="Separador de milhares 3 7 8" xfId="42389"/>
    <cellStyle name="Separador de milhares 3 7 9" xfId="42390"/>
    <cellStyle name="Separador de milhares 3 8" xfId="42391"/>
    <cellStyle name="Separador de milhares 3 8 10" xfId="42392"/>
    <cellStyle name="Separador de milhares 3 8 2" xfId="42393"/>
    <cellStyle name="Separador de milhares 3 8 2 2" xfId="42394"/>
    <cellStyle name="Separador de milhares 3 8 2 2 2" xfId="42395"/>
    <cellStyle name="Separador de milhares 3 8 2 2 2 2" xfId="42396"/>
    <cellStyle name="Separador de milhares 3 8 2 2 3" xfId="42397"/>
    <cellStyle name="Separador de milhares 3 8 2 2 4" xfId="42398"/>
    <cellStyle name="Separador de milhares 3 8 2 2 5" xfId="42399"/>
    <cellStyle name="Separador de milhares 3 8 2 2 6" xfId="42400"/>
    <cellStyle name="Separador de milhares 3 8 2 3" xfId="42401"/>
    <cellStyle name="Separador de milhares 3 8 2 3 2" xfId="42402"/>
    <cellStyle name="Separador de milhares 3 8 2 3 3" xfId="42403"/>
    <cellStyle name="Separador de milhares 3 8 2 4" xfId="42404"/>
    <cellStyle name="Separador de milhares 3 8 2 5" xfId="42405"/>
    <cellStyle name="Separador de milhares 3 8 2 6" xfId="42406"/>
    <cellStyle name="Separador de milhares 3 8 2 7" xfId="42407"/>
    <cellStyle name="Separador de milhares 3 8 2 8" xfId="42408"/>
    <cellStyle name="Separador de milhares 3 8 3" xfId="42409"/>
    <cellStyle name="Separador de milhares 3 8 3 2" xfId="42410"/>
    <cellStyle name="Separador de milhares 3 8 3 2 2" xfId="42411"/>
    <cellStyle name="Separador de milhares 3 8 3 3" xfId="42412"/>
    <cellStyle name="Separador de milhares 3 8 3 4" xfId="42413"/>
    <cellStyle name="Separador de milhares 3 8 3 5" xfId="42414"/>
    <cellStyle name="Separador de milhares 3 8 3 6" xfId="42415"/>
    <cellStyle name="Separador de milhares 3 8 4" xfId="42416"/>
    <cellStyle name="Separador de milhares 3 8 4 2" xfId="42417"/>
    <cellStyle name="Separador de milhares 3 8 4 3" xfId="42418"/>
    <cellStyle name="Separador de milhares 3 8 4 4" xfId="42419"/>
    <cellStyle name="Separador de milhares 3 8 5" xfId="42420"/>
    <cellStyle name="Separador de milhares 3 8 6" xfId="42421"/>
    <cellStyle name="Separador de milhares 3 8 7" xfId="42422"/>
    <cellStyle name="Separador de milhares 3 8 8" xfId="42423"/>
    <cellStyle name="Separador de milhares 3 8 9" xfId="42424"/>
    <cellStyle name="Separador de milhares 3 9" xfId="42425"/>
    <cellStyle name="Separador de milhares 30" xfId="1402"/>
    <cellStyle name="Separador de milhares 30 2" xfId="1868"/>
    <cellStyle name="Separador de milhares 30 2 2" xfId="2157"/>
    <cellStyle name="Separador de milhares 300" xfId="55313"/>
    <cellStyle name="Separador de milhares 301" xfId="55314"/>
    <cellStyle name="Separador de milhares 302" xfId="55315"/>
    <cellStyle name="Separador de milhares 303" xfId="55316"/>
    <cellStyle name="Separador de milhares 304" xfId="55317"/>
    <cellStyle name="Separador de milhares 305" xfId="55318"/>
    <cellStyle name="Separador de milhares 306" xfId="55319"/>
    <cellStyle name="Separador de milhares 307" xfId="55320"/>
    <cellStyle name="Separador de milhares 308" xfId="55321"/>
    <cellStyle name="Separador de milhares 309" xfId="55322"/>
    <cellStyle name="Separador de milhares 31" xfId="1403"/>
    <cellStyle name="Separador de milhares 31 2" xfId="1869"/>
    <cellStyle name="Separador de milhares 31 2 2" xfId="2158"/>
    <cellStyle name="Separador de milhares 310" xfId="55323"/>
    <cellStyle name="Separador de milhares 311" xfId="55324"/>
    <cellStyle name="Separador de milhares 32" xfId="1404"/>
    <cellStyle name="Separador de milhares 32 2" xfId="1870"/>
    <cellStyle name="Separador de milhares 32 2 2" xfId="2159"/>
    <cellStyle name="Separador de milhares 33" xfId="1405"/>
    <cellStyle name="Separador de milhares 33 2" xfId="1871"/>
    <cellStyle name="Separador de milhares 33 2 2" xfId="2160"/>
    <cellStyle name="Separador de milhares 34" xfId="1406"/>
    <cellStyle name="Separador de milhares 34 2" xfId="1872"/>
    <cellStyle name="Separador de milhares 34 2 2" xfId="2161"/>
    <cellStyle name="Separador de milhares 35" xfId="1407"/>
    <cellStyle name="Separador de milhares 35 2" xfId="1873"/>
    <cellStyle name="Separador de milhares 35 2 2" xfId="2162"/>
    <cellStyle name="Separador de milhares 36" xfId="1408"/>
    <cellStyle name="Separador de milhares 36 2" xfId="1874"/>
    <cellStyle name="Separador de milhares 36 2 2" xfId="2163"/>
    <cellStyle name="Separador de milhares 37" xfId="1409"/>
    <cellStyle name="Separador de milhares 37 2" xfId="1875"/>
    <cellStyle name="Separador de milhares 37 2 2" xfId="2164"/>
    <cellStyle name="Separador de milhares 38" xfId="1410"/>
    <cellStyle name="Separador de milhares 38 2" xfId="1876"/>
    <cellStyle name="Separador de milhares 38 2 2" xfId="2165"/>
    <cellStyle name="Separador de milhares 39" xfId="1411"/>
    <cellStyle name="Separador de milhares 39 2" xfId="1877"/>
    <cellStyle name="Separador de milhares 39 2 2" xfId="2166"/>
    <cellStyle name="Separador de milhares 4" xfId="1412"/>
    <cellStyle name="Separador de milhares 4 10" xfId="42426"/>
    <cellStyle name="Separador de milhares 4 2" xfId="1413"/>
    <cellStyle name="Separador de milhares 4 2 2" xfId="1878"/>
    <cellStyle name="Separador de milhares 4 2 2 2" xfId="2167"/>
    <cellStyle name="Separador de milhares 4 2 3" xfId="42427"/>
    <cellStyle name="Separador de milhares 4 2 3 2" xfId="42428"/>
    <cellStyle name="Separador de milhares 4 2 3 3" xfId="42429"/>
    <cellStyle name="Separador de milhares 4 2 3 4" xfId="42430"/>
    <cellStyle name="Separador de milhares 4 2 4" xfId="42431"/>
    <cellStyle name="Separador de milhares 4 2 4 10" xfId="42432"/>
    <cellStyle name="Separador de milhares 4 2 4 2" xfId="42433"/>
    <cellStyle name="Separador de milhares 4 2 4 2 2" xfId="42434"/>
    <cellStyle name="Separador de milhares 4 2 4 2 2 2" xfId="42435"/>
    <cellStyle name="Separador de milhares 4 2 4 2 2 2 2" xfId="42436"/>
    <cellStyle name="Separador de milhares 4 2 4 2 2 3" xfId="42437"/>
    <cellStyle name="Separador de milhares 4 2 4 2 2 4" xfId="42438"/>
    <cellStyle name="Separador de milhares 4 2 4 2 2 5" xfId="42439"/>
    <cellStyle name="Separador de milhares 4 2 4 2 2 6" xfId="42440"/>
    <cellStyle name="Separador de milhares 4 2 4 2 3" xfId="42441"/>
    <cellStyle name="Separador de milhares 4 2 4 2 3 2" xfId="42442"/>
    <cellStyle name="Separador de milhares 4 2 4 2 3 3" xfId="42443"/>
    <cellStyle name="Separador de milhares 4 2 4 2 4" xfId="42444"/>
    <cellStyle name="Separador de milhares 4 2 4 2 5" xfId="42445"/>
    <cellStyle name="Separador de milhares 4 2 4 2 6" xfId="42446"/>
    <cellStyle name="Separador de milhares 4 2 4 2 7" xfId="42447"/>
    <cellStyle name="Separador de milhares 4 2 4 2 8" xfId="42448"/>
    <cellStyle name="Separador de milhares 4 2 4 3" xfId="42449"/>
    <cellStyle name="Separador de milhares 4 2 4 3 2" xfId="42450"/>
    <cellStyle name="Separador de milhares 4 2 4 3 2 2" xfId="42451"/>
    <cellStyle name="Separador de milhares 4 2 4 3 3" xfId="42452"/>
    <cellStyle name="Separador de milhares 4 2 4 3 4" xfId="42453"/>
    <cellStyle name="Separador de milhares 4 2 4 3 5" xfId="42454"/>
    <cellStyle name="Separador de milhares 4 2 4 3 6" xfId="42455"/>
    <cellStyle name="Separador de milhares 4 2 4 4" xfId="42456"/>
    <cellStyle name="Separador de milhares 4 2 4 4 2" xfId="42457"/>
    <cellStyle name="Separador de milhares 4 2 4 4 3" xfId="42458"/>
    <cellStyle name="Separador de milhares 4 2 4 4 4" xfId="42459"/>
    <cellStyle name="Separador de milhares 4 2 4 5" xfId="42460"/>
    <cellStyle name="Separador de milhares 4 2 4 6" xfId="42461"/>
    <cellStyle name="Separador de milhares 4 2 4 7" xfId="42462"/>
    <cellStyle name="Separador de milhares 4 2 4 8" xfId="42463"/>
    <cellStyle name="Separador de milhares 4 2 4 9" xfId="42464"/>
    <cellStyle name="Separador de milhares 4 2 5" xfId="42465"/>
    <cellStyle name="Separador de milhares 4 2 5 10" xfId="42466"/>
    <cellStyle name="Separador de milhares 4 2 5 2" xfId="42467"/>
    <cellStyle name="Separador de milhares 4 2 5 2 2" xfId="42468"/>
    <cellStyle name="Separador de milhares 4 2 5 2 2 2" xfId="42469"/>
    <cellStyle name="Separador de milhares 4 2 5 2 2 2 2" xfId="42470"/>
    <cellStyle name="Separador de milhares 4 2 5 2 2 3" xfId="42471"/>
    <cellStyle name="Separador de milhares 4 2 5 2 2 4" xfId="42472"/>
    <cellStyle name="Separador de milhares 4 2 5 2 2 5" xfId="42473"/>
    <cellStyle name="Separador de milhares 4 2 5 2 2 6" xfId="42474"/>
    <cellStyle name="Separador de milhares 4 2 5 2 3" xfId="42475"/>
    <cellStyle name="Separador de milhares 4 2 5 2 3 2" xfId="42476"/>
    <cellStyle name="Separador de milhares 4 2 5 2 3 3" xfId="42477"/>
    <cellStyle name="Separador de milhares 4 2 5 2 4" xfId="42478"/>
    <cellStyle name="Separador de milhares 4 2 5 2 5" xfId="42479"/>
    <cellStyle name="Separador de milhares 4 2 5 2 6" xfId="42480"/>
    <cellStyle name="Separador de milhares 4 2 5 2 7" xfId="42481"/>
    <cellStyle name="Separador de milhares 4 2 5 2 8" xfId="42482"/>
    <cellStyle name="Separador de milhares 4 2 5 3" xfId="42483"/>
    <cellStyle name="Separador de milhares 4 2 5 3 2" xfId="42484"/>
    <cellStyle name="Separador de milhares 4 2 5 3 2 2" xfId="42485"/>
    <cellStyle name="Separador de milhares 4 2 5 3 3" xfId="42486"/>
    <cellStyle name="Separador de milhares 4 2 5 3 4" xfId="42487"/>
    <cellStyle name="Separador de milhares 4 2 5 3 5" xfId="42488"/>
    <cellStyle name="Separador de milhares 4 2 5 3 6" xfId="42489"/>
    <cellStyle name="Separador de milhares 4 2 5 4" xfId="42490"/>
    <cellStyle name="Separador de milhares 4 2 5 4 2" xfId="42491"/>
    <cellStyle name="Separador de milhares 4 2 5 4 3" xfId="42492"/>
    <cellStyle name="Separador de milhares 4 2 5 4 4" xfId="42493"/>
    <cellStyle name="Separador de milhares 4 2 5 5" xfId="42494"/>
    <cellStyle name="Separador de milhares 4 2 5 6" xfId="42495"/>
    <cellStyle name="Separador de milhares 4 2 5 7" xfId="42496"/>
    <cellStyle name="Separador de milhares 4 2 5 8" xfId="42497"/>
    <cellStyle name="Separador de milhares 4 2 5 9" xfId="42498"/>
    <cellStyle name="Separador de milhares 4 3" xfId="1879"/>
    <cellStyle name="Separador de milhares 4 3 2" xfId="2168"/>
    <cellStyle name="Separador de milhares 4 3 3" xfId="42499"/>
    <cellStyle name="Separador de milhares 4 3 3 2" xfId="42500"/>
    <cellStyle name="Separador de milhares 4 3 3 2 10" xfId="42501"/>
    <cellStyle name="Separador de milhares 4 3 3 2 2" xfId="42502"/>
    <cellStyle name="Separador de milhares 4 3 3 2 2 2" xfId="42503"/>
    <cellStyle name="Separador de milhares 4 3 3 2 2 2 2" xfId="42504"/>
    <cellStyle name="Separador de milhares 4 3 3 2 2 2 2 2" xfId="42505"/>
    <cellStyle name="Separador de milhares 4 3 3 2 2 2 3" xfId="42506"/>
    <cellStyle name="Separador de milhares 4 3 3 2 2 2 4" xfId="42507"/>
    <cellStyle name="Separador de milhares 4 3 3 2 2 2 5" xfId="42508"/>
    <cellStyle name="Separador de milhares 4 3 3 2 2 2 6" xfId="42509"/>
    <cellStyle name="Separador de milhares 4 3 3 2 2 3" xfId="42510"/>
    <cellStyle name="Separador de milhares 4 3 3 2 2 3 2" xfId="42511"/>
    <cellStyle name="Separador de milhares 4 3 3 2 2 3 3" xfId="42512"/>
    <cellStyle name="Separador de milhares 4 3 3 2 2 4" xfId="42513"/>
    <cellStyle name="Separador de milhares 4 3 3 2 2 5" xfId="42514"/>
    <cellStyle name="Separador de milhares 4 3 3 2 2 6" xfId="42515"/>
    <cellStyle name="Separador de milhares 4 3 3 2 2 7" xfId="42516"/>
    <cellStyle name="Separador de milhares 4 3 3 2 2 8" xfId="42517"/>
    <cellStyle name="Separador de milhares 4 3 3 2 3" xfId="42518"/>
    <cellStyle name="Separador de milhares 4 3 3 2 3 2" xfId="42519"/>
    <cellStyle name="Separador de milhares 4 3 3 2 3 2 2" xfId="42520"/>
    <cellStyle name="Separador de milhares 4 3 3 2 3 3" xfId="42521"/>
    <cellStyle name="Separador de milhares 4 3 3 2 3 4" xfId="42522"/>
    <cellStyle name="Separador de milhares 4 3 3 2 3 5" xfId="42523"/>
    <cellStyle name="Separador de milhares 4 3 3 2 3 6" xfId="42524"/>
    <cellStyle name="Separador de milhares 4 3 3 2 4" xfId="42525"/>
    <cellStyle name="Separador de milhares 4 3 3 2 4 2" xfId="42526"/>
    <cellStyle name="Separador de milhares 4 3 3 2 4 3" xfId="42527"/>
    <cellStyle name="Separador de milhares 4 3 3 2 4 4" xfId="42528"/>
    <cellStyle name="Separador de milhares 4 3 3 2 5" xfId="42529"/>
    <cellStyle name="Separador de milhares 4 3 3 2 6" xfId="42530"/>
    <cellStyle name="Separador de milhares 4 3 3 2 7" xfId="42531"/>
    <cellStyle name="Separador de milhares 4 3 3 2 8" xfId="42532"/>
    <cellStyle name="Separador de milhares 4 3 3 2 9" xfId="42533"/>
    <cellStyle name="Separador de milhares 4 3 3 3" xfId="42534"/>
    <cellStyle name="Separador de milhares 4 3 3 4" xfId="42535"/>
    <cellStyle name="Separador de milhares 4 4" xfId="1965"/>
    <cellStyle name="Separador de milhares 4 4 2" xfId="42536"/>
    <cellStyle name="Separador de milhares 4 4 2 10" xfId="42537"/>
    <cellStyle name="Separador de milhares 4 4 2 2" xfId="42538"/>
    <cellStyle name="Separador de milhares 4 4 2 2 2" xfId="42539"/>
    <cellStyle name="Separador de milhares 4 4 2 2 2 2" xfId="42540"/>
    <cellStyle name="Separador de milhares 4 4 2 2 2 2 2" xfId="42541"/>
    <cellStyle name="Separador de milhares 4 4 2 2 2 3" xfId="42542"/>
    <cellStyle name="Separador de milhares 4 4 2 2 2 4" xfId="42543"/>
    <cellStyle name="Separador de milhares 4 4 2 2 2 5" xfId="42544"/>
    <cellStyle name="Separador de milhares 4 4 2 2 2 6" xfId="42545"/>
    <cellStyle name="Separador de milhares 4 4 2 2 3" xfId="42546"/>
    <cellStyle name="Separador de milhares 4 4 2 2 3 2" xfId="42547"/>
    <cellStyle name="Separador de milhares 4 4 2 2 3 3" xfId="42548"/>
    <cellStyle name="Separador de milhares 4 4 2 2 4" xfId="42549"/>
    <cellStyle name="Separador de milhares 4 4 2 2 5" xfId="42550"/>
    <cellStyle name="Separador de milhares 4 4 2 2 6" xfId="42551"/>
    <cellStyle name="Separador de milhares 4 4 2 2 7" xfId="42552"/>
    <cellStyle name="Separador de milhares 4 4 2 2 8" xfId="42553"/>
    <cellStyle name="Separador de milhares 4 4 2 3" xfId="42554"/>
    <cellStyle name="Separador de milhares 4 4 2 3 2" xfId="42555"/>
    <cellStyle name="Separador de milhares 4 4 2 3 2 2" xfId="42556"/>
    <cellStyle name="Separador de milhares 4 4 2 3 3" xfId="42557"/>
    <cellStyle name="Separador de milhares 4 4 2 3 4" xfId="42558"/>
    <cellStyle name="Separador de milhares 4 4 2 3 5" xfId="42559"/>
    <cellStyle name="Separador de milhares 4 4 2 3 6" xfId="42560"/>
    <cellStyle name="Separador de milhares 4 4 2 4" xfId="42561"/>
    <cellStyle name="Separador de milhares 4 4 2 4 2" xfId="42562"/>
    <cellStyle name="Separador de milhares 4 4 2 4 3" xfId="42563"/>
    <cellStyle name="Separador de milhares 4 4 2 4 4" xfId="42564"/>
    <cellStyle name="Separador de milhares 4 4 2 5" xfId="42565"/>
    <cellStyle name="Separador de milhares 4 4 2 6" xfId="42566"/>
    <cellStyle name="Separador de milhares 4 4 2 7" xfId="42567"/>
    <cellStyle name="Separador de milhares 4 4 2 8" xfId="42568"/>
    <cellStyle name="Separador de milhares 4 4 2 9" xfId="42569"/>
    <cellStyle name="Separador de milhares 4 4 3" xfId="42570"/>
    <cellStyle name="Separador de milhares 4 4 3 10" xfId="42571"/>
    <cellStyle name="Separador de milhares 4 4 3 2" xfId="42572"/>
    <cellStyle name="Separador de milhares 4 4 3 2 2" xfId="42573"/>
    <cellStyle name="Separador de milhares 4 4 3 2 2 2" xfId="42574"/>
    <cellStyle name="Separador de milhares 4 4 3 2 2 2 2" xfId="42575"/>
    <cellStyle name="Separador de milhares 4 4 3 2 2 3" xfId="42576"/>
    <cellStyle name="Separador de milhares 4 4 3 2 2 4" xfId="42577"/>
    <cellStyle name="Separador de milhares 4 4 3 2 2 5" xfId="42578"/>
    <cellStyle name="Separador de milhares 4 4 3 2 2 6" xfId="42579"/>
    <cellStyle name="Separador de milhares 4 4 3 2 3" xfId="42580"/>
    <cellStyle name="Separador de milhares 4 4 3 2 3 2" xfId="42581"/>
    <cellStyle name="Separador de milhares 4 4 3 2 3 3" xfId="42582"/>
    <cellStyle name="Separador de milhares 4 4 3 2 4" xfId="42583"/>
    <cellStyle name="Separador de milhares 4 4 3 2 5" xfId="42584"/>
    <cellStyle name="Separador de milhares 4 4 3 2 6" xfId="42585"/>
    <cellStyle name="Separador de milhares 4 4 3 2 7" xfId="42586"/>
    <cellStyle name="Separador de milhares 4 4 3 2 8" xfId="42587"/>
    <cellStyle name="Separador de milhares 4 4 3 3" xfId="42588"/>
    <cellStyle name="Separador de milhares 4 4 3 3 2" xfId="42589"/>
    <cellStyle name="Separador de milhares 4 4 3 3 2 2" xfId="42590"/>
    <cellStyle name="Separador de milhares 4 4 3 3 3" xfId="42591"/>
    <cellStyle name="Separador de milhares 4 4 3 3 4" xfId="42592"/>
    <cellStyle name="Separador de milhares 4 4 3 3 5" xfId="42593"/>
    <cellStyle name="Separador de milhares 4 4 3 3 6" xfId="42594"/>
    <cellStyle name="Separador de milhares 4 4 3 4" xfId="42595"/>
    <cellStyle name="Separador de milhares 4 4 3 4 2" xfId="42596"/>
    <cellStyle name="Separador de milhares 4 4 3 4 3" xfId="42597"/>
    <cellStyle name="Separador de milhares 4 4 3 4 4" xfId="42598"/>
    <cellStyle name="Separador de milhares 4 4 3 5" xfId="42599"/>
    <cellStyle name="Separador de milhares 4 4 3 6" xfId="42600"/>
    <cellStyle name="Separador de milhares 4 4 3 7" xfId="42601"/>
    <cellStyle name="Separador de milhares 4 4 3 8" xfId="42602"/>
    <cellStyle name="Separador de milhares 4 4 3 9" xfId="42603"/>
    <cellStyle name="Separador de milhares 4 4 4" xfId="42604"/>
    <cellStyle name="Separador de milhares 4 4 5" xfId="42605"/>
    <cellStyle name="Separador de milhares 4 4 6" xfId="42606"/>
    <cellStyle name="Separador de milhares 4 4 6 2" xfId="42607"/>
    <cellStyle name="Separador de milhares 4 4 6 3" xfId="42608"/>
    <cellStyle name="Separador de milhares 4 4 7" xfId="42609"/>
    <cellStyle name="Separador de milhares 4 4 8" xfId="42610"/>
    <cellStyle name="Separador de milhares 4 5" xfId="42611"/>
    <cellStyle name="Separador de milhares 4 5 10" xfId="42612"/>
    <cellStyle name="Separador de milhares 4 5 2" xfId="42613"/>
    <cellStyle name="Separador de milhares 4 5 2 2" xfId="42614"/>
    <cellStyle name="Separador de milhares 4 5 2 2 2" xfId="42615"/>
    <cellStyle name="Separador de milhares 4 5 2 2 2 2" xfId="42616"/>
    <cellStyle name="Separador de milhares 4 5 2 2 3" xfId="42617"/>
    <cellStyle name="Separador de milhares 4 5 2 2 4" xfId="42618"/>
    <cellStyle name="Separador de milhares 4 5 2 2 5" xfId="42619"/>
    <cellStyle name="Separador de milhares 4 5 2 2 6" xfId="42620"/>
    <cellStyle name="Separador de milhares 4 5 2 3" xfId="42621"/>
    <cellStyle name="Separador de milhares 4 5 2 3 2" xfId="42622"/>
    <cellStyle name="Separador de milhares 4 5 2 3 3" xfId="42623"/>
    <cellStyle name="Separador de milhares 4 5 2 4" xfId="42624"/>
    <cellStyle name="Separador de milhares 4 5 2 5" xfId="42625"/>
    <cellStyle name="Separador de milhares 4 5 2 6" xfId="42626"/>
    <cellStyle name="Separador de milhares 4 5 2 7" xfId="42627"/>
    <cellStyle name="Separador de milhares 4 5 2 8" xfId="42628"/>
    <cellStyle name="Separador de milhares 4 5 3" xfId="42629"/>
    <cellStyle name="Separador de milhares 4 5 3 2" xfId="42630"/>
    <cellStyle name="Separador de milhares 4 5 3 2 2" xfId="42631"/>
    <cellStyle name="Separador de milhares 4 5 3 3" xfId="42632"/>
    <cellStyle name="Separador de milhares 4 5 3 4" xfId="42633"/>
    <cellStyle name="Separador de milhares 4 5 3 5" xfId="42634"/>
    <cellStyle name="Separador de milhares 4 5 3 6" xfId="42635"/>
    <cellStyle name="Separador de milhares 4 5 4" xfId="42636"/>
    <cellStyle name="Separador de milhares 4 5 4 2" xfId="42637"/>
    <cellStyle name="Separador de milhares 4 5 4 3" xfId="42638"/>
    <cellStyle name="Separador de milhares 4 5 4 4" xfId="42639"/>
    <cellStyle name="Separador de milhares 4 5 5" xfId="42640"/>
    <cellStyle name="Separador de milhares 4 5 6" xfId="42641"/>
    <cellStyle name="Separador de milhares 4 5 7" xfId="42642"/>
    <cellStyle name="Separador de milhares 4 5 8" xfId="42643"/>
    <cellStyle name="Separador de milhares 4 5 9" xfId="42644"/>
    <cellStyle name="Separador de milhares 4 6" xfId="42645"/>
    <cellStyle name="Separador de milhares 4 6 10" xfId="42646"/>
    <cellStyle name="Separador de milhares 4 6 2" xfId="42647"/>
    <cellStyle name="Separador de milhares 4 6 2 2" xfId="42648"/>
    <cellStyle name="Separador de milhares 4 6 2 2 2" xfId="42649"/>
    <cellStyle name="Separador de milhares 4 6 2 2 2 2" xfId="42650"/>
    <cellStyle name="Separador de milhares 4 6 2 2 3" xfId="42651"/>
    <cellStyle name="Separador de milhares 4 6 2 2 4" xfId="42652"/>
    <cellStyle name="Separador de milhares 4 6 2 2 5" xfId="42653"/>
    <cellStyle name="Separador de milhares 4 6 2 2 6" xfId="42654"/>
    <cellStyle name="Separador de milhares 4 6 2 3" xfId="42655"/>
    <cellStyle name="Separador de milhares 4 6 2 3 2" xfId="42656"/>
    <cellStyle name="Separador de milhares 4 6 2 3 3" xfId="42657"/>
    <cellStyle name="Separador de milhares 4 6 2 4" xfId="42658"/>
    <cellStyle name="Separador de milhares 4 6 2 5" xfId="42659"/>
    <cellStyle name="Separador de milhares 4 6 2 6" xfId="42660"/>
    <cellStyle name="Separador de milhares 4 6 2 7" xfId="42661"/>
    <cellStyle name="Separador de milhares 4 6 2 8" xfId="42662"/>
    <cellStyle name="Separador de milhares 4 6 3" xfId="42663"/>
    <cellStyle name="Separador de milhares 4 6 3 2" xfId="42664"/>
    <cellStyle name="Separador de milhares 4 6 3 2 2" xfId="42665"/>
    <cellStyle name="Separador de milhares 4 6 3 3" xfId="42666"/>
    <cellStyle name="Separador de milhares 4 6 3 4" xfId="42667"/>
    <cellStyle name="Separador de milhares 4 6 3 5" xfId="42668"/>
    <cellStyle name="Separador de milhares 4 6 3 6" xfId="42669"/>
    <cellStyle name="Separador de milhares 4 6 4" xfId="42670"/>
    <cellStyle name="Separador de milhares 4 6 4 2" xfId="42671"/>
    <cellStyle name="Separador de milhares 4 6 4 3" xfId="42672"/>
    <cellStyle name="Separador de milhares 4 6 4 4" xfId="42673"/>
    <cellStyle name="Separador de milhares 4 6 5" xfId="42674"/>
    <cellStyle name="Separador de milhares 4 6 6" xfId="42675"/>
    <cellStyle name="Separador de milhares 4 6 7" xfId="42676"/>
    <cellStyle name="Separador de milhares 4 6 8" xfId="42677"/>
    <cellStyle name="Separador de milhares 4 6 9" xfId="42678"/>
    <cellStyle name="Separador de milhares 4 7" xfId="42679"/>
    <cellStyle name="Separador de milhares 4 7 10" xfId="42680"/>
    <cellStyle name="Separador de milhares 4 7 2" xfId="42681"/>
    <cellStyle name="Separador de milhares 4 7 2 2" xfId="42682"/>
    <cellStyle name="Separador de milhares 4 7 2 2 2" xfId="42683"/>
    <cellStyle name="Separador de milhares 4 7 2 2 2 2" xfId="42684"/>
    <cellStyle name="Separador de milhares 4 7 2 2 3" xfId="42685"/>
    <cellStyle name="Separador de milhares 4 7 2 2 4" xfId="42686"/>
    <cellStyle name="Separador de milhares 4 7 2 2 5" xfId="42687"/>
    <cellStyle name="Separador de milhares 4 7 2 2 6" xfId="42688"/>
    <cellStyle name="Separador de milhares 4 7 2 3" xfId="42689"/>
    <cellStyle name="Separador de milhares 4 7 2 3 2" xfId="42690"/>
    <cellStyle name="Separador de milhares 4 7 2 3 3" xfId="42691"/>
    <cellStyle name="Separador de milhares 4 7 2 4" xfId="42692"/>
    <cellStyle name="Separador de milhares 4 7 2 5" xfId="42693"/>
    <cellStyle name="Separador de milhares 4 7 2 6" xfId="42694"/>
    <cellStyle name="Separador de milhares 4 7 2 7" xfId="42695"/>
    <cellStyle name="Separador de milhares 4 7 2 8" xfId="42696"/>
    <cellStyle name="Separador de milhares 4 7 3" xfId="42697"/>
    <cellStyle name="Separador de milhares 4 7 3 2" xfId="42698"/>
    <cellStyle name="Separador de milhares 4 7 3 2 2" xfId="42699"/>
    <cellStyle name="Separador de milhares 4 7 3 3" xfId="42700"/>
    <cellStyle name="Separador de milhares 4 7 3 4" xfId="42701"/>
    <cellStyle name="Separador de milhares 4 7 3 5" xfId="42702"/>
    <cellStyle name="Separador de milhares 4 7 3 6" xfId="42703"/>
    <cellStyle name="Separador de milhares 4 7 4" xfId="42704"/>
    <cellStyle name="Separador de milhares 4 7 4 2" xfId="42705"/>
    <cellStyle name="Separador de milhares 4 7 4 3" xfId="42706"/>
    <cellStyle name="Separador de milhares 4 7 4 4" xfId="42707"/>
    <cellStyle name="Separador de milhares 4 7 5" xfId="42708"/>
    <cellStyle name="Separador de milhares 4 7 6" xfId="42709"/>
    <cellStyle name="Separador de milhares 4 7 7" xfId="42710"/>
    <cellStyle name="Separador de milhares 4 7 8" xfId="42711"/>
    <cellStyle name="Separador de milhares 4 7 9" xfId="42712"/>
    <cellStyle name="Separador de milhares 4 8" xfId="42713"/>
    <cellStyle name="Separador de milhares 4 8 10" xfId="42714"/>
    <cellStyle name="Separador de milhares 4 8 2" xfId="42715"/>
    <cellStyle name="Separador de milhares 4 8 2 2" xfId="42716"/>
    <cellStyle name="Separador de milhares 4 8 2 2 2" xfId="42717"/>
    <cellStyle name="Separador de milhares 4 8 2 2 2 2" xfId="42718"/>
    <cellStyle name="Separador de milhares 4 8 2 2 3" xfId="42719"/>
    <cellStyle name="Separador de milhares 4 8 2 2 4" xfId="42720"/>
    <cellStyle name="Separador de milhares 4 8 2 2 5" xfId="42721"/>
    <cellStyle name="Separador de milhares 4 8 2 2 6" xfId="42722"/>
    <cellStyle name="Separador de milhares 4 8 2 3" xfId="42723"/>
    <cellStyle name="Separador de milhares 4 8 2 3 2" xfId="42724"/>
    <cellStyle name="Separador de milhares 4 8 2 3 3" xfId="42725"/>
    <cellStyle name="Separador de milhares 4 8 2 4" xfId="42726"/>
    <cellStyle name="Separador de milhares 4 8 2 5" xfId="42727"/>
    <cellStyle name="Separador de milhares 4 8 2 6" xfId="42728"/>
    <cellStyle name="Separador de milhares 4 8 2 7" xfId="42729"/>
    <cellStyle name="Separador de milhares 4 8 2 8" xfId="42730"/>
    <cellStyle name="Separador de milhares 4 8 3" xfId="42731"/>
    <cellStyle name="Separador de milhares 4 8 3 2" xfId="42732"/>
    <cellStyle name="Separador de milhares 4 8 3 2 2" xfId="42733"/>
    <cellStyle name="Separador de milhares 4 8 3 3" xfId="42734"/>
    <cellStyle name="Separador de milhares 4 8 3 4" xfId="42735"/>
    <cellStyle name="Separador de milhares 4 8 3 5" xfId="42736"/>
    <cellStyle name="Separador de milhares 4 8 3 6" xfId="42737"/>
    <cellStyle name="Separador de milhares 4 8 4" xfId="42738"/>
    <cellStyle name="Separador de milhares 4 8 4 2" xfId="42739"/>
    <cellStyle name="Separador de milhares 4 8 4 3" xfId="42740"/>
    <cellStyle name="Separador de milhares 4 8 4 4" xfId="42741"/>
    <cellStyle name="Separador de milhares 4 8 5" xfId="42742"/>
    <cellStyle name="Separador de milhares 4 8 6" xfId="42743"/>
    <cellStyle name="Separador de milhares 4 8 7" xfId="42744"/>
    <cellStyle name="Separador de milhares 4 8 8" xfId="42745"/>
    <cellStyle name="Separador de milhares 4 8 9" xfId="42746"/>
    <cellStyle name="Separador de milhares 4 9" xfId="42747"/>
    <cellStyle name="Separador de milhares 4 9 2" xfId="42748"/>
    <cellStyle name="Separador de milhares 4 9 3" xfId="42749"/>
    <cellStyle name="Separador de milhares 40" xfId="1414"/>
    <cellStyle name="Separador de milhares 40 2" xfId="1880"/>
    <cellStyle name="Separador de milhares 40 2 2" xfId="2169"/>
    <cellStyle name="Separador de milhares 41" xfId="1415"/>
    <cellStyle name="Separador de milhares 41 2" xfId="1881"/>
    <cellStyle name="Separador de milhares 41 2 2" xfId="2170"/>
    <cellStyle name="Separador de milhares 42" xfId="1416"/>
    <cellStyle name="Separador de milhares 42 2" xfId="1882"/>
    <cellStyle name="Separador de milhares 42 2 2" xfId="2171"/>
    <cellStyle name="Separador de milhares 43" xfId="1417"/>
    <cellStyle name="Separador de milhares 43 2" xfId="1883"/>
    <cellStyle name="Separador de milhares 43 2 2" xfId="2172"/>
    <cellStyle name="Separador de milhares 44" xfId="1418"/>
    <cellStyle name="Separador de milhares 44 2" xfId="1884"/>
    <cellStyle name="Separador de milhares 44 2 2" xfId="2173"/>
    <cellStyle name="Separador de milhares 45" xfId="1419"/>
    <cellStyle name="Separador de milhares 45 2" xfId="1885"/>
    <cellStyle name="Separador de milhares 45 2 2" xfId="2174"/>
    <cellStyle name="Separador de milhares 46" xfId="1420"/>
    <cellStyle name="Separador de milhares 46 2" xfId="1886"/>
    <cellStyle name="Separador de milhares 46 2 2" xfId="2175"/>
    <cellStyle name="Separador de milhares 47" xfId="1421"/>
    <cellStyle name="Separador de milhares 47 2" xfId="1887"/>
    <cellStyle name="Separador de milhares 47 2 2" xfId="2176"/>
    <cellStyle name="Separador de milhares 48" xfId="1422"/>
    <cellStyle name="Separador de milhares 48 2" xfId="1888"/>
    <cellStyle name="Separador de milhares 48 2 2" xfId="2177"/>
    <cellStyle name="Separador de milhares 49" xfId="1423"/>
    <cellStyle name="Separador de milhares 49 2" xfId="1889"/>
    <cellStyle name="Separador de milhares 49 2 2" xfId="2178"/>
    <cellStyle name="Separador de milhares 5" xfId="1424"/>
    <cellStyle name="Separador de milhares 5 2" xfId="1425"/>
    <cellStyle name="Separador de milhares 5 2 2" xfId="42750"/>
    <cellStyle name="Separador de milhares 5 2 2 2" xfId="42751"/>
    <cellStyle name="Separador de milhares 5 2 3" xfId="42752"/>
    <cellStyle name="Separador de milhares 5 3" xfId="2751"/>
    <cellStyle name="Separador de milhares 5 4" xfId="42753"/>
    <cellStyle name="Separador de milhares 5 5" xfId="42754"/>
    <cellStyle name="Separador de milhares 50" xfId="1426"/>
    <cellStyle name="Separador de milhares 50 2" xfId="1427"/>
    <cellStyle name="Separador de milhares 50 2 2" xfId="1890"/>
    <cellStyle name="Separador de milhares 50 2 2 2" xfId="2179"/>
    <cellStyle name="Separador de milhares 50 3" xfId="1891"/>
    <cellStyle name="Separador de milhares 50 3 2" xfId="2180"/>
    <cellStyle name="Separador de milhares 51" xfId="1428"/>
    <cellStyle name="Separador de milhares 51 2" xfId="1892"/>
    <cellStyle name="Separador de milhares 51 2 2" xfId="2181"/>
    <cellStyle name="Separador de milhares 52" xfId="1429"/>
    <cellStyle name="Separador de milhares 52 2" xfId="1893"/>
    <cellStyle name="Separador de milhares 52 2 2" xfId="2182"/>
    <cellStyle name="Separador de milhares 53" xfId="1430"/>
    <cellStyle name="Separador de milhares 53 2" xfId="1894"/>
    <cellStyle name="Separador de milhares 53 2 2" xfId="2183"/>
    <cellStyle name="Separador de milhares 54" xfId="1431"/>
    <cellStyle name="Separador de milhares 54 2" xfId="1895"/>
    <cellStyle name="Separador de milhares 54 2 2" xfId="2184"/>
    <cellStyle name="Separador de milhares 55" xfId="1432"/>
    <cellStyle name="Separador de milhares 55 2" xfId="1433"/>
    <cellStyle name="Separador de milhares 55 2 2" xfId="1896"/>
    <cellStyle name="Separador de milhares 55 2 2 2" xfId="2185"/>
    <cellStyle name="Separador de milhares 55 3" xfId="1897"/>
    <cellStyle name="Separador de milhares 55 3 2" xfId="2186"/>
    <cellStyle name="Separador de milhares 56" xfId="1434"/>
    <cellStyle name="Separador de milhares 56 2" xfId="1898"/>
    <cellStyle name="Separador de milhares 56 2 2" xfId="2187"/>
    <cellStyle name="Separador de milhares 57" xfId="1435"/>
    <cellStyle name="Separador de milhares 57 2" xfId="1436"/>
    <cellStyle name="Separador de milhares 57 2 2" xfId="1899"/>
    <cellStyle name="Separador de milhares 57 2 2 2" xfId="2188"/>
    <cellStyle name="Separador de milhares 57 3" xfId="1900"/>
    <cellStyle name="Separador de milhares 57 3 2" xfId="2189"/>
    <cellStyle name="Separador de milhares 58" xfId="1437"/>
    <cellStyle name="Separador de milhares 58 2" xfId="1901"/>
    <cellStyle name="Separador de milhares 58 2 2" xfId="2190"/>
    <cellStyle name="Separador de milhares 59" xfId="1438"/>
    <cellStyle name="Separador de milhares 59 2" xfId="1902"/>
    <cellStyle name="Separador de milhares 59 2 2" xfId="2191"/>
    <cellStyle name="Separador de milhares 6" xfId="1439"/>
    <cellStyle name="Separador de milhares 6 2" xfId="1440"/>
    <cellStyle name="Separador de milhares 6 2 2" xfId="1903"/>
    <cellStyle name="Separador de milhares 6 2 2 2" xfId="2192"/>
    <cellStyle name="Separador de milhares 6 3" xfId="1904"/>
    <cellStyle name="Separador de milhares 6 3 2" xfId="2193"/>
    <cellStyle name="Separador de milhares 6 4" xfId="42755"/>
    <cellStyle name="Separador de milhares 6 4 2" xfId="42756"/>
    <cellStyle name="Separador de milhares 6 4 3" xfId="42757"/>
    <cellStyle name="Separador de milhares 6 4 4" xfId="42758"/>
    <cellStyle name="Separador de milhares 60" xfId="1441"/>
    <cellStyle name="Separador de milhares 60 2" xfId="1905"/>
    <cellStyle name="Separador de milhares 60 2 2" xfId="2194"/>
    <cellStyle name="Separador de milhares 61" xfId="1442"/>
    <cellStyle name="Separador de milhares 61 2" xfId="1443"/>
    <cellStyle name="Separador de milhares 61 2 2" xfId="1906"/>
    <cellStyle name="Separador de milhares 61 2 2 2" xfId="2195"/>
    <cellStyle name="Separador de milhares 61 3" xfId="1907"/>
    <cellStyle name="Separador de milhares 61 3 2" xfId="2196"/>
    <cellStyle name="Separador de milhares 62" xfId="1444"/>
    <cellStyle name="Separador de milhares 62 2" xfId="1908"/>
    <cellStyle name="Separador de milhares 62 2 2" xfId="2197"/>
    <cellStyle name="Separador de milhares 63" xfId="1445"/>
    <cellStyle name="Separador de milhares 63 2" xfId="1909"/>
    <cellStyle name="Separador de milhares 63 2 2" xfId="2198"/>
    <cellStyle name="Separador de milhares 64" xfId="1446"/>
    <cellStyle name="Separador de milhares 64 2" xfId="1910"/>
    <cellStyle name="Separador de milhares 64 2 2" xfId="2199"/>
    <cellStyle name="Separador de milhares 65" xfId="1447"/>
    <cellStyle name="Separador de milhares 65 2" xfId="1448"/>
    <cellStyle name="Separador de milhares 65 2 2" xfId="1911"/>
    <cellStyle name="Separador de milhares 65 2 2 2" xfId="2200"/>
    <cellStyle name="Separador de milhares 65 3" xfId="1912"/>
    <cellStyle name="Separador de milhares 65 3 2" xfId="2201"/>
    <cellStyle name="Separador de milhares 66" xfId="1449"/>
    <cellStyle name="Separador de milhares 66 2" xfId="1450"/>
    <cellStyle name="Separador de milhares 66 2 2" xfId="1913"/>
    <cellStyle name="Separador de milhares 66 2 2 2" xfId="2202"/>
    <cellStyle name="Separador de milhares 66 3" xfId="1914"/>
    <cellStyle name="Separador de milhares 66 3 2" xfId="2203"/>
    <cellStyle name="Separador de milhares 67" xfId="1451"/>
    <cellStyle name="Separador de milhares 67 2" xfId="1915"/>
    <cellStyle name="Separador de milhares 67 2 2" xfId="2204"/>
    <cellStyle name="Separador de milhares 68" xfId="1452"/>
    <cellStyle name="Separador de milhares 68 2" xfId="1916"/>
    <cellStyle name="Separador de milhares 68 2 2" xfId="2205"/>
    <cellStyle name="Separador de milhares 69" xfId="1453"/>
    <cellStyle name="Separador de milhares 69 2" xfId="1917"/>
    <cellStyle name="Separador de milhares 69 2 2" xfId="2206"/>
    <cellStyle name="Separador de milhares 7" xfId="1454"/>
    <cellStyle name="Separador de milhares 7 2" xfId="1918"/>
    <cellStyle name="Separador de milhares 7 2 2" xfId="2207"/>
    <cellStyle name="Separador de milhares 70" xfId="1455"/>
    <cellStyle name="Separador de milhares 70 2" xfId="1919"/>
    <cellStyle name="Separador de milhares 70 2 2" xfId="2208"/>
    <cellStyle name="Separador de milhares 71" xfId="1456"/>
    <cellStyle name="Separador de milhares 71 2" xfId="1920"/>
    <cellStyle name="Separador de milhares 71 2 2" xfId="2209"/>
    <cellStyle name="Separador de milhares 72" xfId="1457"/>
    <cellStyle name="Separador de milhares 72 2" xfId="1921"/>
    <cellStyle name="Separador de milhares 72 2 2" xfId="2210"/>
    <cellStyle name="Separador de milhares 73" xfId="1458"/>
    <cellStyle name="Separador de milhares 73 2" xfId="1922"/>
    <cellStyle name="Separador de milhares 73 2 2" xfId="2211"/>
    <cellStyle name="Separador de milhares 74" xfId="1459"/>
    <cellStyle name="Separador de milhares 74 2" xfId="1923"/>
    <cellStyle name="Separador de milhares 74 2 2" xfId="2212"/>
    <cellStyle name="Separador de milhares 75" xfId="1460"/>
    <cellStyle name="Separador de milhares 75 2" xfId="1924"/>
    <cellStyle name="Separador de milhares 75 2 2" xfId="2213"/>
    <cellStyle name="Separador de milhares 76" xfId="1461"/>
    <cellStyle name="Separador de milhares 76 2" xfId="1925"/>
    <cellStyle name="Separador de milhares 76 2 2" xfId="2214"/>
    <cellStyle name="Separador de milhares 77" xfId="1462"/>
    <cellStyle name="Separador de milhares 77 2" xfId="1926"/>
    <cellStyle name="Separador de milhares 77 2 2" xfId="2215"/>
    <cellStyle name="Separador de milhares 78" xfId="1463"/>
    <cellStyle name="Separador de milhares 78 2" xfId="1927"/>
    <cellStyle name="Separador de milhares 78 2 2" xfId="2216"/>
    <cellStyle name="Separador de milhares 79" xfId="1464"/>
    <cellStyle name="Separador de milhares 79 2" xfId="1928"/>
    <cellStyle name="Separador de milhares 79 2 2" xfId="2217"/>
    <cellStyle name="Separador de milhares 8" xfId="1465"/>
    <cellStyle name="Separador de milhares 8 2" xfId="1466"/>
    <cellStyle name="Separador de milhares 8 2 2" xfId="1929"/>
    <cellStyle name="Separador de milhares 8 2 2 2" xfId="2218"/>
    <cellStyle name="Separador de milhares 8 3" xfId="1930"/>
    <cellStyle name="Separador de milhares 8 3 2" xfId="2219"/>
    <cellStyle name="Separador de milhares 8 3 3" xfId="42759"/>
    <cellStyle name="Separador de milhares 8 4" xfId="42760"/>
    <cellStyle name="Separador de milhares 80" xfId="1467"/>
    <cellStyle name="Separador de milhares 80 2" xfId="1931"/>
    <cellStyle name="Separador de milhares 80 2 2" xfId="2220"/>
    <cellStyle name="Separador de milhares 81" xfId="1468"/>
    <cellStyle name="Separador de milhares 81 2" xfId="1932"/>
    <cellStyle name="Separador de milhares 81 2 2" xfId="2221"/>
    <cellStyle name="Separador de milhares 82" xfId="1469"/>
    <cellStyle name="Separador de milhares 82 2" xfId="1933"/>
    <cellStyle name="Separador de milhares 82 2 2" xfId="2222"/>
    <cellStyle name="Separador de milhares 83" xfId="1470"/>
    <cellStyle name="Separador de milhares 83 2" xfId="1934"/>
    <cellStyle name="Separador de milhares 83 2 2" xfId="2223"/>
    <cellStyle name="Separador de milhares 84" xfId="1471"/>
    <cellStyle name="Separador de milhares 84 2" xfId="1935"/>
    <cellStyle name="Separador de milhares 84 2 2" xfId="2224"/>
    <cellStyle name="Separador de milhares 85" xfId="1472"/>
    <cellStyle name="Separador de milhares 85 2" xfId="1936"/>
    <cellStyle name="Separador de milhares 85 2 2" xfId="2225"/>
    <cellStyle name="Separador de milhares 86" xfId="1473"/>
    <cellStyle name="Separador de milhares 86 2" xfId="1937"/>
    <cellStyle name="Separador de milhares 86 2 2" xfId="2226"/>
    <cellStyle name="Separador de milhares 87" xfId="1474"/>
    <cellStyle name="Separador de milhares 87 2" xfId="1938"/>
    <cellStyle name="Separador de milhares 87 2 2" xfId="2227"/>
    <cellStyle name="Separador de milhares 88" xfId="1475"/>
    <cellStyle name="Separador de milhares 88 2" xfId="1939"/>
    <cellStyle name="Separador de milhares 88 2 2" xfId="2228"/>
    <cellStyle name="Separador de milhares 89" xfId="1476"/>
    <cellStyle name="Separador de milhares 89 2" xfId="1940"/>
    <cellStyle name="Separador de milhares 89 2 2" xfId="2229"/>
    <cellStyle name="Separador de milhares 9" xfId="1477"/>
    <cellStyle name="Separador de milhares 9 2" xfId="1478"/>
    <cellStyle name="Separador de milhares 9 2 2" xfId="1941"/>
    <cellStyle name="Separador de milhares 9 2 2 2" xfId="2230"/>
    <cellStyle name="Separador de milhares 9 3" xfId="1942"/>
    <cellStyle name="Separador de milhares 9 3 2" xfId="2231"/>
    <cellStyle name="Separador de milhares 90" xfId="1479"/>
    <cellStyle name="Separador de milhares 90 2" xfId="1943"/>
    <cellStyle name="Separador de milhares 90 2 2" xfId="2232"/>
    <cellStyle name="Separador de milhares 91" xfId="1480"/>
    <cellStyle name="Separador de milhares 91 2" xfId="1944"/>
    <cellStyle name="Separador de milhares 91 2 2" xfId="2233"/>
    <cellStyle name="Separador de milhares 92" xfId="1481"/>
    <cellStyle name="Separador de milhares 92 2" xfId="1945"/>
    <cellStyle name="Separador de milhares 92 2 2" xfId="2234"/>
    <cellStyle name="Separador de milhares 93" xfId="1482"/>
    <cellStyle name="Separador de milhares 93 2" xfId="1946"/>
    <cellStyle name="Separador de milhares 93 2 2" xfId="2235"/>
    <cellStyle name="Separador de milhares 94" xfId="1483"/>
    <cellStyle name="Separador de milhares 94 2" xfId="1947"/>
    <cellStyle name="Separador de milhares 94 2 2" xfId="2236"/>
    <cellStyle name="Separador de milhares 95" xfId="1484"/>
    <cellStyle name="Separador de milhares 95 2" xfId="1948"/>
    <cellStyle name="Separador de milhares 95 2 2" xfId="2237"/>
    <cellStyle name="Separador de milhares 96" xfId="1485"/>
    <cellStyle name="Separador de milhares 96 2" xfId="1949"/>
    <cellStyle name="Separador de milhares 96 2 2" xfId="2238"/>
    <cellStyle name="Separador de milhares 97" xfId="1486"/>
    <cellStyle name="Separador de milhares 97 2" xfId="1950"/>
    <cellStyle name="Separador de milhares 97 2 2" xfId="2239"/>
    <cellStyle name="Separador de milhares 98" xfId="1487"/>
    <cellStyle name="Separador de milhares 98 2" xfId="1951"/>
    <cellStyle name="Separador de milhares 98 2 2" xfId="2240"/>
    <cellStyle name="Separador de milhares 99" xfId="1488"/>
    <cellStyle name="Separador de milhares 99 2" xfId="1952"/>
    <cellStyle name="Separador de milhares 99 2 2" xfId="2241"/>
    <cellStyle name="Sepavador de milhares [0]_Pasta2" xfId="55325"/>
    <cellStyle name="Sheet Title" xfId="2752"/>
    <cellStyle name="Standard_RP100_01 (metr.)" xfId="55326"/>
    <cellStyle name="TableStyleLight1" xfId="42761"/>
    <cellStyle name="Texto de Aviso" xfId="34" builtinId="11" customBuiltin="1"/>
    <cellStyle name="Texto de Aviso 10 2" xfId="1489"/>
    <cellStyle name="Texto de Aviso 11 2" xfId="1490"/>
    <cellStyle name="Texto de Aviso 12 2" xfId="1491"/>
    <cellStyle name="Texto de Aviso 13 2" xfId="1492"/>
    <cellStyle name="Texto de Aviso 14 2" xfId="1493"/>
    <cellStyle name="Texto de Aviso 15 2" xfId="1494"/>
    <cellStyle name="Texto de Aviso 16 2" xfId="1495"/>
    <cellStyle name="Texto de Aviso 17 2" xfId="1496"/>
    <cellStyle name="Texto de Aviso 2" xfId="1497"/>
    <cellStyle name="Texto de Aviso 2 2" xfId="1498"/>
    <cellStyle name="Texto de Aviso 2 2 2" xfId="3029"/>
    <cellStyle name="Texto de Aviso 2 2 3" xfId="42762"/>
    <cellStyle name="Texto de Aviso 3" xfId="1499"/>
    <cellStyle name="Texto de Aviso 3 2" xfId="1500"/>
    <cellStyle name="Texto de Aviso 3 2 2" xfId="3030"/>
    <cellStyle name="Texto de Aviso 3 2 3" xfId="42763"/>
    <cellStyle name="Texto de Aviso 4" xfId="1501"/>
    <cellStyle name="Texto de Aviso 4 2" xfId="1502"/>
    <cellStyle name="Texto de Aviso 5" xfId="1503"/>
    <cellStyle name="Texto de Aviso 5 2" xfId="1504"/>
    <cellStyle name="Texto de Aviso 6 2" xfId="1505"/>
    <cellStyle name="Texto de Aviso 7 2" xfId="1506"/>
    <cellStyle name="Texto de Aviso 8 2" xfId="1507"/>
    <cellStyle name="Texto de Aviso 9 2" xfId="1508"/>
    <cellStyle name="Texto Explicativo" xfId="35" builtinId="53" customBuiltin="1"/>
    <cellStyle name="Texto Explicativo 10 2" xfId="1509"/>
    <cellStyle name="Texto Explicativo 11 2" xfId="1510"/>
    <cellStyle name="Texto Explicativo 12 2" xfId="1511"/>
    <cellStyle name="Texto Explicativo 13 2" xfId="1512"/>
    <cellStyle name="Texto Explicativo 14 2" xfId="1513"/>
    <cellStyle name="Texto Explicativo 15 2" xfId="1514"/>
    <cellStyle name="Texto Explicativo 16 2" xfId="1515"/>
    <cellStyle name="Texto Explicativo 17 2" xfId="1516"/>
    <cellStyle name="Texto Explicativo 2" xfId="1517"/>
    <cellStyle name="Texto Explicativo 2 2" xfId="1518"/>
    <cellStyle name="Texto Explicativo 2 2 2" xfId="3031"/>
    <cellStyle name="Texto Explicativo 2 2 3" xfId="42764"/>
    <cellStyle name="Texto Explicativo 3" xfId="1519"/>
    <cellStyle name="Texto Explicativo 3 2" xfId="1520"/>
    <cellStyle name="Texto Explicativo 3 2 2" xfId="3032"/>
    <cellStyle name="Texto Explicativo 3 2 3" xfId="42765"/>
    <cellStyle name="Texto Explicativo 4" xfId="1521"/>
    <cellStyle name="Texto Explicativo 4 2" xfId="1522"/>
    <cellStyle name="Texto Explicativo 5" xfId="1523"/>
    <cellStyle name="Texto Explicativo 5 2" xfId="1524"/>
    <cellStyle name="Texto Explicativo 6 2" xfId="1525"/>
    <cellStyle name="Texto Explicativo 7 2" xfId="1526"/>
    <cellStyle name="Texto Explicativo 8 2" xfId="1527"/>
    <cellStyle name="Texto Explicativo 9 2" xfId="1528"/>
    <cellStyle name="Title" xfId="2753"/>
    <cellStyle name="Título" xfId="36" builtinId="15" customBuiltin="1"/>
    <cellStyle name="Título 1" xfId="37" builtinId="16" customBuiltin="1"/>
    <cellStyle name="Título 1 1" xfId="2754"/>
    <cellStyle name="Título 1 1 1" xfId="2755"/>
    <cellStyle name="Título 1 1 1 1" xfId="2756"/>
    <cellStyle name="Título 1 1 1 1 1" xfId="2757"/>
    <cellStyle name="Título 1 1 1 1 1 1" xfId="2758"/>
    <cellStyle name="Título 1 1 1 1 1 1 1" xfId="2759"/>
    <cellStyle name="Título 1 1 1 1 1 1 1 1" xfId="2760"/>
    <cellStyle name="Título 1 1 1 1 1 1 1 1 1" xfId="2761"/>
    <cellStyle name="Título 1 1 1 1 1 1 1 1 1 1" xfId="2762"/>
    <cellStyle name="Título 1 1 1 1 1 1 1 1 1 1 1" xfId="2763"/>
    <cellStyle name="Título 1 1 1 1 1 1 1 1 1 1 1 1" xfId="2764"/>
    <cellStyle name="Título 1 1 1 1 1 1 1 1 1 1 1 1 1" xfId="2765"/>
    <cellStyle name="Título 1 1 1 1 1 1 1 1 1 1 1 1 1 1" xfId="2766"/>
    <cellStyle name="Título 1 1 1 1 1 1 1 1 1 1 1 1 1 1 1" xfId="2767"/>
    <cellStyle name="Título 1 1 1 1 1 1 1 1 1 1 1 1 1 1 1 1" xfId="2768"/>
    <cellStyle name="Título 1 1 1 1 1 1 1 1 1 1 1 1 1 1 1 1 1" xfId="2769"/>
    <cellStyle name="Título 1 1 1 1 1 1 1 1 1 1 1 1 1 1 1 1 1 1" xfId="2770"/>
    <cellStyle name="Título 1 1 1 1 1 1 1 1 1 1 1 1 1 1 1 1 1 1 1" xfId="2771"/>
    <cellStyle name="Título 1 1 1 1 1 1 1 1 1 1 1 1 1 1 1 1 1 1 1 1" xfId="2772"/>
    <cellStyle name="Título 1 1 1 1 1 1 1 1 1 1 1 1 1 1 1 1 1 1 1 1 1" xfId="2773"/>
    <cellStyle name="Título 1 1 1 1 1 1 1 1 1 1 1 1 1 1 1 1 1 1 1 1 1 1" xfId="2774"/>
    <cellStyle name="Título 1 1 1 1 1 1 1 1 1 1 1 1 1 1 1 1 1 1 1 1 1 1 1" xfId="2775"/>
    <cellStyle name="Título 1 1 1 1 1 1 1 1 1 1 1 1 1 1 1 1 1 1 1 1 1 1 1 1" xfId="2776"/>
    <cellStyle name="Título 1 1 1 1 1 1 1 1 1 1 1 1 1 1 1 1 1 1 1 1 1 1 1 1 1" xfId="2777"/>
    <cellStyle name="Título 1 1 1 1 1 1 1 1 1 1 1 1 1 1 1 1 1 1 1 1 1 1 1 1 1 1" xfId="2778"/>
    <cellStyle name="Título 1 1 1 1 1 1 1 1 1 1 1 1 1 1 1 1 1 1 1 1 1 1 1 1 1 1 1" xfId="2779"/>
    <cellStyle name="Título 1 1 1 1 1 1 1 1 1 1 1 1 1 1 1 1 1 1 1 1 1 1 1 1 1 1 1 1" xfId="2780"/>
    <cellStyle name="Título 1 1 1 1 1 1 1 1 1 1 1 1 1 1 1 1 1 1 1 1 1 1 1 1 1 1 1 1 1" xfId="2781"/>
    <cellStyle name="Título 1 1 1 1 1 1 1 1 1 1 1 1 1 1 1 1 1 1 1 1 1 1 1 1 1 1 1 1 1 2" xfId="42766"/>
    <cellStyle name="Título 1 1 1 1 1 1 1 1 1 1 1 1 1 1 1 1 1 1 1 1 1 1 1 1 1 1 2" xfId="42767"/>
    <cellStyle name="Título 1 1 1 1 1 1 1 1 2" xfId="42768"/>
    <cellStyle name="Título 1 1 2" xfId="42769"/>
    <cellStyle name="Título 1 10 2" xfId="1529"/>
    <cellStyle name="Título 1 11 2" xfId="1530"/>
    <cellStyle name="Título 1 12 2" xfId="1531"/>
    <cellStyle name="Título 1 13 2" xfId="1532"/>
    <cellStyle name="Título 1 14 2" xfId="1533"/>
    <cellStyle name="Título 1 15 2" xfId="1534"/>
    <cellStyle name="Título 1 16 2" xfId="1535"/>
    <cellStyle name="Título 1 17 2" xfId="1536"/>
    <cellStyle name="Título 1 2" xfId="1537"/>
    <cellStyle name="Título 1 2 2" xfId="1538"/>
    <cellStyle name="Título 1 2 2 2" xfId="3033"/>
    <cellStyle name="Título 1 2 2 3" xfId="42770"/>
    <cellStyle name="Título 1 3" xfId="1539"/>
    <cellStyle name="Título 1 3 2" xfId="1540"/>
    <cellStyle name="Título 1 3 2 2" xfId="3034"/>
    <cellStyle name="Título 1 3 2 3" xfId="42771"/>
    <cellStyle name="Título 1 4" xfId="1541"/>
    <cellStyle name="Título 1 4 2" xfId="1542"/>
    <cellStyle name="Título 1 5" xfId="1543"/>
    <cellStyle name="Título 1 5 2" xfId="1544"/>
    <cellStyle name="Título 1 6" xfId="2782"/>
    <cellStyle name="Título 1 6 2" xfId="1545"/>
    <cellStyle name="Título 1 7 2" xfId="1546"/>
    <cellStyle name="Título 1 8 2" xfId="1547"/>
    <cellStyle name="Título 1 9 2" xfId="1548"/>
    <cellStyle name="Título 10 2" xfId="1549"/>
    <cellStyle name="Título 11 2" xfId="1550"/>
    <cellStyle name="Título 12 2" xfId="1551"/>
    <cellStyle name="Título 13 2" xfId="1552"/>
    <cellStyle name="Título 14 2" xfId="1553"/>
    <cellStyle name="Título 15 2" xfId="1554"/>
    <cellStyle name="Título 16 2" xfId="1555"/>
    <cellStyle name="Título 17 2" xfId="1556"/>
    <cellStyle name="Título 18 2" xfId="1557"/>
    <cellStyle name="Título 19 2" xfId="1558"/>
    <cellStyle name="Título 2" xfId="38" builtinId="17" customBuiltin="1"/>
    <cellStyle name="Título 2 10 2" xfId="1559"/>
    <cellStyle name="Título 2 11 2" xfId="1560"/>
    <cellStyle name="Título 2 12 2" xfId="1561"/>
    <cellStyle name="Título 2 13 2" xfId="1562"/>
    <cellStyle name="Título 2 14 2" xfId="1563"/>
    <cellStyle name="Título 2 15 2" xfId="1564"/>
    <cellStyle name="Título 2 16 2" xfId="1565"/>
    <cellStyle name="Título 2 17 2" xfId="1566"/>
    <cellStyle name="Título 2 2" xfId="1567"/>
    <cellStyle name="Título 2 2 2" xfId="1568"/>
    <cellStyle name="Título 2 2 2 2" xfId="3035"/>
    <cellStyle name="Título 2 2 2 3" xfId="42772"/>
    <cellStyle name="Título 2 3" xfId="1569"/>
    <cellStyle name="Título 2 3 2" xfId="1570"/>
    <cellStyle name="Título 2 3 2 2" xfId="3036"/>
    <cellStyle name="Título 2 3 2 3" xfId="42773"/>
    <cellStyle name="Título 2 4" xfId="1571"/>
    <cellStyle name="Título 2 4 2" xfId="1572"/>
    <cellStyle name="Título 2 5" xfId="1573"/>
    <cellStyle name="Título 2 5 2" xfId="1574"/>
    <cellStyle name="Título 2 6" xfId="2783"/>
    <cellStyle name="Título 2 6 2" xfId="1575"/>
    <cellStyle name="Título 2 7 2" xfId="1576"/>
    <cellStyle name="Título 2 8 2" xfId="1577"/>
    <cellStyle name="Título 2 9 2" xfId="1578"/>
    <cellStyle name="Título 20 2" xfId="1579"/>
    <cellStyle name="Título 3" xfId="39" builtinId="18" customBuiltin="1"/>
    <cellStyle name="Título 3 10 2" xfId="1580"/>
    <cellStyle name="Título 3 11 2" xfId="1581"/>
    <cellStyle name="Título 3 12 2" xfId="1582"/>
    <cellStyle name="Título 3 13 2" xfId="1583"/>
    <cellStyle name="Título 3 14 2" xfId="1584"/>
    <cellStyle name="Título 3 15 2" xfId="1585"/>
    <cellStyle name="Título 3 16 2" xfId="1586"/>
    <cellStyle name="Título 3 17 2" xfId="1587"/>
    <cellStyle name="Título 3 2" xfId="1588"/>
    <cellStyle name="Título 3 2 2" xfId="1589"/>
    <cellStyle name="Título 3 2 2 2" xfId="3037"/>
    <cellStyle name="Título 3 2 2 3" xfId="42774"/>
    <cellStyle name="Título 3 3" xfId="1590"/>
    <cellStyle name="Título 3 3 2" xfId="1591"/>
    <cellStyle name="Título 3 3 2 2" xfId="3038"/>
    <cellStyle name="Título 3 3 2 3" xfId="42775"/>
    <cellStyle name="Título 3 4" xfId="1592"/>
    <cellStyle name="Título 3 4 2" xfId="1593"/>
    <cellStyle name="Título 3 5" xfId="1594"/>
    <cellStyle name="Título 3 5 2" xfId="1595"/>
    <cellStyle name="Título 3 6" xfId="2784"/>
    <cellStyle name="Título 3 6 2" xfId="1596"/>
    <cellStyle name="Título 3 7 2" xfId="1597"/>
    <cellStyle name="Título 3 8 2" xfId="1598"/>
    <cellStyle name="Título 3 9 2" xfId="1599"/>
    <cellStyle name="Título 4" xfId="40" builtinId="19" customBuiltin="1"/>
    <cellStyle name="Título 4 10 2" xfId="1600"/>
    <cellStyle name="Título 4 11 2" xfId="1601"/>
    <cellStyle name="Título 4 12 2" xfId="1602"/>
    <cellStyle name="Título 4 13 2" xfId="1603"/>
    <cellStyle name="Título 4 14 2" xfId="1604"/>
    <cellStyle name="Título 4 15 2" xfId="1605"/>
    <cellStyle name="Título 4 16 2" xfId="1606"/>
    <cellStyle name="Título 4 17 2" xfId="1607"/>
    <cellStyle name="Título 4 2" xfId="1608"/>
    <cellStyle name="Título 4 2 2" xfId="1609"/>
    <cellStyle name="Título 4 2 2 2" xfId="3039"/>
    <cellStyle name="Título 4 2 2 3" xfId="42776"/>
    <cellStyle name="Título 4 3" xfId="1610"/>
    <cellStyle name="Título 4 3 2" xfId="1611"/>
    <cellStyle name="Título 4 3 2 2" xfId="3040"/>
    <cellStyle name="Título 4 3 2 3" xfId="42777"/>
    <cellStyle name="Título 4 4" xfId="1612"/>
    <cellStyle name="Título 4 4 2" xfId="1613"/>
    <cellStyle name="Título 4 5" xfId="1614"/>
    <cellStyle name="Título 4 5 2" xfId="1615"/>
    <cellStyle name="Título 4 6" xfId="2785"/>
    <cellStyle name="Título 4 6 2" xfId="1616"/>
    <cellStyle name="Título 4 7 2" xfId="1617"/>
    <cellStyle name="Título 4 8 2" xfId="1618"/>
    <cellStyle name="Título 4 9 2" xfId="1619"/>
    <cellStyle name="Título 5" xfId="2786"/>
    <cellStyle name="Título 5 2" xfId="1620"/>
    <cellStyle name="Título 5 3" xfId="42778"/>
    <cellStyle name="Título 6" xfId="2787"/>
    <cellStyle name="Título 6 2" xfId="1621"/>
    <cellStyle name="Título 7 2" xfId="1622"/>
    <cellStyle name="Título 8 2" xfId="1623"/>
    <cellStyle name="Título 9 2" xfId="1624"/>
    <cellStyle name="Titulo1" xfId="55327"/>
    <cellStyle name="Titulo2" xfId="55328"/>
    <cellStyle name="Total" xfId="41" builtinId="25" customBuiltin="1"/>
    <cellStyle name="Total 10" xfId="2788"/>
    <cellStyle name="Total 10 2" xfId="1625"/>
    <cellStyle name="Total 10 2 2" xfId="42779"/>
    <cellStyle name="Total 10 2 2 2" xfId="42780"/>
    <cellStyle name="Total 10 2 3" xfId="42781"/>
    <cellStyle name="Total 11" xfId="2789"/>
    <cellStyle name="Total 11 2" xfId="1626"/>
    <cellStyle name="Total 11 2 2" xfId="42782"/>
    <cellStyle name="Total 11 2 2 2" xfId="42783"/>
    <cellStyle name="Total 11 2 3" xfId="42784"/>
    <cellStyle name="Total 12" xfId="2790"/>
    <cellStyle name="Total 12 2" xfId="1627"/>
    <cellStyle name="Total 12 2 2" xfId="42785"/>
    <cellStyle name="Total 12 2 2 2" xfId="42786"/>
    <cellStyle name="Total 12 2 3" xfId="42787"/>
    <cellStyle name="Total 13" xfId="2791"/>
    <cellStyle name="Total 13 2" xfId="1628"/>
    <cellStyle name="Total 13 2 2" xfId="42788"/>
    <cellStyle name="Total 13 2 2 2" xfId="42789"/>
    <cellStyle name="Total 13 2 3" xfId="42790"/>
    <cellStyle name="Total 14" xfId="2792"/>
    <cellStyle name="Total 14 2" xfId="1629"/>
    <cellStyle name="Total 14 2 2" xfId="42791"/>
    <cellStyle name="Total 14 2 2 2" xfId="42792"/>
    <cellStyle name="Total 14 2 3" xfId="42793"/>
    <cellStyle name="Total 15" xfId="2793"/>
    <cellStyle name="Total 15 2" xfId="1630"/>
    <cellStyle name="Total 15 2 2" xfId="42794"/>
    <cellStyle name="Total 15 2 2 2" xfId="42795"/>
    <cellStyle name="Total 15 2 3" xfId="42796"/>
    <cellStyle name="Total 16" xfId="2794"/>
    <cellStyle name="Total 16 2" xfId="1631"/>
    <cellStyle name="Total 16 2 2" xfId="42797"/>
    <cellStyle name="Total 16 2 2 2" xfId="42798"/>
    <cellStyle name="Total 16 2 3" xfId="42799"/>
    <cellStyle name="Total 17" xfId="2795"/>
    <cellStyle name="Total 17 2" xfId="1632"/>
    <cellStyle name="Total 17 2 2" xfId="42800"/>
    <cellStyle name="Total 17 2 2 2" xfId="42801"/>
    <cellStyle name="Total 17 2 3" xfId="42802"/>
    <cellStyle name="Total 18" xfId="2796"/>
    <cellStyle name="Total 18 2" xfId="2797"/>
    <cellStyle name="Total 19" xfId="2798"/>
    <cellStyle name="Total 19 2" xfId="2799"/>
    <cellStyle name="Total 2" xfId="1633"/>
    <cellStyle name="Total 2 10" xfId="1634"/>
    <cellStyle name="Total 2 10 2" xfId="42803"/>
    <cellStyle name="Total 2 10 2 2" xfId="42804"/>
    <cellStyle name="Total 2 10 2 2 10" xfId="42805"/>
    <cellStyle name="Total 2 10 2 2 2" xfId="42806"/>
    <cellStyle name="Total 2 10 2 2 2 2" xfId="42807"/>
    <cellStyle name="Total 2 10 2 2 2 2 2" xfId="42808"/>
    <cellStyle name="Total 2 10 2 2 2 3" xfId="42809"/>
    <cellStyle name="Total 2 10 2 2 2 3 2" xfId="42810"/>
    <cellStyle name="Total 2 10 2 2 2 4" xfId="42811"/>
    <cellStyle name="Total 2 10 2 2 2 4 2" xfId="42812"/>
    <cellStyle name="Total 2 10 2 2 2 5" xfId="42813"/>
    <cellStyle name="Total 2 10 2 2 2 6" xfId="42814"/>
    <cellStyle name="Total 2 10 2 2 2 7" xfId="42815"/>
    <cellStyle name="Total 2 10 2 2 3" xfId="42816"/>
    <cellStyle name="Total 2 10 2 2 3 2" xfId="42817"/>
    <cellStyle name="Total 2 10 2 2 4" xfId="42818"/>
    <cellStyle name="Total 2 10 2 2 4 2" xfId="42819"/>
    <cellStyle name="Total 2 10 2 2 5" xfId="42820"/>
    <cellStyle name="Total 2 10 2 2 5 2" xfId="42821"/>
    <cellStyle name="Total 2 10 2 2 6" xfId="42822"/>
    <cellStyle name="Total 2 10 2 2 7" xfId="42823"/>
    <cellStyle name="Total 2 10 2 2 8" xfId="42824"/>
    <cellStyle name="Total 2 10 2 2 9" xfId="42825"/>
    <cellStyle name="Total 2 10 2 3" xfId="42826"/>
    <cellStyle name="Total 2 10 2 3 2" xfId="42827"/>
    <cellStyle name="Total 2 10 2 3 2 2" xfId="42828"/>
    <cellStyle name="Total 2 10 2 3 3" xfId="42829"/>
    <cellStyle name="Total 2 10 2 3 3 2" xfId="42830"/>
    <cellStyle name="Total 2 10 2 3 4" xfId="42831"/>
    <cellStyle name="Total 2 10 2 3 4 2" xfId="42832"/>
    <cellStyle name="Total 2 10 2 3 5" xfId="42833"/>
    <cellStyle name="Total 2 10 2 3 6" xfId="42834"/>
    <cellStyle name="Total 2 10 2 3 7" xfId="42835"/>
    <cellStyle name="Total 2 10 2 4" xfId="42836"/>
    <cellStyle name="Total 2 10 3" xfId="42837"/>
    <cellStyle name="Total 2 10 3 10" xfId="42838"/>
    <cellStyle name="Total 2 10 3 11" xfId="42839"/>
    <cellStyle name="Total 2 10 3 2" xfId="42840"/>
    <cellStyle name="Total 2 10 3 2 2" xfId="42841"/>
    <cellStyle name="Total 2 10 3 2 2 2" xfId="42842"/>
    <cellStyle name="Total 2 10 3 2 3" xfId="42843"/>
    <cellStyle name="Total 2 10 3 2 3 2" xfId="42844"/>
    <cellStyle name="Total 2 10 3 2 4" xfId="42845"/>
    <cellStyle name="Total 2 10 3 2 4 2" xfId="42846"/>
    <cellStyle name="Total 2 10 3 2 5" xfId="42847"/>
    <cellStyle name="Total 2 10 3 2 6" xfId="42848"/>
    <cellStyle name="Total 2 10 3 2 7" xfId="42849"/>
    <cellStyle name="Total 2 10 3 3" xfId="42850"/>
    <cellStyle name="Total 2 10 3 3 2" xfId="42851"/>
    <cellStyle name="Total 2 10 3 3 3" xfId="42852"/>
    <cellStyle name="Total 2 10 3 3 4" xfId="42853"/>
    <cellStyle name="Total 2 10 3 4" xfId="42854"/>
    <cellStyle name="Total 2 10 3 4 2" xfId="42855"/>
    <cellStyle name="Total 2 10 3 5" xfId="42856"/>
    <cellStyle name="Total 2 10 3 5 2" xfId="42857"/>
    <cellStyle name="Total 2 10 3 6" xfId="42858"/>
    <cellStyle name="Total 2 10 3 7" xfId="42859"/>
    <cellStyle name="Total 2 10 3 8" xfId="42860"/>
    <cellStyle name="Total 2 10 3 9" xfId="42861"/>
    <cellStyle name="Total 2 10 4" xfId="42862"/>
    <cellStyle name="Total 2 10 4 10" xfId="42863"/>
    <cellStyle name="Total 2 10 4 2" xfId="42864"/>
    <cellStyle name="Total 2 10 4 2 2" xfId="42865"/>
    <cellStyle name="Total 2 10 4 2 2 2" xfId="42866"/>
    <cellStyle name="Total 2 10 4 2 3" xfId="42867"/>
    <cellStyle name="Total 2 10 4 2 3 2" xfId="42868"/>
    <cellStyle name="Total 2 10 4 2 4" xfId="42869"/>
    <cellStyle name="Total 2 10 4 2 4 2" xfId="42870"/>
    <cellStyle name="Total 2 10 4 2 5" xfId="42871"/>
    <cellStyle name="Total 2 10 4 2 6" xfId="42872"/>
    <cellStyle name="Total 2 10 4 2 7" xfId="42873"/>
    <cellStyle name="Total 2 10 4 3" xfId="42874"/>
    <cellStyle name="Total 2 10 4 3 2" xfId="42875"/>
    <cellStyle name="Total 2 10 4 4" xfId="42876"/>
    <cellStyle name="Total 2 10 4 4 2" xfId="42877"/>
    <cellStyle name="Total 2 10 4 5" xfId="42878"/>
    <cellStyle name="Total 2 10 4 5 2" xfId="42879"/>
    <cellStyle name="Total 2 10 4 6" xfId="42880"/>
    <cellStyle name="Total 2 10 4 7" xfId="42881"/>
    <cellStyle name="Total 2 10 4 8" xfId="42882"/>
    <cellStyle name="Total 2 10 4 9" xfId="42883"/>
    <cellStyle name="Total 2 10 5" xfId="42884"/>
    <cellStyle name="Total 2 11" xfId="1635"/>
    <cellStyle name="Total 2 11 2" xfId="42885"/>
    <cellStyle name="Total 2 11 2 2" xfId="42886"/>
    <cellStyle name="Total 2 11 2 2 10" xfId="42887"/>
    <cellStyle name="Total 2 11 2 2 2" xfId="42888"/>
    <cellStyle name="Total 2 11 2 2 2 2" xfId="42889"/>
    <cellStyle name="Total 2 11 2 2 2 2 2" xfId="42890"/>
    <cellStyle name="Total 2 11 2 2 2 3" xfId="42891"/>
    <cellStyle name="Total 2 11 2 2 2 3 2" xfId="42892"/>
    <cellStyle name="Total 2 11 2 2 2 4" xfId="42893"/>
    <cellStyle name="Total 2 11 2 2 2 4 2" xfId="42894"/>
    <cellStyle name="Total 2 11 2 2 2 5" xfId="42895"/>
    <cellStyle name="Total 2 11 2 2 2 6" xfId="42896"/>
    <cellStyle name="Total 2 11 2 2 2 7" xfId="42897"/>
    <cellStyle name="Total 2 11 2 2 3" xfId="42898"/>
    <cellStyle name="Total 2 11 2 2 3 2" xfId="42899"/>
    <cellStyle name="Total 2 11 2 2 4" xfId="42900"/>
    <cellStyle name="Total 2 11 2 2 4 2" xfId="42901"/>
    <cellStyle name="Total 2 11 2 2 5" xfId="42902"/>
    <cellStyle name="Total 2 11 2 2 5 2" xfId="42903"/>
    <cellStyle name="Total 2 11 2 2 6" xfId="42904"/>
    <cellStyle name="Total 2 11 2 2 7" xfId="42905"/>
    <cellStyle name="Total 2 11 2 2 8" xfId="42906"/>
    <cellStyle name="Total 2 11 2 2 9" xfId="42907"/>
    <cellStyle name="Total 2 11 2 3" xfId="42908"/>
    <cellStyle name="Total 2 11 2 3 2" xfId="42909"/>
    <cellStyle name="Total 2 11 2 3 2 2" xfId="42910"/>
    <cellStyle name="Total 2 11 2 3 3" xfId="42911"/>
    <cellStyle name="Total 2 11 2 3 3 2" xfId="42912"/>
    <cellStyle name="Total 2 11 2 3 4" xfId="42913"/>
    <cellStyle name="Total 2 11 2 3 4 2" xfId="42914"/>
    <cellStyle name="Total 2 11 2 3 5" xfId="42915"/>
    <cellStyle name="Total 2 11 2 3 6" xfId="42916"/>
    <cellStyle name="Total 2 11 2 3 7" xfId="42917"/>
    <cellStyle name="Total 2 11 2 4" xfId="42918"/>
    <cellStyle name="Total 2 11 3" xfId="42919"/>
    <cellStyle name="Total 2 11 3 10" xfId="42920"/>
    <cellStyle name="Total 2 11 3 11" xfId="42921"/>
    <cellStyle name="Total 2 11 3 2" xfId="42922"/>
    <cellStyle name="Total 2 11 3 2 2" xfId="42923"/>
    <cellStyle name="Total 2 11 3 2 2 2" xfId="42924"/>
    <cellStyle name="Total 2 11 3 2 3" xfId="42925"/>
    <cellStyle name="Total 2 11 3 2 3 2" xfId="42926"/>
    <cellStyle name="Total 2 11 3 2 4" xfId="42927"/>
    <cellStyle name="Total 2 11 3 2 4 2" xfId="42928"/>
    <cellStyle name="Total 2 11 3 2 5" xfId="42929"/>
    <cellStyle name="Total 2 11 3 2 6" xfId="42930"/>
    <cellStyle name="Total 2 11 3 2 7" xfId="42931"/>
    <cellStyle name="Total 2 11 3 3" xfId="42932"/>
    <cellStyle name="Total 2 11 3 3 2" xfId="42933"/>
    <cellStyle name="Total 2 11 3 3 3" xfId="42934"/>
    <cellStyle name="Total 2 11 3 3 4" xfId="42935"/>
    <cellStyle name="Total 2 11 3 4" xfId="42936"/>
    <cellStyle name="Total 2 11 3 4 2" xfId="42937"/>
    <cellStyle name="Total 2 11 3 5" xfId="42938"/>
    <cellStyle name="Total 2 11 3 5 2" xfId="42939"/>
    <cellStyle name="Total 2 11 3 6" xfId="42940"/>
    <cellStyle name="Total 2 11 3 7" xfId="42941"/>
    <cellStyle name="Total 2 11 3 8" xfId="42942"/>
    <cellStyle name="Total 2 11 3 9" xfId="42943"/>
    <cellStyle name="Total 2 11 4" xfId="42944"/>
    <cellStyle name="Total 2 11 4 10" xfId="42945"/>
    <cellStyle name="Total 2 11 4 2" xfId="42946"/>
    <cellStyle name="Total 2 11 4 2 2" xfId="42947"/>
    <cellStyle name="Total 2 11 4 2 2 2" xfId="42948"/>
    <cellStyle name="Total 2 11 4 2 3" xfId="42949"/>
    <cellStyle name="Total 2 11 4 2 3 2" xfId="42950"/>
    <cellStyle name="Total 2 11 4 2 4" xfId="42951"/>
    <cellStyle name="Total 2 11 4 2 4 2" xfId="42952"/>
    <cellStyle name="Total 2 11 4 2 5" xfId="42953"/>
    <cellStyle name="Total 2 11 4 2 6" xfId="42954"/>
    <cellStyle name="Total 2 11 4 2 7" xfId="42955"/>
    <cellStyle name="Total 2 11 4 3" xfId="42956"/>
    <cellStyle name="Total 2 11 4 3 2" xfId="42957"/>
    <cellStyle name="Total 2 11 4 4" xfId="42958"/>
    <cellStyle name="Total 2 11 4 4 2" xfId="42959"/>
    <cellStyle name="Total 2 11 4 5" xfId="42960"/>
    <cellStyle name="Total 2 11 4 5 2" xfId="42961"/>
    <cellStyle name="Total 2 11 4 6" xfId="42962"/>
    <cellStyle name="Total 2 11 4 7" xfId="42963"/>
    <cellStyle name="Total 2 11 4 8" xfId="42964"/>
    <cellStyle name="Total 2 11 4 9" xfId="42965"/>
    <cellStyle name="Total 2 11 5" xfId="42966"/>
    <cellStyle name="Total 2 12" xfId="1636"/>
    <cellStyle name="Total 2 12 2" xfId="42967"/>
    <cellStyle name="Total 2 12 2 2" xfId="42968"/>
    <cellStyle name="Total 2 12 2 2 10" xfId="42969"/>
    <cellStyle name="Total 2 12 2 2 2" xfId="42970"/>
    <cellStyle name="Total 2 12 2 2 2 2" xfId="42971"/>
    <cellStyle name="Total 2 12 2 2 2 2 2" xfId="42972"/>
    <cellStyle name="Total 2 12 2 2 2 3" xfId="42973"/>
    <cellStyle name="Total 2 12 2 2 2 3 2" xfId="42974"/>
    <cellStyle name="Total 2 12 2 2 2 4" xfId="42975"/>
    <cellStyle name="Total 2 12 2 2 2 4 2" xfId="42976"/>
    <cellStyle name="Total 2 12 2 2 2 5" xfId="42977"/>
    <cellStyle name="Total 2 12 2 2 2 6" xfId="42978"/>
    <cellStyle name="Total 2 12 2 2 2 7" xfId="42979"/>
    <cellStyle name="Total 2 12 2 2 3" xfId="42980"/>
    <cellStyle name="Total 2 12 2 2 3 2" xfId="42981"/>
    <cellStyle name="Total 2 12 2 2 4" xfId="42982"/>
    <cellStyle name="Total 2 12 2 2 4 2" xfId="42983"/>
    <cellStyle name="Total 2 12 2 2 5" xfId="42984"/>
    <cellStyle name="Total 2 12 2 2 5 2" xfId="42985"/>
    <cellStyle name="Total 2 12 2 2 6" xfId="42986"/>
    <cellStyle name="Total 2 12 2 2 7" xfId="42987"/>
    <cellStyle name="Total 2 12 2 2 8" xfId="42988"/>
    <cellStyle name="Total 2 12 2 2 9" xfId="42989"/>
    <cellStyle name="Total 2 12 2 3" xfId="42990"/>
    <cellStyle name="Total 2 12 2 3 2" xfId="42991"/>
    <cellStyle name="Total 2 12 2 3 2 2" xfId="42992"/>
    <cellStyle name="Total 2 12 2 3 3" xfId="42993"/>
    <cellStyle name="Total 2 12 2 3 3 2" xfId="42994"/>
    <cellStyle name="Total 2 12 2 3 4" xfId="42995"/>
    <cellStyle name="Total 2 12 2 3 4 2" xfId="42996"/>
    <cellStyle name="Total 2 12 2 3 5" xfId="42997"/>
    <cellStyle name="Total 2 12 2 3 6" xfId="42998"/>
    <cellStyle name="Total 2 12 2 3 7" xfId="42999"/>
    <cellStyle name="Total 2 12 2 4" xfId="43000"/>
    <cellStyle name="Total 2 12 3" xfId="43001"/>
    <cellStyle name="Total 2 12 3 10" xfId="43002"/>
    <cellStyle name="Total 2 12 3 11" xfId="43003"/>
    <cellStyle name="Total 2 12 3 2" xfId="43004"/>
    <cellStyle name="Total 2 12 3 2 2" xfId="43005"/>
    <cellStyle name="Total 2 12 3 2 2 2" xfId="43006"/>
    <cellStyle name="Total 2 12 3 2 3" xfId="43007"/>
    <cellStyle name="Total 2 12 3 2 3 2" xfId="43008"/>
    <cellStyle name="Total 2 12 3 2 4" xfId="43009"/>
    <cellStyle name="Total 2 12 3 2 4 2" xfId="43010"/>
    <cellStyle name="Total 2 12 3 2 5" xfId="43011"/>
    <cellStyle name="Total 2 12 3 2 6" xfId="43012"/>
    <cellStyle name="Total 2 12 3 2 7" xfId="43013"/>
    <cellStyle name="Total 2 12 3 3" xfId="43014"/>
    <cellStyle name="Total 2 12 3 3 2" xfId="43015"/>
    <cellStyle name="Total 2 12 3 3 3" xfId="43016"/>
    <cellStyle name="Total 2 12 3 3 4" xfId="43017"/>
    <cellStyle name="Total 2 12 3 4" xfId="43018"/>
    <cellStyle name="Total 2 12 3 4 2" xfId="43019"/>
    <cellStyle name="Total 2 12 3 5" xfId="43020"/>
    <cellStyle name="Total 2 12 3 5 2" xfId="43021"/>
    <cellStyle name="Total 2 12 3 6" xfId="43022"/>
    <cellStyle name="Total 2 12 3 7" xfId="43023"/>
    <cellStyle name="Total 2 12 3 8" xfId="43024"/>
    <cellStyle name="Total 2 12 3 9" xfId="43025"/>
    <cellStyle name="Total 2 12 4" xfId="43026"/>
    <cellStyle name="Total 2 12 4 10" xfId="43027"/>
    <cellStyle name="Total 2 12 4 2" xfId="43028"/>
    <cellStyle name="Total 2 12 4 2 2" xfId="43029"/>
    <cellStyle name="Total 2 12 4 2 2 2" xfId="43030"/>
    <cellStyle name="Total 2 12 4 2 3" xfId="43031"/>
    <cellStyle name="Total 2 12 4 2 3 2" xfId="43032"/>
    <cellStyle name="Total 2 12 4 2 4" xfId="43033"/>
    <cellStyle name="Total 2 12 4 2 4 2" xfId="43034"/>
    <cellStyle name="Total 2 12 4 2 5" xfId="43035"/>
    <cellStyle name="Total 2 12 4 2 6" xfId="43036"/>
    <cellStyle name="Total 2 12 4 2 7" xfId="43037"/>
    <cellStyle name="Total 2 12 4 3" xfId="43038"/>
    <cellStyle name="Total 2 12 4 3 2" xfId="43039"/>
    <cellStyle name="Total 2 12 4 4" xfId="43040"/>
    <cellStyle name="Total 2 12 4 4 2" xfId="43041"/>
    <cellStyle name="Total 2 12 4 5" xfId="43042"/>
    <cellStyle name="Total 2 12 4 5 2" xfId="43043"/>
    <cellStyle name="Total 2 12 4 6" xfId="43044"/>
    <cellStyle name="Total 2 12 4 7" xfId="43045"/>
    <cellStyle name="Total 2 12 4 8" xfId="43046"/>
    <cellStyle name="Total 2 12 4 9" xfId="43047"/>
    <cellStyle name="Total 2 12 5" xfId="43048"/>
    <cellStyle name="Total 2 13" xfId="1637"/>
    <cellStyle name="Total 2 13 2" xfId="43049"/>
    <cellStyle name="Total 2 13 2 2" xfId="43050"/>
    <cellStyle name="Total 2 13 2 2 10" xfId="43051"/>
    <cellStyle name="Total 2 13 2 2 2" xfId="43052"/>
    <cellStyle name="Total 2 13 2 2 2 2" xfId="43053"/>
    <cellStyle name="Total 2 13 2 2 2 2 2" xfId="43054"/>
    <cellStyle name="Total 2 13 2 2 2 3" xfId="43055"/>
    <cellStyle name="Total 2 13 2 2 2 3 2" xfId="43056"/>
    <cellStyle name="Total 2 13 2 2 2 4" xfId="43057"/>
    <cellStyle name="Total 2 13 2 2 2 4 2" xfId="43058"/>
    <cellStyle name="Total 2 13 2 2 2 5" xfId="43059"/>
    <cellStyle name="Total 2 13 2 2 2 6" xfId="43060"/>
    <cellStyle name="Total 2 13 2 2 2 7" xfId="43061"/>
    <cellStyle name="Total 2 13 2 2 3" xfId="43062"/>
    <cellStyle name="Total 2 13 2 2 3 2" xfId="43063"/>
    <cellStyle name="Total 2 13 2 2 4" xfId="43064"/>
    <cellStyle name="Total 2 13 2 2 4 2" xfId="43065"/>
    <cellStyle name="Total 2 13 2 2 5" xfId="43066"/>
    <cellStyle name="Total 2 13 2 2 5 2" xfId="43067"/>
    <cellStyle name="Total 2 13 2 2 6" xfId="43068"/>
    <cellStyle name="Total 2 13 2 2 7" xfId="43069"/>
    <cellStyle name="Total 2 13 2 2 8" xfId="43070"/>
    <cellStyle name="Total 2 13 2 2 9" xfId="43071"/>
    <cellStyle name="Total 2 13 2 3" xfId="43072"/>
    <cellStyle name="Total 2 13 2 3 2" xfId="43073"/>
    <cellStyle name="Total 2 13 2 3 2 2" xfId="43074"/>
    <cellStyle name="Total 2 13 2 3 3" xfId="43075"/>
    <cellStyle name="Total 2 13 2 3 3 2" xfId="43076"/>
    <cellStyle name="Total 2 13 2 3 4" xfId="43077"/>
    <cellStyle name="Total 2 13 2 3 4 2" xfId="43078"/>
    <cellStyle name="Total 2 13 2 3 5" xfId="43079"/>
    <cellStyle name="Total 2 13 2 3 6" xfId="43080"/>
    <cellStyle name="Total 2 13 2 3 7" xfId="43081"/>
    <cellStyle name="Total 2 13 2 4" xfId="43082"/>
    <cellStyle name="Total 2 13 3" xfId="43083"/>
    <cellStyle name="Total 2 13 3 10" xfId="43084"/>
    <cellStyle name="Total 2 13 3 11" xfId="43085"/>
    <cellStyle name="Total 2 13 3 2" xfId="43086"/>
    <cellStyle name="Total 2 13 3 2 2" xfId="43087"/>
    <cellStyle name="Total 2 13 3 2 2 2" xfId="43088"/>
    <cellStyle name="Total 2 13 3 2 3" xfId="43089"/>
    <cellStyle name="Total 2 13 3 2 3 2" xfId="43090"/>
    <cellStyle name="Total 2 13 3 2 4" xfId="43091"/>
    <cellStyle name="Total 2 13 3 2 4 2" xfId="43092"/>
    <cellStyle name="Total 2 13 3 2 5" xfId="43093"/>
    <cellStyle name="Total 2 13 3 2 6" xfId="43094"/>
    <cellStyle name="Total 2 13 3 2 7" xfId="43095"/>
    <cellStyle name="Total 2 13 3 3" xfId="43096"/>
    <cellStyle name="Total 2 13 3 3 2" xfId="43097"/>
    <cellStyle name="Total 2 13 3 3 3" xfId="43098"/>
    <cellStyle name="Total 2 13 3 3 4" xfId="43099"/>
    <cellStyle name="Total 2 13 3 4" xfId="43100"/>
    <cellStyle name="Total 2 13 3 4 2" xfId="43101"/>
    <cellStyle name="Total 2 13 3 5" xfId="43102"/>
    <cellStyle name="Total 2 13 3 5 2" xfId="43103"/>
    <cellStyle name="Total 2 13 3 6" xfId="43104"/>
    <cellStyle name="Total 2 13 3 7" xfId="43105"/>
    <cellStyle name="Total 2 13 3 8" xfId="43106"/>
    <cellStyle name="Total 2 13 3 9" xfId="43107"/>
    <cellStyle name="Total 2 13 4" xfId="43108"/>
    <cellStyle name="Total 2 13 4 10" xfId="43109"/>
    <cellStyle name="Total 2 13 4 2" xfId="43110"/>
    <cellStyle name="Total 2 13 4 2 2" xfId="43111"/>
    <cellStyle name="Total 2 13 4 2 2 2" xfId="43112"/>
    <cellStyle name="Total 2 13 4 2 3" xfId="43113"/>
    <cellStyle name="Total 2 13 4 2 3 2" xfId="43114"/>
    <cellStyle name="Total 2 13 4 2 4" xfId="43115"/>
    <cellStyle name="Total 2 13 4 2 4 2" xfId="43116"/>
    <cellStyle name="Total 2 13 4 2 5" xfId="43117"/>
    <cellStyle name="Total 2 13 4 2 6" xfId="43118"/>
    <cellStyle name="Total 2 13 4 2 7" xfId="43119"/>
    <cellStyle name="Total 2 13 4 3" xfId="43120"/>
    <cellStyle name="Total 2 13 4 3 2" xfId="43121"/>
    <cellStyle name="Total 2 13 4 4" xfId="43122"/>
    <cellStyle name="Total 2 13 4 4 2" xfId="43123"/>
    <cellStyle name="Total 2 13 4 5" xfId="43124"/>
    <cellStyle name="Total 2 13 4 5 2" xfId="43125"/>
    <cellStyle name="Total 2 13 4 6" xfId="43126"/>
    <cellStyle name="Total 2 13 4 7" xfId="43127"/>
    <cellStyle name="Total 2 13 4 8" xfId="43128"/>
    <cellStyle name="Total 2 13 4 9" xfId="43129"/>
    <cellStyle name="Total 2 13 5" xfId="43130"/>
    <cellStyle name="Total 2 14" xfId="1638"/>
    <cellStyle name="Total 2 14 2" xfId="43131"/>
    <cellStyle name="Total 2 14 2 2" xfId="43132"/>
    <cellStyle name="Total 2 14 2 2 10" xfId="43133"/>
    <cellStyle name="Total 2 14 2 2 2" xfId="43134"/>
    <cellStyle name="Total 2 14 2 2 2 2" xfId="43135"/>
    <cellStyle name="Total 2 14 2 2 2 2 2" xfId="43136"/>
    <cellStyle name="Total 2 14 2 2 2 3" xfId="43137"/>
    <cellStyle name="Total 2 14 2 2 2 3 2" xfId="43138"/>
    <cellStyle name="Total 2 14 2 2 2 4" xfId="43139"/>
    <cellStyle name="Total 2 14 2 2 2 4 2" xfId="43140"/>
    <cellStyle name="Total 2 14 2 2 2 5" xfId="43141"/>
    <cellStyle name="Total 2 14 2 2 2 6" xfId="43142"/>
    <cellStyle name="Total 2 14 2 2 2 7" xfId="43143"/>
    <cellStyle name="Total 2 14 2 2 3" xfId="43144"/>
    <cellStyle name="Total 2 14 2 2 3 2" xfId="43145"/>
    <cellStyle name="Total 2 14 2 2 4" xfId="43146"/>
    <cellStyle name="Total 2 14 2 2 4 2" xfId="43147"/>
    <cellStyle name="Total 2 14 2 2 5" xfId="43148"/>
    <cellStyle name="Total 2 14 2 2 5 2" xfId="43149"/>
    <cellStyle name="Total 2 14 2 2 6" xfId="43150"/>
    <cellStyle name="Total 2 14 2 2 7" xfId="43151"/>
    <cellStyle name="Total 2 14 2 2 8" xfId="43152"/>
    <cellStyle name="Total 2 14 2 2 9" xfId="43153"/>
    <cellStyle name="Total 2 14 2 3" xfId="43154"/>
    <cellStyle name="Total 2 14 2 3 2" xfId="43155"/>
    <cellStyle name="Total 2 14 2 3 2 2" xfId="43156"/>
    <cellStyle name="Total 2 14 2 3 3" xfId="43157"/>
    <cellStyle name="Total 2 14 2 3 3 2" xfId="43158"/>
    <cellStyle name="Total 2 14 2 3 4" xfId="43159"/>
    <cellStyle name="Total 2 14 2 3 4 2" xfId="43160"/>
    <cellStyle name="Total 2 14 2 3 5" xfId="43161"/>
    <cellStyle name="Total 2 14 2 3 6" xfId="43162"/>
    <cellStyle name="Total 2 14 2 3 7" xfId="43163"/>
    <cellStyle name="Total 2 14 2 4" xfId="43164"/>
    <cellStyle name="Total 2 14 3" xfId="43165"/>
    <cellStyle name="Total 2 14 3 10" xfId="43166"/>
    <cellStyle name="Total 2 14 3 11" xfId="43167"/>
    <cellStyle name="Total 2 14 3 2" xfId="43168"/>
    <cellStyle name="Total 2 14 3 2 2" xfId="43169"/>
    <cellStyle name="Total 2 14 3 2 2 2" xfId="43170"/>
    <cellStyle name="Total 2 14 3 2 3" xfId="43171"/>
    <cellStyle name="Total 2 14 3 2 3 2" xfId="43172"/>
    <cellStyle name="Total 2 14 3 2 4" xfId="43173"/>
    <cellStyle name="Total 2 14 3 2 4 2" xfId="43174"/>
    <cellStyle name="Total 2 14 3 2 5" xfId="43175"/>
    <cellStyle name="Total 2 14 3 2 6" xfId="43176"/>
    <cellStyle name="Total 2 14 3 2 7" xfId="43177"/>
    <cellStyle name="Total 2 14 3 3" xfId="43178"/>
    <cellStyle name="Total 2 14 3 3 2" xfId="43179"/>
    <cellStyle name="Total 2 14 3 3 3" xfId="43180"/>
    <cellStyle name="Total 2 14 3 3 4" xfId="43181"/>
    <cellStyle name="Total 2 14 3 4" xfId="43182"/>
    <cellStyle name="Total 2 14 3 4 2" xfId="43183"/>
    <cellStyle name="Total 2 14 3 5" xfId="43184"/>
    <cellStyle name="Total 2 14 3 5 2" xfId="43185"/>
    <cellStyle name="Total 2 14 3 6" xfId="43186"/>
    <cellStyle name="Total 2 14 3 7" xfId="43187"/>
    <cellStyle name="Total 2 14 3 8" xfId="43188"/>
    <cellStyle name="Total 2 14 3 9" xfId="43189"/>
    <cellStyle name="Total 2 14 4" xfId="43190"/>
    <cellStyle name="Total 2 14 4 10" xfId="43191"/>
    <cellStyle name="Total 2 14 4 2" xfId="43192"/>
    <cellStyle name="Total 2 14 4 2 2" xfId="43193"/>
    <cellStyle name="Total 2 14 4 2 2 2" xfId="43194"/>
    <cellStyle name="Total 2 14 4 2 3" xfId="43195"/>
    <cellStyle name="Total 2 14 4 2 3 2" xfId="43196"/>
    <cellStyle name="Total 2 14 4 2 4" xfId="43197"/>
    <cellStyle name="Total 2 14 4 2 4 2" xfId="43198"/>
    <cellStyle name="Total 2 14 4 2 5" xfId="43199"/>
    <cellStyle name="Total 2 14 4 2 6" xfId="43200"/>
    <cellStyle name="Total 2 14 4 2 7" xfId="43201"/>
    <cellStyle name="Total 2 14 4 3" xfId="43202"/>
    <cellStyle name="Total 2 14 4 3 2" xfId="43203"/>
    <cellStyle name="Total 2 14 4 4" xfId="43204"/>
    <cellStyle name="Total 2 14 4 4 2" xfId="43205"/>
    <cellStyle name="Total 2 14 4 5" xfId="43206"/>
    <cellStyle name="Total 2 14 4 5 2" xfId="43207"/>
    <cellStyle name="Total 2 14 4 6" xfId="43208"/>
    <cellStyle name="Total 2 14 4 7" xfId="43209"/>
    <cellStyle name="Total 2 14 4 8" xfId="43210"/>
    <cellStyle name="Total 2 14 4 9" xfId="43211"/>
    <cellStyle name="Total 2 14 5" xfId="43212"/>
    <cellStyle name="Total 2 15" xfId="1639"/>
    <cellStyle name="Total 2 15 2" xfId="43213"/>
    <cellStyle name="Total 2 15 2 2" xfId="43214"/>
    <cellStyle name="Total 2 15 2 2 10" xfId="43215"/>
    <cellStyle name="Total 2 15 2 2 2" xfId="43216"/>
    <cellStyle name="Total 2 15 2 2 2 2" xfId="43217"/>
    <cellStyle name="Total 2 15 2 2 2 2 2" xfId="43218"/>
    <cellStyle name="Total 2 15 2 2 2 3" xfId="43219"/>
    <cellStyle name="Total 2 15 2 2 2 3 2" xfId="43220"/>
    <cellStyle name="Total 2 15 2 2 2 4" xfId="43221"/>
    <cellStyle name="Total 2 15 2 2 2 4 2" xfId="43222"/>
    <cellStyle name="Total 2 15 2 2 2 5" xfId="43223"/>
    <cellStyle name="Total 2 15 2 2 2 6" xfId="43224"/>
    <cellStyle name="Total 2 15 2 2 2 7" xfId="43225"/>
    <cellStyle name="Total 2 15 2 2 3" xfId="43226"/>
    <cellStyle name="Total 2 15 2 2 3 2" xfId="43227"/>
    <cellStyle name="Total 2 15 2 2 4" xfId="43228"/>
    <cellStyle name="Total 2 15 2 2 4 2" xfId="43229"/>
    <cellStyle name="Total 2 15 2 2 5" xfId="43230"/>
    <cellStyle name="Total 2 15 2 2 5 2" xfId="43231"/>
    <cellStyle name="Total 2 15 2 2 6" xfId="43232"/>
    <cellStyle name="Total 2 15 2 2 7" xfId="43233"/>
    <cellStyle name="Total 2 15 2 2 8" xfId="43234"/>
    <cellStyle name="Total 2 15 2 2 9" xfId="43235"/>
    <cellStyle name="Total 2 15 2 3" xfId="43236"/>
    <cellStyle name="Total 2 15 2 3 2" xfId="43237"/>
    <cellStyle name="Total 2 15 2 3 2 2" xfId="43238"/>
    <cellStyle name="Total 2 15 2 3 3" xfId="43239"/>
    <cellStyle name="Total 2 15 2 3 3 2" xfId="43240"/>
    <cellStyle name="Total 2 15 2 3 4" xfId="43241"/>
    <cellStyle name="Total 2 15 2 3 4 2" xfId="43242"/>
    <cellStyle name="Total 2 15 2 3 5" xfId="43243"/>
    <cellStyle name="Total 2 15 2 3 6" xfId="43244"/>
    <cellStyle name="Total 2 15 2 3 7" xfId="43245"/>
    <cellStyle name="Total 2 15 2 4" xfId="43246"/>
    <cellStyle name="Total 2 15 3" xfId="43247"/>
    <cellStyle name="Total 2 15 3 10" xfId="43248"/>
    <cellStyle name="Total 2 15 3 11" xfId="43249"/>
    <cellStyle name="Total 2 15 3 2" xfId="43250"/>
    <cellStyle name="Total 2 15 3 2 2" xfId="43251"/>
    <cellStyle name="Total 2 15 3 2 2 2" xfId="43252"/>
    <cellStyle name="Total 2 15 3 2 3" xfId="43253"/>
    <cellStyle name="Total 2 15 3 2 3 2" xfId="43254"/>
    <cellStyle name="Total 2 15 3 2 4" xfId="43255"/>
    <cellStyle name="Total 2 15 3 2 4 2" xfId="43256"/>
    <cellStyle name="Total 2 15 3 2 5" xfId="43257"/>
    <cellStyle name="Total 2 15 3 2 6" xfId="43258"/>
    <cellStyle name="Total 2 15 3 2 7" xfId="43259"/>
    <cellStyle name="Total 2 15 3 3" xfId="43260"/>
    <cellStyle name="Total 2 15 3 3 2" xfId="43261"/>
    <cellStyle name="Total 2 15 3 3 3" xfId="43262"/>
    <cellStyle name="Total 2 15 3 3 4" xfId="43263"/>
    <cellStyle name="Total 2 15 3 4" xfId="43264"/>
    <cellStyle name="Total 2 15 3 4 2" xfId="43265"/>
    <cellStyle name="Total 2 15 3 5" xfId="43266"/>
    <cellStyle name="Total 2 15 3 5 2" xfId="43267"/>
    <cellStyle name="Total 2 15 3 6" xfId="43268"/>
    <cellStyle name="Total 2 15 3 7" xfId="43269"/>
    <cellStyle name="Total 2 15 3 8" xfId="43270"/>
    <cellStyle name="Total 2 15 3 9" xfId="43271"/>
    <cellStyle name="Total 2 15 4" xfId="43272"/>
    <cellStyle name="Total 2 15 4 10" xfId="43273"/>
    <cellStyle name="Total 2 15 4 2" xfId="43274"/>
    <cellStyle name="Total 2 15 4 2 2" xfId="43275"/>
    <cellStyle name="Total 2 15 4 2 2 2" xfId="43276"/>
    <cellStyle name="Total 2 15 4 2 3" xfId="43277"/>
    <cellStyle name="Total 2 15 4 2 3 2" xfId="43278"/>
    <cellStyle name="Total 2 15 4 2 4" xfId="43279"/>
    <cellStyle name="Total 2 15 4 2 4 2" xfId="43280"/>
    <cellStyle name="Total 2 15 4 2 5" xfId="43281"/>
    <cellStyle name="Total 2 15 4 2 6" xfId="43282"/>
    <cellStyle name="Total 2 15 4 2 7" xfId="43283"/>
    <cellStyle name="Total 2 15 4 3" xfId="43284"/>
    <cellStyle name="Total 2 15 4 3 2" xfId="43285"/>
    <cellStyle name="Total 2 15 4 4" xfId="43286"/>
    <cellStyle name="Total 2 15 4 4 2" xfId="43287"/>
    <cellStyle name="Total 2 15 4 5" xfId="43288"/>
    <cellStyle name="Total 2 15 4 5 2" xfId="43289"/>
    <cellStyle name="Total 2 15 4 6" xfId="43290"/>
    <cellStyle name="Total 2 15 4 7" xfId="43291"/>
    <cellStyle name="Total 2 15 4 8" xfId="43292"/>
    <cellStyle name="Total 2 15 4 9" xfId="43293"/>
    <cellStyle name="Total 2 15 5" xfId="43294"/>
    <cellStyle name="Total 2 16" xfId="1640"/>
    <cellStyle name="Total 2 16 2" xfId="43295"/>
    <cellStyle name="Total 2 16 2 2" xfId="43296"/>
    <cellStyle name="Total 2 16 2 2 10" xfId="43297"/>
    <cellStyle name="Total 2 16 2 2 2" xfId="43298"/>
    <cellStyle name="Total 2 16 2 2 2 2" xfId="43299"/>
    <cellStyle name="Total 2 16 2 2 2 2 2" xfId="43300"/>
    <cellStyle name="Total 2 16 2 2 2 3" xfId="43301"/>
    <cellStyle name="Total 2 16 2 2 2 3 2" xfId="43302"/>
    <cellStyle name="Total 2 16 2 2 2 4" xfId="43303"/>
    <cellStyle name="Total 2 16 2 2 2 4 2" xfId="43304"/>
    <cellStyle name="Total 2 16 2 2 2 5" xfId="43305"/>
    <cellStyle name="Total 2 16 2 2 2 6" xfId="43306"/>
    <cellStyle name="Total 2 16 2 2 2 7" xfId="43307"/>
    <cellStyle name="Total 2 16 2 2 3" xfId="43308"/>
    <cellStyle name="Total 2 16 2 2 3 2" xfId="43309"/>
    <cellStyle name="Total 2 16 2 2 4" xfId="43310"/>
    <cellStyle name="Total 2 16 2 2 4 2" xfId="43311"/>
    <cellStyle name="Total 2 16 2 2 5" xfId="43312"/>
    <cellStyle name="Total 2 16 2 2 5 2" xfId="43313"/>
    <cellStyle name="Total 2 16 2 2 6" xfId="43314"/>
    <cellStyle name="Total 2 16 2 2 7" xfId="43315"/>
    <cellStyle name="Total 2 16 2 2 8" xfId="43316"/>
    <cellStyle name="Total 2 16 2 2 9" xfId="43317"/>
    <cellStyle name="Total 2 16 2 3" xfId="43318"/>
    <cellStyle name="Total 2 16 2 3 2" xfId="43319"/>
    <cellStyle name="Total 2 16 2 3 2 2" xfId="43320"/>
    <cellStyle name="Total 2 16 2 3 3" xfId="43321"/>
    <cellStyle name="Total 2 16 2 3 3 2" xfId="43322"/>
    <cellStyle name="Total 2 16 2 3 4" xfId="43323"/>
    <cellStyle name="Total 2 16 2 3 4 2" xfId="43324"/>
    <cellStyle name="Total 2 16 2 3 5" xfId="43325"/>
    <cellStyle name="Total 2 16 2 3 6" xfId="43326"/>
    <cellStyle name="Total 2 16 2 3 7" xfId="43327"/>
    <cellStyle name="Total 2 16 2 4" xfId="43328"/>
    <cellStyle name="Total 2 16 3" xfId="43329"/>
    <cellStyle name="Total 2 16 3 10" xfId="43330"/>
    <cellStyle name="Total 2 16 3 11" xfId="43331"/>
    <cellStyle name="Total 2 16 3 2" xfId="43332"/>
    <cellStyle name="Total 2 16 3 2 2" xfId="43333"/>
    <cellStyle name="Total 2 16 3 2 2 2" xfId="43334"/>
    <cellStyle name="Total 2 16 3 2 3" xfId="43335"/>
    <cellStyle name="Total 2 16 3 2 3 2" xfId="43336"/>
    <cellStyle name="Total 2 16 3 2 4" xfId="43337"/>
    <cellStyle name="Total 2 16 3 2 4 2" xfId="43338"/>
    <cellStyle name="Total 2 16 3 2 5" xfId="43339"/>
    <cellStyle name="Total 2 16 3 2 6" xfId="43340"/>
    <cellStyle name="Total 2 16 3 2 7" xfId="43341"/>
    <cellStyle name="Total 2 16 3 3" xfId="43342"/>
    <cellStyle name="Total 2 16 3 3 2" xfId="43343"/>
    <cellStyle name="Total 2 16 3 3 3" xfId="43344"/>
    <cellStyle name="Total 2 16 3 3 4" xfId="43345"/>
    <cellStyle name="Total 2 16 3 4" xfId="43346"/>
    <cellStyle name="Total 2 16 3 4 2" xfId="43347"/>
    <cellStyle name="Total 2 16 3 5" xfId="43348"/>
    <cellStyle name="Total 2 16 3 5 2" xfId="43349"/>
    <cellStyle name="Total 2 16 3 6" xfId="43350"/>
    <cellStyle name="Total 2 16 3 7" xfId="43351"/>
    <cellStyle name="Total 2 16 3 8" xfId="43352"/>
    <cellStyle name="Total 2 16 3 9" xfId="43353"/>
    <cellStyle name="Total 2 16 4" xfId="43354"/>
    <cellStyle name="Total 2 16 4 10" xfId="43355"/>
    <cellStyle name="Total 2 16 4 2" xfId="43356"/>
    <cellStyle name="Total 2 16 4 2 2" xfId="43357"/>
    <cellStyle name="Total 2 16 4 2 2 2" xfId="43358"/>
    <cellStyle name="Total 2 16 4 2 3" xfId="43359"/>
    <cellStyle name="Total 2 16 4 2 3 2" xfId="43360"/>
    <cellStyle name="Total 2 16 4 2 4" xfId="43361"/>
    <cellStyle name="Total 2 16 4 2 4 2" xfId="43362"/>
    <cellStyle name="Total 2 16 4 2 5" xfId="43363"/>
    <cellStyle name="Total 2 16 4 2 6" xfId="43364"/>
    <cellStyle name="Total 2 16 4 2 7" xfId="43365"/>
    <cellStyle name="Total 2 16 4 3" xfId="43366"/>
    <cellStyle name="Total 2 16 4 3 2" xfId="43367"/>
    <cellStyle name="Total 2 16 4 4" xfId="43368"/>
    <cellStyle name="Total 2 16 4 4 2" xfId="43369"/>
    <cellStyle name="Total 2 16 4 5" xfId="43370"/>
    <cellStyle name="Total 2 16 4 5 2" xfId="43371"/>
    <cellStyle name="Total 2 16 4 6" xfId="43372"/>
    <cellStyle name="Total 2 16 4 7" xfId="43373"/>
    <cellStyle name="Total 2 16 4 8" xfId="43374"/>
    <cellStyle name="Total 2 16 4 9" xfId="43375"/>
    <cellStyle name="Total 2 16 5" xfId="43376"/>
    <cellStyle name="Total 2 17" xfId="1641"/>
    <cellStyle name="Total 2 17 2" xfId="43377"/>
    <cellStyle name="Total 2 17 2 2" xfId="43378"/>
    <cellStyle name="Total 2 17 2 2 10" xfId="43379"/>
    <cellStyle name="Total 2 17 2 2 2" xfId="43380"/>
    <cellStyle name="Total 2 17 2 2 2 2" xfId="43381"/>
    <cellStyle name="Total 2 17 2 2 2 2 2" xfId="43382"/>
    <cellStyle name="Total 2 17 2 2 2 3" xfId="43383"/>
    <cellStyle name="Total 2 17 2 2 2 3 2" xfId="43384"/>
    <cellStyle name="Total 2 17 2 2 2 4" xfId="43385"/>
    <cellStyle name="Total 2 17 2 2 2 4 2" xfId="43386"/>
    <cellStyle name="Total 2 17 2 2 2 5" xfId="43387"/>
    <cellStyle name="Total 2 17 2 2 2 6" xfId="43388"/>
    <cellStyle name="Total 2 17 2 2 2 7" xfId="43389"/>
    <cellStyle name="Total 2 17 2 2 3" xfId="43390"/>
    <cellStyle name="Total 2 17 2 2 3 2" xfId="43391"/>
    <cellStyle name="Total 2 17 2 2 4" xfId="43392"/>
    <cellStyle name="Total 2 17 2 2 4 2" xfId="43393"/>
    <cellStyle name="Total 2 17 2 2 5" xfId="43394"/>
    <cellStyle name="Total 2 17 2 2 5 2" xfId="43395"/>
    <cellStyle name="Total 2 17 2 2 6" xfId="43396"/>
    <cellStyle name="Total 2 17 2 2 7" xfId="43397"/>
    <cellStyle name="Total 2 17 2 2 8" xfId="43398"/>
    <cellStyle name="Total 2 17 2 2 9" xfId="43399"/>
    <cellStyle name="Total 2 17 2 3" xfId="43400"/>
    <cellStyle name="Total 2 17 2 3 2" xfId="43401"/>
    <cellStyle name="Total 2 17 2 3 2 2" xfId="43402"/>
    <cellStyle name="Total 2 17 2 3 3" xfId="43403"/>
    <cellStyle name="Total 2 17 2 3 3 2" xfId="43404"/>
    <cellStyle name="Total 2 17 2 3 4" xfId="43405"/>
    <cellStyle name="Total 2 17 2 3 4 2" xfId="43406"/>
    <cellStyle name="Total 2 17 2 3 5" xfId="43407"/>
    <cellStyle name="Total 2 17 2 3 6" xfId="43408"/>
    <cellStyle name="Total 2 17 2 3 7" xfId="43409"/>
    <cellStyle name="Total 2 17 2 4" xfId="43410"/>
    <cellStyle name="Total 2 17 3" xfId="43411"/>
    <cellStyle name="Total 2 17 3 10" xfId="43412"/>
    <cellStyle name="Total 2 17 3 11" xfId="43413"/>
    <cellStyle name="Total 2 17 3 2" xfId="43414"/>
    <cellStyle name="Total 2 17 3 2 2" xfId="43415"/>
    <cellStyle name="Total 2 17 3 2 2 2" xfId="43416"/>
    <cellStyle name="Total 2 17 3 2 3" xfId="43417"/>
    <cellStyle name="Total 2 17 3 2 3 2" xfId="43418"/>
    <cellStyle name="Total 2 17 3 2 4" xfId="43419"/>
    <cellStyle name="Total 2 17 3 2 4 2" xfId="43420"/>
    <cellStyle name="Total 2 17 3 2 5" xfId="43421"/>
    <cellStyle name="Total 2 17 3 2 6" xfId="43422"/>
    <cellStyle name="Total 2 17 3 2 7" xfId="43423"/>
    <cellStyle name="Total 2 17 3 3" xfId="43424"/>
    <cellStyle name="Total 2 17 3 3 2" xfId="43425"/>
    <cellStyle name="Total 2 17 3 3 3" xfId="43426"/>
    <cellStyle name="Total 2 17 3 3 4" xfId="43427"/>
    <cellStyle name="Total 2 17 3 4" xfId="43428"/>
    <cellStyle name="Total 2 17 3 4 2" xfId="43429"/>
    <cellStyle name="Total 2 17 3 5" xfId="43430"/>
    <cellStyle name="Total 2 17 3 5 2" xfId="43431"/>
    <cellStyle name="Total 2 17 3 6" xfId="43432"/>
    <cellStyle name="Total 2 17 3 7" xfId="43433"/>
    <cellStyle name="Total 2 17 3 8" xfId="43434"/>
    <cellStyle name="Total 2 17 3 9" xfId="43435"/>
    <cellStyle name="Total 2 17 4" xfId="43436"/>
    <cellStyle name="Total 2 17 4 10" xfId="43437"/>
    <cellStyle name="Total 2 17 4 2" xfId="43438"/>
    <cellStyle name="Total 2 17 4 2 2" xfId="43439"/>
    <cellStyle name="Total 2 17 4 2 2 2" xfId="43440"/>
    <cellStyle name="Total 2 17 4 2 3" xfId="43441"/>
    <cellStyle name="Total 2 17 4 2 3 2" xfId="43442"/>
    <cellStyle name="Total 2 17 4 2 4" xfId="43443"/>
    <cellStyle name="Total 2 17 4 2 4 2" xfId="43444"/>
    <cellStyle name="Total 2 17 4 2 5" xfId="43445"/>
    <cellStyle name="Total 2 17 4 2 6" xfId="43446"/>
    <cellStyle name="Total 2 17 4 2 7" xfId="43447"/>
    <cellStyle name="Total 2 17 4 3" xfId="43448"/>
    <cellStyle name="Total 2 17 4 3 2" xfId="43449"/>
    <cellStyle name="Total 2 17 4 4" xfId="43450"/>
    <cellStyle name="Total 2 17 4 4 2" xfId="43451"/>
    <cellStyle name="Total 2 17 4 5" xfId="43452"/>
    <cellStyle name="Total 2 17 4 5 2" xfId="43453"/>
    <cellStyle name="Total 2 17 4 6" xfId="43454"/>
    <cellStyle name="Total 2 17 4 7" xfId="43455"/>
    <cellStyle name="Total 2 17 4 8" xfId="43456"/>
    <cellStyle name="Total 2 17 4 9" xfId="43457"/>
    <cellStyle name="Total 2 17 5" xfId="43458"/>
    <cellStyle name="Total 2 18" xfId="1642"/>
    <cellStyle name="Total 2 2" xfId="1643"/>
    <cellStyle name="Total 2 2 2" xfId="2800"/>
    <cellStyle name="Total 2 2 3" xfId="43459"/>
    <cellStyle name="Total 2 2 3 2" xfId="43460"/>
    <cellStyle name="Total 2 2 3 2 2" xfId="43461"/>
    <cellStyle name="Total 2 2 3 2 2 10" xfId="43462"/>
    <cellStyle name="Total 2 2 3 2 2 2" xfId="43463"/>
    <cellStyle name="Total 2 2 3 2 2 2 2" xfId="43464"/>
    <cellStyle name="Total 2 2 3 2 2 2 2 2" xfId="43465"/>
    <cellStyle name="Total 2 2 3 2 2 2 3" xfId="43466"/>
    <cellStyle name="Total 2 2 3 2 2 2 3 2" xfId="43467"/>
    <cellStyle name="Total 2 2 3 2 2 2 4" xfId="43468"/>
    <cellStyle name="Total 2 2 3 2 2 2 4 2" xfId="43469"/>
    <cellStyle name="Total 2 2 3 2 2 2 5" xfId="43470"/>
    <cellStyle name="Total 2 2 3 2 2 2 6" xfId="43471"/>
    <cellStyle name="Total 2 2 3 2 2 2 7" xfId="43472"/>
    <cellStyle name="Total 2 2 3 2 2 3" xfId="43473"/>
    <cellStyle name="Total 2 2 3 2 2 3 2" xfId="43474"/>
    <cellStyle name="Total 2 2 3 2 2 4" xfId="43475"/>
    <cellStyle name="Total 2 2 3 2 2 4 2" xfId="43476"/>
    <cellStyle name="Total 2 2 3 2 2 5" xfId="43477"/>
    <cellStyle name="Total 2 2 3 2 2 5 2" xfId="43478"/>
    <cellStyle name="Total 2 2 3 2 2 6" xfId="43479"/>
    <cellStyle name="Total 2 2 3 2 2 7" xfId="43480"/>
    <cellStyle name="Total 2 2 3 2 2 8" xfId="43481"/>
    <cellStyle name="Total 2 2 3 2 2 9" xfId="43482"/>
    <cellStyle name="Total 2 2 3 2 3" xfId="43483"/>
    <cellStyle name="Total 2 2 3 2 3 2" xfId="43484"/>
    <cellStyle name="Total 2 2 3 2 3 2 2" xfId="43485"/>
    <cellStyle name="Total 2 2 3 2 3 3" xfId="43486"/>
    <cellStyle name="Total 2 2 3 2 3 3 2" xfId="43487"/>
    <cellStyle name="Total 2 2 3 2 3 4" xfId="43488"/>
    <cellStyle name="Total 2 2 3 2 3 4 2" xfId="43489"/>
    <cellStyle name="Total 2 2 3 2 3 5" xfId="43490"/>
    <cellStyle name="Total 2 2 3 2 3 6" xfId="43491"/>
    <cellStyle name="Total 2 2 3 2 3 7" xfId="43492"/>
    <cellStyle name="Total 2 2 3 2 4" xfId="43493"/>
    <cellStyle name="Total 2 2 4" xfId="43494"/>
    <cellStyle name="Total 2 2 5" xfId="43495"/>
    <cellStyle name="Total 2 2 5 10" xfId="43496"/>
    <cellStyle name="Total 2 2 5 11" xfId="43497"/>
    <cellStyle name="Total 2 2 5 2" xfId="43498"/>
    <cellStyle name="Total 2 2 5 2 2" xfId="43499"/>
    <cellStyle name="Total 2 2 5 2 2 2" xfId="43500"/>
    <cellStyle name="Total 2 2 5 2 3" xfId="43501"/>
    <cellStyle name="Total 2 2 5 2 3 2" xfId="43502"/>
    <cellStyle name="Total 2 2 5 2 4" xfId="43503"/>
    <cellStyle name="Total 2 2 5 2 4 2" xfId="43504"/>
    <cellStyle name="Total 2 2 5 2 5" xfId="43505"/>
    <cellStyle name="Total 2 2 5 2 6" xfId="43506"/>
    <cellStyle name="Total 2 2 5 2 7" xfId="43507"/>
    <cellStyle name="Total 2 2 5 3" xfId="43508"/>
    <cellStyle name="Total 2 2 5 3 2" xfId="43509"/>
    <cellStyle name="Total 2 2 5 3 3" xfId="43510"/>
    <cellStyle name="Total 2 2 5 3 4" xfId="43511"/>
    <cellStyle name="Total 2 2 5 4" xfId="43512"/>
    <cellStyle name="Total 2 2 5 4 2" xfId="43513"/>
    <cellStyle name="Total 2 2 5 5" xfId="43514"/>
    <cellStyle name="Total 2 2 5 5 2" xfId="43515"/>
    <cellStyle name="Total 2 2 5 6" xfId="43516"/>
    <cellStyle name="Total 2 2 5 7" xfId="43517"/>
    <cellStyle name="Total 2 2 5 8" xfId="43518"/>
    <cellStyle name="Total 2 2 5 9" xfId="43519"/>
    <cellStyle name="Total 2 2 6" xfId="43520"/>
    <cellStyle name="Total 2 2 6 10" xfId="43521"/>
    <cellStyle name="Total 2 2 6 2" xfId="43522"/>
    <cellStyle name="Total 2 2 6 2 2" xfId="43523"/>
    <cellStyle name="Total 2 2 6 2 2 2" xfId="43524"/>
    <cellStyle name="Total 2 2 6 2 3" xfId="43525"/>
    <cellStyle name="Total 2 2 6 2 3 2" xfId="43526"/>
    <cellStyle name="Total 2 2 6 2 4" xfId="43527"/>
    <cellStyle name="Total 2 2 6 2 4 2" xfId="43528"/>
    <cellStyle name="Total 2 2 6 2 5" xfId="43529"/>
    <cellStyle name="Total 2 2 6 2 6" xfId="43530"/>
    <cellStyle name="Total 2 2 6 2 7" xfId="43531"/>
    <cellStyle name="Total 2 2 6 3" xfId="43532"/>
    <cellStyle name="Total 2 2 6 3 2" xfId="43533"/>
    <cellStyle name="Total 2 2 6 4" xfId="43534"/>
    <cellStyle name="Total 2 2 6 4 2" xfId="43535"/>
    <cellStyle name="Total 2 2 6 5" xfId="43536"/>
    <cellStyle name="Total 2 2 6 5 2" xfId="43537"/>
    <cellStyle name="Total 2 2 6 6" xfId="43538"/>
    <cellStyle name="Total 2 2 6 7" xfId="43539"/>
    <cellStyle name="Total 2 2 6 8" xfId="43540"/>
    <cellStyle name="Total 2 2 6 9" xfId="43541"/>
    <cellStyle name="Total 2 2 7" xfId="43542"/>
    <cellStyle name="Total 2 3" xfId="1644"/>
    <cellStyle name="Total 2 3 2" xfId="43543"/>
    <cellStyle name="Total 2 3 2 2" xfId="43544"/>
    <cellStyle name="Total 2 3 2 2 2" xfId="43545"/>
    <cellStyle name="Total 2 3 2 2 2 10" xfId="43546"/>
    <cellStyle name="Total 2 3 2 2 2 2" xfId="43547"/>
    <cellStyle name="Total 2 3 2 2 2 2 2" xfId="43548"/>
    <cellStyle name="Total 2 3 2 2 2 2 2 2" xfId="43549"/>
    <cellStyle name="Total 2 3 2 2 2 2 3" xfId="43550"/>
    <cellStyle name="Total 2 3 2 2 2 2 3 2" xfId="43551"/>
    <cellStyle name="Total 2 3 2 2 2 2 4" xfId="43552"/>
    <cellStyle name="Total 2 3 2 2 2 2 4 2" xfId="43553"/>
    <cellStyle name="Total 2 3 2 2 2 2 5" xfId="43554"/>
    <cellStyle name="Total 2 3 2 2 2 2 6" xfId="43555"/>
    <cellStyle name="Total 2 3 2 2 2 2 7" xfId="43556"/>
    <cellStyle name="Total 2 3 2 2 2 3" xfId="43557"/>
    <cellStyle name="Total 2 3 2 2 2 3 2" xfId="43558"/>
    <cellStyle name="Total 2 3 2 2 2 4" xfId="43559"/>
    <cellStyle name="Total 2 3 2 2 2 4 2" xfId="43560"/>
    <cellStyle name="Total 2 3 2 2 2 5" xfId="43561"/>
    <cellStyle name="Total 2 3 2 2 2 5 2" xfId="43562"/>
    <cellStyle name="Total 2 3 2 2 2 6" xfId="43563"/>
    <cellStyle name="Total 2 3 2 2 2 7" xfId="43564"/>
    <cellStyle name="Total 2 3 2 2 2 8" xfId="43565"/>
    <cellStyle name="Total 2 3 2 2 2 9" xfId="43566"/>
    <cellStyle name="Total 2 3 2 2 3" xfId="43567"/>
    <cellStyle name="Total 2 3 2 2 3 2" xfId="43568"/>
    <cellStyle name="Total 2 3 2 2 3 2 2" xfId="43569"/>
    <cellStyle name="Total 2 3 2 2 3 3" xfId="43570"/>
    <cellStyle name="Total 2 3 2 2 3 3 2" xfId="43571"/>
    <cellStyle name="Total 2 3 2 2 3 4" xfId="43572"/>
    <cellStyle name="Total 2 3 2 2 3 4 2" xfId="43573"/>
    <cellStyle name="Total 2 3 2 2 3 5" xfId="43574"/>
    <cellStyle name="Total 2 3 2 2 3 6" xfId="43575"/>
    <cellStyle name="Total 2 3 2 2 3 7" xfId="43576"/>
    <cellStyle name="Total 2 3 2 2 4" xfId="43577"/>
    <cellStyle name="Total 2 3 3" xfId="43578"/>
    <cellStyle name="Total 2 3 4" xfId="43579"/>
    <cellStyle name="Total 2 3 4 2" xfId="43580"/>
    <cellStyle name="Total 2 3 4 2 10" xfId="43581"/>
    <cellStyle name="Total 2 3 4 2 2" xfId="43582"/>
    <cellStyle name="Total 2 3 4 2 2 2" xfId="43583"/>
    <cellStyle name="Total 2 3 4 2 2 2 2" xfId="43584"/>
    <cellStyle name="Total 2 3 4 2 2 3" xfId="43585"/>
    <cellStyle name="Total 2 3 4 2 2 3 2" xfId="43586"/>
    <cellStyle name="Total 2 3 4 2 2 4" xfId="43587"/>
    <cellStyle name="Total 2 3 4 2 2 4 2" xfId="43588"/>
    <cellStyle name="Total 2 3 4 2 2 5" xfId="43589"/>
    <cellStyle name="Total 2 3 4 2 2 6" xfId="43590"/>
    <cellStyle name="Total 2 3 4 2 2 7" xfId="43591"/>
    <cellStyle name="Total 2 3 4 2 3" xfId="43592"/>
    <cellStyle name="Total 2 3 4 2 3 2" xfId="43593"/>
    <cellStyle name="Total 2 3 4 2 4" xfId="43594"/>
    <cellStyle name="Total 2 3 4 2 4 2" xfId="43595"/>
    <cellStyle name="Total 2 3 4 2 5" xfId="43596"/>
    <cellStyle name="Total 2 3 4 2 5 2" xfId="43597"/>
    <cellStyle name="Total 2 3 4 2 6" xfId="43598"/>
    <cellStyle name="Total 2 3 4 2 7" xfId="43599"/>
    <cellStyle name="Total 2 3 4 2 8" xfId="43600"/>
    <cellStyle name="Total 2 3 4 2 9" xfId="43601"/>
    <cellStyle name="Total 2 3 4 3" xfId="43602"/>
    <cellStyle name="Total 2 3 4 3 2" xfId="43603"/>
    <cellStyle name="Total 2 3 4 3 2 2" xfId="43604"/>
    <cellStyle name="Total 2 3 4 3 3" xfId="43605"/>
    <cellStyle name="Total 2 3 4 3 3 2" xfId="43606"/>
    <cellStyle name="Total 2 3 4 3 4" xfId="43607"/>
    <cellStyle name="Total 2 3 4 3 4 2" xfId="43608"/>
    <cellStyle name="Total 2 3 4 3 5" xfId="43609"/>
    <cellStyle name="Total 2 3 4 3 6" xfId="43610"/>
    <cellStyle name="Total 2 3 4 3 7" xfId="43611"/>
    <cellStyle name="Total 2 3 4 4" xfId="43612"/>
    <cellStyle name="Total 2 3 5" xfId="43613"/>
    <cellStyle name="Total 2 3 5 10" xfId="43614"/>
    <cellStyle name="Total 2 3 5 11" xfId="43615"/>
    <cellStyle name="Total 2 3 5 2" xfId="43616"/>
    <cellStyle name="Total 2 3 5 2 2" xfId="43617"/>
    <cellStyle name="Total 2 3 5 2 2 2" xfId="43618"/>
    <cellStyle name="Total 2 3 5 2 3" xfId="43619"/>
    <cellStyle name="Total 2 3 5 2 3 2" xfId="43620"/>
    <cellStyle name="Total 2 3 5 2 4" xfId="43621"/>
    <cellStyle name="Total 2 3 5 2 4 2" xfId="43622"/>
    <cellStyle name="Total 2 3 5 2 5" xfId="43623"/>
    <cellStyle name="Total 2 3 5 2 6" xfId="43624"/>
    <cellStyle name="Total 2 3 5 2 7" xfId="43625"/>
    <cellStyle name="Total 2 3 5 3" xfId="43626"/>
    <cellStyle name="Total 2 3 5 3 2" xfId="43627"/>
    <cellStyle name="Total 2 3 5 3 3" xfId="43628"/>
    <cellStyle name="Total 2 3 5 3 4" xfId="43629"/>
    <cellStyle name="Total 2 3 5 4" xfId="43630"/>
    <cellStyle name="Total 2 3 5 4 2" xfId="43631"/>
    <cellStyle name="Total 2 3 5 5" xfId="43632"/>
    <cellStyle name="Total 2 3 5 5 2" xfId="43633"/>
    <cellStyle name="Total 2 3 5 6" xfId="43634"/>
    <cellStyle name="Total 2 3 5 7" xfId="43635"/>
    <cellStyle name="Total 2 3 5 8" xfId="43636"/>
    <cellStyle name="Total 2 3 5 9" xfId="43637"/>
    <cellStyle name="Total 2 3 6" xfId="43638"/>
    <cellStyle name="Total 2 3 6 10" xfId="43639"/>
    <cellStyle name="Total 2 3 6 2" xfId="43640"/>
    <cellStyle name="Total 2 3 6 2 2" xfId="43641"/>
    <cellStyle name="Total 2 3 6 2 2 2" xfId="43642"/>
    <cellStyle name="Total 2 3 6 2 3" xfId="43643"/>
    <cellStyle name="Total 2 3 6 2 3 2" xfId="43644"/>
    <cellStyle name="Total 2 3 6 2 4" xfId="43645"/>
    <cellStyle name="Total 2 3 6 2 4 2" xfId="43646"/>
    <cellStyle name="Total 2 3 6 2 5" xfId="43647"/>
    <cellStyle name="Total 2 3 6 2 6" xfId="43648"/>
    <cellStyle name="Total 2 3 6 2 7" xfId="43649"/>
    <cellStyle name="Total 2 3 6 3" xfId="43650"/>
    <cellStyle name="Total 2 3 6 3 2" xfId="43651"/>
    <cellStyle name="Total 2 3 6 4" xfId="43652"/>
    <cellStyle name="Total 2 3 6 4 2" xfId="43653"/>
    <cellStyle name="Total 2 3 6 5" xfId="43654"/>
    <cellStyle name="Total 2 3 6 5 2" xfId="43655"/>
    <cellStyle name="Total 2 3 6 6" xfId="43656"/>
    <cellStyle name="Total 2 3 6 7" xfId="43657"/>
    <cellStyle name="Total 2 3 6 8" xfId="43658"/>
    <cellStyle name="Total 2 3 6 9" xfId="43659"/>
    <cellStyle name="Total 2 3 7" xfId="43660"/>
    <cellStyle name="Total 2 4" xfId="1645"/>
    <cellStyle name="Total 2 4 2" xfId="43661"/>
    <cellStyle name="Total 2 4 2 2" xfId="43662"/>
    <cellStyle name="Total 2 4 2 2 2" xfId="43663"/>
    <cellStyle name="Total 2 4 2 2 2 10" xfId="43664"/>
    <cellStyle name="Total 2 4 2 2 2 2" xfId="43665"/>
    <cellStyle name="Total 2 4 2 2 2 2 2" xfId="43666"/>
    <cellStyle name="Total 2 4 2 2 2 2 2 2" xfId="43667"/>
    <cellStyle name="Total 2 4 2 2 2 2 3" xfId="43668"/>
    <cellStyle name="Total 2 4 2 2 2 2 3 2" xfId="43669"/>
    <cellStyle name="Total 2 4 2 2 2 2 4" xfId="43670"/>
    <cellStyle name="Total 2 4 2 2 2 2 4 2" xfId="43671"/>
    <cellStyle name="Total 2 4 2 2 2 2 5" xfId="43672"/>
    <cellStyle name="Total 2 4 2 2 2 2 6" xfId="43673"/>
    <cellStyle name="Total 2 4 2 2 2 2 7" xfId="43674"/>
    <cellStyle name="Total 2 4 2 2 2 3" xfId="43675"/>
    <cellStyle name="Total 2 4 2 2 2 3 2" xfId="43676"/>
    <cellStyle name="Total 2 4 2 2 2 4" xfId="43677"/>
    <cellStyle name="Total 2 4 2 2 2 4 2" xfId="43678"/>
    <cellStyle name="Total 2 4 2 2 2 5" xfId="43679"/>
    <cellStyle name="Total 2 4 2 2 2 5 2" xfId="43680"/>
    <cellStyle name="Total 2 4 2 2 2 6" xfId="43681"/>
    <cellStyle name="Total 2 4 2 2 2 7" xfId="43682"/>
    <cellStyle name="Total 2 4 2 2 2 8" xfId="43683"/>
    <cellStyle name="Total 2 4 2 2 2 9" xfId="43684"/>
    <cellStyle name="Total 2 4 2 2 3" xfId="43685"/>
    <cellStyle name="Total 2 4 2 2 3 2" xfId="43686"/>
    <cellStyle name="Total 2 4 2 2 3 2 2" xfId="43687"/>
    <cellStyle name="Total 2 4 2 2 3 3" xfId="43688"/>
    <cellStyle name="Total 2 4 2 2 3 3 2" xfId="43689"/>
    <cellStyle name="Total 2 4 2 2 3 4" xfId="43690"/>
    <cellStyle name="Total 2 4 2 2 3 4 2" xfId="43691"/>
    <cellStyle name="Total 2 4 2 2 3 5" xfId="43692"/>
    <cellStyle name="Total 2 4 2 2 3 6" xfId="43693"/>
    <cellStyle name="Total 2 4 2 2 3 7" xfId="43694"/>
    <cellStyle name="Total 2 4 2 2 4" xfId="43695"/>
    <cellStyle name="Total 2 4 3" xfId="43696"/>
    <cellStyle name="Total 2 4 4" xfId="43697"/>
    <cellStyle name="Total 2 4 4 2" xfId="43698"/>
    <cellStyle name="Total 2 4 4 2 10" xfId="43699"/>
    <cellStyle name="Total 2 4 4 2 2" xfId="43700"/>
    <cellStyle name="Total 2 4 4 2 2 2" xfId="43701"/>
    <cellStyle name="Total 2 4 4 2 2 2 2" xfId="43702"/>
    <cellStyle name="Total 2 4 4 2 2 3" xfId="43703"/>
    <cellStyle name="Total 2 4 4 2 2 3 2" xfId="43704"/>
    <cellStyle name="Total 2 4 4 2 2 4" xfId="43705"/>
    <cellStyle name="Total 2 4 4 2 2 4 2" xfId="43706"/>
    <cellStyle name="Total 2 4 4 2 2 5" xfId="43707"/>
    <cellStyle name="Total 2 4 4 2 2 6" xfId="43708"/>
    <cellStyle name="Total 2 4 4 2 2 7" xfId="43709"/>
    <cellStyle name="Total 2 4 4 2 3" xfId="43710"/>
    <cellStyle name="Total 2 4 4 2 3 2" xfId="43711"/>
    <cellStyle name="Total 2 4 4 2 4" xfId="43712"/>
    <cellStyle name="Total 2 4 4 2 4 2" xfId="43713"/>
    <cellStyle name="Total 2 4 4 2 5" xfId="43714"/>
    <cellStyle name="Total 2 4 4 2 5 2" xfId="43715"/>
    <cellStyle name="Total 2 4 4 2 6" xfId="43716"/>
    <cellStyle name="Total 2 4 4 2 7" xfId="43717"/>
    <cellStyle name="Total 2 4 4 2 8" xfId="43718"/>
    <cellStyle name="Total 2 4 4 2 9" xfId="43719"/>
    <cellStyle name="Total 2 4 4 3" xfId="43720"/>
    <cellStyle name="Total 2 4 4 3 2" xfId="43721"/>
    <cellStyle name="Total 2 4 4 3 2 2" xfId="43722"/>
    <cellStyle name="Total 2 4 4 3 3" xfId="43723"/>
    <cellStyle name="Total 2 4 4 3 3 2" xfId="43724"/>
    <cellStyle name="Total 2 4 4 3 4" xfId="43725"/>
    <cellStyle name="Total 2 4 4 3 4 2" xfId="43726"/>
    <cellStyle name="Total 2 4 4 3 5" xfId="43727"/>
    <cellStyle name="Total 2 4 4 3 6" xfId="43728"/>
    <cellStyle name="Total 2 4 4 3 7" xfId="43729"/>
    <cellStyle name="Total 2 4 4 4" xfId="43730"/>
    <cellStyle name="Total 2 4 5" xfId="43731"/>
    <cellStyle name="Total 2 4 5 10" xfId="43732"/>
    <cellStyle name="Total 2 4 5 11" xfId="43733"/>
    <cellStyle name="Total 2 4 5 2" xfId="43734"/>
    <cellStyle name="Total 2 4 5 2 2" xfId="43735"/>
    <cellStyle name="Total 2 4 5 2 2 2" xfId="43736"/>
    <cellStyle name="Total 2 4 5 2 3" xfId="43737"/>
    <cellStyle name="Total 2 4 5 2 3 2" xfId="43738"/>
    <cellStyle name="Total 2 4 5 2 4" xfId="43739"/>
    <cellStyle name="Total 2 4 5 2 4 2" xfId="43740"/>
    <cellStyle name="Total 2 4 5 2 5" xfId="43741"/>
    <cellStyle name="Total 2 4 5 2 6" xfId="43742"/>
    <cellStyle name="Total 2 4 5 2 7" xfId="43743"/>
    <cellStyle name="Total 2 4 5 3" xfId="43744"/>
    <cellStyle name="Total 2 4 5 3 2" xfId="43745"/>
    <cellStyle name="Total 2 4 5 3 3" xfId="43746"/>
    <cellStyle name="Total 2 4 5 3 4" xfId="43747"/>
    <cellStyle name="Total 2 4 5 4" xfId="43748"/>
    <cellStyle name="Total 2 4 5 4 2" xfId="43749"/>
    <cellStyle name="Total 2 4 5 5" xfId="43750"/>
    <cellStyle name="Total 2 4 5 5 2" xfId="43751"/>
    <cellStyle name="Total 2 4 5 6" xfId="43752"/>
    <cellStyle name="Total 2 4 5 7" xfId="43753"/>
    <cellStyle name="Total 2 4 5 8" xfId="43754"/>
    <cellStyle name="Total 2 4 5 9" xfId="43755"/>
    <cellStyle name="Total 2 4 6" xfId="43756"/>
    <cellStyle name="Total 2 4 6 10" xfId="43757"/>
    <cellStyle name="Total 2 4 6 2" xfId="43758"/>
    <cellStyle name="Total 2 4 6 2 2" xfId="43759"/>
    <cellStyle name="Total 2 4 6 2 2 2" xfId="43760"/>
    <cellStyle name="Total 2 4 6 2 3" xfId="43761"/>
    <cellStyle name="Total 2 4 6 2 3 2" xfId="43762"/>
    <cellStyle name="Total 2 4 6 2 4" xfId="43763"/>
    <cellStyle name="Total 2 4 6 2 4 2" xfId="43764"/>
    <cellStyle name="Total 2 4 6 2 5" xfId="43765"/>
    <cellStyle name="Total 2 4 6 2 6" xfId="43766"/>
    <cellStyle name="Total 2 4 6 2 7" xfId="43767"/>
    <cellStyle name="Total 2 4 6 3" xfId="43768"/>
    <cellStyle name="Total 2 4 6 3 2" xfId="43769"/>
    <cellStyle name="Total 2 4 6 4" xfId="43770"/>
    <cellStyle name="Total 2 4 6 4 2" xfId="43771"/>
    <cellStyle name="Total 2 4 6 5" xfId="43772"/>
    <cellStyle name="Total 2 4 6 5 2" xfId="43773"/>
    <cellStyle name="Total 2 4 6 6" xfId="43774"/>
    <cellStyle name="Total 2 4 6 7" xfId="43775"/>
    <cellStyle name="Total 2 4 6 8" xfId="43776"/>
    <cellStyle name="Total 2 4 6 9" xfId="43777"/>
    <cellStyle name="Total 2 4 7" xfId="43778"/>
    <cellStyle name="Total 2 5" xfId="1646"/>
    <cellStyle name="Total 2 5 2" xfId="43779"/>
    <cellStyle name="Total 2 5 2 2" xfId="43780"/>
    <cellStyle name="Total 2 5 2 2 2" xfId="43781"/>
    <cellStyle name="Total 2 5 2 2 2 10" xfId="43782"/>
    <cellStyle name="Total 2 5 2 2 2 2" xfId="43783"/>
    <cellStyle name="Total 2 5 2 2 2 2 2" xfId="43784"/>
    <cellStyle name="Total 2 5 2 2 2 2 2 2" xfId="43785"/>
    <cellStyle name="Total 2 5 2 2 2 2 3" xfId="43786"/>
    <cellStyle name="Total 2 5 2 2 2 2 3 2" xfId="43787"/>
    <cellStyle name="Total 2 5 2 2 2 2 4" xfId="43788"/>
    <cellStyle name="Total 2 5 2 2 2 2 4 2" xfId="43789"/>
    <cellStyle name="Total 2 5 2 2 2 2 5" xfId="43790"/>
    <cellStyle name="Total 2 5 2 2 2 2 6" xfId="43791"/>
    <cellStyle name="Total 2 5 2 2 2 2 7" xfId="43792"/>
    <cellStyle name="Total 2 5 2 2 2 3" xfId="43793"/>
    <cellStyle name="Total 2 5 2 2 2 3 2" xfId="43794"/>
    <cellStyle name="Total 2 5 2 2 2 4" xfId="43795"/>
    <cellStyle name="Total 2 5 2 2 2 4 2" xfId="43796"/>
    <cellStyle name="Total 2 5 2 2 2 5" xfId="43797"/>
    <cellStyle name="Total 2 5 2 2 2 5 2" xfId="43798"/>
    <cellStyle name="Total 2 5 2 2 2 6" xfId="43799"/>
    <cellStyle name="Total 2 5 2 2 2 7" xfId="43800"/>
    <cellStyle name="Total 2 5 2 2 2 8" xfId="43801"/>
    <cellStyle name="Total 2 5 2 2 2 9" xfId="43802"/>
    <cellStyle name="Total 2 5 2 2 3" xfId="43803"/>
    <cellStyle name="Total 2 5 2 2 3 2" xfId="43804"/>
    <cellStyle name="Total 2 5 2 2 3 2 2" xfId="43805"/>
    <cellStyle name="Total 2 5 2 2 3 3" xfId="43806"/>
    <cellStyle name="Total 2 5 2 2 3 3 2" xfId="43807"/>
    <cellStyle name="Total 2 5 2 2 3 4" xfId="43808"/>
    <cellStyle name="Total 2 5 2 2 3 4 2" xfId="43809"/>
    <cellStyle name="Total 2 5 2 2 3 5" xfId="43810"/>
    <cellStyle name="Total 2 5 2 2 3 6" xfId="43811"/>
    <cellStyle name="Total 2 5 2 2 3 7" xfId="43812"/>
    <cellStyle name="Total 2 5 2 2 4" xfId="43813"/>
    <cellStyle name="Total 2 5 3" xfId="43814"/>
    <cellStyle name="Total 2 5 4" xfId="43815"/>
    <cellStyle name="Total 2 5 4 2" xfId="43816"/>
    <cellStyle name="Total 2 5 4 2 10" xfId="43817"/>
    <cellStyle name="Total 2 5 4 2 2" xfId="43818"/>
    <cellStyle name="Total 2 5 4 2 2 2" xfId="43819"/>
    <cellStyle name="Total 2 5 4 2 2 2 2" xfId="43820"/>
    <cellStyle name="Total 2 5 4 2 2 3" xfId="43821"/>
    <cellStyle name="Total 2 5 4 2 2 3 2" xfId="43822"/>
    <cellStyle name="Total 2 5 4 2 2 4" xfId="43823"/>
    <cellStyle name="Total 2 5 4 2 2 4 2" xfId="43824"/>
    <cellStyle name="Total 2 5 4 2 2 5" xfId="43825"/>
    <cellStyle name="Total 2 5 4 2 2 6" xfId="43826"/>
    <cellStyle name="Total 2 5 4 2 2 7" xfId="43827"/>
    <cellStyle name="Total 2 5 4 2 3" xfId="43828"/>
    <cellStyle name="Total 2 5 4 2 3 2" xfId="43829"/>
    <cellStyle name="Total 2 5 4 2 4" xfId="43830"/>
    <cellStyle name="Total 2 5 4 2 4 2" xfId="43831"/>
    <cellStyle name="Total 2 5 4 2 5" xfId="43832"/>
    <cellStyle name="Total 2 5 4 2 5 2" xfId="43833"/>
    <cellStyle name="Total 2 5 4 2 6" xfId="43834"/>
    <cellStyle name="Total 2 5 4 2 7" xfId="43835"/>
    <cellStyle name="Total 2 5 4 2 8" xfId="43836"/>
    <cellStyle name="Total 2 5 4 2 9" xfId="43837"/>
    <cellStyle name="Total 2 5 4 3" xfId="43838"/>
    <cellStyle name="Total 2 5 4 3 2" xfId="43839"/>
    <cellStyle name="Total 2 5 4 3 2 2" xfId="43840"/>
    <cellStyle name="Total 2 5 4 3 3" xfId="43841"/>
    <cellStyle name="Total 2 5 4 3 3 2" xfId="43842"/>
    <cellStyle name="Total 2 5 4 3 4" xfId="43843"/>
    <cellStyle name="Total 2 5 4 3 4 2" xfId="43844"/>
    <cellStyle name="Total 2 5 4 3 5" xfId="43845"/>
    <cellStyle name="Total 2 5 4 3 6" xfId="43846"/>
    <cellStyle name="Total 2 5 4 3 7" xfId="43847"/>
    <cellStyle name="Total 2 5 4 4" xfId="43848"/>
    <cellStyle name="Total 2 5 5" xfId="43849"/>
    <cellStyle name="Total 2 5 5 10" xfId="43850"/>
    <cellStyle name="Total 2 5 5 11" xfId="43851"/>
    <cellStyle name="Total 2 5 5 2" xfId="43852"/>
    <cellStyle name="Total 2 5 5 2 2" xfId="43853"/>
    <cellStyle name="Total 2 5 5 2 2 2" xfId="43854"/>
    <cellStyle name="Total 2 5 5 2 3" xfId="43855"/>
    <cellStyle name="Total 2 5 5 2 3 2" xfId="43856"/>
    <cellStyle name="Total 2 5 5 2 4" xfId="43857"/>
    <cellStyle name="Total 2 5 5 2 4 2" xfId="43858"/>
    <cellStyle name="Total 2 5 5 2 5" xfId="43859"/>
    <cellStyle name="Total 2 5 5 2 6" xfId="43860"/>
    <cellStyle name="Total 2 5 5 2 7" xfId="43861"/>
    <cellStyle name="Total 2 5 5 3" xfId="43862"/>
    <cellStyle name="Total 2 5 5 3 2" xfId="43863"/>
    <cellStyle name="Total 2 5 5 3 3" xfId="43864"/>
    <cellStyle name="Total 2 5 5 3 4" xfId="43865"/>
    <cellStyle name="Total 2 5 5 4" xfId="43866"/>
    <cellStyle name="Total 2 5 5 4 2" xfId="43867"/>
    <cellStyle name="Total 2 5 5 5" xfId="43868"/>
    <cellStyle name="Total 2 5 5 5 2" xfId="43869"/>
    <cellStyle name="Total 2 5 5 6" xfId="43870"/>
    <cellStyle name="Total 2 5 5 7" xfId="43871"/>
    <cellStyle name="Total 2 5 5 8" xfId="43872"/>
    <cellStyle name="Total 2 5 5 9" xfId="43873"/>
    <cellStyle name="Total 2 5 6" xfId="43874"/>
    <cellStyle name="Total 2 5 6 10" xfId="43875"/>
    <cellStyle name="Total 2 5 6 2" xfId="43876"/>
    <cellStyle name="Total 2 5 6 2 2" xfId="43877"/>
    <cellStyle name="Total 2 5 6 2 2 2" xfId="43878"/>
    <cellStyle name="Total 2 5 6 2 3" xfId="43879"/>
    <cellStyle name="Total 2 5 6 2 3 2" xfId="43880"/>
    <cellStyle name="Total 2 5 6 2 4" xfId="43881"/>
    <cellStyle name="Total 2 5 6 2 4 2" xfId="43882"/>
    <cellStyle name="Total 2 5 6 2 5" xfId="43883"/>
    <cellStyle name="Total 2 5 6 2 6" xfId="43884"/>
    <cellStyle name="Total 2 5 6 2 7" xfId="43885"/>
    <cellStyle name="Total 2 5 6 3" xfId="43886"/>
    <cellStyle name="Total 2 5 6 3 2" xfId="43887"/>
    <cellStyle name="Total 2 5 6 4" xfId="43888"/>
    <cellStyle name="Total 2 5 6 4 2" xfId="43889"/>
    <cellStyle name="Total 2 5 6 5" xfId="43890"/>
    <cellStyle name="Total 2 5 6 5 2" xfId="43891"/>
    <cellStyle name="Total 2 5 6 6" xfId="43892"/>
    <cellStyle name="Total 2 5 6 7" xfId="43893"/>
    <cellStyle name="Total 2 5 6 8" xfId="43894"/>
    <cellStyle name="Total 2 5 6 9" xfId="43895"/>
    <cellStyle name="Total 2 5 7" xfId="43896"/>
    <cellStyle name="Total 2 6" xfId="1647"/>
    <cellStyle name="Total 2 6 2" xfId="43897"/>
    <cellStyle name="Total 2 6 2 2" xfId="43898"/>
    <cellStyle name="Total 2 6 2 2 2" xfId="43899"/>
    <cellStyle name="Total 2 6 2 2 2 10" xfId="43900"/>
    <cellStyle name="Total 2 6 2 2 2 2" xfId="43901"/>
    <cellStyle name="Total 2 6 2 2 2 2 2" xfId="43902"/>
    <cellStyle name="Total 2 6 2 2 2 2 2 2" xfId="43903"/>
    <cellStyle name="Total 2 6 2 2 2 2 3" xfId="43904"/>
    <cellStyle name="Total 2 6 2 2 2 2 3 2" xfId="43905"/>
    <cellStyle name="Total 2 6 2 2 2 2 4" xfId="43906"/>
    <cellStyle name="Total 2 6 2 2 2 2 4 2" xfId="43907"/>
    <cellStyle name="Total 2 6 2 2 2 2 5" xfId="43908"/>
    <cellStyle name="Total 2 6 2 2 2 2 6" xfId="43909"/>
    <cellStyle name="Total 2 6 2 2 2 2 7" xfId="43910"/>
    <cellStyle name="Total 2 6 2 2 2 3" xfId="43911"/>
    <cellStyle name="Total 2 6 2 2 2 3 2" xfId="43912"/>
    <cellStyle name="Total 2 6 2 2 2 4" xfId="43913"/>
    <cellStyle name="Total 2 6 2 2 2 4 2" xfId="43914"/>
    <cellStyle name="Total 2 6 2 2 2 5" xfId="43915"/>
    <cellStyle name="Total 2 6 2 2 2 5 2" xfId="43916"/>
    <cellStyle name="Total 2 6 2 2 2 6" xfId="43917"/>
    <cellStyle name="Total 2 6 2 2 2 7" xfId="43918"/>
    <cellStyle name="Total 2 6 2 2 2 8" xfId="43919"/>
    <cellStyle name="Total 2 6 2 2 2 9" xfId="43920"/>
    <cellStyle name="Total 2 6 2 2 3" xfId="43921"/>
    <cellStyle name="Total 2 6 2 2 3 2" xfId="43922"/>
    <cellStyle name="Total 2 6 2 2 3 2 2" xfId="43923"/>
    <cellStyle name="Total 2 6 2 2 3 3" xfId="43924"/>
    <cellStyle name="Total 2 6 2 2 3 3 2" xfId="43925"/>
    <cellStyle name="Total 2 6 2 2 3 4" xfId="43926"/>
    <cellStyle name="Total 2 6 2 2 3 4 2" xfId="43927"/>
    <cellStyle name="Total 2 6 2 2 3 5" xfId="43928"/>
    <cellStyle name="Total 2 6 2 2 3 6" xfId="43929"/>
    <cellStyle name="Total 2 6 2 2 3 7" xfId="43930"/>
    <cellStyle name="Total 2 6 2 2 4" xfId="43931"/>
    <cellStyle name="Total 2 6 3" xfId="43932"/>
    <cellStyle name="Total 2 6 4" xfId="43933"/>
    <cellStyle name="Total 2 6 4 2" xfId="43934"/>
    <cellStyle name="Total 2 6 4 2 10" xfId="43935"/>
    <cellStyle name="Total 2 6 4 2 2" xfId="43936"/>
    <cellStyle name="Total 2 6 4 2 2 2" xfId="43937"/>
    <cellStyle name="Total 2 6 4 2 2 2 2" xfId="43938"/>
    <cellStyle name="Total 2 6 4 2 2 3" xfId="43939"/>
    <cellStyle name="Total 2 6 4 2 2 3 2" xfId="43940"/>
    <cellStyle name="Total 2 6 4 2 2 4" xfId="43941"/>
    <cellStyle name="Total 2 6 4 2 2 4 2" xfId="43942"/>
    <cellStyle name="Total 2 6 4 2 2 5" xfId="43943"/>
    <cellStyle name="Total 2 6 4 2 2 6" xfId="43944"/>
    <cellStyle name="Total 2 6 4 2 2 7" xfId="43945"/>
    <cellStyle name="Total 2 6 4 2 3" xfId="43946"/>
    <cellStyle name="Total 2 6 4 2 3 2" xfId="43947"/>
    <cellStyle name="Total 2 6 4 2 4" xfId="43948"/>
    <cellStyle name="Total 2 6 4 2 4 2" xfId="43949"/>
    <cellStyle name="Total 2 6 4 2 5" xfId="43950"/>
    <cellStyle name="Total 2 6 4 2 5 2" xfId="43951"/>
    <cellStyle name="Total 2 6 4 2 6" xfId="43952"/>
    <cellStyle name="Total 2 6 4 2 7" xfId="43953"/>
    <cellStyle name="Total 2 6 4 2 8" xfId="43954"/>
    <cellStyle name="Total 2 6 4 2 9" xfId="43955"/>
    <cellStyle name="Total 2 6 4 3" xfId="43956"/>
    <cellStyle name="Total 2 6 4 3 2" xfId="43957"/>
    <cellStyle name="Total 2 6 4 3 2 2" xfId="43958"/>
    <cellStyle name="Total 2 6 4 3 3" xfId="43959"/>
    <cellStyle name="Total 2 6 4 3 3 2" xfId="43960"/>
    <cellStyle name="Total 2 6 4 3 4" xfId="43961"/>
    <cellStyle name="Total 2 6 4 3 4 2" xfId="43962"/>
    <cellStyle name="Total 2 6 4 3 5" xfId="43963"/>
    <cellStyle name="Total 2 6 4 3 6" xfId="43964"/>
    <cellStyle name="Total 2 6 4 3 7" xfId="43965"/>
    <cellStyle name="Total 2 6 4 4" xfId="43966"/>
    <cellStyle name="Total 2 6 5" xfId="43967"/>
    <cellStyle name="Total 2 6 5 10" xfId="43968"/>
    <cellStyle name="Total 2 6 5 11" xfId="43969"/>
    <cellStyle name="Total 2 6 5 2" xfId="43970"/>
    <cellStyle name="Total 2 6 5 2 2" xfId="43971"/>
    <cellStyle name="Total 2 6 5 2 2 2" xfId="43972"/>
    <cellStyle name="Total 2 6 5 2 3" xfId="43973"/>
    <cellStyle name="Total 2 6 5 2 3 2" xfId="43974"/>
    <cellStyle name="Total 2 6 5 2 4" xfId="43975"/>
    <cellStyle name="Total 2 6 5 2 4 2" xfId="43976"/>
    <cellStyle name="Total 2 6 5 2 5" xfId="43977"/>
    <cellStyle name="Total 2 6 5 2 6" xfId="43978"/>
    <cellStyle name="Total 2 6 5 2 7" xfId="43979"/>
    <cellStyle name="Total 2 6 5 3" xfId="43980"/>
    <cellStyle name="Total 2 6 5 3 2" xfId="43981"/>
    <cellStyle name="Total 2 6 5 3 3" xfId="43982"/>
    <cellStyle name="Total 2 6 5 3 4" xfId="43983"/>
    <cellStyle name="Total 2 6 5 4" xfId="43984"/>
    <cellStyle name="Total 2 6 5 4 2" xfId="43985"/>
    <cellStyle name="Total 2 6 5 5" xfId="43986"/>
    <cellStyle name="Total 2 6 5 5 2" xfId="43987"/>
    <cellStyle name="Total 2 6 5 6" xfId="43988"/>
    <cellStyle name="Total 2 6 5 7" xfId="43989"/>
    <cellStyle name="Total 2 6 5 8" xfId="43990"/>
    <cellStyle name="Total 2 6 5 9" xfId="43991"/>
    <cellStyle name="Total 2 6 6" xfId="43992"/>
    <cellStyle name="Total 2 6 6 10" xfId="43993"/>
    <cellStyle name="Total 2 6 6 2" xfId="43994"/>
    <cellStyle name="Total 2 6 6 2 2" xfId="43995"/>
    <cellStyle name="Total 2 6 6 2 2 2" xfId="43996"/>
    <cellStyle name="Total 2 6 6 2 3" xfId="43997"/>
    <cellStyle name="Total 2 6 6 2 3 2" xfId="43998"/>
    <cellStyle name="Total 2 6 6 2 4" xfId="43999"/>
    <cellStyle name="Total 2 6 6 2 4 2" xfId="44000"/>
    <cellStyle name="Total 2 6 6 2 5" xfId="44001"/>
    <cellStyle name="Total 2 6 6 2 6" xfId="44002"/>
    <cellStyle name="Total 2 6 6 2 7" xfId="44003"/>
    <cellStyle name="Total 2 6 6 3" xfId="44004"/>
    <cellStyle name="Total 2 6 6 3 2" xfId="44005"/>
    <cellStyle name="Total 2 6 6 4" xfId="44006"/>
    <cellStyle name="Total 2 6 6 4 2" xfId="44007"/>
    <cellStyle name="Total 2 6 6 5" xfId="44008"/>
    <cellStyle name="Total 2 6 6 5 2" xfId="44009"/>
    <cellStyle name="Total 2 6 6 6" xfId="44010"/>
    <cellStyle name="Total 2 6 6 7" xfId="44011"/>
    <cellStyle name="Total 2 6 6 8" xfId="44012"/>
    <cellStyle name="Total 2 6 6 9" xfId="44013"/>
    <cellStyle name="Total 2 6 7" xfId="44014"/>
    <cellStyle name="Total 2 7" xfId="1648"/>
    <cellStyle name="Total 2 7 2" xfId="44015"/>
    <cellStyle name="Total 2 7 2 2" xfId="44016"/>
    <cellStyle name="Total 2 7 2 2 2" xfId="44017"/>
    <cellStyle name="Total 2 7 2 2 2 10" xfId="44018"/>
    <cellStyle name="Total 2 7 2 2 2 2" xfId="44019"/>
    <cellStyle name="Total 2 7 2 2 2 2 2" xfId="44020"/>
    <cellStyle name="Total 2 7 2 2 2 2 2 2" xfId="44021"/>
    <cellStyle name="Total 2 7 2 2 2 2 3" xfId="44022"/>
    <cellStyle name="Total 2 7 2 2 2 2 3 2" xfId="44023"/>
    <cellStyle name="Total 2 7 2 2 2 2 4" xfId="44024"/>
    <cellStyle name="Total 2 7 2 2 2 2 4 2" xfId="44025"/>
    <cellStyle name="Total 2 7 2 2 2 2 5" xfId="44026"/>
    <cellStyle name="Total 2 7 2 2 2 2 6" xfId="44027"/>
    <cellStyle name="Total 2 7 2 2 2 2 7" xfId="44028"/>
    <cellStyle name="Total 2 7 2 2 2 3" xfId="44029"/>
    <cellStyle name="Total 2 7 2 2 2 3 2" xfId="44030"/>
    <cellStyle name="Total 2 7 2 2 2 4" xfId="44031"/>
    <cellStyle name="Total 2 7 2 2 2 4 2" xfId="44032"/>
    <cellStyle name="Total 2 7 2 2 2 5" xfId="44033"/>
    <cellStyle name="Total 2 7 2 2 2 5 2" xfId="44034"/>
    <cellStyle name="Total 2 7 2 2 2 6" xfId="44035"/>
    <cellStyle name="Total 2 7 2 2 2 7" xfId="44036"/>
    <cellStyle name="Total 2 7 2 2 2 8" xfId="44037"/>
    <cellStyle name="Total 2 7 2 2 2 9" xfId="44038"/>
    <cellStyle name="Total 2 7 2 2 3" xfId="44039"/>
    <cellStyle name="Total 2 7 2 2 3 2" xfId="44040"/>
    <cellStyle name="Total 2 7 2 2 3 2 2" xfId="44041"/>
    <cellStyle name="Total 2 7 2 2 3 3" xfId="44042"/>
    <cellStyle name="Total 2 7 2 2 3 3 2" xfId="44043"/>
    <cellStyle name="Total 2 7 2 2 3 4" xfId="44044"/>
    <cellStyle name="Total 2 7 2 2 3 4 2" xfId="44045"/>
    <cellStyle name="Total 2 7 2 2 3 5" xfId="44046"/>
    <cellStyle name="Total 2 7 2 2 3 6" xfId="44047"/>
    <cellStyle name="Total 2 7 2 2 3 7" xfId="44048"/>
    <cellStyle name="Total 2 7 2 2 4" xfId="44049"/>
    <cellStyle name="Total 2 7 3" xfId="44050"/>
    <cellStyle name="Total 2 7 4" xfId="44051"/>
    <cellStyle name="Total 2 7 4 2" xfId="44052"/>
    <cellStyle name="Total 2 7 4 2 10" xfId="44053"/>
    <cellStyle name="Total 2 7 4 2 2" xfId="44054"/>
    <cellStyle name="Total 2 7 4 2 2 2" xfId="44055"/>
    <cellStyle name="Total 2 7 4 2 2 2 2" xfId="44056"/>
    <cellStyle name="Total 2 7 4 2 2 3" xfId="44057"/>
    <cellStyle name="Total 2 7 4 2 2 3 2" xfId="44058"/>
    <cellStyle name="Total 2 7 4 2 2 4" xfId="44059"/>
    <cellStyle name="Total 2 7 4 2 2 4 2" xfId="44060"/>
    <cellStyle name="Total 2 7 4 2 2 5" xfId="44061"/>
    <cellStyle name="Total 2 7 4 2 2 6" xfId="44062"/>
    <cellStyle name="Total 2 7 4 2 2 7" xfId="44063"/>
    <cellStyle name="Total 2 7 4 2 3" xfId="44064"/>
    <cellStyle name="Total 2 7 4 2 3 2" xfId="44065"/>
    <cellStyle name="Total 2 7 4 2 4" xfId="44066"/>
    <cellStyle name="Total 2 7 4 2 4 2" xfId="44067"/>
    <cellStyle name="Total 2 7 4 2 5" xfId="44068"/>
    <cellStyle name="Total 2 7 4 2 5 2" xfId="44069"/>
    <cellStyle name="Total 2 7 4 2 6" xfId="44070"/>
    <cellStyle name="Total 2 7 4 2 7" xfId="44071"/>
    <cellStyle name="Total 2 7 4 2 8" xfId="44072"/>
    <cellStyle name="Total 2 7 4 2 9" xfId="44073"/>
    <cellStyle name="Total 2 7 4 3" xfId="44074"/>
    <cellStyle name="Total 2 7 4 3 2" xfId="44075"/>
    <cellStyle name="Total 2 7 4 3 2 2" xfId="44076"/>
    <cellStyle name="Total 2 7 4 3 3" xfId="44077"/>
    <cellStyle name="Total 2 7 4 3 3 2" xfId="44078"/>
    <cellStyle name="Total 2 7 4 3 4" xfId="44079"/>
    <cellStyle name="Total 2 7 4 3 4 2" xfId="44080"/>
    <cellStyle name="Total 2 7 4 3 5" xfId="44081"/>
    <cellStyle name="Total 2 7 4 3 6" xfId="44082"/>
    <cellStyle name="Total 2 7 4 3 7" xfId="44083"/>
    <cellStyle name="Total 2 7 4 4" xfId="44084"/>
    <cellStyle name="Total 2 7 5" xfId="44085"/>
    <cellStyle name="Total 2 7 5 10" xfId="44086"/>
    <cellStyle name="Total 2 7 5 11" xfId="44087"/>
    <cellStyle name="Total 2 7 5 2" xfId="44088"/>
    <cellStyle name="Total 2 7 5 2 2" xfId="44089"/>
    <cellStyle name="Total 2 7 5 2 2 2" xfId="44090"/>
    <cellStyle name="Total 2 7 5 2 3" xfId="44091"/>
    <cellStyle name="Total 2 7 5 2 3 2" xfId="44092"/>
    <cellStyle name="Total 2 7 5 2 4" xfId="44093"/>
    <cellStyle name="Total 2 7 5 2 4 2" xfId="44094"/>
    <cellStyle name="Total 2 7 5 2 5" xfId="44095"/>
    <cellStyle name="Total 2 7 5 2 6" xfId="44096"/>
    <cellStyle name="Total 2 7 5 2 7" xfId="44097"/>
    <cellStyle name="Total 2 7 5 3" xfId="44098"/>
    <cellStyle name="Total 2 7 5 3 2" xfId="44099"/>
    <cellStyle name="Total 2 7 5 3 3" xfId="44100"/>
    <cellStyle name="Total 2 7 5 3 4" xfId="44101"/>
    <cellStyle name="Total 2 7 5 4" xfId="44102"/>
    <cellStyle name="Total 2 7 5 4 2" xfId="44103"/>
    <cellStyle name="Total 2 7 5 5" xfId="44104"/>
    <cellStyle name="Total 2 7 5 5 2" xfId="44105"/>
    <cellStyle name="Total 2 7 5 6" xfId="44106"/>
    <cellStyle name="Total 2 7 5 7" xfId="44107"/>
    <cellStyle name="Total 2 7 5 8" xfId="44108"/>
    <cellStyle name="Total 2 7 5 9" xfId="44109"/>
    <cellStyle name="Total 2 7 6" xfId="44110"/>
    <cellStyle name="Total 2 7 6 10" xfId="44111"/>
    <cellStyle name="Total 2 7 6 2" xfId="44112"/>
    <cellStyle name="Total 2 7 6 2 2" xfId="44113"/>
    <cellStyle name="Total 2 7 6 2 2 2" xfId="44114"/>
    <cellStyle name="Total 2 7 6 2 3" xfId="44115"/>
    <cellStyle name="Total 2 7 6 2 3 2" xfId="44116"/>
    <cellStyle name="Total 2 7 6 2 4" xfId="44117"/>
    <cellStyle name="Total 2 7 6 2 4 2" xfId="44118"/>
    <cellStyle name="Total 2 7 6 2 5" xfId="44119"/>
    <cellStyle name="Total 2 7 6 2 6" xfId="44120"/>
    <cellStyle name="Total 2 7 6 2 7" xfId="44121"/>
    <cellStyle name="Total 2 7 6 3" xfId="44122"/>
    <cellStyle name="Total 2 7 6 3 2" xfId="44123"/>
    <cellStyle name="Total 2 7 6 4" xfId="44124"/>
    <cellStyle name="Total 2 7 6 4 2" xfId="44125"/>
    <cellStyle name="Total 2 7 6 5" xfId="44126"/>
    <cellStyle name="Total 2 7 6 5 2" xfId="44127"/>
    <cellStyle name="Total 2 7 6 6" xfId="44128"/>
    <cellStyle name="Total 2 7 6 7" xfId="44129"/>
    <cellStyle name="Total 2 7 6 8" xfId="44130"/>
    <cellStyle name="Total 2 7 6 9" xfId="44131"/>
    <cellStyle name="Total 2 7 7" xfId="44132"/>
    <cellStyle name="Total 2 8" xfId="1649"/>
    <cellStyle name="Total 2 8 2" xfId="44133"/>
    <cellStyle name="Total 2 8 2 2" xfId="44134"/>
    <cellStyle name="Total 2 8 2 2 10" xfId="44135"/>
    <cellStyle name="Total 2 8 2 2 2" xfId="44136"/>
    <cellStyle name="Total 2 8 2 2 2 2" xfId="44137"/>
    <cellStyle name="Total 2 8 2 2 2 2 2" xfId="44138"/>
    <cellStyle name="Total 2 8 2 2 2 3" xfId="44139"/>
    <cellStyle name="Total 2 8 2 2 2 3 2" xfId="44140"/>
    <cellStyle name="Total 2 8 2 2 2 4" xfId="44141"/>
    <cellStyle name="Total 2 8 2 2 2 4 2" xfId="44142"/>
    <cellStyle name="Total 2 8 2 2 2 5" xfId="44143"/>
    <cellStyle name="Total 2 8 2 2 2 6" xfId="44144"/>
    <cellStyle name="Total 2 8 2 2 2 7" xfId="44145"/>
    <cellStyle name="Total 2 8 2 2 3" xfId="44146"/>
    <cellStyle name="Total 2 8 2 2 3 2" xfId="44147"/>
    <cellStyle name="Total 2 8 2 2 4" xfId="44148"/>
    <cellStyle name="Total 2 8 2 2 4 2" xfId="44149"/>
    <cellStyle name="Total 2 8 2 2 5" xfId="44150"/>
    <cellStyle name="Total 2 8 2 2 5 2" xfId="44151"/>
    <cellStyle name="Total 2 8 2 2 6" xfId="44152"/>
    <cellStyle name="Total 2 8 2 2 7" xfId="44153"/>
    <cellStyle name="Total 2 8 2 2 8" xfId="44154"/>
    <cellStyle name="Total 2 8 2 2 9" xfId="44155"/>
    <cellStyle name="Total 2 8 2 3" xfId="44156"/>
    <cellStyle name="Total 2 8 2 3 2" xfId="44157"/>
    <cellStyle name="Total 2 8 2 3 2 2" xfId="44158"/>
    <cellStyle name="Total 2 8 2 3 3" xfId="44159"/>
    <cellStyle name="Total 2 8 2 3 3 2" xfId="44160"/>
    <cellStyle name="Total 2 8 2 3 4" xfId="44161"/>
    <cellStyle name="Total 2 8 2 3 4 2" xfId="44162"/>
    <cellStyle name="Total 2 8 2 3 5" xfId="44163"/>
    <cellStyle name="Total 2 8 2 3 6" xfId="44164"/>
    <cellStyle name="Total 2 8 2 3 7" xfId="44165"/>
    <cellStyle name="Total 2 8 2 4" xfId="44166"/>
    <cellStyle name="Total 2 8 3" xfId="44167"/>
    <cellStyle name="Total 2 8 3 10" xfId="44168"/>
    <cellStyle name="Total 2 8 3 11" xfId="44169"/>
    <cellStyle name="Total 2 8 3 2" xfId="44170"/>
    <cellStyle name="Total 2 8 3 2 2" xfId="44171"/>
    <cellStyle name="Total 2 8 3 2 2 2" xfId="44172"/>
    <cellStyle name="Total 2 8 3 2 3" xfId="44173"/>
    <cellStyle name="Total 2 8 3 2 3 2" xfId="44174"/>
    <cellStyle name="Total 2 8 3 2 4" xfId="44175"/>
    <cellStyle name="Total 2 8 3 2 4 2" xfId="44176"/>
    <cellStyle name="Total 2 8 3 2 5" xfId="44177"/>
    <cellStyle name="Total 2 8 3 2 6" xfId="44178"/>
    <cellStyle name="Total 2 8 3 2 7" xfId="44179"/>
    <cellStyle name="Total 2 8 3 3" xfId="44180"/>
    <cellStyle name="Total 2 8 3 3 2" xfId="44181"/>
    <cellStyle name="Total 2 8 3 3 3" xfId="44182"/>
    <cellStyle name="Total 2 8 3 3 4" xfId="44183"/>
    <cellStyle name="Total 2 8 3 4" xfId="44184"/>
    <cellStyle name="Total 2 8 3 4 2" xfId="44185"/>
    <cellStyle name="Total 2 8 3 5" xfId="44186"/>
    <cellStyle name="Total 2 8 3 5 2" xfId="44187"/>
    <cellStyle name="Total 2 8 3 6" xfId="44188"/>
    <cellStyle name="Total 2 8 3 7" xfId="44189"/>
    <cellStyle name="Total 2 8 3 8" xfId="44190"/>
    <cellStyle name="Total 2 8 3 9" xfId="44191"/>
    <cellStyle name="Total 2 8 4" xfId="44192"/>
    <cellStyle name="Total 2 8 4 10" xfId="44193"/>
    <cellStyle name="Total 2 8 4 2" xfId="44194"/>
    <cellStyle name="Total 2 8 4 2 2" xfId="44195"/>
    <cellStyle name="Total 2 8 4 2 2 2" xfId="44196"/>
    <cellStyle name="Total 2 8 4 2 3" xfId="44197"/>
    <cellStyle name="Total 2 8 4 2 3 2" xfId="44198"/>
    <cellStyle name="Total 2 8 4 2 4" xfId="44199"/>
    <cellStyle name="Total 2 8 4 2 4 2" xfId="44200"/>
    <cellStyle name="Total 2 8 4 2 5" xfId="44201"/>
    <cellStyle name="Total 2 8 4 2 6" xfId="44202"/>
    <cellStyle name="Total 2 8 4 2 7" xfId="44203"/>
    <cellStyle name="Total 2 8 4 3" xfId="44204"/>
    <cellStyle name="Total 2 8 4 3 2" xfId="44205"/>
    <cellStyle name="Total 2 8 4 4" xfId="44206"/>
    <cellStyle name="Total 2 8 4 4 2" xfId="44207"/>
    <cellStyle name="Total 2 8 4 5" xfId="44208"/>
    <cellStyle name="Total 2 8 4 5 2" xfId="44209"/>
    <cellStyle name="Total 2 8 4 6" xfId="44210"/>
    <cellStyle name="Total 2 8 4 7" xfId="44211"/>
    <cellStyle name="Total 2 8 4 8" xfId="44212"/>
    <cellStyle name="Total 2 8 4 9" xfId="44213"/>
    <cellStyle name="Total 2 8 5" xfId="44214"/>
    <cellStyle name="Total 2 9" xfId="1650"/>
    <cellStyle name="Total 2 9 2" xfId="44215"/>
    <cellStyle name="Total 2 9 2 2" xfId="44216"/>
    <cellStyle name="Total 2 9 2 2 10" xfId="44217"/>
    <cellStyle name="Total 2 9 2 2 2" xfId="44218"/>
    <cellStyle name="Total 2 9 2 2 2 2" xfId="44219"/>
    <cellStyle name="Total 2 9 2 2 2 2 2" xfId="44220"/>
    <cellStyle name="Total 2 9 2 2 2 3" xfId="44221"/>
    <cellStyle name="Total 2 9 2 2 2 3 2" xfId="44222"/>
    <cellStyle name="Total 2 9 2 2 2 4" xfId="44223"/>
    <cellStyle name="Total 2 9 2 2 2 4 2" xfId="44224"/>
    <cellStyle name="Total 2 9 2 2 2 5" xfId="44225"/>
    <cellStyle name="Total 2 9 2 2 2 6" xfId="44226"/>
    <cellStyle name="Total 2 9 2 2 2 7" xfId="44227"/>
    <cellStyle name="Total 2 9 2 2 3" xfId="44228"/>
    <cellStyle name="Total 2 9 2 2 3 2" xfId="44229"/>
    <cellStyle name="Total 2 9 2 2 4" xfId="44230"/>
    <cellStyle name="Total 2 9 2 2 4 2" xfId="44231"/>
    <cellStyle name="Total 2 9 2 2 5" xfId="44232"/>
    <cellStyle name="Total 2 9 2 2 5 2" xfId="44233"/>
    <cellStyle name="Total 2 9 2 2 6" xfId="44234"/>
    <cellStyle name="Total 2 9 2 2 7" xfId="44235"/>
    <cellStyle name="Total 2 9 2 2 8" xfId="44236"/>
    <cellStyle name="Total 2 9 2 2 9" xfId="44237"/>
    <cellStyle name="Total 2 9 2 3" xfId="44238"/>
    <cellStyle name="Total 2 9 2 3 2" xfId="44239"/>
    <cellStyle name="Total 2 9 2 3 2 2" xfId="44240"/>
    <cellStyle name="Total 2 9 2 3 3" xfId="44241"/>
    <cellStyle name="Total 2 9 2 3 3 2" xfId="44242"/>
    <cellStyle name="Total 2 9 2 3 4" xfId="44243"/>
    <cellStyle name="Total 2 9 2 3 4 2" xfId="44244"/>
    <cellStyle name="Total 2 9 2 3 5" xfId="44245"/>
    <cellStyle name="Total 2 9 2 3 6" xfId="44246"/>
    <cellStyle name="Total 2 9 2 3 7" xfId="44247"/>
    <cellStyle name="Total 2 9 2 4" xfId="44248"/>
    <cellStyle name="Total 2 9 3" xfId="44249"/>
    <cellStyle name="Total 2 9 3 10" xfId="44250"/>
    <cellStyle name="Total 2 9 3 11" xfId="44251"/>
    <cellStyle name="Total 2 9 3 2" xfId="44252"/>
    <cellStyle name="Total 2 9 3 2 2" xfId="44253"/>
    <cellStyle name="Total 2 9 3 2 2 2" xfId="44254"/>
    <cellStyle name="Total 2 9 3 2 3" xfId="44255"/>
    <cellStyle name="Total 2 9 3 2 3 2" xfId="44256"/>
    <cellStyle name="Total 2 9 3 2 4" xfId="44257"/>
    <cellStyle name="Total 2 9 3 2 4 2" xfId="44258"/>
    <cellStyle name="Total 2 9 3 2 5" xfId="44259"/>
    <cellStyle name="Total 2 9 3 2 6" xfId="44260"/>
    <cellStyle name="Total 2 9 3 2 7" xfId="44261"/>
    <cellStyle name="Total 2 9 3 3" xfId="44262"/>
    <cellStyle name="Total 2 9 3 3 2" xfId="44263"/>
    <cellStyle name="Total 2 9 3 3 3" xfId="44264"/>
    <cellStyle name="Total 2 9 3 3 4" xfId="44265"/>
    <cellStyle name="Total 2 9 3 4" xfId="44266"/>
    <cellStyle name="Total 2 9 3 4 2" xfId="44267"/>
    <cellStyle name="Total 2 9 3 5" xfId="44268"/>
    <cellStyle name="Total 2 9 3 5 2" xfId="44269"/>
    <cellStyle name="Total 2 9 3 6" xfId="44270"/>
    <cellStyle name="Total 2 9 3 7" xfId="44271"/>
    <cellStyle name="Total 2 9 3 8" xfId="44272"/>
    <cellStyle name="Total 2 9 3 9" xfId="44273"/>
    <cellStyle name="Total 2 9 4" xfId="44274"/>
    <cellStyle name="Total 2 9 4 10" xfId="44275"/>
    <cellStyle name="Total 2 9 4 2" xfId="44276"/>
    <cellStyle name="Total 2 9 4 2 2" xfId="44277"/>
    <cellStyle name="Total 2 9 4 2 2 2" xfId="44278"/>
    <cellStyle name="Total 2 9 4 2 3" xfId="44279"/>
    <cellStyle name="Total 2 9 4 2 3 2" xfId="44280"/>
    <cellStyle name="Total 2 9 4 2 4" xfId="44281"/>
    <cellStyle name="Total 2 9 4 2 4 2" xfId="44282"/>
    <cellStyle name="Total 2 9 4 2 5" xfId="44283"/>
    <cellStyle name="Total 2 9 4 2 6" xfId="44284"/>
    <cellStyle name="Total 2 9 4 2 7" xfId="44285"/>
    <cellStyle name="Total 2 9 4 3" xfId="44286"/>
    <cellStyle name="Total 2 9 4 3 2" xfId="44287"/>
    <cellStyle name="Total 2 9 4 4" xfId="44288"/>
    <cellStyle name="Total 2 9 4 4 2" xfId="44289"/>
    <cellStyle name="Total 2 9 4 5" xfId="44290"/>
    <cellStyle name="Total 2 9 4 5 2" xfId="44291"/>
    <cellStyle name="Total 2 9 4 6" xfId="44292"/>
    <cellStyle name="Total 2 9 4 7" xfId="44293"/>
    <cellStyle name="Total 2 9 4 8" xfId="44294"/>
    <cellStyle name="Total 2 9 4 9" xfId="44295"/>
    <cellStyle name="Total 2 9 5" xfId="44296"/>
    <cellStyle name="Total 20" xfId="2801"/>
    <cellStyle name="Total 20 2" xfId="2802"/>
    <cellStyle name="Total 21" xfId="2803"/>
    <cellStyle name="Total 21 2" xfId="2804"/>
    <cellStyle name="Total 22" xfId="2805"/>
    <cellStyle name="Total 22 2" xfId="2806"/>
    <cellStyle name="Total 23" xfId="2807"/>
    <cellStyle name="Total 23 2" xfId="2808"/>
    <cellStyle name="Total 24" xfId="2809"/>
    <cellStyle name="Total 24 2" xfId="2810"/>
    <cellStyle name="Total 25" xfId="2811"/>
    <cellStyle name="Total 25 2" xfId="2812"/>
    <cellStyle name="Total 26" xfId="2813"/>
    <cellStyle name="Total 26 2" xfId="2814"/>
    <cellStyle name="Total 27" xfId="2815"/>
    <cellStyle name="Total 27 2" xfId="2816"/>
    <cellStyle name="Total 28" xfId="2817"/>
    <cellStyle name="Total 28 2" xfId="2818"/>
    <cellStyle name="Total 29" xfId="2819"/>
    <cellStyle name="Total 29 2" xfId="2820"/>
    <cellStyle name="Total 3" xfId="1651"/>
    <cellStyle name="Total 3 2" xfId="1652"/>
    <cellStyle name="Total 3 2 2" xfId="3041"/>
    <cellStyle name="Total 3 2 2 2" xfId="44297"/>
    <cellStyle name="Total 3 2 3" xfId="44298"/>
    <cellStyle name="Total 30" xfId="2821"/>
    <cellStyle name="Total 30 2" xfId="2822"/>
    <cellStyle name="Total 31" xfId="2823"/>
    <cellStyle name="Total 31 2" xfId="2824"/>
    <cellStyle name="Total 32" xfId="2825"/>
    <cellStyle name="Total 32 2" xfId="2826"/>
    <cellStyle name="Total 33" xfId="2827"/>
    <cellStyle name="Total 33 2" xfId="2828"/>
    <cellStyle name="Total 34" xfId="2829"/>
    <cellStyle name="Total 34 2" xfId="2830"/>
    <cellStyle name="Total 35" xfId="2831"/>
    <cellStyle name="Total 35 2" xfId="2832"/>
    <cellStyle name="Total 36" xfId="2833"/>
    <cellStyle name="Total 36 2" xfId="2834"/>
    <cellStyle name="Total 37" xfId="2835"/>
    <cellStyle name="Total 37 2" xfId="2836"/>
    <cellStyle name="Total 38" xfId="2837"/>
    <cellStyle name="Total 38 2" xfId="2838"/>
    <cellStyle name="Total 39" xfId="2839"/>
    <cellStyle name="Total 39 2" xfId="2840"/>
    <cellStyle name="Total 4" xfId="1653"/>
    <cellStyle name="Total 4 2" xfId="1654"/>
    <cellStyle name="Total 4 2 2" xfId="44299"/>
    <cellStyle name="Total 4 2 2 2" xfId="44300"/>
    <cellStyle name="Total 4 2 3" xfId="44301"/>
    <cellStyle name="Total 40" xfId="2841"/>
    <cellStyle name="Total 40 2" xfId="2842"/>
    <cellStyle name="Total 41" xfId="2843"/>
    <cellStyle name="Total 41 2" xfId="2844"/>
    <cellStyle name="Total 42" xfId="2845"/>
    <cellStyle name="Total 42 2" xfId="2846"/>
    <cellStyle name="Total 43" xfId="2847"/>
    <cellStyle name="Total 43 2" xfId="2848"/>
    <cellStyle name="Total 44" xfId="2849"/>
    <cellStyle name="Total 44 2" xfId="2850"/>
    <cellStyle name="Total 45" xfId="2851"/>
    <cellStyle name="Total 45 2" xfId="2852"/>
    <cellStyle name="Total 46" xfId="2853"/>
    <cellStyle name="Total 47" xfId="2854"/>
    <cellStyle name="Total 48" xfId="2855"/>
    <cellStyle name="Total 49" xfId="2856"/>
    <cellStyle name="Total 5" xfId="1655"/>
    <cellStyle name="Total 5 2" xfId="1656"/>
    <cellStyle name="Total 5 2 2" xfId="44302"/>
    <cellStyle name="Total 5 2 2 2" xfId="44303"/>
    <cellStyle name="Total 5 2 3" xfId="44304"/>
    <cellStyle name="Total 6" xfId="2857"/>
    <cellStyle name="Total 6 2" xfId="1657"/>
    <cellStyle name="Total 6 2 2" xfId="44305"/>
    <cellStyle name="Total 6 2 2 2" xfId="44306"/>
    <cellStyle name="Total 6 2 3" xfId="44307"/>
    <cellStyle name="Total 7" xfId="2858"/>
    <cellStyle name="Total 7 2" xfId="1658"/>
    <cellStyle name="Total 7 2 2" xfId="44308"/>
    <cellStyle name="Total 7 2 2 2" xfId="44309"/>
    <cellStyle name="Total 7 2 3" xfId="44310"/>
    <cellStyle name="Total 8" xfId="2859"/>
    <cellStyle name="Total 8 2" xfId="1659"/>
    <cellStyle name="Total 8 2 2" xfId="44311"/>
    <cellStyle name="Total 8 2 2 2" xfId="44312"/>
    <cellStyle name="Total 8 2 3" xfId="44313"/>
    <cellStyle name="Total 9" xfId="2860"/>
    <cellStyle name="Total 9 2" xfId="1660"/>
    <cellStyle name="Total 9 2 2" xfId="44314"/>
    <cellStyle name="Total 9 2 2 2" xfId="44315"/>
    <cellStyle name="Total 9 2 3" xfId="44316"/>
    <cellStyle name="Vírgula 10" xfId="55329"/>
    <cellStyle name="Vírgula 10 10" xfId="55330"/>
    <cellStyle name="Vírgula 10 10 2" xfId="55331"/>
    <cellStyle name="Vírgula 10 10 2 2" xfId="55332"/>
    <cellStyle name="Vírgula 10 10 2 3" xfId="55333"/>
    <cellStyle name="Vírgula 10 10 3" xfId="55334"/>
    <cellStyle name="Vírgula 10 10 4" xfId="55335"/>
    <cellStyle name="Vírgula 10 10 5" xfId="55336"/>
    <cellStyle name="Vírgula 10 10 6" xfId="55337"/>
    <cellStyle name="Vírgula 10 11" xfId="55338"/>
    <cellStyle name="Vírgula 10 11 2" xfId="55339"/>
    <cellStyle name="Vírgula 10 11 2 2" xfId="55340"/>
    <cellStyle name="Vírgula 10 11 2 3" xfId="55341"/>
    <cellStyle name="Vírgula 10 11 3" xfId="55342"/>
    <cellStyle name="Vírgula 10 11 4" xfId="55343"/>
    <cellStyle name="Vírgula 10 11 5" xfId="55344"/>
    <cellStyle name="Vírgula 10 11 6" xfId="55345"/>
    <cellStyle name="Vírgula 10 12" xfId="55346"/>
    <cellStyle name="Vírgula 10 12 2" xfId="55347"/>
    <cellStyle name="Vírgula 10 12 2 2" xfId="55348"/>
    <cellStyle name="Vírgula 10 12 2 3" xfId="55349"/>
    <cellStyle name="Vírgula 10 12 3" xfId="55350"/>
    <cellStyle name="Vírgula 10 12 4" xfId="55351"/>
    <cellStyle name="Vírgula 10 12 5" xfId="55352"/>
    <cellStyle name="Vírgula 10 13" xfId="55353"/>
    <cellStyle name="Vírgula 10 13 2" xfId="55354"/>
    <cellStyle name="Vírgula 10 13 3" xfId="55355"/>
    <cellStyle name="Vírgula 10 13 4" xfId="55356"/>
    <cellStyle name="Vírgula 10 14" xfId="55357"/>
    <cellStyle name="Vírgula 10 15" xfId="55358"/>
    <cellStyle name="Vírgula 10 16" xfId="55359"/>
    <cellStyle name="Vírgula 10 17" xfId="55360"/>
    <cellStyle name="Vírgula 10 2" xfId="55361"/>
    <cellStyle name="Vírgula 10 2 10" xfId="55362"/>
    <cellStyle name="Vírgula 10 2 10 2" xfId="55363"/>
    <cellStyle name="Vírgula 10 2 10 2 2" xfId="55364"/>
    <cellStyle name="Vírgula 10 2 10 2 3" xfId="55365"/>
    <cellStyle name="Vírgula 10 2 10 3" xfId="55366"/>
    <cellStyle name="Vírgula 10 2 10 4" xfId="55367"/>
    <cellStyle name="Vírgula 10 2 10 5" xfId="55368"/>
    <cellStyle name="Vírgula 10 2 10 6" xfId="55369"/>
    <cellStyle name="Vírgula 10 2 11" xfId="55370"/>
    <cellStyle name="Vírgula 10 2 11 2" xfId="55371"/>
    <cellStyle name="Vírgula 10 2 11 2 2" xfId="55372"/>
    <cellStyle name="Vírgula 10 2 11 2 3" xfId="55373"/>
    <cellStyle name="Vírgula 10 2 11 3" xfId="55374"/>
    <cellStyle name="Vírgula 10 2 11 4" xfId="55375"/>
    <cellStyle name="Vírgula 10 2 11 5" xfId="55376"/>
    <cellStyle name="Vírgula 10 2 12" xfId="55377"/>
    <cellStyle name="Vírgula 10 2 12 2" xfId="55378"/>
    <cellStyle name="Vírgula 10 2 12 3" xfId="55379"/>
    <cellStyle name="Vírgula 10 2 12 4" xfId="55380"/>
    <cellStyle name="Vírgula 10 2 13" xfId="55381"/>
    <cellStyle name="Vírgula 10 2 14" xfId="55382"/>
    <cellStyle name="Vírgula 10 2 15" xfId="55383"/>
    <cellStyle name="Vírgula 10 2 16" xfId="55384"/>
    <cellStyle name="Vírgula 10 2 2" xfId="55385"/>
    <cellStyle name="Vírgula 10 2 2 10" xfId="55386"/>
    <cellStyle name="Vírgula 10 2 2 11" xfId="55387"/>
    <cellStyle name="Vírgula 10 2 2 2" xfId="55388"/>
    <cellStyle name="Vírgula 10 2 2 2 2" xfId="55389"/>
    <cellStyle name="Vírgula 10 2 2 2 2 2" xfId="55390"/>
    <cellStyle name="Vírgula 10 2 2 2 2 2 2" xfId="55391"/>
    <cellStyle name="Vírgula 10 2 2 2 2 2 2 2" xfId="55392"/>
    <cellStyle name="Vírgula 10 2 2 2 2 2 2 3" xfId="55393"/>
    <cellStyle name="Vírgula 10 2 2 2 2 2 3" xfId="55394"/>
    <cellStyle name="Vírgula 10 2 2 2 2 2 4" xfId="55395"/>
    <cellStyle name="Vírgula 10 2 2 2 2 2 5" xfId="55396"/>
    <cellStyle name="Vírgula 10 2 2 2 2 2 6" xfId="55397"/>
    <cellStyle name="Vírgula 10 2 2 2 2 3" xfId="55398"/>
    <cellStyle name="Vírgula 10 2 2 2 2 3 2" xfId="55399"/>
    <cellStyle name="Vírgula 10 2 2 2 2 3 3" xfId="55400"/>
    <cellStyle name="Vírgula 10 2 2 2 2 4" xfId="55401"/>
    <cellStyle name="Vírgula 10 2 2 2 2 5" xfId="55402"/>
    <cellStyle name="Vírgula 10 2 2 2 2 6" xfId="55403"/>
    <cellStyle name="Vírgula 10 2 2 2 2 7" xfId="55404"/>
    <cellStyle name="Vírgula 10 2 2 2 3" xfId="55405"/>
    <cellStyle name="Vírgula 10 2 2 2 3 2" xfId="55406"/>
    <cellStyle name="Vírgula 10 2 2 2 3 2 2" xfId="55407"/>
    <cellStyle name="Vírgula 10 2 2 2 3 2 3" xfId="55408"/>
    <cellStyle name="Vírgula 10 2 2 2 3 3" xfId="55409"/>
    <cellStyle name="Vírgula 10 2 2 2 3 4" xfId="55410"/>
    <cellStyle name="Vírgula 10 2 2 2 3 5" xfId="55411"/>
    <cellStyle name="Vírgula 10 2 2 2 3 6" xfId="55412"/>
    <cellStyle name="Vírgula 10 2 2 2 4" xfId="55413"/>
    <cellStyle name="Vírgula 10 2 2 2 4 2" xfId="55414"/>
    <cellStyle name="Vírgula 10 2 2 2 4 3" xfId="55415"/>
    <cellStyle name="Vírgula 10 2 2 2 5" xfId="55416"/>
    <cellStyle name="Vírgula 10 2 2 2 6" xfId="55417"/>
    <cellStyle name="Vírgula 10 2 2 2 7" xfId="55418"/>
    <cellStyle name="Vírgula 10 2 2 2 8" xfId="55419"/>
    <cellStyle name="Vírgula 10 2 2 3" xfId="55420"/>
    <cellStyle name="Vírgula 10 2 2 3 2" xfId="55421"/>
    <cellStyle name="Vírgula 10 2 2 3 2 2" xfId="55422"/>
    <cellStyle name="Vírgula 10 2 2 3 2 2 2" xfId="55423"/>
    <cellStyle name="Vírgula 10 2 2 3 2 2 3" xfId="55424"/>
    <cellStyle name="Vírgula 10 2 2 3 2 3" xfId="55425"/>
    <cellStyle name="Vírgula 10 2 2 3 2 4" xfId="55426"/>
    <cellStyle name="Vírgula 10 2 2 3 2 5" xfId="55427"/>
    <cellStyle name="Vírgula 10 2 2 3 2 6" xfId="55428"/>
    <cellStyle name="Vírgula 10 2 2 3 3" xfId="55429"/>
    <cellStyle name="Vírgula 10 2 2 3 3 2" xfId="55430"/>
    <cellStyle name="Vírgula 10 2 2 3 3 3" xfId="55431"/>
    <cellStyle name="Vírgula 10 2 2 3 4" xfId="55432"/>
    <cellStyle name="Vírgula 10 2 2 3 5" xfId="55433"/>
    <cellStyle name="Vírgula 10 2 2 3 6" xfId="55434"/>
    <cellStyle name="Vírgula 10 2 2 3 7" xfId="55435"/>
    <cellStyle name="Vírgula 10 2 2 4" xfId="55436"/>
    <cellStyle name="Vírgula 10 2 2 4 2" xfId="55437"/>
    <cellStyle name="Vírgula 10 2 2 4 2 2" xfId="55438"/>
    <cellStyle name="Vírgula 10 2 2 4 2 3" xfId="55439"/>
    <cellStyle name="Vírgula 10 2 2 4 3" xfId="55440"/>
    <cellStyle name="Vírgula 10 2 2 4 4" xfId="55441"/>
    <cellStyle name="Vírgula 10 2 2 4 5" xfId="55442"/>
    <cellStyle name="Vírgula 10 2 2 4 6" xfId="55443"/>
    <cellStyle name="Vírgula 10 2 2 5" xfId="55444"/>
    <cellStyle name="Vírgula 10 2 2 5 2" xfId="55445"/>
    <cellStyle name="Vírgula 10 2 2 5 2 2" xfId="55446"/>
    <cellStyle name="Vírgula 10 2 2 5 2 3" xfId="55447"/>
    <cellStyle name="Vírgula 10 2 2 5 3" xfId="55448"/>
    <cellStyle name="Vírgula 10 2 2 5 4" xfId="55449"/>
    <cellStyle name="Vírgula 10 2 2 5 5" xfId="55450"/>
    <cellStyle name="Vírgula 10 2 2 5 6" xfId="55451"/>
    <cellStyle name="Vírgula 10 2 2 6" xfId="55452"/>
    <cellStyle name="Vírgula 10 2 2 6 2" xfId="55453"/>
    <cellStyle name="Vírgula 10 2 2 6 2 2" xfId="55454"/>
    <cellStyle name="Vírgula 10 2 2 6 2 3" xfId="55455"/>
    <cellStyle name="Vírgula 10 2 2 6 3" xfId="55456"/>
    <cellStyle name="Vírgula 10 2 2 6 4" xfId="55457"/>
    <cellStyle name="Vírgula 10 2 2 6 5" xfId="55458"/>
    <cellStyle name="Vírgula 10 2 2 7" xfId="55459"/>
    <cellStyle name="Vírgula 10 2 2 7 2" xfId="55460"/>
    <cellStyle name="Vírgula 10 2 2 7 3" xfId="55461"/>
    <cellStyle name="Vírgula 10 2 2 8" xfId="55462"/>
    <cellStyle name="Vírgula 10 2 2 9" xfId="55463"/>
    <cellStyle name="Vírgula 10 2 3" xfId="55464"/>
    <cellStyle name="Vírgula 10 2 3 10" xfId="55465"/>
    <cellStyle name="Vírgula 10 2 3 11" xfId="55466"/>
    <cellStyle name="Vírgula 10 2 3 2" xfId="55467"/>
    <cellStyle name="Vírgula 10 2 3 2 2" xfId="55468"/>
    <cellStyle name="Vírgula 10 2 3 2 2 2" xfId="55469"/>
    <cellStyle name="Vírgula 10 2 3 2 2 2 2" xfId="55470"/>
    <cellStyle name="Vírgula 10 2 3 2 2 2 2 2" xfId="55471"/>
    <cellStyle name="Vírgula 10 2 3 2 2 2 2 3" xfId="55472"/>
    <cellStyle name="Vírgula 10 2 3 2 2 2 3" xfId="55473"/>
    <cellStyle name="Vírgula 10 2 3 2 2 2 4" xfId="55474"/>
    <cellStyle name="Vírgula 10 2 3 2 2 2 5" xfId="55475"/>
    <cellStyle name="Vírgula 10 2 3 2 2 2 6" xfId="55476"/>
    <cellStyle name="Vírgula 10 2 3 2 2 3" xfId="55477"/>
    <cellStyle name="Vírgula 10 2 3 2 2 3 2" xfId="55478"/>
    <cellStyle name="Vírgula 10 2 3 2 2 3 3" xfId="55479"/>
    <cellStyle name="Vírgula 10 2 3 2 2 4" xfId="55480"/>
    <cellStyle name="Vírgula 10 2 3 2 2 5" xfId="55481"/>
    <cellStyle name="Vírgula 10 2 3 2 2 6" xfId="55482"/>
    <cellStyle name="Vírgula 10 2 3 2 2 7" xfId="55483"/>
    <cellStyle name="Vírgula 10 2 3 2 3" xfId="55484"/>
    <cellStyle name="Vírgula 10 2 3 2 3 2" xfId="55485"/>
    <cellStyle name="Vírgula 10 2 3 2 3 2 2" xfId="55486"/>
    <cellStyle name="Vírgula 10 2 3 2 3 2 3" xfId="55487"/>
    <cellStyle name="Vírgula 10 2 3 2 3 3" xfId="55488"/>
    <cellStyle name="Vírgula 10 2 3 2 3 4" xfId="55489"/>
    <cellStyle name="Vírgula 10 2 3 2 3 5" xfId="55490"/>
    <cellStyle name="Vírgula 10 2 3 2 3 6" xfId="55491"/>
    <cellStyle name="Vírgula 10 2 3 2 4" xfId="55492"/>
    <cellStyle name="Vírgula 10 2 3 2 4 2" xfId="55493"/>
    <cellStyle name="Vírgula 10 2 3 2 4 3" xfId="55494"/>
    <cellStyle name="Vírgula 10 2 3 2 5" xfId="55495"/>
    <cellStyle name="Vírgula 10 2 3 2 6" xfId="55496"/>
    <cellStyle name="Vírgula 10 2 3 2 7" xfId="55497"/>
    <cellStyle name="Vírgula 10 2 3 2 8" xfId="55498"/>
    <cellStyle name="Vírgula 10 2 3 3" xfId="55499"/>
    <cellStyle name="Vírgula 10 2 3 3 2" xfId="55500"/>
    <cellStyle name="Vírgula 10 2 3 3 2 2" xfId="55501"/>
    <cellStyle name="Vírgula 10 2 3 3 2 2 2" xfId="55502"/>
    <cellStyle name="Vírgula 10 2 3 3 2 2 3" xfId="55503"/>
    <cellStyle name="Vírgula 10 2 3 3 2 3" xfId="55504"/>
    <cellStyle name="Vírgula 10 2 3 3 2 4" xfId="55505"/>
    <cellStyle name="Vírgula 10 2 3 3 2 5" xfId="55506"/>
    <cellStyle name="Vírgula 10 2 3 3 2 6" xfId="55507"/>
    <cellStyle name="Vírgula 10 2 3 3 3" xfId="55508"/>
    <cellStyle name="Vírgula 10 2 3 3 3 2" xfId="55509"/>
    <cellStyle name="Vírgula 10 2 3 3 3 3" xfId="55510"/>
    <cellStyle name="Vírgula 10 2 3 3 4" xfId="55511"/>
    <cellStyle name="Vírgula 10 2 3 3 5" xfId="55512"/>
    <cellStyle name="Vírgula 10 2 3 3 6" xfId="55513"/>
    <cellStyle name="Vírgula 10 2 3 3 7" xfId="55514"/>
    <cellStyle name="Vírgula 10 2 3 4" xfId="55515"/>
    <cellStyle name="Vírgula 10 2 3 4 2" xfId="55516"/>
    <cellStyle name="Vírgula 10 2 3 4 2 2" xfId="55517"/>
    <cellStyle name="Vírgula 10 2 3 4 2 3" xfId="55518"/>
    <cellStyle name="Vírgula 10 2 3 4 3" xfId="55519"/>
    <cellStyle name="Vírgula 10 2 3 4 4" xfId="55520"/>
    <cellStyle name="Vírgula 10 2 3 4 5" xfId="55521"/>
    <cellStyle name="Vírgula 10 2 3 4 6" xfId="55522"/>
    <cellStyle name="Vírgula 10 2 3 5" xfId="55523"/>
    <cellStyle name="Vírgula 10 2 3 5 2" xfId="55524"/>
    <cellStyle name="Vírgula 10 2 3 5 2 2" xfId="55525"/>
    <cellStyle name="Vírgula 10 2 3 5 2 3" xfId="55526"/>
    <cellStyle name="Vírgula 10 2 3 5 3" xfId="55527"/>
    <cellStyle name="Vírgula 10 2 3 5 4" xfId="55528"/>
    <cellStyle name="Vírgula 10 2 3 5 5" xfId="55529"/>
    <cellStyle name="Vírgula 10 2 3 5 6" xfId="55530"/>
    <cellStyle name="Vírgula 10 2 3 6" xfId="55531"/>
    <cellStyle name="Vírgula 10 2 3 6 2" xfId="55532"/>
    <cellStyle name="Vírgula 10 2 3 6 2 2" xfId="55533"/>
    <cellStyle name="Vírgula 10 2 3 6 2 3" xfId="55534"/>
    <cellStyle name="Vírgula 10 2 3 6 3" xfId="55535"/>
    <cellStyle name="Vírgula 10 2 3 6 4" xfId="55536"/>
    <cellStyle name="Vírgula 10 2 3 6 5" xfId="55537"/>
    <cellStyle name="Vírgula 10 2 3 7" xfId="55538"/>
    <cellStyle name="Vírgula 10 2 3 7 2" xfId="55539"/>
    <cellStyle name="Vírgula 10 2 3 7 3" xfId="55540"/>
    <cellStyle name="Vírgula 10 2 3 8" xfId="55541"/>
    <cellStyle name="Vírgula 10 2 3 9" xfId="55542"/>
    <cellStyle name="Vírgula 10 2 4" xfId="55543"/>
    <cellStyle name="Vírgula 10 2 4 2" xfId="55544"/>
    <cellStyle name="Vírgula 10 2 4 2 2" xfId="55545"/>
    <cellStyle name="Vírgula 10 2 4 2 2 2" xfId="55546"/>
    <cellStyle name="Vírgula 10 2 4 2 2 2 2" xfId="55547"/>
    <cellStyle name="Vírgula 10 2 4 2 2 2 3" xfId="55548"/>
    <cellStyle name="Vírgula 10 2 4 2 2 3" xfId="55549"/>
    <cellStyle name="Vírgula 10 2 4 2 2 4" xfId="55550"/>
    <cellStyle name="Vírgula 10 2 4 2 2 5" xfId="55551"/>
    <cellStyle name="Vírgula 10 2 4 2 2 6" xfId="55552"/>
    <cellStyle name="Vírgula 10 2 4 2 3" xfId="55553"/>
    <cellStyle name="Vírgula 10 2 4 2 3 2" xfId="55554"/>
    <cellStyle name="Vírgula 10 2 4 2 3 3" xfId="55555"/>
    <cellStyle name="Vírgula 10 2 4 2 4" xfId="55556"/>
    <cellStyle name="Vírgula 10 2 4 2 5" xfId="55557"/>
    <cellStyle name="Vírgula 10 2 4 2 6" xfId="55558"/>
    <cellStyle name="Vírgula 10 2 4 2 7" xfId="55559"/>
    <cellStyle name="Vírgula 10 2 4 3" xfId="55560"/>
    <cellStyle name="Vírgula 10 2 4 3 2" xfId="55561"/>
    <cellStyle name="Vírgula 10 2 4 3 2 2" xfId="55562"/>
    <cellStyle name="Vírgula 10 2 4 3 2 3" xfId="55563"/>
    <cellStyle name="Vírgula 10 2 4 3 3" xfId="55564"/>
    <cellStyle name="Vírgula 10 2 4 3 4" xfId="55565"/>
    <cellStyle name="Vírgula 10 2 4 3 5" xfId="55566"/>
    <cellStyle name="Vírgula 10 2 4 3 6" xfId="55567"/>
    <cellStyle name="Vírgula 10 2 4 4" xfId="55568"/>
    <cellStyle name="Vírgula 10 2 4 4 2" xfId="55569"/>
    <cellStyle name="Vírgula 10 2 4 4 3" xfId="55570"/>
    <cellStyle name="Vírgula 10 2 4 5" xfId="55571"/>
    <cellStyle name="Vírgula 10 2 4 6" xfId="55572"/>
    <cellStyle name="Vírgula 10 2 4 7" xfId="55573"/>
    <cellStyle name="Vírgula 10 2 4 8" xfId="55574"/>
    <cellStyle name="Vírgula 10 2 5" xfId="55575"/>
    <cellStyle name="Vírgula 10 2 5 2" xfId="55576"/>
    <cellStyle name="Vírgula 10 2 5 2 2" xfId="55577"/>
    <cellStyle name="Vírgula 10 2 5 2 2 2" xfId="55578"/>
    <cellStyle name="Vírgula 10 2 5 2 2 2 2" xfId="55579"/>
    <cellStyle name="Vírgula 10 2 5 2 2 2 3" xfId="55580"/>
    <cellStyle name="Vírgula 10 2 5 2 2 3" xfId="55581"/>
    <cellStyle name="Vírgula 10 2 5 2 2 4" xfId="55582"/>
    <cellStyle name="Vírgula 10 2 5 2 2 5" xfId="55583"/>
    <cellStyle name="Vírgula 10 2 5 2 2 6" xfId="55584"/>
    <cellStyle name="Vírgula 10 2 5 2 3" xfId="55585"/>
    <cellStyle name="Vírgula 10 2 5 2 3 2" xfId="55586"/>
    <cellStyle name="Vírgula 10 2 5 2 3 3" xfId="55587"/>
    <cellStyle name="Vírgula 10 2 5 2 4" xfId="55588"/>
    <cellStyle name="Vírgula 10 2 5 2 5" xfId="55589"/>
    <cellStyle name="Vírgula 10 2 5 2 6" xfId="55590"/>
    <cellStyle name="Vírgula 10 2 5 2 7" xfId="55591"/>
    <cellStyle name="Vírgula 10 2 5 3" xfId="55592"/>
    <cellStyle name="Vírgula 10 2 5 3 2" xfId="55593"/>
    <cellStyle name="Vírgula 10 2 5 3 2 2" xfId="55594"/>
    <cellStyle name="Vírgula 10 2 5 3 2 3" xfId="55595"/>
    <cellStyle name="Vírgula 10 2 5 3 3" xfId="55596"/>
    <cellStyle name="Vírgula 10 2 5 3 4" xfId="55597"/>
    <cellStyle name="Vírgula 10 2 5 3 5" xfId="55598"/>
    <cellStyle name="Vírgula 10 2 5 3 6" xfId="55599"/>
    <cellStyle name="Vírgula 10 2 5 4" xfId="55600"/>
    <cellStyle name="Vírgula 10 2 5 4 2" xfId="55601"/>
    <cellStyle name="Vírgula 10 2 5 4 3" xfId="55602"/>
    <cellStyle name="Vírgula 10 2 5 5" xfId="55603"/>
    <cellStyle name="Vírgula 10 2 5 6" xfId="55604"/>
    <cellStyle name="Vírgula 10 2 5 7" xfId="55605"/>
    <cellStyle name="Vírgula 10 2 5 8" xfId="55606"/>
    <cellStyle name="Vírgula 10 2 6" xfId="55607"/>
    <cellStyle name="Vírgula 10 2 6 2" xfId="55608"/>
    <cellStyle name="Vírgula 10 2 6 2 2" xfId="55609"/>
    <cellStyle name="Vírgula 10 2 6 2 2 2" xfId="55610"/>
    <cellStyle name="Vírgula 10 2 6 2 2 2 2" xfId="55611"/>
    <cellStyle name="Vírgula 10 2 6 2 2 2 3" xfId="55612"/>
    <cellStyle name="Vírgula 10 2 6 2 2 3" xfId="55613"/>
    <cellStyle name="Vírgula 10 2 6 2 2 4" xfId="55614"/>
    <cellStyle name="Vírgula 10 2 6 2 2 5" xfId="55615"/>
    <cellStyle name="Vírgula 10 2 6 2 2 6" xfId="55616"/>
    <cellStyle name="Vírgula 10 2 6 2 3" xfId="55617"/>
    <cellStyle name="Vírgula 10 2 6 2 3 2" xfId="55618"/>
    <cellStyle name="Vírgula 10 2 6 2 3 3" xfId="55619"/>
    <cellStyle name="Vírgula 10 2 6 2 4" xfId="55620"/>
    <cellStyle name="Vírgula 10 2 6 2 5" xfId="55621"/>
    <cellStyle name="Vírgula 10 2 6 2 6" xfId="55622"/>
    <cellStyle name="Vírgula 10 2 6 2 7" xfId="55623"/>
    <cellStyle name="Vírgula 10 2 6 3" xfId="55624"/>
    <cellStyle name="Vírgula 10 2 6 3 2" xfId="55625"/>
    <cellStyle name="Vírgula 10 2 6 3 2 2" xfId="55626"/>
    <cellStyle name="Vírgula 10 2 6 3 2 3" xfId="55627"/>
    <cellStyle name="Vírgula 10 2 6 3 3" xfId="55628"/>
    <cellStyle name="Vírgula 10 2 6 3 4" xfId="55629"/>
    <cellStyle name="Vírgula 10 2 6 3 5" xfId="55630"/>
    <cellStyle name="Vírgula 10 2 6 3 6" xfId="55631"/>
    <cellStyle name="Vírgula 10 2 6 4" xfId="55632"/>
    <cellStyle name="Vírgula 10 2 6 4 2" xfId="55633"/>
    <cellStyle name="Vírgula 10 2 6 4 3" xfId="55634"/>
    <cellStyle name="Vírgula 10 2 6 5" xfId="55635"/>
    <cellStyle name="Vírgula 10 2 6 6" xfId="55636"/>
    <cellStyle name="Vírgula 10 2 6 7" xfId="55637"/>
    <cellStyle name="Vírgula 10 2 6 8" xfId="55638"/>
    <cellStyle name="Vírgula 10 2 7" xfId="55639"/>
    <cellStyle name="Vírgula 10 2 7 2" xfId="55640"/>
    <cellStyle name="Vírgula 10 2 7 2 2" xfId="55641"/>
    <cellStyle name="Vírgula 10 2 7 2 2 2" xfId="55642"/>
    <cellStyle name="Vírgula 10 2 7 2 2 3" xfId="55643"/>
    <cellStyle name="Vírgula 10 2 7 2 3" xfId="55644"/>
    <cellStyle name="Vírgula 10 2 7 2 4" xfId="55645"/>
    <cellStyle name="Vírgula 10 2 7 2 5" xfId="55646"/>
    <cellStyle name="Vírgula 10 2 7 2 6" xfId="55647"/>
    <cellStyle name="Vírgula 10 2 7 3" xfId="55648"/>
    <cellStyle name="Vírgula 10 2 7 3 2" xfId="55649"/>
    <cellStyle name="Vírgula 10 2 7 3 3" xfId="55650"/>
    <cellStyle name="Vírgula 10 2 7 4" xfId="55651"/>
    <cellStyle name="Vírgula 10 2 7 5" xfId="55652"/>
    <cellStyle name="Vírgula 10 2 7 6" xfId="55653"/>
    <cellStyle name="Vírgula 10 2 7 7" xfId="55654"/>
    <cellStyle name="Vírgula 10 2 8" xfId="55655"/>
    <cellStyle name="Vírgula 10 2 8 2" xfId="55656"/>
    <cellStyle name="Vírgula 10 2 8 2 2" xfId="55657"/>
    <cellStyle name="Vírgula 10 2 8 2 3" xfId="55658"/>
    <cellStyle name="Vírgula 10 2 8 3" xfId="55659"/>
    <cellStyle name="Vírgula 10 2 8 4" xfId="55660"/>
    <cellStyle name="Vírgula 10 2 8 5" xfId="55661"/>
    <cellStyle name="Vírgula 10 2 8 6" xfId="55662"/>
    <cellStyle name="Vírgula 10 2 9" xfId="55663"/>
    <cellStyle name="Vírgula 10 2 9 2" xfId="55664"/>
    <cellStyle name="Vírgula 10 2 9 2 2" xfId="55665"/>
    <cellStyle name="Vírgula 10 2 9 2 3" xfId="55666"/>
    <cellStyle name="Vírgula 10 2 9 3" xfId="55667"/>
    <cellStyle name="Vírgula 10 2 9 4" xfId="55668"/>
    <cellStyle name="Vírgula 10 2 9 5" xfId="55669"/>
    <cellStyle name="Vírgula 10 2 9 6" xfId="55670"/>
    <cellStyle name="Vírgula 10 3" xfId="55671"/>
    <cellStyle name="Vírgula 10 3 10" xfId="55672"/>
    <cellStyle name="Vírgula 10 3 11" xfId="55673"/>
    <cellStyle name="Vírgula 10 3 2" xfId="55674"/>
    <cellStyle name="Vírgula 10 3 2 2" xfId="55675"/>
    <cellStyle name="Vírgula 10 3 2 2 2" xfId="55676"/>
    <cellStyle name="Vírgula 10 3 2 2 2 2" xfId="55677"/>
    <cellStyle name="Vírgula 10 3 2 2 2 2 2" xfId="55678"/>
    <cellStyle name="Vírgula 10 3 2 2 2 2 3" xfId="55679"/>
    <cellStyle name="Vírgula 10 3 2 2 2 3" xfId="55680"/>
    <cellStyle name="Vírgula 10 3 2 2 2 4" xfId="55681"/>
    <cellStyle name="Vírgula 10 3 2 2 2 5" xfId="55682"/>
    <cellStyle name="Vírgula 10 3 2 2 2 6" xfId="55683"/>
    <cellStyle name="Vírgula 10 3 2 2 3" xfId="55684"/>
    <cellStyle name="Vírgula 10 3 2 2 3 2" xfId="55685"/>
    <cellStyle name="Vírgula 10 3 2 2 3 3" xfId="55686"/>
    <cellStyle name="Vírgula 10 3 2 2 4" xfId="55687"/>
    <cellStyle name="Vírgula 10 3 2 2 5" xfId="55688"/>
    <cellStyle name="Vírgula 10 3 2 2 6" xfId="55689"/>
    <cellStyle name="Vírgula 10 3 2 2 7" xfId="55690"/>
    <cellStyle name="Vírgula 10 3 2 3" xfId="55691"/>
    <cellStyle name="Vírgula 10 3 2 3 2" xfId="55692"/>
    <cellStyle name="Vírgula 10 3 2 3 2 2" xfId="55693"/>
    <cellStyle name="Vírgula 10 3 2 3 2 3" xfId="55694"/>
    <cellStyle name="Vírgula 10 3 2 3 3" xfId="55695"/>
    <cellStyle name="Vírgula 10 3 2 3 4" xfId="55696"/>
    <cellStyle name="Vírgula 10 3 2 3 5" xfId="55697"/>
    <cellStyle name="Vírgula 10 3 2 3 6" xfId="55698"/>
    <cellStyle name="Vírgula 10 3 2 4" xfId="55699"/>
    <cellStyle name="Vírgula 10 3 2 4 2" xfId="55700"/>
    <cellStyle name="Vírgula 10 3 2 4 3" xfId="55701"/>
    <cellStyle name="Vírgula 10 3 2 5" xfId="55702"/>
    <cellStyle name="Vírgula 10 3 2 6" xfId="55703"/>
    <cellStyle name="Vírgula 10 3 2 7" xfId="55704"/>
    <cellStyle name="Vírgula 10 3 2 8" xfId="55705"/>
    <cellStyle name="Vírgula 10 3 3" xfId="55706"/>
    <cellStyle name="Vírgula 10 3 3 2" xfId="55707"/>
    <cellStyle name="Vírgula 10 3 3 2 2" xfId="55708"/>
    <cellStyle name="Vírgula 10 3 3 2 2 2" xfId="55709"/>
    <cellStyle name="Vírgula 10 3 3 2 2 3" xfId="55710"/>
    <cellStyle name="Vírgula 10 3 3 2 3" xfId="55711"/>
    <cellStyle name="Vírgula 10 3 3 2 4" xfId="55712"/>
    <cellStyle name="Vírgula 10 3 3 2 5" xfId="55713"/>
    <cellStyle name="Vírgula 10 3 3 2 6" xfId="55714"/>
    <cellStyle name="Vírgula 10 3 3 3" xfId="55715"/>
    <cellStyle name="Vírgula 10 3 3 3 2" xfId="55716"/>
    <cellStyle name="Vírgula 10 3 3 3 3" xfId="55717"/>
    <cellStyle name="Vírgula 10 3 3 4" xfId="55718"/>
    <cellStyle name="Vírgula 10 3 3 5" xfId="55719"/>
    <cellStyle name="Vírgula 10 3 3 6" xfId="55720"/>
    <cellStyle name="Vírgula 10 3 3 7" xfId="55721"/>
    <cellStyle name="Vírgula 10 3 4" xfId="55722"/>
    <cellStyle name="Vírgula 10 3 4 2" xfId="55723"/>
    <cellStyle name="Vírgula 10 3 4 2 2" xfId="55724"/>
    <cellStyle name="Vírgula 10 3 4 2 3" xfId="55725"/>
    <cellStyle name="Vírgula 10 3 4 3" xfId="55726"/>
    <cellStyle name="Vírgula 10 3 4 4" xfId="55727"/>
    <cellStyle name="Vírgula 10 3 4 5" xfId="55728"/>
    <cellStyle name="Vírgula 10 3 4 6" xfId="55729"/>
    <cellStyle name="Vírgula 10 3 5" xfId="55730"/>
    <cellStyle name="Vírgula 10 3 5 2" xfId="55731"/>
    <cellStyle name="Vírgula 10 3 5 2 2" xfId="55732"/>
    <cellStyle name="Vírgula 10 3 5 2 3" xfId="55733"/>
    <cellStyle name="Vírgula 10 3 5 3" xfId="55734"/>
    <cellStyle name="Vírgula 10 3 5 4" xfId="55735"/>
    <cellStyle name="Vírgula 10 3 5 5" xfId="55736"/>
    <cellStyle name="Vírgula 10 3 5 6" xfId="55737"/>
    <cellStyle name="Vírgula 10 3 6" xfId="55738"/>
    <cellStyle name="Vírgula 10 3 6 2" xfId="55739"/>
    <cellStyle name="Vírgula 10 3 6 2 2" xfId="55740"/>
    <cellStyle name="Vírgula 10 3 6 2 3" xfId="55741"/>
    <cellStyle name="Vírgula 10 3 6 3" xfId="55742"/>
    <cellStyle name="Vírgula 10 3 6 4" xfId="55743"/>
    <cellStyle name="Vírgula 10 3 6 5" xfId="55744"/>
    <cellStyle name="Vírgula 10 3 7" xfId="55745"/>
    <cellStyle name="Vírgula 10 3 7 2" xfId="55746"/>
    <cellStyle name="Vírgula 10 3 7 3" xfId="55747"/>
    <cellStyle name="Vírgula 10 3 8" xfId="55748"/>
    <cellStyle name="Vírgula 10 3 9" xfId="55749"/>
    <cellStyle name="Vírgula 10 4" xfId="55750"/>
    <cellStyle name="Vírgula 10 4 10" xfId="55751"/>
    <cellStyle name="Vírgula 10 4 11" xfId="55752"/>
    <cellStyle name="Vírgula 10 4 2" xfId="55753"/>
    <cellStyle name="Vírgula 10 4 2 2" xfId="55754"/>
    <cellStyle name="Vírgula 10 4 2 2 2" xfId="55755"/>
    <cellStyle name="Vírgula 10 4 2 2 2 2" xfId="55756"/>
    <cellStyle name="Vírgula 10 4 2 2 2 2 2" xfId="55757"/>
    <cellStyle name="Vírgula 10 4 2 2 2 2 3" xfId="55758"/>
    <cellStyle name="Vírgula 10 4 2 2 2 3" xfId="55759"/>
    <cellStyle name="Vírgula 10 4 2 2 2 4" xfId="55760"/>
    <cellStyle name="Vírgula 10 4 2 2 2 5" xfId="55761"/>
    <cellStyle name="Vírgula 10 4 2 2 2 6" xfId="55762"/>
    <cellStyle name="Vírgula 10 4 2 2 3" xfId="55763"/>
    <cellStyle name="Vírgula 10 4 2 2 3 2" xfId="55764"/>
    <cellStyle name="Vírgula 10 4 2 2 3 3" xfId="55765"/>
    <cellStyle name="Vírgula 10 4 2 2 4" xfId="55766"/>
    <cellStyle name="Vírgula 10 4 2 2 5" xfId="55767"/>
    <cellStyle name="Vírgula 10 4 2 2 6" xfId="55768"/>
    <cellStyle name="Vírgula 10 4 2 2 7" xfId="55769"/>
    <cellStyle name="Vírgula 10 4 2 3" xfId="55770"/>
    <cellStyle name="Vírgula 10 4 2 3 2" xfId="55771"/>
    <cellStyle name="Vírgula 10 4 2 3 2 2" xfId="55772"/>
    <cellStyle name="Vírgula 10 4 2 3 2 3" xfId="55773"/>
    <cellStyle name="Vírgula 10 4 2 3 3" xfId="55774"/>
    <cellStyle name="Vírgula 10 4 2 3 4" xfId="55775"/>
    <cellStyle name="Vírgula 10 4 2 3 5" xfId="55776"/>
    <cellStyle name="Vírgula 10 4 2 3 6" xfId="55777"/>
    <cellStyle name="Vírgula 10 4 2 4" xfId="55778"/>
    <cellStyle name="Vírgula 10 4 2 4 2" xfId="55779"/>
    <cellStyle name="Vírgula 10 4 2 4 3" xfId="55780"/>
    <cellStyle name="Vírgula 10 4 2 5" xfId="55781"/>
    <cellStyle name="Vírgula 10 4 2 6" xfId="55782"/>
    <cellStyle name="Vírgula 10 4 2 7" xfId="55783"/>
    <cellStyle name="Vírgula 10 4 2 8" xfId="55784"/>
    <cellStyle name="Vírgula 10 4 3" xfId="55785"/>
    <cellStyle name="Vírgula 10 4 3 2" xfId="55786"/>
    <cellStyle name="Vírgula 10 4 3 2 2" xfId="55787"/>
    <cellStyle name="Vírgula 10 4 3 2 2 2" xfId="55788"/>
    <cellStyle name="Vírgula 10 4 3 2 2 3" xfId="55789"/>
    <cellStyle name="Vírgula 10 4 3 2 3" xfId="55790"/>
    <cellStyle name="Vírgula 10 4 3 2 4" xfId="55791"/>
    <cellStyle name="Vírgula 10 4 3 2 5" xfId="55792"/>
    <cellStyle name="Vírgula 10 4 3 2 6" xfId="55793"/>
    <cellStyle name="Vírgula 10 4 3 3" xfId="55794"/>
    <cellStyle name="Vírgula 10 4 3 3 2" xfId="55795"/>
    <cellStyle name="Vírgula 10 4 3 3 3" xfId="55796"/>
    <cellStyle name="Vírgula 10 4 3 4" xfId="55797"/>
    <cellStyle name="Vírgula 10 4 3 5" xfId="55798"/>
    <cellStyle name="Vírgula 10 4 3 6" xfId="55799"/>
    <cellStyle name="Vírgula 10 4 3 7" xfId="55800"/>
    <cellStyle name="Vírgula 10 4 4" xfId="55801"/>
    <cellStyle name="Vírgula 10 4 4 2" xfId="55802"/>
    <cellStyle name="Vírgula 10 4 4 2 2" xfId="55803"/>
    <cellStyle name="Vírgula 10 4 4 2 3" xfId="55804"/>
    <cellStyle name="Vírgula 10 4 4 3" xfId="55805"/>
    <cellStyle name="Vírgula 10 4 4 4" xfId="55806"/>
    <cellStyle name="Vírgula 10 4 4 5" xfId="55807"/>
    <cellStyle name="Vírgula 10 4 4 6" xfId="55808"/>
    <cellStyle name="Vírgula 10 4 5" xfId="55809"/>
    <cellStyle name="Vírgula 10 4 5 2" xfId="55810"/>
    <cellStyle name="Vírgula 10 4 5 2 2" xfId="55811"/>
    <cellStyle name="Vírgula 10 4 5 2 3" xfId="55812"/>
    <cellStyle name="Vírgula 10 4 5 3" xfId="55813"/>
    <cellStyle name="Vírgula 10 4 5 4" xfId="55814"/>
    <cellStyle name="Vírgula 10 4 5 5" xfId="55815"/>
    <cellStyle name="Vírgula 10 4 5 6" xfId="55816"/>
    <cellStyle name="Vírgula 10 4 6" xfId="55817"/>
    <cellStyle name="Vírgula 10 4 6 2" xfId="55818"/>
    <cellStyle name="Vírgula 10 4 6 2 2" xfId="55819"/>
    <cellStyle name="Vírgula 10 4 6 2 3" xfId="55820"/>
    <cellStyle name="Vírgula 10 4 6 3" xfId="55821"/>
    <cellStyle name="Vírgula 10 4 6 4" xfId="55822"/>
    <cellStyle name="Vírgula 10 4 6 5" xfId="55823"/>
    <cellStyle name="Vírgula 10 4 7" xfId="55824"/>
    <cellStyle name="Vírgula 10 4 7 2" xfId="55825"/>
    <cellStyle name="Vírgula 10 4 7 3" xfId="55826"/>
    <cellStyle name="Vírgula 10 4 8" xfId="55827"/>
    <cellStyle name="Vírgula 10 4 9" xfId="55828"/>
    <cellStyle name="Vírgula 10 5" xfId="55829"/>
    <cellStyle name="Vírgula 10 5 2" xfId="55830"/>
    <cellStyle name="Vírgula 10 5 2 2" xfId="55831"/>
    <cellStyle name="Vírgula 10 5 2 2 2" xfId="55832"/>
    <cellStyle name="Vírgula 10 5 2 2 2 2" xfId="55833"/>
    <cellStyle name="Vírgula 10 5 2 2 2 3" xfId="55834"/>
    <cellStyle name="Vírgula 10 5 2 2 3" xfId="55835"/>
    <cellStyle name="Vírgula 10 5 2 2 4" xfId="55836"/>
    <cellStyle name="Vírgula 10 5 2 2 5" xfId="55837"/>
    <cellStyle name="Vírgula 10 5 2 2 6" xfId="55838"/>
    <cellStyle name="Vírgula 10 5 2 3" xfId="55839"/>
    <cellStyle name="Vírgula 10 5 2 3 2" xfId="55840"/>
    <cellStyle name="Vírgula 10 5 2 3 3" xfId="55841"/>
    <cellStyle name="Vírgula 10 5 2 4" xfId="55842"/>
    <cellStyle name="Vírgula 10 5 2 5" xfId="55843"/>
    <cellStyle name="Vírgula 10 5 2 6" xfId="55844"/>
    <cellStyle name="Vírgula 10 5 2 7" xfId="55845"/>
    <cellStyle name="Vírgula 10 5 3" xfId="55846"/>
    <cellStyle name="Vírgula 10 5 3 2" xfId="55847"/>
    <cellStyle name="Vírgula 10 5 3 2 2" xfId="55848"/>
    <cellStyle name="Vírgula 10 5 3 2 3" xfId="55849"/>
    <cellStyle name="Vírgula 10 5 3 3" xfId="55850"/>
    <cellStyle name="Vírgula 10 5 3 4" xfId="55851"/>
    <cellStyle name="Vírgula 10 5 3 5" xfId="55852"/>
    <cellStyle name="Vírgula 10 5 3 6" xfId="55853"/>
    <cellStyle name="Vírgula 10 5 4" xfId="55854"/>
    <cellStyle name="Vírgula 10 5 4 2" xfId="55855"/>
    <cellStyle name="Vírgula 10 5 4 3" xfId="55856"/>
    <cellStyle name="Vírgula 10 5 5" xfId="55857"/>
    <cellStyle name="Vírgula 10 5 6" xfId="55858"/>
    <cellStyle name="Vírgula 10 5 7" xfId="55859"/>
    <cellStyle name="Vírgula 10 5 8" xfId="55860"/>
    <cellStyle name="Vírgula 10 6" xfId="55861"/>
    <cellStyle name="Vírgula 10 6 2" xfId="55862"/>
    <cellStyle name="Vírgula 10 6 2 2" xfId="55863"/>
    <cellStyle name="Vírgula 10 6 2 2 2" xfId="55864"/>
    <cellStyle name="Vírgula 10 6 2 2 2 2" xfId="55865"/>
    <cellStyle name="Vírgula 10 6 2 2 2 3" xfId="55866"/>
    <cellStyle name="Vírgula 10 6 2 2 3" xfId="55867"/>
    <cellStyle name="Vírgula 10 6 2 2 4" xfId="55868"/>
    <cellStyle name="Vírgula 10 6 2 2 5" xfId="55869"/>
    <cellStyle name="Vírgula 10 6 2 2 6" xfId="55870"/>
    <cellStyle name="Vírgula 10 6 2 3" xfId="55871"/>
    <cellStyle name="Vírgula 10 6 2 3 2" xfId="55872"/>
    <cellStyle name="Vírgula 10 6 2 3 3" xfId="55873"/>
    <cellStyle name="Vírgula 10 6 2 4" xfId="55874"/>
    <cellStyle name="Vírgula 10 6 2 5" xfId="55875"/>
    <cellStyle name="Vírgula 10 6 2 6" xfId="55876"/>
    <cellStyle name="Vírgula 10 6 2 7" xfId="55877"/>
    <cellStyle name="Vírgula 10 6 3" xfId="55878"/>
    <cellStyle name="Vírgula 10 6 3 2" xfId="55879"/>
    <cellStyle name="Vírgula 10 6 3 2 2" xfId="55880"/>
    <cellStyle name="Vírgula 10 6 3 2 3" xfId="55881"/>
    <cellStyle name="Vírgula 10 6 3 3" xfId="55882"/>
    <cellStyle name="Vírgula 10 6 3 4" xfId="55883"/>
    <cellStyle name="Vírgula 10 6 3 5" xfId="55884"/>
    <cellStyle name="Vírgula 10 6 3 6" xfId="55885"/>
    <cellStyle name="Vírgula 10 6 4" xfId="55886"/>
    <cellStyle name="Vírgula 10 6 4 2" xfId="55887"/>
    <cellStyle name="Vírgula 10 6 4 3" xfId="55888"/>
    <cellStyle name="Vírgula 10 6 5" xfId="55889"/>
    <cellStyle name="Vírgula 10 6 6" xfId="55890"/>
    <cellStyle name="Vírgula 10 6 7" xfId="55891"/>
    <cellStyle name="Vírgula 10 6 8" xfId="55892"/>
    <cellStyle name="Vírgula 10 7" xfId="55893"/>
    <cellStyle name="Vírgula 10 7 2" xfId="55894"/>
    <cellStyle name="Vírgula 10 7 2 2" xfId="55895"/>
    <cellStyle name="Vírgula 10 7 2 2 2" xfId="55896"/>
    <cellStyle name="Vírgula 10 7 2 2 2 2" xfId="55897"/>
    <cellStyle name="Vírgula 10 7 2 2 2 3" xfId="55898"/>
    <cellStyle name="Vírgula 10 7 2 2 3" xfId="55899"/>
    <cellStyle name="Vírgula 10 7 2 2 4" xfId="55900"/>
    <cellStyle name="Vírgula 10 7 2 2 5" xfId="55901"/>
    <cellStyle name="Vírgula 10 7 2 2 6" xfId="55902"/>
    <cellStyle name="Vírgula 10 7 2 3" xfId="55903"/>
    <cellStyle name="Vírgula 10 7 2 3 2" xfId="55904"/>
    <cellStyle name="Vírgula 10 7 2 3 3" xfId="55905"/>
    <cellStyle name="Vírgula 10 7 2 4" xfId="55906"/>
    <cellStyle name="Vírgula 10 7 2 5" xfId="55907"/>
    <cellStyle name="Vírgula 10 7 2 6" xfId="55908"/>
    <cellStyle name="Vírgula 10 7 2 7" xfId="55909"/>
    <cellStyle name="Vírgula 10 7 3" xfId="55910"/>
    <cellStyle name="Vírgula 10 7 3 2" xfId="55911"/>
    <cellStyle name="Vírgula 10 7 3 2 2" xfId="55912"/>
    <cellStyle name="Vírgula 10 7 3 2 3" xfId="55913"/>
    <cellStyle name="Vírgula 10 7 3 3" xfId="55914"/>
    <cellStyle name="Vírgula 10 7 3 4" xfId="55915"/>
    <cellStyle name="Vírgula 10 7 3 5" xfId="55916"/>
    <cellStyle name="Vírgula 10 7 3 6" xfId="55917"/>
    <cellStyle name="Vírgula 10 7 4" xfId="55918"/>
    <cellStyle name="Vírgula 10 7 4 2" xfId="55919"/>
    <cellStyle name="Vírgula 10 7 4 3" xfId="55920"/>
    <cellStyle name="Vírgula 10 7 5" xfId="55921"/>
    <cellStyle name="Vírgula 10 7 6" xfId="55922"/>
    <cellStyle name="Vírgula 10 7 7" xfId="55923"/>
    <cellStyle name="Vírgula 10 7 8" xfId="55924"/>
    <cellStyle name="Vírgula 10 8" xfId="55925"/>
    <cellStyle name="Vírgula 10 8 2" xfId="55926"/>
    <cellStyle name="Vírgula 10 8 2 2" xfId="55927"/>
    <cellStyle name="Vírgula 10 8 2 2 2" xfId="55928"/>
    <cellStyle name="Vírgula 10 8 2 2 3" xfId="55929"/>
    <cellStyle name="Vírgula 10 8 2 3" xfId="55930"/>
    <cellStyle name="Vírgula 10 8 2 4" xfId="55931"/>
    <cellStyle name="Vírgula 10 8 2 5" xfId="55932"/>
    <cellStyle name="Vírgula 10 8 2 6" xfId="55933"/>
    <cellStyle name="Vírgula 10 8 3" xfId="55934"/>
    <cellStyle name="Vírgula 10 8 3 2" xfId="55935"/>
    <cellStyle name="Vírgula 10 8 3 3" xfId="55936"/>
    <cellStyle name="Vírgula 10 8 4" xfId="55937"/>
    <cellStyle name="Vírgula 10 8 5" xfId="55938"/>
    <cellStyle name="Vírgula 10 8 6" xfId="55939"/>
    <cellStyle name="Vírgula 10 8 7" xfId="55940"/>
    <cellStyle name="Vírgula 10 9" xfId="55941"/>
    <cellStyle name="Vírgula 10 9 2" xfId="55942"/>
    <cellStyle name="Vírgula 10 9 2 2" xfId="55943"/>
    <cellStyle name="Vírgula 10 9 2 3" xfId="55944"/>
    <cellStyle name="Vírgula 10 9 3" xfId="55945"/>
    <cellStyle name="Vírgula 10 9 4" xfId="55946"/>
    <cellStyle name="Vírgula 10 9 5" xfId="55947"/>
    <cellStyle name="Vírgula 10 9 6" xfId="55948"/>
    <cellStyle name="Vírgula 11" xfId="55949"/>
    <cellStyle name="Vírgula 11 2" xfId="55950"/>
    <cellStyle name="Vírgula 11 2 2" xfId="55951"/>
    <cellStyle name="Vírgula 11 3" xfId="55952"/>
    <cellStyle name="Vírgula 11 4" xfId="55953"/>
    <cellStyle name="Vírgula 12" xfId="55954"/>
    <cellStyle name="Vírgula 12 10" xfId="55955"/>
    <cellStyle name="Vírgula 12 10 2" xfId="55956"/>
    <cellStyle name="Vírgula 12 10 2 2" xfId="55957"/>
    <cellStyle name="Vírgula 12 10 2 3" xfId="55958"/>
    <cellStyle name="Vírgula 12 10 3" xfId="55959"/>
    <cellStyle name="Vírgula 12 10 4" xfId="55960"/>
    <cellStyle name="Vírgula 12 10 5" xfId="55961"/>
    <cellStyle name="Vírgula 12 10 6" xfId="55962"/>
    <cellStyle name="Vírgula 12 11" xfId="55963"/>
    <cellStyle name="Vírgula 12 11 2" xfId="55964"/>
    <cellStyle name="Vírgula 12 11 2 2" xfId="55965"/>
    <cellStyle name="Vírgula 12 11 2 3" xfId="55966"/>
    <cellStyle name="Vírgula 12 11 3" xfId="55967"/>
    <cellStyle name="Vírgula 12 11 4" xfId="55968"/>
    <cellStyle name="Vírgula 12 11 5" xfId="55969"/>
    <cellStyle name="Vírgula 12 12" xfId="55970"/>
    <cellStyle name="Vírgula 12 12 2" xfId="55971"/>
    <cellStyle name="Vírgula 12 12 3" xfId="55972"/>
    <cellStyle name="Vírgula 12 12 4" xfId="55973"/>
    <cellStyle name="Vírgula 12 13" xfId="55974"/>
    <cellStyle name="Vírgula 12 14" xfId="55975"/>
    <cellStyle name="Vírgula 12 15" xfId="55976"/>
    <cellStyle name="Vírgula 12 16" xfId="55977"/>
    <cellStyle name="Vírgula 12 2" xfId="55978"/>
    <cellStyle name="Vírgula 12 2 10" xfId="55979"/>
    <cellStyle name="Vírgula 12 2 11" xfId="55980"/>
    <cellStyle name="Vírgula 12 2 2" xfId="55981"/>
    <cellStyle name="Vírgula 12 2 2 2" xfId="55982"/>
    <cellStyle name="Vírgula 12 2 2 2 2" xfId="55983"/>
    <cellStyle name="Vírgula 12 2 2 2 2 2" xfId="55984"/>
    <cellStyle name="Vírgula 12 2 2 2 2 2 2" xfId="55985"/>
    <cellStyle name="Vírgula 12 2 2 2 2 2 3" xfId="55986"/>
    <cellStyle name="Vírgula 12 2 2 2 2 3" xfId="55987"/>
    <cellStyle name="Vírgula 12 2 2 2 2 4" xfId="55988"/>
    <cellStyle name="Vírgula 12 2 2 2 2 5" xfId="55989"/>
    <cellStyle name="Vírgula 12 2 2 2 2 6" xfId="55990"/>
    <cellStyle name="Vírgula 12 2 2 2 3" xfId="55991"/>
    <cellStyle name="Vírgula 12 2 2 2 3 2" xfId="55992"/>
    <cellStyle name="Vírgula 12 2 2 2 3 3" xfId="55993"/>
    <cellStyle name="Vírgula 12 2 2 2 4" xfId="55994"/>
    <cellStyle name="Vírgula 12 2 2 2 5" xfId="55995"/>
    <cellStyle name="Vírgula 12 2 2 2 6" xfId="55996"/>
    <cellStyle name="Vírgula 12 2 2 2 7" xfId="55997"/>
    <cellStyle name="Vírgula 12 2 2 3" xfId="55998"/>
    <cellStyle name="Vírgula 12 2 2 3 2" xfId="55999"/>
    <cellStyle name="Vírgula 12 2 2 3 2 2" xfId="56000"/>
    <cellStyle name="Vírgula 12 2 2 3 2 3" xfId="56001"/>
    <cellStyle name="Vírgula 12 2 2 3 3" xfId="56002"/>
    <cellStyle name="Vírgula 12 2 2 3 4" xfId="56003"/>
    <cellStyle name="Vírgula 12 2 2 3 5" xfId="56004"/>
    <cellStyle name="Vírgula 12 2 2 3 6" xfId="56005"/>
    <cellStyle name="Vírgula 12 2 2 4" xfId="56006"/>
    <cellStyle name="Vírgula 12 2 2 4 2" xfId="56007"/>
    <cellStyle name="Vírgula 12 2 2 4 3" xfId="56008"/>
    <cellStyle name="Vírgula 12 2 2 5" xfId="56009"/>
    <cellStyle name="Vírgula 12 2 2 6" xfId="56010"/>
    <cellStyle name="Vírgula 12 2 2 7" xfId="56011"/>
    <cellStyle name="Vírgula 12 2 2 8" xfId="56012"/>
    <cellStyle name="Vírgula 12 2 3" xfId="56013"/>
    <cellStyle name="Vírgula 12 2 3 2" xfId="56014"/>
    <cellStyle name="Vírgula 12 2 3 2 2" xfId="56015"/>
    <cellStyle name="Vírgula 12 2 3 2 2 2" xfId="56016"/>
    <cellStyle name="Vírgula 12 2 3 2 2 3" xfId="56017"/>
    <cellStyle name="Vírgula 12 2 3 2 3" xfId="56018"/>
    <cellStyle name="Vírgula 12 2 3 2 4" xfId="56019"/>
    <cellStyle name="Vírgula 12 2 3 2 5" xfId="56020"/>
    <cellStyle name="Vírgula 12 2 3 2 6" xfId="56021"/>
    <cellStyle name="Vírgula 12 2 3 3" xfId="56022"/>
    <cellStyle name="Vírgula 12 2 3 3 2" xfId="56023"/>
    <cellStyle name="Vírgula 12 2 3 3 3" xfId="56024"/>
    <cellStyle name="Vírgula 12 2 3 4" xfId="56025"/>
    <cellStyle name="Vírgula 12 2 3 5" xfId="56026"/>
    <cellStyle name="Vírgula 12 2 3 6" xfId="56027"/>
    <cellStyle name="Vírgula 12 2 3 7" xfId="56028"/>
    <cellStyle name="Vírgula 12 2 4" xfId="56029"/>
    <cellStyle name="Vírgula 12 2 4 2" xfId="56030"/>
    <cellStyle name="Vírgula 12 2 4 2 2" xfId="56031"/>
    <cellStyle name="Vírgula 12 2 4 2 3" xfId="56032"/>
    <cellStyle name="Vírgula 12 2 4 3" xfId="56033"/>
    <cellStyle name="Vírgula 12 2 4 4" xfId="56034"/>
    <cellStyle name="Vírgula 12 2 4 5" xfId="56035"/>
    <cellStyle name="Vírgula 12 2 4 6" xfId="56036"/>
    <cellStyle name="Vírgula 12 2 5" xfId="56037"/>
    <cellStyle name="Vírgula 12 2 5 2" xfId="56038"/>
    <cellStyle name="Vírgula 12 2 5 2 2" xfId="56039"/>
    <cellStyle name="Vírgula 12 2 5 2 3" xfId="56040"/>
    <cellStyle name="Vírgula 12 2 5 3" xfId="56041"/>
    <cellStyle name="Vírgula 12 2 5 4" xfId="56042"/>
    <cellStyle name="Vírgula 12 2 5 5" xfId="56043"/>
    <cellStyle name="Vírgula 12 2 5 6" xfId="56044"/>
    <cellStyle name="Vírgula 12 2 6" xfId="56045"/>
    <cellStyle name="Vírgula 12 2 6 2" xfId="56046"/>
    <cellStyle name="Vírgula 12 2 6 2 2" xfId="56047"/>
    <cellStyle name="Vírgula 12 2 6 2 3" xfId="56048"/>
    <cellStyle name="Vírgula 12 2 6 3" xfId="56049"/>
    <cellStyle name="Vírgula 12 2 6 4" xfId="56050"/>
    <cellStyle name="Vírgula 12 2 6 5" xfId="56051"/>
    <cellStyle name="Vírgula 12 2 7" xfId="56052"/>
    <cellStyle name="Vírgula 12 2 7 2" xfId="56053"/>
    <cellStyle name="Vírgula 12 2 7 3" xfId="56054"/>
    <cellStyle name="Vírgula 12 2 8" xfId="56055"/>
    <cellStyle name="Vírgula 12 2 9" xfId="56056"/>
    <cellStyle name="Vírgula 12 3" xfId="56057"/>
    <cellStyle name="Vírgula 12 3 10" xfId="56058"/>
    <cellStyle name="Vírgula 12 3 11" xfId="56059"/>
    <cellStyle name="Vírgula 12 3 2" xfId="56060"/>
    <cellStyle name="Vírgula 12 3 2 2" xfId="56061"/>
    <cellStyle name="Vírgula 12 3 2 2 2" xfId="56062"/>
    <cellStyle name="Vírgula 12 3 2 2 2 2" xfId="56063"/>
    <cellStyle name="Vírgula 12 3 2 2 2 2 2" xfId="56064"/>
    <cellStyle name="Vírgula 12 3 2 2 2 2 3" xfId="56065"/>
    <cellStyle name="Vírgula 12 3 2 2 2 3" xfId="56066"/>
    <cellStyle name="Vírgula 12 3 2 2 2 4" xfId="56067"/>
    <cellStyle name="Vírgula 12 3 2 2 2 5" xfId="56068"/>
    <cellStyle name="Vírgula 12 3 2 2 2 6" xfId="56069"/>
    <cellStyle name="Vírgula 12 3 2 2 3" xfId="56070"/>
    <cellStyle name="Vírgula 12 3 2 2 3 2" xfId="56071"/>
    <cellStyle name="Vírgula 12 3 2 2 3 3" xfId="56072"/>
    <cellStyle name="Vírgula 12 3 2 2 4" xfId="56073"/>
    <cellStyle name="Vírgula 12 3 2 2 5" xfId="56074"/>
    <cellStyle name="Vírgula 12 3 2 2 6" xfId="56075"/>
    <cellStyle name="Vírgula 12 3 2 2 7" xfId="56076"/>
    <cellStyle name="Vírgula 12 3 2 3" xfId="56077"/>
    <cellStyle name="Vírgula 12 3 2 3 2" xfId="56078"/>
    <cellStyle name="Vírgula 12 3 2 3 2 2" xfId="56079"/>
    <cellStyle name="Vírgula 12 3 2 3 2 3" xfId="56080"/>
    <cellStyle name="Vírgula 12 3 2 3 3" xfId="56081"/>
    <cellStyle name="Vírgula 12 3 2 3 4" xfId="56082"/>
    <cellStyle name="Vírgula 12 3 2 3 5" xfId="56083"/>
    <cellStyle name="Vírgula 12 3 2 3 6" xfId="56084"/>
    <cellStyle name="Vírgula 12 3 2 4" xfId="56085"/>
    <cellStyle name="Vírgula 12 3 2 4 2" xfId="56086"/>
    <cellStyle name="Vírgula 12 3 2 4 3" xfId="56087"/>
    <cellStyle name="Vírgula 12 3 2 5" xfId="56088"/>
    <cellStyle name="Vírgula 12 3 2 6" xfId="56089"/>
    <cellStyle name="Vírgula 12 3 2 7" xfId="56090"/>
    <cellStyle name="Vírgula 12 3 2 8" xfId="56091"/>
    <cellStyle name="Vírgula 12 3 3" xfId="56092"/>
    <cellStyle name="Vírgula 12 3 3 2" xfId="56093"/>
    <cellStyle name="Vírgula 12 3 3 2 2" xfId="56094"/>
    <cellStyle name="Vírgula 12 3 3 2 2 2" xfId="56095"/>
    <cellStyle name="Vírgula 12 3 3 2 2 3" xfId="56096"/>
    <cellStyle name="Vírgula 12 3 3 2 3" xfId="56097"/>
    <cellStyle name="Vírgula 12 3 3 2 4" xfId="56098"/>
    <cellStyle name="Vírgula 12 3 3 2 5" xfId="56099"/>
    <cellStyle name="Vírgula 12 3 3 2 6" xfId="56100"/>
    <cellStyle name="Vírgula 12 3 3 3" xfId="56101"/>
    <cellStyle name="Vírgula 12 3 3 3 2" xfId="56102"/>
    <cellStyle name="Vírgula 12 3 3 3 3" xfId="56103"/>
    <cellStyle name="Vírgula 12 3 3 4" xfId="56104"/>
    <cellStyle name="Vírgula 12 3 3 5" xfId="56105"/>
    <cellStyle name="Vírgula 12 3 3 6" xfId="56106"/>
    <cellStyle name="Vírgula 12 3 3 7" xfId="56107"/>
    <cellStyle name="Vírgula 12 3 4" xfId="56108"/>
    <cellStyle name="Vírgula 12 3 4 2" xfId="56109"/>
    <cellStyle name="Vírgula 12 3 4 2 2" xfId="56110"/>
    <cellStyle name="Vírgula 12 3 4 2 3" xfId="56111"/>
    <cellStyle name="Vírgula 12 3 4 3" xfId="56112"/>
    <cellStyle name="Vírgula 12 3 4 4" xfId="56113"/>
    <cellStyle name="Vírgula 12 3 4 5" xfId="56114"/>
    <cellStyle name="Vírgula 12 3 4 6" xfId="56115"/>
    <cellStyle name="Vírgula 12 3 5" xfId="56116"/>
    <cellStyle name="Vírgula 12 3 5 2" xfId="56117"/>
    <cellStyle name="Vírgula 12 3 5 2 2" xfId="56118"/>
    <cellStyle name="Vírgula 12 3 5 2 3" xfId="56119"/>
    <cellStyle name="Vírgula 12 3 5 3" xfId="56120"/>
    <cellStyle name="Vírgula 12 3 5 4" xfId="56121"/>
    <cellStyle name="Vírgula 12 3 5 5" xfId="56122"/>
    <cellStyle name="Vírgula 12 3 5 6" xfId="56123"/>
    <cellStyle name="Vírgula 12 3 6" xfId="56124"/>
    <cellStyle name="Vírgula 12 3 6 2" xfId="56125"/>
    <cellStyle name="Vírgula 12 3 6 2 2" xfId="56126"/>
    <cellStyle name="Vírgula 12 3 6 2 3" xfId="56127"/>
    <cellStyle name="Vírgula 12 3 6 3" xfId="56128"/>
    <cellStyle name="Vírgula 12 3 6 4" xfId="56129"/>
    <cellStyle name="Vírgula 12 3 6 5" xfId="56130"/>
    <cellStyle name="Vírgula 12 3 7" xfId="56131"/>
    <cellStyle name="Vírgula 12 3 7 2" xfId="56132"/>
    <cellStyle name="Vírgula 12 3 7 3" xfId="56133"/>
    <cellStyle name="Vírgula 12 3 8" xfId="56134"/>
    <cellStyle name="Vírgula 12 3 9" xfId="56135"/>
    <cellStyle name="Vírgula 12 4" xfId="56136"/>
    <cellStyle name="Vírgula 12 4 2" xfId="56137"/>
    <cellStyle name="Vírgula 12 4 2 2" xfId="56138"/>
    <cellStyle name="Vírgula 12 4 2 2 2" xfId="56139"/>
    <cellStyle name="Vírgula 12 4 2 2 2 2" xfId="56140"/>
    <cellStyle name="Vírgula 12 4 2 2 2 3" xfId="56141"/>
    <cellStyle name="Vírgula 12 4 2 2 3" xfId="56142"/>
    <cellStyle name="Vírgula 12 4 2 2 4" xfId="56143"/>
    <cellStyle name="Vírgula 12 4 2 2 5" xfId="56144"/>
    <cellStyle name="Vírgula 12 4 2 2 6" xfId="56145"/>
    <cellStyle name="Vírgula 12 4 2 3" xfId="56146"/>
    <cellStyle name="Vírgula 12 4 2 3 2" xfId="56147"/>
    <cellStyle name="Vírgula 12 4 2 3 3" xfId="56148"/>
    <cellStyle name="Vírgula 12 4 2 4" xfId="56149"/>
    <cellStyle name="Vírgula 12 4 2 5" xfId="56150"/>
    <cellStyle name="Vírgula 12 4 2 6" xfId="56151"/>
    <cellStyle name="Vírgula 12 4 2 7" xfId="56152"/>
    <cellStyle name="Vírgula 12 4 3" xfId="56153"/>
    <cellStyle name="Vírgula 12 4 3 2" xfId="56154"/>
    <cellStyle name="Vírgula 12 4 3 2 2" xfId="56155"/>
    <cellStyle name="Vírgula 12 4 3 2 3" xfId="56156"/>
    <cellStyle name="Vírgula 12 4 3 3" xfId="56157"/>
    <cellStyle name="Vírgula 12 4 3 4" xfId="56158"/>
    <cellStyle name="Vírgula 12 4 3 5" xfId="56159"/>
    <cellStyle name="Vírgula 12 4 3 6" xfId="56160"/>
    <cellStyle name="Vírgula 12 4 4" xfId="56161"/>
    <cellStyle name="Vírgula 12 4 4 2" xfId="56162"/>
    <cellStyle name="Vírgula 12 4 4 3" xfId="56163"/>
    <cellStyle name="Vírgula 12 4 5" xfId="56164"/>
    <cellStyle name="Vírgula 12 4 6" xfId="56165"/>
    <cellStyle name="Vírgula 12 4 7" xfId="56166"/>
    <cellStyle name="Vírgula 12 4 8" xfId="56167"/>
    <cellStyle name="Vírgula 12 5" xfId="56168"/>
    <cellStyle name="Vírgula 12 5 2" xfId="56169"/>
    <cellStyle name="Vírgula 12 5 2 2" xfId="56170"/>
    <cellStyle name="Vírgula 12 5 2 2 2" xfId="56171"/>
    <cellStyle name="Vírgula 12 5 2 2 2 2" xfId="56172"/>
    <cellStyle name="Vírgula 12 5 2 2 2 3" xfId="56173"/>
    <cellStyle name="Vírgula 12 5 2 2 3" xfId="56174"/>
    <cellStyle name="Vírgula 12 5 2 2 4" xfId="56175"/>
    <cellStyle name="Vírgula 12 5 2 2 5" xfId="56176"/>
    <cellStyle name="Vírgula 12 5 2 2 6" xfId="56177"/>
    <cellStyle name="Vírgula 12 5 2 3" xfId="56178"/>
    <cellStyle name="Vírgula 12 5 2 3 2" xfId="56179"/>
    <cellStyle name="Vírgula 12 5 2 3 3" xfId="56180"/>
    <cellStyle name="Vírgula 12 5 2 4" xfId="56181"/>
    <cellStyle name="Vírgula 12 5 2 5" xfId="56182"/>
    <cellStyle name="Vírgula 12 5 2 6" xfId="56183"/>
    <cellStyle name="Vírgula 12 5 2 7" xfId="56184"/>
    <cellStyle name="Vírgula 12 5 3" xfId="56185"/>
    <cellStyle name="Vírgula 12 5 3 2" xfId="56186"/>
    <cellStyle name="Vírgula 12 5 3 2 2" xfId="56187"/>
    <cellStyle name="Vírgula 12 5 3 2 3" xfId="56188"/>
    <cellStyle name="Vírgula 12 5 3 3" xfId="56189"/>
    <cellStyle name="Vírgula 12 5 3 4" xfId="56190"/>
    <cellStyle name="Vírgula 12 5 3 5" xfId="56191"/>
    <cellStyle name="Vírgula 12 5 3 6" xfId="56192"/>
    <cellStyle name="Vírgula 12 5 4" xfId="56193"/>
    <cellStyle name="Vírgula 12 5 4 2" xfId="56194"/>
    <cellStyle name="Vírgula 12 5 4 3" xfId="56195"/>
    <cellStyle name="Vírgula 12 5 5" xfId="56196"/>
    <cellStyle name="Vírgula 12 5 6" xfId="56197"/>
    <cellStyle name="Vírgula 12 5 7" xfId="56198"/>
    <cellStyle name="Vírgula 12 5 8" xfId="56199"/>
    <cellStyle name="Vírgula 12 6" xfId="56200"/>
    <cellStyle name="Vírgula 12 6 2" xfId="56201"/>
    <cellStyle name="Vírgula 12 6 2 2" xfId="56202"/>
    <cellStyle name="Vírgula 12 6 2 2 2" xfId="56203"/>
    <cellStyle name="Vírgula 12 6 2 2 2 2" xfId="56204"/>
    <cellStyle name="Vírgula 12 6 2 2 2 3" xfId="56205"/>
    <cellStyle name="Vírgula 12 6 2 2 3" xfId="56206"/>
    <cellStyle name="Vírgula 12 6 2 2 4" xfId="56207"/>
    <cellStyle name="Vírgula 12 6 2 2 5" xfId="56208"/>
    <cellStyle name="Vírgula 12 6 2 2 6" xfId="56209"/>
    <cellStyle name="Vírgula 12 6 2 3" xfId="56210"/>
    <cellStyle name="Vírgula 12 6 2 3 2" xfId="56211"/>
    <cellStyle name="Vírgula 12 6 2 3 3" xfId="56212"/>
    <cellStyle name="Vírgula 12 6 2 4" xfId="56213"/>
    <cellStyle name="Vírgula 12 6 2 5" xfId="56214"/>
    <cellStyle name="Vírgula 12 6 2 6" xfId="56215"/>
    <cellStyle name="Vírgula 12 6 2 7" xfId="56216"/>
    <cellStyle name="Vírgula 12 6 3" xfId="56217"/>
    <cellStyle name="Vírgula 12 6 3 2" xfId="56218"/>
    <cellStyle name="Vírgula 12 6 3 2 2" xfId="56219"/>
    <cellStyle name="Vírgula 12 6 3 2 3" xfId="56220"/>
    <cellStyle name="Vírgula 12 6 3 3" xfId="56221"/>
    <cellStyle name="Vírgula 12 6 3 4" xfId="56222"/>
    <cellStyle name="Vírgula 12 6 3 5" xfId="56223"/>
    <cellStyle name="Vírgula 12 6 3 6" xfId="56224"/>
    <cellStyle name="Vírgula 12 6 4" xfId="56225"/>
    <cellStyle name="Vírgula 12 6 4 2" xfId="56226"/>
    <cellStyle name="Vírgula 12 6 4 3" xfId="56227"/>
    <cellStyle name="Vírgula 12 6 5" xfId="56228"/>
    <cellStyle name="Vírgula 12 6 6" xfId="56229"/>
    <cellStyle name="Vírgula 12 6 7" xfId="56230"/>
    <cellStyle name="Vírgula 12 6 8" xfId="56231"/>
    <cellStyle name="Vírgula 12 7" xfId="56232"/>
    <cellStyle name="Vírgula 12 7 2" xfId="56233"/>
    <cellStyle name="Vírgula 12 7 2 2" xfId="56234"/>
    <cellStyle name="Vírgula 12 7 2 2 2" xfId="56235"/>
    <cellStyle name="Vírgula 12 7 2 2 3" xfId="56236"/>
    <cellStyle name="Vírgula 12 7 2 3" xfId="56237"/>
    <cellStyle name="Vírgula 12 7 2 4" xfId="56238"/>
    <cellStyle name="Vírgula 12 7 2 5" xfId="56239"/>
    <cellStyle name="Vírgula 12 7 2 6" xfId="56240"/>
    <cellStyle name="Vírgula 12 7 3" xfId="56241"/>
    <cellStyle name="Vírgula 12 7 3 2" xfId="56242"/>
    <cellStyle name="Vírgula 12 7 3 3" xfId="56243"/>
    <cellStyle name="Vírgula 12 7 4" xfId="56244"/>
    <cellStyle name="Vírgula 12 7 5" xfId="56245"/>
    <cellStyle name="Vírgula 12 7 6" xfId="56246"/>
    <cellStyle name="Vírgula 12 7 7" xfId="56247"/>
    <cellStyle name="Vírgula 12 8" xfId="56248"/>
    <cellStyle name="Vírgula 12 8 2" xfId="56249"/>
    <cellStyle name="Vírgula 12 8 2 2" xfId="56250"/>
    <cellStyle name="Vírgula 12 8 2 3" xfId="56251"/>
    <cellStyle name="Vírgula 12 8 3" xfId="56252"/>
    <cellStyle name="Vírgula 12 8 4" xfId="56253"/>
    <cellStyle name="Vírgula 12 8 5" xfId="56254"/>
    <cellStyle name="Vírgula 12 8 6" xfId="56255"/>
    <cellStyle name="Vírgula 12 9" xfId="56256"/>
    <cellStyle name="Vírgula 12 9 2" xfId="56257"/>
    <cellStyle name="Vírgula 12 9 2 2" xfId="56258"/>
    <cellStyle name="Vírgula 12 9 2 3" xfId="56259"/>
    <cellStyle name="Vírgula 12 9 3" xfId="56260"/>
    <cellStyle name="Vírgula 12 9 4" xfId="56261"/>
    <cellStyle name="Vírgula 12 9 5" xfId="56262"/>
    <cellStyle name="Vírgula 12 9 6" xfId="56263"/>
    <cellStyle name="Vírgula 13" xfId="56264"/>
    <cellStyle name="Vírgula 13 2" xfId="56265"/>
    <cellStyle name="Vírgula 14" xfId="56266"/>
    <cellStyle name="Vírgula 14 2" xfId="56267"/>
    <cellStyle name="Vírgula 2" xfId="1661"/>
    <cellStyle name="Vírgula 2 2" xfId="1953"/>
    <cellStyle name="Vírgula 2 2 2" xfId="2242"/>
    <cellStyle name="Vírgula 2 2 2 2" xfId="2903"/>
    <cellStyle name="Vírgula 2 2 2 2 2" xfId="2904"/>
    <cellStyle name="Vírgula 2 2 2 2 2 2" xfId="2905"/>
    <cellStyle name="Vírgula 2 2 2 2 3" xfId="2906"/>
    <cellStyle name="Vírgula 2 2 2 3" xfId="2907"/>
    <cellStyle name="Vírgula 2 2 2 3 2" xfId="2908"/>
    <cellStyle name="Vírgula 2 2 2 3 2 2" xfId="56268"/>
    <cellStyle name="Vírgula 2 2 2 3 3" xfId="56269"/>
    <cellStyle name="Vírgula 2 2 2 4" xfId="2909"/>
    <cellStyle name="Vírgula 2 2 3" xfId="2910"/>
    <cellStyle name="Vírgula 2 2 3 2" xfId="2911"/>
    <cellStyle name="Vírgula 2 2 3 2 2" xfId="2912"/>
    <cellStyle name="Vírgula 2 2 3 2 2 2" xfId="2913"/>
    <cellStyle name="Vírgula 2 2 3 2 3" xfId="2914"/>
    <cellStyle name="Vírgula 2 2 3 3" xfId="2915"/>
    <cellStyle name="Vírgula 2 2 3 3 2" xfId="2916"/>
    <cellStyle name="Vírgula 2 2 3 4" xfId="2917"/>
    <cellStyle name="Vírgula 2 2 4" xfId="2918"/>
    <cellStyle name="Vírgula 2 2 4 2" xfId="2919"/>
    <cellStyle name="Vírgula 2 2 4 2 2" xfId="2920"/>
    <cellStyle name="Vírgula 2 2 4 2 3" xfId="56270"/>
    <cellStyle name="Vírgula 2 2 4 3" xfId="2921"/>
    <cellStyle name="Vírgula 2 2 4 4" xfId="56271"/>
    <cellStyle name="Vírgula 2 2 4 5" xfId="56272"/>
    <cellStyle name="Vírgula 2 2 4 6" xfId="56273"/>
    <cellStyle name="Vírgula 2 2 5" xfId="2922"/>
    <cellStyle name="Vírgula 2 2 5 2" xfId="2923"/>
    <cellStyle name="Vírgula 2 2 5 2 2" xfId="56274"/>
    <cellStyle name="Vírgula 2 2 5 3" xfId="56275"/>
    <cellStyle name="Vírgula 2 2 6" xfId="2924"/>
    <cellStyle name="Vírgula 2 3" xfId="1954"/>
    <cellStyle name="Vírgula 2 3 2" xfId="2243"/>
    <cellStyle name="Vírgula 2 3 2 2" xfId="2925"/>
    <cellStyle name="Vírgula 2 3 3" xfId="2926"/>
    <cellStyle name="Vírgula 2 3 3 2" xfId="56276"/>
    <cellStyle name="Vírgula 2 3 3 2 2" xfId="56277"/>
    <cellStyle name="Vírgula 2 3 3 3" xfId="56278"/>
    <cellStyle name="Vírgula 2 3 4" xfId="56279"/>
    <cellStyle name="Vírgula 2 4" xfId="2927"/>
    <cellStyle name="Vírgula 2 4 2" xfId="2928"/>
    <cellStyle name="Vírgula 2 4 2 2" xfId="2929"/>
    <cellStyle name="Vírgula 2 4 2 2 2" xfId="2930"/>
    <cellStyle name="Vírgula 2 4 2 2 2 2" xfId="2931"/>
    <cellStyle name="Vírgula 2 4 2 2 3" xfId="2932"/>
    <cellStyle name="Vírgula 2 4 2 3" xfId="2933"/>
    <cellStyle name="Vírgula 2 4 2 3 2" xfId="2934"/>
    <cellStyle name="Vírgula 2 4 2 4" xfId="2935"/>
    <cellStyle name="Vírgula 2 4 3" xfId="2936"/>
    <cellStyle name="Vírgula 2 4 3 2" xfId="2937"/>
    <cellStyle name="Vírgula 2 4 3 2 2" xfId="2938"/>
    <cellStyle name="Vírgula 2 4 3 3" xfId="2939"/>
    <cellStyle name="Vírgula 2 4 4" xfId="2940"/>
    <cellStyle name="Vírgula 2 4 4 2" xfId="2941"/>
    <cellStyle name="Vírgula 2 4 5" xfId="2942"/>
    <cellStyle name="Vírgula 2 5" xfId="2943"/>
    <cellStyle name="Vírgula 2 6" xfId="2944"/>
    <cellStyle name="Vírgula 2 6 2" xfId="2945"/>
    <cellStyle name="Vírgula 2 6 2 2" xfId="56280"/>
    <cellStyle name="Vírgula 2 6 2 3" xfId="56281"/>
    <cellStyle name="Vírgula 2 6 3" xfId="56282"/>
    <cellStyle name="Vírgula 2 6 4" xfId="56283"/>
    <cellStyle name="Vírgula 2 6 5" xfId="56284"/>
    <cellStyle name="Vírgula 2 6 6" xfId="56285"/>
    <cellStyle name="Vírgula 2 7" xfId="2946"/>
    <cellStyle name="Vírgula 2 7 2" xfId="56286"/>
    <cellStyle name="Vírgula 2 7 2 2" xfId="56287"/>
    <cellStyle name="Vírgula 2 7 3" xfId="56288"/>
    <cellStyle name="Vírgula 2 8" xfId="56289"/>
    <cellStyle name="Vírgula 3" xfId="1955"/>
    <cellStyle name="Vírgula 3 2" xfId="2244"/>
    <cellStyle name="Vírgula 3 2 2" xfId="2947"/>
    <cellStyle name="Vírgula 3 2 2 2" xfId="2948"/>
    <cellStyle name="Vírgula 3 2 3" xfId="2949"/>
    <cellStyle name="Vírgula 3 2 4" xfId="56290"/>
    <cellStyle name="Vírgula 3 2 5" xfId="56291"/>
    <cellStyle name="Vírgula 3 3" xfId="2950"/>
    <cellStyle name="Vírgula 3 3 2" xfId="2951"/>
    <cellStyle name="Vírgula 3 3 3" xfId="44317"/>
    <cellStyle name="Vírgula 3 3 4" xfId="44318"/>
    <cellStyle name="Vírgula 3 4" xfId="2952"/>
    <cellStyle name="Vírgula 3 4 10" xfId="44319"/>
    <cellStyle name="Vírgula 3 4 2" xfId="44320"/>
    <cellStyle name="Vírgula 3 4 2 2" xfId="44321"/>
    <cellStyle name="Vírgula 3 4 2 2 2" xfId="44322"/>
    <cellStyle name="Vírgula 3 4 2 2 2 2" xfId="44323"/>
    <cellStyle name="Vírgula 3 4 2 2 3" xfId="44324"/>
    <cellStyle name="Vírgula 3 4 2 2 4" xfId="44325"/>
    <cellStyle name="Vírgula 3 4 2 2 5" xfId="44326"/>
    <cellStyle name="Vírgula 3 4 2 2 6" xfId="44327"/>
    <cellStyle name="Vírgula 3 4 2 3" xfId="44328"/>
    <cellStyle name="Vírgula 3 4 2 3 2" xfId="44329"/>
    <cellStyle name="Vírgula 3 4 2 3 3" xfId="44330"/>
    <cellStyle name="Vírgula 3 4 2 4" xfId="44331"/>
    <cellStyle name="Vírgula 3 4 2 5" xfId="44332"/>
    <cellStyle name="Vírgula 3 4 2 6" xfId="44333"/>
    <cellStyle name="Vírgula 3 4 2 7" xfId="44334"/>
    <cellStyle name="Vírgula 3 4 2 8" xfId="44335"/>
    <cellStyle name="Vírgula 3 4 3" xfId="44336"/>
    <cellStyle name="Vírgula 3 4 3 2" xfId="44337"/>
    <cellStyle name="Vírgula 3 4 3 2 2" xfId="44338"/>
    <cellStyle name="Vírgula 3 4 3 3" xfId="44339"/>
    <cellStyle name="Vírgula 3 4 3 4" xfId="44340"/>
    <cellStyle name="Vírgula 3 4 3 5" xfId="44341"/>
    <cellStyle name="Vírgula 3 4 3 6" xfId="44342"/>
    <cellStyle name="Vírgula 3 4 4" xfId="44343"/>
    <cellStyle name="Vírgula 3 4 4 2" xfId="44344"/>
    <cellStyle name="Vírgula 3 4 4 3" xfId="44345"/>
    <cellStyle name="Vírgula 3 4 4 4" xfId="44346"/>
    <cellStyle name="Vírgula 3 4 5" xfId="44347"/>
    <cellStyle name="Vírgula 3 4 6" xfId="44348"/>
    <cellStyle name="Vírgula 3 4 7" xfId="44349"/>
    <cellStyle name="Vírgula 3 4 8" xfId="44350"/>
    <cellStyle name="Vírgula 3 4 9" xfId="44351"/>
    <cellStyle name="Vírgula 3 5" xfId="56292"/>
    <cellStyle name="Vírgula 3 6" xfId="56293"/>
    <cellStyle name="Vírgula 4" xfId="2861"/>
    <cellStyle name="Vírgula 4 2" xfId="2954"/>
    <cellStyle name="Vírgula 4 2 2" xfId="2955"/>
    <cellStyle name="Vírgula 4 3" xfId="2956"/>
    <cellStyle name="Vírgula 4 4" xfId="2953"/>
    <cellStyle name="Vírgula 5" xfId="2957"/>
    <cellStyle name="Vírgula 5 2" xfId="56294"/>
    <cellStyle name="Vírgula 5 2 2" xfId="56295"/>
    <cellStyle name="Vírgula 5 2 2 2" xfId="56296"/>
    <cellStyle name="Vírgula 5 2 3" xfId="56297"/>
    <cellStyle name="Vírgula 5 3" xfId="56298"/>
    <cellStyle name="Vírgula 6" xfId="56299"/>
    <cellStyle name="Vírgula 6 2" xfId="56300"/>
    <cellStyle name="Vírgula 6 2 2" xfId="56301"/>
    <cellStyle name="Vírgula 6 2 2 2" xfId="56302"/>
    <cellStyle name="Vírgula 6 2 3" xfId="56303"/>
    <cellStyle name="Vírgula 6 2 4" xfId="56304"/>
    <cellStyle name="Vírgula 6 3" xfId="56305"/>
    <cellStyle name="Vírgula 6 3 2" xfId="56306"/>
    <cellStyle name="Vírgula 6 3 2 2" xfId="56307"/>
    <cellStyle name="Vírgula 6 3 3" xfId="56308"/>
    <cellStyle name="Vírgula 6 3 4" xfId="56309"/>
    <cellStyle name="Vírgula 6 4" xfId="56310"/>
    <cellStyle name="Vírgula 6 4 2" xfId="56311"/>
    <cellStyle name="Vírgula 6 5" xfId="56312"/>
    <cellStyle name="Vírgula 6 6" xfId="56313"/>
    <cellStyle name="Vírgula 7" xfId="56314"/>
    <cellStyle name="Vírgula 7 10" xfId="56315"/>
    <cellStyle name="Vírgula 7 10 2" xfId="56316"/>
    <cellStyle name="Vírgula 7 10 2 2" xfId="56317"/>
    <cellStyle name="Vírgula 7 10 2 2 2" xfId="56318"/>
    <cellStyle name="Vírgula 7 10 2 2 3" xfId="56319"/>
    <cellStyle name="Vírgula 7 10 2 3" xfId="56320"/>
    <cellStyle name="Vírgula 7 10 2 4" xfId="56321"/>
    <cellStyle name="Vírgula 7 10 2 5" xfId="56322"/>
    <cellStyle name="Vírgula 7 10 2 6" xfId="56323"/>
    <cellStyle name="Vírgula 7 10 3" xfId="56324"/>
    <cellStyle name="Vírgula 7 10 3 2" xfId="56325"/>
    <cellStyle name="Vírgula 7 10 3 3" xfId="56326"/>
    <cellStyle name="Vírgula 7 10 4" xfId="56327"/>
    <cellStyle name="Vírgula 7 10 5" xfId="56328"/>
    <cellStyle name="Vírgula 7 10 6" xfId="56329"/>
    <cellStyle name="Vírgula 7 10 7" xfId="56330"/>
    <cellStyle name="Vírgula 7 11" xfId="56331"/>
    <cellStyle name="Vírgula 7 11 2" xfId="56332"/>
    <cellStyle name="Vírgula 7 11 2 2" xfId="56333"/>
    <cellStyle name="Vírgula 7 11 2 3" xfId="56334"/>
    <cellStyle name="Vírgula 7 11 3" xfId="56335"/>
    <cellStyle name="Vírgula 7 11 4" xfId="56336"/>
    <cellStyle name="Vírgula 7 11 5" xfId="56337"/>
    <cellStyle name="Vírgula 7 11 6" xfId="56338"/>
    <cellStyle name="Vírgula 7 12" xfId="56339"/>
    <cellStyle name="Vírgula 7 12 2" xfId="56340"/>
    <cellStyle name="Vírgula 7 12 2 2" xfId="56341"/>
    <cellStyle name="Vírgula 7 12 2 3" xfId="56342"/>
    <cellStyle name="Vírgula 7 12 3" xfId="56343"/>
    <cellStyle name="Vírgula 7 12 4" xfId="56344"/>
    <cellStyle name="Vírgula 7 12 5" xfId="56345"/>
    <cellStyle name="Vírgula 7 12 6" xfId="56346"/>
    <cellStyle name="Vírgula 7 13" xfId="56347"/>
    <cellStyle name="Vírgula 7 13 2" xfId="56348"/>
    <cellStyle name="Vírgula 7 13 2 2" xfId="56349"/>
    <cellStyle name="Vírgula 7 13 2 3" xfId="56350"/>
    <cellStyle name="Vírgula 7 13 3" xfId="56351"/>
    <cellStyle name="Vírgula 7 13 4" xfId="56352"/>
    <cellStyle name="Vírgula 7 13 5" xfId="56353"/>
    <cellStyle name="Vírgula 7 13 6" xfId="56354"/>
    <cellStyle name="Vírgula 7 14" xfId="56355"/>
    <cellStyle name="Vírgula 7 14 2" xfId="56356"/>
    <cellStyle name="Vírgula 7 14 2 2" xfId="56357"/>
    <cellStyle name="Vírgula 7 14 2 3" xfId="56358"/>
    <cellStyle name="Vírgula 7 14 3" xfId="56359"/>
    <cellStyle name="Vírgula 7 14 4" xfId="56360"/>
    <cellStyle name="Vírgula 7 14 5" xfId="56361"/>
    <cellStyle name="Vírgula 7 15" xfId="56362"/>
    <cellStyle name="Vírgula 7 15 2" xfId="56363"/>
    <cellStyle name="Vírgula 7 15 3" xfId="56364"/>
    <cellStyle name="Vírgula 7 15 4" xfId="56365"/>
    <cellStyle name="Vírgula 7 16" xfId="56366"/>
    <cellStyle name="Vírgula 7 17" xfId="56367"/>
    <cellStyle name="Vírgula 7 18" xfId="56368"/>
    <cellStyle name="Vírgula 7 19" xfId="56369"/>
    <cellStyle name="Vírgula 7 2" xfId="56370"/>
    <cellStyle name="Vírgula 7 2 10" xfId="56371"/>
    <cellStyle name="Vírgula 7 2 10 2" xfId="56372"/>
    <cellStyle name="Vírgula 7 2 10 2 2" xfId="56373"/>
    <cellStyle name="Vírgula 7 2 10 2 3" xfId="56374"/>
    <cellStyle name="Vírgula 7 2 10 3" xfId="56375"/>
    <cellStyle name="Vírgula 7 2 10 4" xfId="56376"/>
    <cellStyle name="Vírgula 7 2 10 5" xfId="56377"/>
    <cellStyle name="Vírgula 7 2 10 6" xfId="56378"/>
    <cellStyle name="Vírgula 7 2 11" xfId="56379"/>
    <cellStyle name="Vírgula 7 2 11 2" xfId="56380"/>
    <cellStyle name="Vírgula 7 2 11 2 2" xfId="56381"/>
    <cellStyle name="Vírgula 7 2 11 2 3" xfId="56382"/>
    <cellStyle name="Vírgula 7 2 11 3" xfId="56383"/>
    <cellStyle name="Vírgula 7 2 11 4" xfId="56384"/>
    <cellStyle name="Vírgula 7 2 11 5" xfId="56385"/>
    <cellStyle name="Vírgula 7 2 12" xfId="56386"/>
    <cellStyle name="Vírgula 7 2 12 2" xfId="56387"/>
    <cellStyle name="Vírgula 7 2 12 3" xfId="56388"/>
    <cellStyle name="Vírgula 7 2 12 4" xfId="56389"/>
    <cellStyle name="Vírgula 7 2 13" xfId="56390"/>
    <cellStyle name="Vírgula 7 2 14" xfId="56391"/>
    <cellStyle name="Vírgula 7 2 15" xfId="56392"/>
    <cellStyle name="Vírgula 7 2 16" xfId="56393"/>
    <cellStyle name="Vírgula 7 2 2" xfId="56394"/>
    <cellStyle name="Vírgula 7 2 2 10" xfId="56395"/>
    <cellStyle name="Vírgula 7 2 2 11" xfId="56396"/>
    <cellStyle name="Vírgula 7 2 2 2" xfId="56397"/>
    <cellStyle name="Vírgula 7 2 2 2 2" xfId="56398"/>
    <cellStyle name="Vírgula 7 2 2 2 2 2" xfId="56399"/>
    <cellStyle name="Vírgula 7 2 2 2 2 2 2" xfId="56400"/>
    <cellStyle name="Vírgula 7 2 2 2 2 2 2 2" xfId="56401"/>
    <cellStyle name="Vírgula 7 2 2 2 2 2 2 3" xfId="56402"/>
    <cellStyle name="Vírgula 7 2 2 2 2 2 3" xfId="56403"/>
    <cellStyle name="Vírgula 7 2 2 2 2 2 4" xfId="56404"/>
    <cellStyle name="Vírgula 7 2 2 2 2 2 5" xfId="56405"/>
    <cellStyle name="Vírgula 7 2 2 2 2 2 6" xfId="56406"/>
    <cellStyle name="Vírgula 7 2 2 2 2 3" xfId="56407"/>
    <cellStyle name="Vírgula 7 2 2 2 2 3 2" xfId="56408"/>
    <cellStyle name="Vírgula 7 2 2 2 2 3 3" xfId="56409"/>
    <cellStyle name="Vírgula 7 2 2 2 2 4" xfId="56410"/>
    <cellStyle name="Vírgula 7 2 2 2 2 5" xfId="56411"/>
    <cellStyle name="Vírgula 7 2 2 2 2 6" xfId="56412"/>
    <cellStyle name="Vírgula 7 2 2 2 2 7" xfId="56413"/>
    <cellStyle name="Vírgula 7 2 2 2 3" xfId="56414"/>
    <cellStyle name="Vírgula 7 2 2 2 3 2" xfId="56415"/>
    <cellStyle name="Vírgula 7 2 2 2 3 2 2" xfId="56416"/>
    <cellStyle name="Vírgula 7 2 2 2 3 2 3" xfId="56417"/>
    <cellStyle name="Vírgula 7 2 2 2 3 3" xfId="56418"/>
    <cellStyle name="Vírgula 7 2 2 2 3 4" xfId="56419"/>
    <cellStyle name="Vírgula 7 2 2 2 3 5" xfId="56420"/>
    <cellStyle name="Vírgula 7 2 2 2 3 6" xfId="56421"/>
    <cellStyle name="Vírgula 7 2 2 2 4" xfId="56422"/>
    <cellStyle name="Vírgula 7 2 2 2 4 2" xfId="56423"/>
    <cellStyle name="Vírgula 7 2 2 2 4 3" xfId="56424"/>
    <cellStyle name="Vírgula 7 2 2 2 5" xfId="56425"/>
    <cellStyle name="Vírgula 7 2 2 2 6" xfId="56426"/>
    <cellStyle name="Vírgula 7 2 2 2 7" xfId="56427"/>
    <cellStyle name="Vírgula 7 2 2 2 8" xfId="56428"/>
    <cellStyle name="Vírgula 7 2 2 3" xfId="56429"/>
    <cellStyle name="Vírgula 7 2 2 3 2" xfId="56430"/>
    <cellStyle name="Vírgula 7 2 2 3 2 2" xfId="56431"/>
    <cellStyle name="Vírgula 7 2 2 3 2 2 2" xfId="56432"/>
    <cellStyle name="Vírgula 7 2 2 3 2 2 3" xfId="56433"/>
    <cellStyle name="Vírgula 7 2 2 3 2 3" xfId="56434"/>
    <cellStyle name="Vírgula 7 2 2 3 2 4" xfId="56435"/>
    <cellStyle name="Vírgula 7 2 2 3 2 5" xfId="56436"/>
    <cellStyle name="Vírgula 7 2 2 3 2 6" xfId="56437"/>
    <cellStyle name="Vírgula 7 2 2 3 3" xfId="56438"/>
    <cellStyle name="Vírgula 7 2 2 3 3 2" xfId="56439"/>
    <cellStyle name="Vírgula 7 2 2 3 3 3" xfId="56440"/>
    <cellStyle name="Vírgula 7 2 2 3 4" xfId="56441"/>
    <cellStyle name="Vírgula 7 2 2 3 5" xfId="56442"/>
    <cellStyle name="Vírgula 7 2 2 3 6" xfId="56443"/>
    <cellStyle name="Vírgula 7 2 2 3 7" xfId="56444"/>
    <cellStyle name="Vírgula 7 2 2 4" xfId="56445"/>
    <cellStyle name="Vírgula 7 2 2 4 2" xfId="56446"/>
    <cellStyle name="Vírgula 7 2 2 4 2 2" xfId="56447"/>
    <cellStyle name="Vírgula 7 2 2 4 2 3" xfId="56448"/>
    <cellStyle name="Vírgula 7 2 2 4 3" xfId="56449"/>
    <cellStyle name="Vírgula 7 2 2 4 4" xfId="56450"/>
    <cellStyle name="Vírgula 7 2 2 4 5" xfId="56451"/>
    <cellStyle name="Vírgula 7 2 2 4 6" xfId="56452"/>
    <cellStyle name="Vírgula 7 2 2 5" xfId="56453"/>
    <cellStyle name="Vírgula 7 2 2 5 2" xfId="56454"/>
    <cellStyle name="Vírgula 7 2 2 5 2 2" xfId="56455"/>
    <cellStyle name="Vírgula 7 2 2 5 2 3" xfId="56456"/>
    <cellStyle name="Vírgula 7 2 2 5 3" xfId="56457"/>
    <cellStyle name="Vírgula 7 2 2 5 4" xfId="56458"/>
    <cellStyle name="Vírgula 7 2 2 5 5" xfId="56459"/>
    <cellStyle name="Vírgula 7 2 2 5 6" xfId="56460"/>
    <cellStyle name="Vírgula 7 2 2 6" xfId="56461"/>
    <cellStyle name="Vírgula 7 2 2 6 2" xfId="56462"/>
    <cellStyle name="Vírgula 7 2 2 6 2 2" xfId="56463"/>
    <cellStyle name="Vírgula 7 2 2 6 2 3" xfId="56464"/>
    <cellStyle name="Vírgula 7 2 2 6 3" xfId="56465"/>
    <cellStyle name="Vírgula 7 2 2 6 4" xfId="56466"/>
    <cellStyle name="Vírgula 7 2 2 6 5" xfId="56467"/>
    <cellStyle name="Vírgula 7 2 2 7" xfId="56468"/>
    <cellStyle name="Vírgula 7 2 2 7 2" xfId="56469"/>
    <cellStyle name="Vírgula 7 2 2 7 3" xfId="56470"/>
    <cellStyle name="Vírgula 7 2 2 8" xfId="56471"/>
    <cellStyle name="Vírgula 7 2 2 9" xfId="56472"/>
    <cellStyle name="Vírgula 7 2 3" xfId="56473"/>
    <cellStyle name="Vírgula 7 2 3 10" xfId="56474"/>
    <cellStyle name="Vírgula 7 2 3 11" xfId="56475"/>
    <cellStyle name="Vírgula 7 2 3 2" xfId="56476"/>
    <cellStyle name="Vírgula 7 2 3 2 2" xfId="56477"/>
    <cellStyle name="Vírgula 7 2 3 2 2 2" xfId="56478"/>
    <cellStyle name="Vírgula 7 2 3 2 2 2 2" xfId="56479"/>
    <cellStyle name="Vírgula 7 2 3 2 2 2 2 2" xfId="56480"/>
    <cellStyle name="Vírgula 7 2 3 2 2 2 2 3" xfId="56481"/>
    <cellStyle name="Vírgula 7 2 3 2 2 2 3" xfId="56482"/>
    <cellStyle name="Vírgula 7 2 3 2 2 2 4" xfId="56483"/>
    <cellStyle name="Vírgula 7 2 3 2 2 2 5" xfId="56484"/>
    <cellStyle name="Vírgula 7 2 3 2 2 2 6" xfId="56485"/>
    <cellStyle name="Vírgula 7 2 3 2 2 3" xfId="56486"/>
    <cellStyle name="Vírgula 7 2 3 2 2 3 2" xfId="56487"/>
    <cellStyle name="Vírgula 7 2 3 2 2 3 3" xfId="56488"/>
    <cellStyle name="Vírgula 7 2 3 2 2 4" xfId="56489"/>
    <cellStyle name="Vírgula 7 2 3 2 2 5" xfId="56490"/>
    <cellStyle name="Vírgula 7 2 3 2 2 6" xfId="56491"/>
    <cellStyle name="Vírgula 7 2 3 2 2 7" xfId="56492"/>
    <cellStyle name="Vírgula 7 2 3 2 3" xfId="56493"/>
    <cellStyle name="Vírgula 7 2 3 2 3 2" xfId="56494"/>
    <cellStyle name="Vírgula 7 2 3 2 3 2 2" xfId="56495"/>
    <cellStyle name="Vírgula 7 2 3 2 3 2 3" xfId="56496"/>
    <cellStyle name="Vírgula 7 2 3 2 3 3" xfId="56497"/>
    <cellStyle name="Vírgula 7 2 3 2 3 4" xfId="56498"/>
    <cellStyle name="Vírgula 7 2 3 2 3 5" xfId="56499"/>
    <cellStyle name="Vírgula 7 2 3 2 3 6" xfId="56500"/>
    <cellStyle name="Vírgula 7 2 3 2 4" xfId="56501"/>
    <cellStyle name="Vírgula 7 2 3 2 4 2" xfId="56502"/>
    <cellStyle name="Vírgula 7 2 3 2 4 3" xfId="56503"/>
    <cellStyle name="Vírgula 7 2 3 2 5" xfId="56504"/>
    <cellStyle name="Vírgula 7 2 3 2 6" xfId="56505"/>
    <cellStyle name="Vírgula 7 2 3 2 7" xfId="56506"/>
    <cellStyle name="Vírgula 7 2 3 2 8" xfId="56507"/>
    <cellStyle name="Vírgula 7 2 3 3" xfId="56508"/>
    <cellStyle name="Vírgula 7 2 3 3 2" xfId="56509"/>
    <cellStyle name="Vírgula 7 2 3 3 2 2" xfId="56510"/>
    <cellStyle name="Vírgula 7 2 3 3 2 2 2" xfId="56511"/>
    <cellStyle name="Vírgula 7 2 3 3 2 2 3" xfId="56512"/>
    <cellStyle name="Vírgula 7 2 3 3 2 3" xfId="56513"/>
    <cellStyle name="Vírgula 7 2 3 3 2 4" xfId="56514"/>
    <cellStyle name="Vírgula 7 2 3 3 2 5" xfId="56515"/>
    <cellStyle name="Vírgula 7 2 3 3 2 6" xfId="56516"/>
    <cellStyle name="Vírgula 7 2 3 3 3" xfId="56517"/>
    <cellStyle name="Vírgula 7 2 3 3 3 2" xfId="56518"/>
    <cellStyle name="Vírgula 7 2 3 3 3 3" xfId="56519"/>
    <cellStyle name="Vírgula 7 2 3 3 4" xfId="56520"/>
    <cellStyle name="Vírgula 7 2 3 3 5" xfId="56521"/>
    <cellStyle name="Vírgula 7 2 3 3 6" xfId="56522"/>
    <cellStyle name="Vírgula 7 2 3 3 7" xfId="56523"/>
    <cellStyle name="Vírgula 7 2 3 4" xfId="56524"/>
    <cellStyle name="Vírgula 7 2 3 4 2" xfId="56525"/>
    <cellStyle name="Vírgula 7 2 3 4 2 2" xfId="56526"/>
    <cellStyle name="Vírgula 7 2 3 4 2 3" xfId="56527"/>
    <cellStyle name="Vírgula 7 2 3 4 3" xfId="56528"/>
    <cellStyle name="Vírgula 7 2 3 4 4" xfId="56529"/>
    <cellStyle name="Vírgula 7 2 3 4 5" xfId="56530"/>
    <cellStyle name="Vírgula 7 2 3 4 6" xfId="56531"/>
    <cellStyle name="Vírgula 7 2 3 5" xfId="56532"/>
    <cellStyle name="Vírgula 7 2 3 5 2" xfId="56533"/>
    <cellStyle name="Vírgula 7 2 3 5 2 2" xfId="56534"/>
    <cellStyle name="Vírgula 7 2 3 5 2 3" xfId="56535"/>
    <cellStyle name="Vírgula 7 2 3 5 3" xfId="56536"/>
    <cellStyle name="Vírgula 7 2 3 5 4" xfId="56537"/>
    <cellStyle name="Vírgula 7 2 3 5 5" xfId="56538"/>
    <cellStyle name="Vírgula 7 2 3 5 6" xfId="56539"/>
    <cellStyle name="Vírgula 7 2 3 6" xfId="56540"/>
    <cellStyle name="Vírgula 7 2 3 6 2" xfId="56541"/>
    <cellStyle name="Vírgula 7 2 3 6 2 2" xfId="56542"/>
    <cellStyle name="Vírgula 7 2 3 6 2 3" xfId="56543"/>
    <cellStyle name="Vírgula 7 2 3 6 3" xfId="56544"/>
    <cellStyle name="Vírgula 7 2 3 6 4" xfId="56545"/>
    <cellStyle name="Vírgula 7 2 3 6 5" xfId="56546"/>
    <cellStyle name="Vírgula 7 2 3 7" xfId="56547"/>
    <cellStyle name="Vírgula 7 2 3 7 2" xfId="56548"/>
    <cellStyle name="Vírgula 7 2 3 7 3" xfId="56549"/>
    <cellStyle name="Vírgula 7 2 3 8" xfId="56550"/>
    <cellStyle name="Vírgula 7 2 3 9" xfId="56551"/>
    <cellStyle name="Vírgula 7 2 4" xfId="56552"/>
    <cellStyle name="Vírgula 7 2 4 2" xfId="56553"/>
    <cellStyle name="Vírgula 7 2 4 2 2" xfId="56554"/>
    <cellStyle name="Vírgula 7 2 4 2 2 2" xfId="56555"/>
    <cellStyle name="Vírgula 7 2 4 2 2 2 2" xfId="56556"/>
    <cellStyle name="Vírgula 7 2 4 2 2 2 3" xfId="56557"/>
    <cellStyle name="Vírgula 7 2 4 2 2 3" xfId="56558"/>
    <cellStyle name="Vírgula 7 2 4 2 2 4" xfId="56559"/>
    <cellStyle name="Vírgula 7 2 4 2 2 5" xfId="56560"/>
    <cellStyle name="Vírgula 7 2 4 2 2 6" xfId="56561"/>
    <cellStyle name="Vírgula 7 2 4 2 3" xfId="56562"/>
    <cellStyle name="Vírgula 7 2 4 2 3 2" xfId="56563"/>
    <cellStyle name="Vírgula 7 2 4 2 3 3" xfId="56564"/>
    <cellStyle name="Vírgula 7 2 4 2 4" xfId="56565"/>
    <cellStyle name="Vírgula 7 2 4 2 5" xfId="56566"/>
    <cellStyle name="Vírgula 7 2 4 2 6" xfId="56567"/>
    <cellStyle name="Vírgula 7 2 4 2 7" xfId="56568"/>
    <cellStyle name="Vírgula 7 2 4 3" xfId="56569"/>
    <cellStyle name="Vírgula 7 2 4 3 2" xfId="56570"/>
    <cellStyle name="Vírgula 7 2 4 3 2 2" xfId="56571"/>
    <cellStyle name="Vírgula 7 2 4 3 2 3" xfId="56572"/>
    <cellStyle name="Vírgula 7 2 4 3 3" xfId="56573"/>
    <cellStyle name="Vírgula 7 2 4 3 4" xfId="56574"/>
    <cellStyle name="Vírgula 7 2 4 3 5" xfId="56575"/>
    <cellStyle name="Vírgula 7 2 4 3 6" xfId="56576"/>
    <cellStyle name="Vírgula 7 2 4 4" xfId="56577"/>
    <cellStyle name="Vírgula 7 2 4 4 2" xfId="56578"/>
    <cellStyle name="Vírgula 7 2 4 4 3" xfId="56579"/>
    <cellStyle name="Vírgula 7 2 4 5" xfId="56580"/>
    <cellStyle name="Vírgula 7 2 4 6" xfId="56581"/>
    <cellStyle name="Vírgula 7 2 4 7" xfId="56582"/>
    <cellStyle name="Vírgula 7 2 4 8" xfId="56583"/>
    <cellStyle name="Vírgula 7 2 5" xfId="56584"/>
    <cellStyle name="Vírgula 7 2 5 2" xfId="56585"/>
    <cellStyle name="Vírgula 7 2 5 2 2" xfId="56586"/>
    <cellStyle name="Vírgula 7 2 5 2 2 2" xfId="56587"/>
    <cellStyle name="Vírgula 7 2 5 2 2 2 2" xfId="56588"/>
    <cellStyle name="Vírgula 7 2 5 2 2 2 3" xfId="56589"/>
    <cellStyle name="Vírgula 7 2 5 2 2 3" xfId="56590"/>
    <cellStyle name="Vírgula 7 2 5 2 2 4" xfId="56591"/>
    <cellStyle name="Vírgula 7 2 5 2 2 5" xfId="56592"/>
    <cellStyle name="Vírgula 7 2 5 2 2 6" xfId="56593"/>
    <cellStyle name="Vírgula 7 2 5 2 3" xfId="56594"/>
    <cellStyle name="Vírgula 7 2 5 2 3 2" xfId="56595"/>
    <cellStyle name="Vírgula 7 2 5 2 3 3" xfId="56596"/>
    <cellStyle name="Vírgula 7 2 5 2 4" xfId="56597"/>
    <cellStyle name="Vírgula 7 2 5 2 5" xfId="56598"/>
    <cellStyle name="Vírgula 7 2 5 2 6" xfId="56599"/>
    <cellStyle name="Vírgula 7 2 5 2 7" xfId="56600"/>
    <cellStyle name="Vírgula 7 2 5 3" xfId="56601"/>
    <cellStyle name="Vírgula 7 2 5 3 2" xfId="56602"/>
    <cellStyle name="Vírgula 7 2 5 3 2 2" xfId="56603"/>
    <cellStyle name="Vírgula 7 2 5 3 2 3" xfId="56604"/>
    <cellStyle name="Vírgula 7 2 5 3 3" xfId="56605"/>
    <cellStyle name="Vírgula 7 2 5 3 4" xfId="56606"/>
    <cellStyle name="Vírgula 7 2 5 3 5" xfId="56607"/>
    <cellStyle name="Vírgula 7 2 5 3 6" xfId="56608"/>
    <cellStyle name="Vírgula 7 2 5 4" xfId="56609"/>
    <cellStyle name="Vírgula 7 2 5 4 2" xfId="56610"/>
    <cellStyle name="Vírgula 7 2 5 4 3" xfId="56611"/>
    <cellStyle name="Vírgula 7 2 5 5" xfId="56612"/>
    <cellStyle name="Vírgula 7 2 5 6" xfId="56613"/>
    <cellStyle name="Vírgula 7 2 5 7" xfId="56614"/>
    <cellStyle name="Vírgula 7 2 5 8" xfId="56615"/>
    <cellStyle name="Vírgula 7 2 6" xfId="56616"/>
    <cellStyle name="Vírgula 7 2 6 2" xfId="56617"/>
    <cellStyle name="Vírgula 7 2 6 2 2" xfId="56618"/>
    <cellStyle name="Vírgula 7 2 6 2 2 2" xfId="56619"/>
    <cellStyle name="Vírgula 7 2 6 2 2 2 2" xfId="56620"/>
    <cellStyle name="Vírgula 7 2 6 2 2 2 3" xfId="56621"/>
    <cellStyle name="Vírgula 7 2 6 2 2 3" xfId="56622"/>
    <cellStyle name="Vírgula 7 2 6 2 2 4" xfId="56623"/>
    <cellStyle name="Vírgula 7 2 6 2 2 5" xfId="56624"/>
    <cellStyle name="Vírgula 7 2 6 2 2 6" xfId="56625"/>
    <cellStyle name="Vírgula 7 2 6 2 3" xfId="56626"/>
    <cellStyle name="Vírgula 7 2 6 2 3 2" xfId="56627"/>
    <cellStyle name="Vírgula 7 2 6 2 3 3" xfId="56628"/>
    <cellStyle name="Vírgula 7 2 6 2 4" xfId="56629"/>
    <cellStyle name="Vírgula 7 2 6 2 5" xfId="56630"/>
    <cellStyle name="Vírgula 7 2 6 2 6" xfId="56631"/>
    <cellStyle name="Vírgula 7 2 6 2 7" xfId="56632"/>
    <cellStyle name="Vírgula 7 2 6 3" xfId="56633"/>
    <cellStyle name="Vírgula 7 2 6 3 2" xfId="56634"/>
    <cellStyle name="Vírgula 7 2 6 3 2 2" xfId="56635"/>
    <cellStyle name="Vírgula 7 2 6 3 2 3" xfId="56636"/>
    <cellStyle name="Vírgula 7 2 6 3 3" xfId="56637"/>
    <cellStyle name="Vírgula 7 2 6 3 4" xfId="56638"/>
    <cellStyle name="Vírgula 7 2 6 3 5" xfId="56639"/>
    <cellStyle name="Vírgula 7 2 6 3 6" xfId="56640"/>
    <cellStyle name="Vírgula 7 2 6 4" xfId="56641"/>
    <cellStyle name="Vírgula 7 2 6 4 2" xfId="56642"/>
    <cellStyle name="Vírgula 7 2 6 4 3" xfId="56643"/>
    <cellStyle name="Vírgula 7 2 6 5" xfId="56644"/>
    <cellStyle name="Vírgula 7 2 6 6" xfId="56645"/>
    <cellStyle name="Vírgula 7 2 6 7" xfId="56646"/>
    <cellStyle name="Vírgula 7 2 6 8" xfId="56647"/>
    <cellStyle name="Vírgula 7 2 7" xfId="56648"/>
    <cellStyle name="Vírgula 7 2 7 2" xfId="56649"/>
    <cellStyle name="Vírgula 7 2 7 2 2" xfId="56650"/>
    <cellStyle name="Vírgula 7 2 7 2 2 2" xfId="56651"/>
    <cellStyle name="Vírgula 7 2 7 2 2 3" xfId="56652"/>
    <cellStyle name="Vírgula 7 2 7 2 3" xfId="56653"/>
    <cellStyle name="Vírgula 7 2 7 2 4" xfId="56654"/>
    <cellStyle name="Vírgula 7 2 7 2 5" xfId="56655"/>
    <cellStyle name="Vírgula 7 2 7 2 6" xfId="56656"/>
    <cellStyle name="Vírgula 7 2 7 3" xfId="56657"/>
    <cellStyle name="Vírgula 7 2 7 3 2" xfId="56658"/>
    <cellStyle name="Vírgula 7 2 7 3 3" xfId="56659"/>
    <cellStyle name="Vírgula 7 2 7 4" xfId="56660"/>
    <cellStyle name="Vírgula 7 2 7 5" xfId="56661"/>
    <cellStyle name="Vírgula 7 2 7 6" xfId="56662"/>
    <cellStyle name="Vírgula 7 2 7 7" xfId="56663"/>
    <cellStyle name="Vírgula 7 2 8" xfId="56664"/>
    <cellStyle name="Vírgula 7 2 8 2" xfId="56665"/>
    <cellStyle name="Vírgula 7 2 8 2 2" xfId="56666"/>
    <cellStyle name="Vírgula 7 2 8 2 3" xfId="56667"/>
    <cellStyle name="Vírgula 7 2 8 3" xfId="56668"/>
    <cellStyle name="Vírgula 7 2 8 4" xfId="56669"/>
    <cellStyle name="Vírgula 7 2 8 5" xfId="56670"/>
    <cellStyle name="Vírgula 7 2 8 6" xfId="56671"/>
    <cellStyle name="Vírgula 7 2 9" xfId="56672"/>
    <cellStyle name="Vírgula 7 2 9 2" xfId="56673"/>
    <cellStyle name="Vírgula 7 2 9 2 2" xfId="56674"/>
    <cellStyle name="Vírgula 7 2 9 2 3" xfId="56675"/>
    <cellStyle name="Vírgula 7 2 9 3" xfId="56676"/>
    <cellStyle name="Vírgula 7 2 9 4" xfId="56677"/>
    <cellStyle name="Vírgula 7 2 9 5" xfId="56678"/>
    <cellStyle name="Vírgula 7 2 9 6" xfId="56679"/>
    <cellStyle name="Vírgula 7 3" xfId="56680"/>
    <cellStyle name="Vírgula 7 3 10" xfId="56681"/>
    <cellStyle name="Vírgula 7 3 10 2" xfId="56682"/>
    <cellStyle name="Vírgula 7 3 10 2 2" xfId="56683"/>
    <cellStyle name="Vírgula 7 3 10 2 3" xfId="56684"/>
    <cellStyle name="Vírgula 7 3 10 3" xfId="56685"/>
    <cellStyle name="Vírgula 7 3 10 4" xfId="56686"/>
    <cellStyle name="Vírgula 7 3 10 5" xfId="56687"/>
    <cellStyle name="Vírgula 7 3 10 6" xfId="56688"/>
    <cellStyle name="Vírgula 7 3 11" xfId="56689"/>
    <cellStyle name="Vírgula 7 3 11 2" xfId="56690"/>
    <cellStyle name="Vírgula 7 3 11 2 2" xfId="56691"/>
    <cellStyle name="Vírgula 7 3 11 2 3" xfId="56692"/>
    <cellStyle name="Vírgula 7 3 11 3" xfId="56693"/>
    <cellStyle name="Vírgula 7 3 11 4" xfId="56694"/>
    <cellStyle name="Vírgula 7 3 11 5" xfId="56695"/>
    <cellStyle name="Vírgula 7 3 12" xfId="56696"/>
    <cellStyle name="Vírgula 7 3 12 2" xfId="56697"/>
    <cellStyle name="Vírgula 7 3 12 3" xfId="56698"/>
    <cellStyle name="Vírgula 7 3 12 4" xfId="56699"/>
    <cellStyle name="Vírgula 7 3 13" xfId="56700"/>
    <cellStyle name="Vírgula 7 3 14" xfId="56701"/>
    <cellStyle name="Vírgula 7 3 15" xfId="56702"/>
    <cellStyle name="Vírgula 7 3 16" xfId="56703"/>
    <cellStyle name="Vírgula 7 3 2" xfId="56704"/>
    <cellStyle name="Vírgula 7 3 2 10" xfId="56705"/>
    <cellStyle name="Vírgula 7 3 2 11" xfId="56706"/>
    <cellStyle name="Vírgula 7 3 2 2" xfId="56707"/>
    <cellStyle name="Vírgula 7 3 2 2 2" xfId="56708"/>
    <cellStyle name="Vírgula 7 3 2 2 2 2" xfId="56709"/>
    <cellStyle name="Vírgula 7 3 2 2 2 2 2" xfId="56710"/>
    <cellStyle name="Vírgula 7 3 2 2 2 2 2 2" xfId="56711"/>
    <cellStyle name="Vírgula 7 3 2 2 2 2 2 3" xfId="56712"/>
    <cellStyle name="Vírgula 7 3 2 2 2 2 3" xfId="56713"/>
    <cellStyle name="Vírgula 7 3 2 2 2 2 4" xfId="56714"/>
    <cellStyle name="Vírgula 7 3 2 2 2 2 5" xfId="56715"/>
    <cellStyle name="Vírgula 7 3 2 2 2 2 6" xfId="56716"/>
    <cellStyle name="Vírgula 7 3 2 2 2 3" xfId="56717"/>
    <cellStyle name="Vírgula 7 3 2 2 2 3 2" xfId="56718"/>
    <cellStyle name="Vírgula 7 3 2 2 2 3 3" xfId="56719"/>
    <cellStyle name="Vírgula 7 3 2 2 2 4" xfId="56720"/>
    <cellStyle name="Vírgula 7 3 2 2 2 5" xfId="56721"/>
    <cellStyle name="Vírgula 7 3 2 2 2 6" xfId="56722"/>
    <cellStyle name="Vírgula 7 3 2 2 2 7" xfId="56723"/>
    <cellStyle name="Vírgula 7 3 2 2 3" xfId="56724"/>
    <cellStyle name="Vírgula 7 3 2 2 3 2" xfId="56725"/>
    <cellStyle name="Vírgula 7 3 2 2 3 2 2" xfId="56726"/>
    <cellStyle name="Vírgula 7 3 2 2 3 2 3" xfId="56727"/>
    <cellStyle name="Vírgula 7 3 2 2 3 3" xfId="56728"/>
    <cellStyle name="Vírgula 7 3 2 2 3 4" xfId="56729"/>
    <cellStyle name="Vírgula 7 3 2 2 3 5" xfId="56730"/>
    <cellStyle name="Vírgula 7 3 2 2 3 6" xfId="56731"/>
    <cellStyle name="Vírgula 7 3 2 2 4" xfId="56732"/>
    <cellStyle name="Vírgula 7 3 2 2 4 2" xfId="56733"/>
    <cellStyle name="Vírgula 7 3 2 2 4 3" xfId="56734"/>
    <cellStyle name="Vírgula 7 3 2 2 5" xfId="56735"/>
    <cellStyle name="Vírgula 7 3 2 2 6" xfId="56736"/>
    <cellStyle name="Vírgula 7 3 2 2 7" xfId="56737"/>
    <cellStyle name="Vírgula 7 3 2 2 8" xfId="56738"/>
    <cellStyle name="Vírgula 7 3 2 3" xfId="56739"/>
    <cellStyle name="Vírgula 7 3 2 3 2" xfId="56740"/>
    <cellStyle name="Vírgula 7 3 2 3 2 2" xfId="56741"/>
    <cellStyle name="Vírgula 7 3 2 3 2 2 2" xfId="56742"/>
    <cellStyle name="Vírgula 7 3 2 3 2 2 3" xfId="56743"/>
    <cellStyle name="Vírgula 7 3 2 3 2 3" xfId="56744"/>
    <cellStyle name="Vírgula 7 3 2 3 2 4" xfId="56745"/>
    <cellStyle name="Vírgula 7 3 2 3 2 5" xfId="56746"/>
    <cellStyle name="Vírgula 7 3 2 3 2 6" xfId="56747"/>
    <cellStyle name="Vírgula 7 3 2 3 3" xfId="56748"/>
    <cellStyle name="Vírgula 7 3 2 3 3 2" xfId="56749"/>
    <cellStyle name="Vírgula 7 3 2 3 3 3" xfId="56750"/>
    <cellStyle name="Vírgula 7 3 2 3 4" xfId="56751"/>
    <cellStyle name="Vírgula 7 3 2 3 5" xfId="56752"/>
    <cellStyle name="Vírgula 7 3 2 3 6" xfId="56753"/>
    <cellStyle name="Vírgula 7 3 2 3 7" xfId="56754"/>
    <cellStyle name="Vírgula 7 3 2 4" xfId="56755"/>
    <cellStyle name="Vírgula 7 3 2 4 2" xfId="56756"/>
    <cellStyle name="Vírgula 7 3 2 4 2 2" xfId="56757"/>
    <cellStyle name="Vírgula 7 3 2 4 2 3" xfId="56758"/>
    <cellStyle name="Vírgula 7 3 2 4 3" xfId="56759"/>
    <cellStyle name="Vírgula 7 3 2 4 4" xfId="56760"/>
    <cellStyle name="Vírgula 7 3 2 4 5" xfId="56761"/>
    <cellStyle name="Vírgula 7 3 2 4 6" xfId="56762"/>
    <cellStyle name="Vírgula 7 3 2 5" xfId="56763"/>
    <cellStyle name="Vírgula 7 3 2 5 2" xfId="56764"/>
    <cellStyle name="Vírgula 7 3 2 5 2 2" xfId="56765"/>
    <cellStyle name="Vírgula 7 3 2 5 2 3" xfId="56766"/>
    <cellStyle name="Vírgula 7 3 2 5 3" xfId="56767"/>
    <cellStyle name="Vírgula 7 3 2 5 4" xfId="56768"/>
    <cellStyle name="Vírgula 7 3 2 5 5" xfId="56769"/>
    <cellStyle name="Vírgula 7 3 2 5 6" xfId="56770"/>
    <cellStyle name="Vírgula 7 3 2 6" xfId="56771"/>
    <cellStyle name="Vírgula 7 3 2 6 2" xfId="56772"/>
    <cellStyle name="Vírgula 7 3 2 6 2 2" xfId="56773"/>
    <cellStyle name="Vírgula 7 3 2 6 2 3" xfId="56774"/>
    <cellStyle name="Vírgula 7 3 2 6 3" xfId="56775"/>
    <cellStyle name="Vírgula 7 3 2 6 4" xfId="56776"/>
    <cellStyle name="Vírgula 7 3 2 6 5" xfId="56777"/>
    <cellStyle name="Vírgula 7 3 2 7" xfId="56778"/>
    <cellStyle name="Vírgula 7 3 2 7 2" xfId="56779"/>
    <cellStyle name="Vírgula 7 3 2 7 3" xfId="56780"/>
    <cellStyle name="Vírgula 7 3 2 8" xfId="56781"/>
    <cellStyle name="Vírgula 7 3 2 9" xfId="56782"/>
    <cellStyle name="Vírgula 7 3 3" xfId="56783"/>
    <cellStyle name="Vírgula 7 3 3 10" xfId="56784"/>
    <cellStyle name="Vírgula 7 3 3 11" xfId="56785"/>
    <cellStyle name="Vírgula 7 3 3 2" xfId="56786"/>
    <cellStyle name="Vírgula 7 3 3 2 2" xfId="56787"/>
    <cellStyle name="Vírgula 7 3 3 2 2 2" xfId="56788"/>
    <cellStyle name="Vírgula 7 3 3 2 2 2 2" xfId="56789"/>
    <cellStyle name="Vírgula 7 3 3 2 2 2 2 2" xfId="56790"/>
    <cellStyle name="Vírgula 7 3 3 2 2 2 2 3" xfId="56791"/>
    <cellStyle name="Vírgula 7 3 3 2 2 2 3" xfId="56792"/>
    <cellStyle name="Vírgula 7 3 3 2 2 2 4" xfId="56793"/>
    <cellStyle name="Vírgula 7 3 3 2 2 2 5" xfId="56794"/>
    <cellStyle name="Vírgula 7 3 3 2 2 2 6" xfId="56795"/>
    <cellStyle name="Vírgula 7 3 3 2 2 3" xfId="56796"/>
    <cellStyle name="Vírgula 7 3 3 2 2 3 2" xfId="56797"/>
    <cellStyle name="Vírgula 7 3 3 2 2 3 3" xfId="56798"/>
    <cellStyle name="Vírgula 7 3 3 2 2 4" xfId="56799"/>
    <cellStyle name="Vírgula 7 3 3 2 2 5" xfId="56800"/>
    <cellStyle name="Vírgula 7 3 3 2 2 6" xfId="56801"/>
    <cellStyle name="Vírgula 7 3 3 2 2 7" xfId="56802"/>
    <cellStyle name="Vírgula 7 3 3 2 3" xfId="56803"/>
    <cellStyle name="Vírgula 7 3 3 2 3 2" xfId="56804"/>
    <cellStyle name="Vírgula 7 3 3 2 3 2 2" xfId="56805"/>
    <cellStyle name="Vírgula 7 3 3 2 3 2 3" xfId="56806"/>
    <cellStyle name="Vírgula 7 3 3 2 3 3" xfId="56807"/>
    <cellStyle name="Vírgula 7 3 3 2 3 4" xfId="56808"/>
    <cellStyle name="Vírgula 7 3 3 2 3 5" xfId="56809"/>
    <cellStyle name="Vírgula 7 3 3 2 3 6" xfId="56810"/>
    <cellStyle name="Vírgula 7 3 3 2 4" xfId="56811"/>
    <cellStyle name="Vírgula 7 3 3 2 4 2" xfId="56812"/>
    <cellStyle name="Vírgula 7 3 3 2 4 3" xfId="56813"/>
    <cellStyle name="Vírgula 7 3 3 2 5" xfId="56814"/>
    <cellStyle name="Vírgula 7 3 3 2 6" xfId="56815"/>
    <cellStyle name="Vírgula 7 3 3 2 7" xfId="56816"/>
    <cellStyle name="Vírgula 7 3 3 2 8" xfId="56817"/>
    <cellStyle name="Vírgula 7 3 3 3" xfId="56818"/>
    <cellStyle name="Vírgula 7 3 3 3 2" xfId="56819"/>
    <cellStyle name="Vírgula 7 3 3 3 2 2" xfId="56820"/>
    <cellStyle name="Vírgula 7 3 3 3 2 2 2" xfId="56821"/>
    <cellStyle name="Vírgula 7 3 3 3 2 2 3" xfId="56822"/>
    <cellStyle name="Vírgula 7 3 3 3 2 3" xfId="56823"/>
    <cellStyle name="Vírgula 7 3 3 3 2 4" xfId="56824"/>
    <cellStyle name="Vírgula 7 3 3 3 2 5" xfId="56825"/>
    <cellStyle name="Vírgula 7 3 3 3 2 6" xfId="56826"/>
    <cellStyle name="Vírgula 7 3 3 3 3" xfId="56827"/>
    <cellStyle name="Vírgula 7 3 3 3 3 2" xfId="56828"/>
    <cellStyle name="Vírgula 7 3 3 3 3 3" xfId="56829"/>
    <cellStyle name="Vírgula 7 3 3 3 4" xfId="56830"/>
    <cellStyle name="Vírgula 7 3 3 3 5" xfId="56831"/>
    <cellStyle name="Vírgula 7 3 3 3 6" xfId="56832"/>
    <cellStyle name="Vírgula 7 3 3 3 7" xfId="56833"/>
    <cellStyle name="Vírgula 7 3 3 4" xfId="56834"/>
    <cellStyle name="Vírgula 7 3 3 4 2" xfId="56835"/>
    <cellStyle name="Vírgula 7 3 3 4 2 2" xfId="56836"/>
    <cellStyle name="Vírgula 7 3 3 4 2 3" xfId="56837"/>
    <cellStyle name="Vírgula 7 3 3 4 3" xfId="56838"/>
    <cellStyle name="Vírgula 7 3 3 4 4" xfId="56839"/>
    <cellStyle name="Vírgula 7 3 3 4 5" xfId="56840"/>
    <cellStyle name="Vírgula 7 3 3 4 6" xfId="56841"/>
    <cellStyle name="Vírgula 7 3 3 5" xfId="56842"/>
    <cellStyle name="Vírgula 7 3 3 5 2" xfId="56843"/>
    <cellStyle name="Vírgula 7 3 3 5 2 2" xfId="56844"/>
    <cellStyle name="Vírgula 7 3 3 5 2 3" xfId="56845"/>
    <cellStyle name="Vírgula 7 3 3 5 3" xfId="56846"/>
    <cellStyle name="Vírgula 7 3 3 5 4" xfId="56847"/>
    <cellStyle name="Vírgula 7 3 3 5 5" xfId="56848"/>
    <cellStyle name="Vírgula 7 3 3 5 6" xfId="56849"/>
    <cellStyle name="Vírgula 7 3 3 6" xfId="56850"/>
    <cellStyle name="Vírgula 7 3 3 6 2" xfId="56851"/>
    <cellStyle name="Vírgula 7 3 3 6 2 2" xfId="56852"/>
    <cellStyle name="Vírgula 7 3 3 6 2 3" xfId="56853"/>
    <cellStyle name="Vírgula 7 3 3 6 3" xfId="56854"/>
    <cellStyle name="Vírgula 7 3 3 6 4" xfId="56855"/>
    <cellStyle name="Vírgula 7 3 3 6 5" xfId="56856"/>
    <cellStyle name="Vírgula 7 3 3 7" xfId="56857"/>
    <cellStyle name="Vírgula 7 3 3 7 2" xfId="56858"/>
    <cellStyle name="Vírgula 7 3 3 7 3" xfId="56859"/>
    <cellStyle name="Vírgula 7 3 3 8" xfId="56860"/>
    <cellStyle name="Vírgula 7 3 3 9" xfId="56861"/>
    <cellStyle name="Vírgula 7 3 4" xfId="56862"/>
    <cellStyle name="Vírgula 7 3 4 2" xfId="56863"/>
    <cellStyle name="Vírgula 7 3 4 2 2" xfId="56864"/>
    <cellStyle name="Vírgula 7 3 4 2 2 2" xfId="56865"/>
    <cellStyle name="Vírgula 7 3 4 2 2 2 2" xfId="56866"/>
    <cellStyle name="Vírgula 7 3 4 2 2 2 3" xfId="56867"/>
    <cellStyle name="Vírgula 7 3 4 2 2 3" xfId="56868"/>
    <cellStyle name="Vírgula 7 3 4 2 2 4" xfId="56869"/>
    <cellStyle name="Vírgula 7 3 4 2 2 5" xfId="56870"/>
    <cellStyle name="Vírgula 7 3 4 2 2 6" xfId="56871"/>
    <cellStyle name="Vírgula 7 3 4 2 3" xfId="56872"/>
    <cellStyle name="Vírgula 7 3 4 2 3 2" xfId="56873"/>
    <cellStyle name="Vírgula 7 3 4 2 3 3" xfId="56874"/>
    <cellStyle name="Vírgula 7 3 4 2 4" xfId="56875"/>
    <cellStyle name="Vírgula 7 3 4 2 5" xfId="56876"/>
    <cellStyle name="Vírgula 7 3 4 2 6" xfId="56877"/>
    <cellStyle name="Vírgula 7 3 4 2 7" xfId="56878"/>
    <cellStyle name="Vírgula 7 3 4 3" xfId="56879"/>
    <cellStyle name="Vírgula 7 3 4 3 2" xfId="56880"/>
    <cellStyle name="Vírgula 7 3 4 3 2 2" xfId="56881"/>
    <cellStyle name="Vírgula 7 3 4 3 2 3" xfId="56882"/>
    <cellStyle name="Vírgula 7 3 4 3 3" xfId="56883"/>
    <cellStyle name="Vírgula 7 3 4 3 4" xfId="56884"/>
    <cellStyle name="Vírgula 7 3 4 3 5" xfId="56885"/>
    <cellStyle name="Vírgula 7 3 4 3 6" xfId="56886"/>
    <cellStyle name="Vírgula 7 3 4 4" xfId="56887"/>
    <cellStyle name="Vírgula 7 3 4 4 2" xfId="56888"/>
    <cellStyle name="Vírgula 7 3 4 4 3" xfId="56889"/>
    <cellStyle name="Vírgula 7 3 4 5" xfId="56890"/>
    <cellStyle name="Vírgula 7 3 4 6" xfId="56891"/>
    <cellStyle name="Vírgula 7 3 4 7" xfId="56892"/>
    <cellStyle name="Vírgula 7 3 4 8" xfId="56893"/>
    <cellStyle name="Vírgula 7 3 5" xfId="56894"/>
    <cellStyle name="Vírgula 7 3 5 2" xfId="56895"/>
    <cellStyle name="Vírgula 7 3 5 2 2" xfId="56896"/>
    <cellStyle name="Vírgula 7 3 5 2 2 2" xfId="56897"/>
    <cellStyle name="Vírgula 7 3 5 2 2 2 2" xfId="56898"/>
    <cellStyle name="Vírgula 7 3 5 2 2 2 3" xfId="56899"/>
    <cellStyle name="Vírgula 7 3 5 2 2 3" xfId="56900"/>
    <cellStyle name="Vírgula 7 3 5 2 2 4" xfId="56901"/>
    <cellStyle name="Vírgula 7 3 5 2 2 5" xfId="56902"/>
    <cellStyle name="Vírgula 7 3 5 2 2 6" xfId="56903"/>
    <cellStyle name="Vírgula 7 3 5 2 3" xfId="56904"/>
    <cellStyle name="Vírgula 7 3 5 2 3 2" xfId="56905"/>
    <cellStyle name="Vírgula 7 3 5 2 3 3" xfId="56906"/>
    <cellStyle name="Vírgula 7 3 5 2 4" xfId="56907"/>
    <cellStyle name="Vírgula 7 3 5 2 5" xfId="56908"/>
    <cellStyle name="Vírgula 7 3 5 2 6" xfId="56909"/>
    <cellStyle name="Vírgula 7 3 5 2 7" xfId="56910"/>
    <cellStyle name="Vírgula 7 3 5 3" xfId="56911"/>
    <cellStyle name="Vírgula 7 3 5 3 2" xfId="56912"/>
    <cellStyle name="Vírgula 7 3 5 3 2 2" xfId="56913"/>
    <cellStyle name="Vírgula 7 3 5 3 2 3" xfId="56914"/>
    <cellStyle name="Vírgula 7 3 5 3 3" xfId="56915"/>
    <cellStyle name="Vírgula 7 3 5 3 4" xfId="56916"/>
    <cellStyle name="Vírgula 7 3 5 3 5" xfId="56917"/>
    <cellStyle name="Vírgula 7 3 5 3 6" xfId="56918"/>
    <cellStyle name="Vírgula 7 3 5 4" xfId="56919"/>
    <cellStyle name="Vírgula 7 3 5 4 2" xfId="56920"/>
    <cellStyle name="Vírgula 7 3 5 4 3" xfId="56921"/>
    <cellStyle name="Vírgula 7 3 5 5" xfId="56922"/>
    <cellStyle name="Vírgula 7 3 5 6" xfId="56923"/>
    <cellStyle name="Vírgula 7 3 5 7" xfId="56924"/>
    <cellStyle name="Vírgula 7 3 5 8" xfId="56925"/>
    <cellStyle name="Vírgula 7 3 6" xfId="56926"/>
    <cellStyle name="Vírgula 7 3 6 2" xfId="56927"/>
    <cellStyle name="Vírgula 7 3 6 2 2" xfId="56928"/>
    <cellStyle name="Vírgula 7 3 6 2 2 2" xfId="56929"/>
    <cellStyle name="Vírgula 7 3 6 2 2 2 2" xfId="56930"/>
    <cellStyle name="Vírgula 7 3 6 2 2 2 3" xfId="56931"/>
    <cellStyle name="Vírgula 7 3 6 2 2 3" xfId="56932"/>
    <cellStyle name="Vírgula 7 3 6 2 2 4" xfId="56933"/>
    <cellStyle name="Vírgula 7 3 6 2 2 5" xfId="56934"/>
    <cellStyle name="Vírgula 7 3 6 2 2 6" xfId="56935"/>
    <cellStyle name="Vírgula 7 3 6 2 3" xfId="56936"/>
    <cellStyle name="Vírgula 7 3 6 2 3 2" xfId="56937"/>
    <cellStyle name="Vírgula 7 3 6 2 3 3" xfId="56938"/>
    <cellStyle name="Vírgula 7 3 6 2 4" xfId="56939"/>
    <cellStyle name="Vírgula 7 3 6 2 5" xfId="56940"/>
    <cellStyle name="Vírgula 7 3 6 2 6" xfId="56941"/>
    <cellStyle name="Vírgula 7 3 6 2 7" xfId="56942"/>
    <cellStyle name="Vírgula 7 3 6 3" xfId="56943"/>
    <cellStyle name="Vírgula 7 3 6 3 2" xfId="56944"/>
    <cellStyle name="Vírgula 7 3 6 3 2 2" xfId="56945"/>
    <cellStyle name="Vírgula 7 3 6 3 2 3" xfId="56946"/>
    <cellStyle name="Vírgula 7 3 6 3 3" xfId="56947"/>
    <cellStyle name="Vírgula 7 3 6 3 4" xfId="56948"/>
    <cellStyle name="Vírgula 7 3 6 3 5" xfId="56949"/>
    <cellStyle name="Vírgula 7 3 6 3 6" xfId="56950"/>
    <cellStyle name="Vírgula 7 3 6 4" xfId="56951"/>
    <cellStyle name="Vírgula 7 3 6 4 2" xfId="56952"/>
    <cellStyle name="Vírgula 7 3 6 4 3" xfId="56953"/>
    <cellStyle name="Vírgula 7 3 6 5" xfId="56954"/>
    <cellStyle name="Vírgula 7 3 6 6" xfId="56955"/>
    <cellStyle name="Vírgula 7 3 6 7" xfId="56956"/>
    <cellStyle name="Vírgula 7 3 6 8" xfId="56957"/>
    <cellStyle name="Vírgula 7 3 7" xfId="56958"/>
    <cellStyle name="Vírgula 7 3 7 2" xfId="56959"/>
    <cellStyle name="Vírgula 7 3 7 2 2" xfId="56960"/>
    <cellStyle name="Vírgula 7 3 7 2 2 2" xfId="56961"/>
    <cellStyle name="Vírgula 7 3 7 2 2 3" xfId="56962"/>
    <cellStyle name="Vírgula 7 3 7 2 3" xfId="56963"/>
    <cellStyle name="Vírgula 7 3 7 2 4" xfId="56964"/>
    <cellStyle name="Vírgula 7 3 7 2 5" xfId="56965"/>
    <cellStyle name="Vírgula 7 3 7 2 6" xfId="56966"/>
    <cellStyle name="Vírgula 7 3 7 3" xfId="56967"/>
    <cellStyle name="Vírgula 7 3 7 3 2" xfId="56968"/>
    <cellStyle name="Vírgula 7 3 7 3 3" xfId="56969"/>
    <cellStyle name="Vírgula 7 3 7 4" xfId="56970"/>
    <cellStyle name="Vírgula 7 3 7 5" xfId="56971"/>
    <cellStyle name="Vírgula 7 3 7 6" xfId="56972"/>
    <cellStyle name="Vírgula 7 3 7 7" xfId="56973"/>
    <cellStyle name="Vírgula 7 3 8" xfId="56974"/>
    <cellStyle name="Vírgula 7 3 8 2" xfId="56975"/>
    <cellStyle name="Vírgula 7 3 8 2 2" xfId="56976"/>
    <cellStyle name="Vírgula 7 3 8 2 3" xfId="56977"/>
    <cellStyle name="Vírgula 7 3 8 3" xfId="56978"/>
    <cellStyle name="Vírgula 7 3 8 4" xfId="56979"/>
    <cellStyle name="Vírgula 7 3 8 5" xfId="56980"/>
    <cellStyle name="Vírgula 7 3 8 6" xfId="56981"/>
    <cellStyle name="Vírgula 7 3 9" xfId="56982"/>
    <cellStyle name="Vírgula 7 3 9 2" xfId="56983"/>
    <cellStyle name="Vírgula 7 3 9 2 2" xfId="56984"/>
    <cellStyle name="Vírgula 7 3 9 2 3" xfId="56985"/>
    <cellStyle name="Vírgula 7 3 9 3" xfId="56986"/>
    <cellStyle name="Vírgula 7 3 9 4" xfId="56987"/>
    <cellStyle name="Vírgula 7 3 9 5" xfId="56988"/>
    <cellStyle name="Vírgula 7 3 9 6" xfId="56989"/>
    <cellStyle name="Vírgula 7 4" xfId="56990"/>
    <cellStyle name="Vírgula 7 4 10" xfId="56991"/>
    <cellStyle name="Vírgula 7 4 10 2" xfId="56992"/>
    <cellStyle name="Vírgula 7 4 10 2 2" xfId="56993"/>
    <cellStyle name="Vírgula 7 4 10 2 3" xfId="56994"/>
    <cellStyle name="Vírgula 7 4 10 3" xfId="56995"/>
    <cellStyle name="Vírgula 7 4 10 4" xfId="56996"/>
    <cellStyle name="Vírgula 7 4 10 5" xfId="56997"/>
    <cellStyle name="Vírgula 7 4 11" xfId="56998"/>
    <cellStyle name="Vírgula 7 4 11 2" xfId="56999"/>
    <cellStyle name="Vírgula 7 4 11 3" xfId="57000"/>
    <cellStyle name="Vírgula 7 4 12" xfId="57001"/>
    <cellStyle name="Vírgula 7 4 13" xfId="57002"/>
    <cellStyle name="Vírgula 7 4 14" xfId="57003"/>
    <cellStyle name="Vírgula 7 4 15" xfId="57004"/>
    <cellStyle name="Vírgula 7 4 2" xfId="57005"/>
    <cellStyle name="Vírgula 7 4 2 10" xfId="57006"/>
    <cellStyle name="Vírgula 7 4 2 11" xfId="57007"/>
    <cellStyle name="Vírgula 7 4 2 12" xfId="57008"/>
    <cellStyle name="Vírgula 7 4 2 13" xfId="57009"/>
    <cellStyle name="Vírgula 7 4 2 2" xfId="57010"/>
    <cellStyle name="Vírgula 7 4 2 2 10" xfId="57011"/>
    <cellStyle name="Vírgula 7 4 2 2 11" xfId="57012"/>
    <cellStyle name="Vírgula 7 4 2 2 12" xfId="57013"/>
    <cellStyle name="Vírgula 7 4 2 2 2" xfId="57014"/>
    <cellStyle name="Vírgula 7 4 2 2 2 2" xfId="57015"/>
    <cellStyle name="Vírgula 7 4 2 2 2 2 2" xfId="57016"/>
    <cellStyle name="Vírgula 7 4 2 2 2 2 2 2" xfId="57017"/>
    <cellStyle name="Vírgula 7 4 2 2 2 2 2 2 2" xfId="57018"/>
    <cellStyle name="Vírgula 7 4 2 2 2 2 2 2 3" xfId="57019"/>
    <cellStyle name="Vírgula 7 4 2 2 2 2 2 3" xfId="57020"/>
    <cellStyle name="Vírgula 7 4 2 2 2 2 2 4" xfId="57021"/>
    <cellStyle name="Vírgula 7 4 2 2 2 2 2 5" xfId="57022"/>
    <cellStyle name="Vírgula 7 4 2 2 2 2 2 6" xfId="57023"/>
    <cellStyle name="Vírgula 7 4 2 2 2 2 3" xfId="57024"/>
    <cellStyle name="Vírgula 7 4 2 2 2 2 3 2" xfId="57025"/>
    <cellStyle name="Vírgula 7 4 2 2 2 2 3 3" xfId="57026"/>
    <cellStyle name="Vírgula 7 4 2 2 2 2 4" xfId="57027"/>
    <cellStyle name="Vírgula 7 4 2 2 2 2 5" xfId="57028"/>
    <cellStyle name="Vírgula 7 4 2 2 2 2 6" xfId="57029"/>
    <cellStyle name="Vírgula 7 4 2 2 2 2 7" xfId="57030"/>
    <cellStyle name="Vírgula 7 4 2 2 2 3" xfId="57031"/>
    <cellStyle name="Vírgula 7 4 2 2 2 3 2" xfId="57032"/>
    <cellStyle name="Vírgula 7 4 2 2 2 3 2 2" xfId="57033"/>
    <cellStyle name="Vírgula 7 4 2 2 2 3 2 3" xfId="57034"/>
    <cellStyle name="Vírgula 7 4 2 2 2 3 3" xfId="57035"/>
    <cellStyle name="Vírgula 7 4 2 2 2 3 4" xfId="57036"/>
    <cellStyle name="Vírgula 7 4 2 2 2 3 5" xfId="57037"/>
    <cellStyle name="Vírgula 7 4 2 2 2 3 6" xfId="57038"/>
    <cellStyle name="Vírgula 7 4 2 2 2 4" xfId="57039"/>
    <cellStyle name="Vírgula 7 4 2 2 2 4 2" xfId="57040"/>
    <cellStyle name="Vírgula 7 4 2 2 2 4 3" xfId="57041"/>
    <cellStyle name="Vírgula 7 4 2 2 2 5" xfId="57042"/>
    <cellStyle name="Vírgula 7 4 2 2 2 6" xfId="57043"/>
    <cellStyle name="Vírgula 7 4 2 2 2 7" xfId="57044"/>
    <cellStyle name="Vírgula 7 4 2 2 2 8" xfId="57045"/>
    <cellStyle name="Vírgula 7 4 2 2 3" xfId="57046"/>
    <cellStyle name="Vírgula 7 4 2 2 3 2" xfId="57047"/>
    <cellStyle name="Vírgula 7 4 2 2 3 2 2" xfId="57048"/>
    <cellStyle name="Vírgula 7 4 2 2 3 2 2 2" xfId="57049"/>
    <cellStyle name="Vírgula 7 4 2 2 3 2 2 2 2" xfId="57050"/>
    <cellStyle name="Vírgula 7 4 2 2 3 2 2 2 3" xfId="57051"/>
    <cellStyle name="Vírgula 7 4 2 2 3 2 2 3" xfId="57052"/>
    <cellStyle name="Vírgula 7 4 2 2 3 2 2 4" xfId="57053"/>
    <cellStyle name="Vírgula 7 4 2 2 3 2 2 5" xfId="57054"/>
    <cellStyle name="Vírgula 7 4 2 2 3 2 2 6" xfId="57055"/>
    <cellStyle name="Vírgula 7 4 2 2 3 2 3" xfId="57056"/>
    <cellStyle name="Vírgula 7 4 2 2 3 2 3 2" xfId="57057"/>
    <cellStyle name="Vírgula 7 4 2 2 3 2 3 3" xfId="57058"/>
    <cellStyle name="Vírgula 7 4 2 2 3 2 4" xfId="57059"/>
    <cellStyle name="Vírgula 7 4 2 2 3 2 5" xfId="57060"/>
    <cellStyle name="Vírgula 7 4 2 2 3 2 6" xfId="57061"/>
    <cellStyle name="Vírgula 7 4 2 2 3 2 7" xfId="57062"/>
    <cellStyle name="Vírgula 7 4 2 2 3 3" xfId="57063"/>
    <cellStyle name="Vírgula 7 4 2 2 3 3 2" xfId="57064"/>
    <cellStyle name="Vírgula 7 4 2 2 3 3 2 2" xfId="57065"/>
    <cellStyle name="Vírgula 7 4 2 2 3 3 2 3" xfId="57066"/>
    <cellStyle name="Vírgula 7 4 2 2 3 3 3" xfId="57067"/>
    <cellStyle name="Vírgula 7 4 2 2 3 3 4" xfId="57068"/>
    <cellStyle name="Vírgula 7 4 2 2 3 3 5" xfId="57069"/>
    <cellStyle name="Vírgula 7 4 2 2 3 3 6" xfId="57070"/>
    <cellStyle name="Vírgula 7 4 2 2 3 4" xfId="57071"/>
    <cellStyle name="Vírgula 7 4 2 2 3 4 2" xfId="57072"/>
    <cellStyle name="Vírgula 7 4 2 2 3 4 3" xfId="57073"/>
    <cellStyle name="Vírgula 7 4 2 2 3 5" xfId="57074"/>
    <cellStyle name="Vírgula 7 4 2 2 3 6" xfId="57075"/>
    <cellStyle name="Vírgula 7 4 2 2 3 7" xfId="57076"/>
    <cellStyle name="Vírgula 7 4 2 2 3 8" xfId="57077"/>
    <cellStyle name="Vírgula 7 4 2 2 4" xfId="57078"/>
    <cellStyle name="Vírgula 7 4 2 2 4 2" xfId="57079"/>
    <cellStyle name="Vírgula 7 4 2 2 4 2 2" xfId="57080"/>
    <cellStyle name="Vírgula 7 4 2 2 4 2 2 2" xfId="57081"/>
    <cellStyle name="Vírgula 7 4 2 2 4 2 2 3" xfId="57082"/>
    <cellStyle name="Vírgula 7 4 2 2 4 2 3" xfId="57083"/>
    <cellStyle name="Vírgula 7 4 2 2 4 2 4" xfId="57084"/>
    <cellStyle name="Vírgula 7 4 2 2 4 2 5" xfId="57085"/>
    <cellStyle name="Vírgula 7 4 2 2 4 2 6" xfId="57086"/>
    <cellStyle name="Vírgula 7 4 2 2 4 3" xfId="57087"/>
    <cellStyle name="Vírgula 7 4 2 2 4 3 2" xfId="57088"/>
    <cellStyle name="Vírgula 7 4 2 2 4 3 3" xfId="57089"/>
    <cellStyle name="Vírgula 7 4 2 2 4 4" xfId="57090"/>
    <cellStyle name="Vírgula 7 4 2 2 4 5" xfId="57091"/>
    <cellStyle name="Vírgula 7 4 2 2 4 6" xfId="57092"/>
    <cellStyle name="Vírgula 7 4 2 2 4 7" xfId="57093"/>
    <cellStyle name="Vírgula 7 4 2 2 5" xfId="57094"/>
    <cellStyle name="Vírgula 7 4 2 2 5 2" xfId="57095"/>
    <cellStyle name="Vírgula 7 4 2 2 5 2 2" xfId="57096"/>
    <cellStyle name="Vírgula 7 4 2 2 5 2 3" xfId="57097"/>
    <cellStyle name="Vírgula 7 4 2 2 5 3" xfId="57098"/>
    <cellStyle name="Vírgula 7 4 2 2 5 4" xfId="57099"/>
    <cellStyle name="Vírgula 7 4 2 2 5 5" xfId="57100"/>
    <cellStyle name="Vírgula 7 4 2 2 5 6" xfId="57101"/>
    <cellStyle name="Vírgula 7 4 2 2 6" xfId="57102"/>
    <cellStyle name="Vírgula 7 4 2 2 6 2" xfId="57103"/>
    <cellStyle name="Vírgula 7 4 2 2 6 2 2" xfId="57104"/>
    <cellStyle name="Vírgula 7 4 2 2 6 2 3" xfId="57105"/>
    <cellStyle name="Vírgula 7 4 2 2 6 3" xfId="57106"/>
    <cellStyle name="Vírgula 7 4 2 2 6 4" xfId="57107"/>
    <cellStyle name="Vírgula 7 4 2 2 6 5" xfId="57108"/>
    <cellStyle name="Vírgula 7 4 2 2 6 6" xfId="57109"/>
    <cellStyle name="Vírgula 7 4 2 2 7" xfId="57110"/>
    <cellStyle name="Vírgula 7 4 2 2 7 2" xfId="57111"/>
    <cellStyle name="Vírgula 7 4 2 2 7 2 2" xfId="57112"/>
    <cellStyle name="Vírgula 7 4 2 2 7 2 3" xfId="57113"/>
    <cellStyle name="Vírgula 7 4 2 2 7 3" xfId="57114"/>
    <cellStyle name="Vírgula 7 4 2 2 7 4" xfId="57115"/>
    <cellStyle name="Vírgula 7 4 2 2 7 5" xfId="57116"/>
    <cellStyle name="Vírgula 7 4 2 2 8" xfId="57117"/>
    <cellStyle name="Vírgula 7 4 2 2 8 2" xfId="57118"/>
    <cellStyle name="Vírgula 7 4 2 2 8 3" xfId="57119"/>
    <cellStyle name="Vírgula 7 4 2 2 9" xfId="57120"/>
    <cellStyle name="Vírgula 7 4 2 3" xfId="57121"/>
    <cellStyle name="Vírgula 7 4 2 3 2" xfId="57122"/>
    <cellStyle name="Vírgula 7 4 2 3 2 2" xfId="57123"/>
    <cellStyle name="Vírgula 7 4 2 3 2 2 2" xfId="57124"/>
    <cellStyle name="Vírgula 7 4 2 3 2 2 2 2" xfId="57125"/>
    <cellStyle name="Vírgula 7 4 2 3 2 2 2 3" xfId="57126"/>
    <cellStyle name="Vírgula 7 4 2 3 2 2 3" xfId="57127"/>
    <cellStyle name="Vírgula 7 4 2 3 2 2 4" xfId="57128"/>
    <cellStyle name="Vírgula 7 4 2 3 2 2 5" xfId="57129"/>
    <cellStyle name="Vírgula 7 4 2 3 2 2 6" xfId="57130"/>
    <cellStyle name="Vírgula 7 4 2 3 2 3" xfId="57131"/>
    <cellStyle name="Vírgula 7 4 2 3 2 3 2" xfId="57132"/>
    <cellStyle name="Vírgula 7 4 2 3 2 3 3" xfId="57133"/>
    <cellStyle name="Vírgula 7 4 2 3 2 4" xfId="57134"/>
    <cellStyle name="Vírgula 7 4 2 3 2 5" xfId="57135"/>
    <cellStyle name="Vírgula 7 4 2 3 2 6" xfId="57136"/>
    <cellStyle name="Vírgula 7 4 2 3 2 7" xfId="57137"/>
    <cellStyle name="Vírgula 7 4 2 3 3" xfId="57138"/>
    <cellStyle name="Vírgula 7 4 2 3 3 2" xfId="57139"/>
    <cellStyle name="Vírgula 7 4 2 3 3 2 2" xfId="57140"/>
    <cellStyle name="Vírgula 7 4 2 3 3 2 3" xfId="57141"/>
    <cellStyle name="Vírgula 7 4 2 3 3 3" xfId="57142"/>
    <cellStyle name="Vírgula 7 4 2 3 3 4" xfId="57143"/>
    <cellStyle name="Vírgula 7 4 2 3 3 5" xfId="57144"/>
    <cellStyle name="Vírgula 7 4 2 3 3 6" xfId="57145"/>
    <cellStyle name="Vírgula 7 4 2 3 4" xfId="57146"/>
    <cellStyle name="Vírgula 7 4 2 3 4 2" xfId="57147"/>
    <cellStyle name="Vírgula 7 4 2 3 4 3" xfId="57148"/>
    <cellStyle name="Vírgula 7 4 2 3 5" xfId="57149"/>
    <cellStyle name="Vírgula 7 4 2 3 6" xfId="57150"/>
    <cellStyle name="Vírgula 7 4 2 3 7" xfId="57151"/>
    <cellStyle name="Vírgula 7 4 2 3 8" xfId="57152"/>
    <cellStyle name="Vírgula 7 4 2 4" xfId="57153"/>
    <cellStyle name="Vírgula 7 4 2 4 2" xfId="57154"/>
    <cellStyle name="Vírgula 7 4 2 4 2 2" xfId="57155"/>
    <cellStyle name="Vírgula 7 4 2 4 2 2 2" xfId="57156"/>
    <cellStyle name="Vírgula 7 4 2 4 2 2 2 2" xfId="57157"/>
    <cellStyle name="Vírgula 7 4 2 4 2 2 2 3" xfId="57158"/>
    <cellStyle name="Vírgula 7 4 2 4 2 2 3" xfId="57159"/>
    <cellStyle name="Vírgula 7 4 2 4 2 2 4" xfId="57160"/>
    <cellStyle name="Vírgula 7 4 2 4 2 2 5" xfId="57161"/>
    <cellStyle name="Vírgula 7 4 2 4 2 2 6" xfId="57162"/>
    <cellStyle name="Vírgula 7 4 2 4 2 3" xfId="57163"/>
    <cellStyle name="Vírgula 7 4 2 4 2 3 2" xfId="57164"/>
    <cellStyle name="Vírgula 7 4 2 4 2 3 3" xfId="57165"/>
    <cellStyle name="Vírgula 7 4 2 4 2 4" xfId="57166"/>
    <cellStyle name="Vírgula 7 4 2 4 2 5" xfId="57167"/>
    <cellStyle name="Vírgula 7 4 2 4 2 6" xfId="57168"/>
    <cellStyle name="Vírgula 7 4 2 4 2 7" xfId="57169"/>
    <cellStyle name="Vírgula 7 4 2 4 3" xfId="57170"/>
    <cellStyle name="Vírgula 7 4 2 4 3 2" xfId="57171"/>
    <cellStyle name="Vírgula 7 4 2 4 3 2 2" xfId="57172"/>
    <cellStyle name="Vírgula 7 4 2 4 3 2 3" xfId="57173"/>
    <cellStyle name="Vírgula 7 4 2 4 3 3" xfId="57174"/>
    <cellStyle name="Vírgula 7 4 2 4 3 4" xfId="57175"/>
    <cellStyle name="Vírgula 7 4 2 4 3 5" xfId="57176"/>
    <cellStyle name="Vírgula 7 4 2 4 3 6" xfId="57177"/>
    <cellStyle name="Vírgula 7 4 2 4 4" xfId="57178"/>
    <cellStyle name="Vírgula 7 4 2 4 4 2" xfId="57179"/>
    <cellStyle name="Vírgula 7 4 2 4 4 3" xfId="57180"/>
    <cellStyle name="Vírgula 7 4 2 4 5" xfId="57181"/>
    <cellStyle name="Vírgula 7 4 2 4 6" xfId="57182"/>
    <cellStyle name="Vírgula 7 4 2 4 7" xfId="57183"/>
    <cellStyle name="Vírgula 7 4 2 4 8" xfId="57184"/>
    <cellStyle name="Vírgula 7 4 2 5" xfId="57185"/>
    <cellStyle name="Vírgula 7 4 2 5 2" xfId="57186"/>
    <cellStyle name="Vírgula 7 4 2 5 2 2" xfId="57187"/>
    <cellStyle name="Vírgula 7 4 2 5 2 2 2" xfId="57188"/>
    <cellStyle name="Vírgula 7 4 2 5 2 2 3" xfId="57189"/>
    <cellStyle name="Vírgula 7 4 2 5 2 3" xfId="57190"/>
    <cellStyle name="Vírgula 7 4 2 5 2 4" xfId="57191"/>
    <cellStyle name="Vírgula 7 4 2 5 2 5" xfId="57192"/>
    <cellStyle name="Vírgula 7 4 2 5 2 6" xfId="57193"/>
    <cellStyle name="Vírgula 7 4 2 5 3" xfId="57194"/>
    <cellStyle name="Vírgula 7 4 2 5 3 2" xfId="57195"/>
    <cellStyle name="Vírgula 7 4 2 5 3 3" xfId="57196"/>
    <cellStyle name="Vírgula 7 4 2 5 4" xfId="57197"/>
    <cellStyle name="Vírgula 7 4 2 5 5" xfId="57198"/>
    <cellStyle name="Vírgula 7 4 2 5 6" xfId="57199"/>
    <cellStyle name="Vírgula 7 4 2 5 7" xfId="57200"/>
    <cellStyle name="Vírgula 7 4 2 6" xfId="57201"/>
    <cellStyle name="Vírgula 7 4 2 6 2" xfId="57202"/>
    <cellStyle name="Vírgula 7 4 2 6 2 2" xfId="57203"/>
    <cellStyle name="Vírgula 7 4 2 6 2 3" xfId="57204"/>
    <cellStyle name="Vírgula 7 4 2 6 3" xfId="57205"/>
    <cellStyle name="Vírgula 7 4 2 6 4" xfId="57206"/>
    <cellStyle name="Vírgula 7 4 2 6 5" xfId="57207"/>
    <cellStyle name="Vírgula 7 4 2 6 6" xfId="57208"/>
    <cellStyle name="Vírgula 7 4 2 7" xfId="57209"/>
    <cellStyle name="Vírgula 7 4 2 7 2" xfId="57210"/>
    <cellStyle name="Vírgula 7 4 2 7 2 2" xfId="57211"/>
    <cellStyle name="Vírgula 7 4 2 7 2 3" xfId="57212"/>
    <cellStyle name="Vírgula 7 4 2 7 3" xfId="57213"/>
    <cellStyle name="Vírgula 7 4 2 7 4" xfId="57214"/>
    <cellStyle name="Vírgula 7 4 2 7 5" xfId="57215"/>
    <cellStyle name="Vírgula 7 4 2 7 6" xfId="57216"/>
    <cellStyle name="Vírgula 7 4 2 8" xfId="57217"/>
    <cellStyle name="Vírgula 7 4 2 8 2" xfId="57218"/>
    <cellStyle name="Vírgula 7 4 2 8 2 2" xfId="57219"/>
    <cellStyle name="Vírgula 7 4 2 8 2 3" xfId="57220"/>
    <cellStyle name="Vírgula 7 4 2 8 3" xfId="57221"/>
    <cellStyle name="Vírgula 7 4 2 8 4" xfId="57222"/>
    <cellStyle name="Vírgula 7 4 2 8 5" xfId="57223"/>
    <cellStyle name="Vírgula 7 4 2 9" xfId="57224"/>
    <cellStyle name="Vírgula 7 4 2 9 2" xfId="57225"/>
    <cellStyle name="Vírgula 7 4 2 9 3" xfId="57226"/>
    <cellStyle name="Vírgula 7 4 3" xfId="57227"/>
    <cellStyle name="Vírgula 7 4 3 10" xfId="57228"/>
    <cellStyle name="Vírgula 7 4 3 11" xfId="57229"/>
    <cellStyle name="Vírgula 7 4 3 2" xfId="57230"/>
    <cellStyle name="Vírgula 7 4 3 2 2" xfId="57231"/>
    <cellStyle name="Vírgula 7 4 3 2 2 2" xfId="57232"/>
    <cellStyle name="Vírgula 7 4 3 2 2 2 2" xfId="57233"/>
    <cellStyle name="Vírgula 7 4 3 2 2 2 2 2" xfId="57234"/>
    <cellStyle name="Vírgula 7 4 3 2 2 2 2 3" xfId="57235"/>
    <cellStyle name="Vírgula 7 4 3 2 2 2 3" xfId="57236"/>
    <cellStyle name="Vírgula 7 4 3 2 2 2 4" xfId="57237"/>
    <cellStyle name="Vírgula 7 4 3 2 2 2 5" xfId="57238"/>
    <cellStyle name="Vírgula 7 4 3 2 2 2 6" xfId="57239"/>
    <cellStyle name="Vírgula 7 4 3 2 2 3" xfId="57240"/>
    <cellStyle name="Vírgula 7 4 3 2 2 3 2" xfId="57241"/>
    <cellStyle name="Vírgula 7 4 3 2 2 3 3" xfId="57242"/>
    <cellStyle name="Vírgula 7 4 3 2 2 4" xfId="57243"/>
    <cellStyle name="Vírgula 7 4 3 2 2 5" xfId="57244"/>
    <cellStyle name="Vírgula 7 4 3 2 2 6" xfId="57245"/>
    <cellStyle name="Vírgula 7 4 3 2 2 7" xfId="57246"/>
    <cellStyle name="Vírgula 7 4 3 2 3" xfId="57247"/>
    <cellStyle name="Vírgula 7 4 3 2 3 2" xfId="57248"/>
    <cellStyle name="Vírgula 7 4 3 2 3 2 2" xfId="57249"/>
    <cellStyle name="Vírgula 7 4 3 2 3 2 3" xfId="57250"/>
    <cellStyle name="Vírgula 7 4 3 2 3 3" xfId="57251"/>
    <cellStyle name="Vírgula 7 4 3 2 3 4" xfId="57252"/>
    <cellStyle name="Vírgula 7 4 3 2 3 5" xfId="57253"/>
    <cellStyle name="Vírgula 7 4 3 2 3 6" xfId="57254"/>
    <cellStyle name="Vírgula 7 4 3 2 4" xfId="57255"/>
    <cellStyle name="Vírgula 7 4 3 2 4 2" xfId="57256"/>
    <cellStyle name="Vírgula 7 4 3 2 4 3" xfId="57257"/>
    <cellStyle name="Vírgula 7 4 3 2 5" xfId="57258"/>
    <cellStyle name="Vírgula 7 4 3 2 6" xfId="57259"/>
    <cellStyle name="Vírgula 7 4 3 2 7" xfId="57260"/>
    <cellStyle name="Vírgula 7 4 3 2 8" xfId="57261"/>
    <cellStyle name="Vírgula 7 4 3 3" xfId="57262"/>
    <cellStyle name="Vírgula 7 4 3 3 2" xfId="57263"/>
    <cellStyle name="Vírgula 7 4 3 3 2 2" xfId="57264"/>
    <cellStyle name="Vírgula 7 4 3 3 2 2 2" xfId="57265"/>
    <cellStyle name="Vírgula 7 4 3 3 2 2 3" xfId="57266"/>
    <cellStyle name="Vírgula 7 4 3 3 2 3" xfId="57267"/>
    <cellStyle name="Vírgula 7 4 3 3 2 4" xfId="57268"/>
    <cellStyle name="Vírgula 7 4 3 3 2 5" xfId="57269"/>
    <cellStyle name="Vírgula 7 4 3 3 2 6" xfId="57270"/>
    <cellStyle name="Vírgula 7 4 3 3 3" xfId="57271"/>
    <cellStyle name="Vírgula 7 4 3 3 3 2" xfId="57272"/>
    <cellStyle name="Vírgula 7 4 3 3 3 3" xfId="57273"/>
    <cellStyle name="Vírgula 7 4 3 3 4" xfId="57274"/>
    <cellStyle name="Vírgula 7 4 3 3 5" xfId="57275"/>
    <cellStyle name="Vírgula 7 4 3 3 6" xfId="57276"/>
    <cellStyle name="Vírgula 7 4 3 3 7" xfId="57277"/>
    <cellStyle name="Vírgula 7 4 3 4" xfId="57278"/>
    <cellStyle name="Vírgula 7 4 3 4 2" xfId="57279"/>
    <cellStyle name="Vírgula 7 4 3 4 2 2" xfId="57280"/>
    <cellStyle name="Vírgula 7 4 3 4 2 3" xfId="57281"/>
    <cellStyle name="Vírgula 7 4 3 4 3" xfId="57282"/>
    <cellStyle name="Vírgula 7 4 3 4 4" xfId="57283"/>
    <cellStyle name="Vírgula 7 4 3 4 5" xfId="57284"/>
    <cellStyle name="Vírgula 7 4 3 4 6" xfId="57285"/>
    <cellStyle name="Vírgula 7 4 3 5" xfId="57286"/>
    <cellStyle name="Vírgula 7 4 3 5 2" xfId="57287"/>
    <cellStyle name="Vírgula 7 4 3 5 2 2" xfId="57288"/>
    <cellStyle name="Vírgula 7 4 3 5 2 3" xfId="57289"/>
    <cellStyle name="Vírgula 7 4 3 5 3" xfId="57290"/>
    <cellStyle name="Vírgula 7 4 3 5 4" xfId="57291"/>
    <cellStyle name="Vírgula 7 4 3 5 5" xfId="57292"/>
    <cellStyle name="Vírgula 7 4 3 5 6" xfId="57293"/>
    <cellStyle name="Vírgula 7 4 3 6" xfId="57294"/>
    <cellStyle name="Vírgula 7 4 3 6 2" xfId="57295"/>
    <cellStyle name="Vírgula 7 4 3 6 2 2" xfId="57296"/>
    <cellStyle name="Vírgula 7 4 3 6 2 3" xfId="57297"/>
    <cellStyle name="Vírgula 7 4 3 6 3" xfId="57298"/>
    <cellStyle name="Vírgula 7 4 3 6 4" xfId="57299"/>
    <cellStyle name="Vírgula 7 4 3 6 5" xfId="57300"/>
    <cellStyle name="Vírgula 7 4 3 7" xfId="57301"/>
    <cellStyle name="Vírgula 7 4 3 7 2" xfId="57302"/>
    <cellStyle name="Vírgula 7 4 3 7 3" xfId="57303"/>
    <cellStyle name="Vírgula 7 4 3 8" xfId="57304"/>
    <cellStyle name="Vírgula 7 4 3 9" xfId="57305"/>
    <cellStyle name="Vírgula 7 4 4" xfId="57306"/>
    <cellStyle name="Vírgula 7 4 4 2" xfId="57307"/>
    <cellStyle name="Vírgula 7 4 4 2 2" xfId="57308"/>
    <cellStyle name="Vírgula 7 4 4 2 2 2" xfId="57309"/>
    <cellStyle name="Vírgula 7 4 4 2 2 2 2" xfId="57310"/>
    <cellStyle name="Vírgula 7 4 4 2 2 2 3" xfId="57311"/>
    <cellStyle name="Vírgula 7 4 4 2 2 3" xfId="57312"/>
    <cellStyle name="Vírgula 7 4 4 2 2 4" xfId="57313"/>
    <cellStyle name="Vírgula 7 4 4 2 2 5" xfId="57314"/>
    <cellStyle name="Vírgula 7 4 4 2 2 6" xfId="57315"/>
    <cellStyle name="Vírgula 7 4 4 2 3" xfId="57316"/>
    <cellStyle name="Vírgula 7 4 4 2 3 2" xfId="57317"/>
    <cellStyle name="Vírgula 7 4 4 2 3 3" xfId="57318"/>
    <cellStyle name="Vírgula 7 4 4 2 4" xfId="57319"/>
    <cellStyle name="Vírgula 7 4 4 2 5" xfId="57320"/>
    <cellStyle name="Vírgula 7 4 4 2 6" xfId="57321"/>
    <cellStyle name="Vírgula 7 4 4 2 7" xfId="57322"/>
    <cellStyle name="Vírgula 7 4 4 3" xfId="57323"/>
    <cellStyle name="Vírgula 7 4 4 3 2" xfId="57324"/>
    <cellStyle name="Vírgula 7 4 4 3 2 2" xfId="57325"/>
    <cellStyle name="Vírgula 7 4 4 3 2 3" xfId="57326"/>
    <cellStyle name="Vírgula 7 4 4 3 3" xfId="57327"/>
    <cellStyle name="Vírgula 7 4 4 3 4" xfId="57328"/>
    <cellStyle name="Vírgula 7 4 4 3 5" xfId="57329"/>
    <cellStyle name="Vírgula 7 4 4 3 6" xfId="57330"/>
    <cellStyle name="Vírgula 7 4 4 4" xfId="57331"/>
    <cellStyle name="Vírgula 7 4 4 4 2" xfId="57332"/>
    <cellStyle name="Vírgula 7 4 4 4 3" xfId="57333"/>
    <cellStyle name="Vírgula 7 4 4 5" xfId="57334"/>
    <cellStyle name="Vírgula 7 4 4 6" xfId="57335"/>
    <cellStyle name="Vírgula 7 4 4 7" xfId="57336"/>
    <cellStyle name="Vírgula 7 4 4 8" xfId="57337"/>
    <cellStyle name="Vírgula 7 4 5" xfId="57338"/>
    <cellStyle name="Vírgula 7 4 5 2" xfId="57339"/>
    <cellStyle name="Vírgula 7 4 5 2 2" xfId="57340"/>
    <cellStyle name="Vírgula 7 4 5 2 2 2" xfId="57341"/>
    <cellStyle name="Vírgula 7 4 5 2 2 2 2" xfId="57342"/>
    <cellStyle name="Vírgula 7 4 5 2 2 2 3" xfId="57343"/>
    <cellStyle name="Vírgula 7 4 5 2 2 3" xfId="57344"/>
    <cellStyle name="Vírgula 7 4 5 2 2 4" xfId="57345"/>
    <cellStyle name="Vírgula 7 4 5 2 2 5" xfId="57346"/>
    <cellStyle name="Vírgula 7 4 5 2 2 6" xfId="57347"/>
    <cellStyle name="Vírgula 7 4 5 2 3" xfId="57348"/>
    <cellStyle name="Vírgula 7 4 5 2 3 2" xfId="57349"/>
    <cellStyle name="Vírgula 7 4 5 2 3 3" xfId="57350"/>
    <cellStyle name="Vírgula 7 4 5 2 4" xfId="57351"/>
    <cellStyle name="Vírgula 7 4 5 2 5" xfId="57352"/>
    <cellStyle name="Vírgula 7 4 5 2 6" xfId="57353"/>
    <cellStyle name="Vírgula 7 4 5 2 7" xfId="57354"/>
    <cellStyle name="Vírgula 7 4 5 3" xfId="57355"/>
    <cellStyle name="Vírgula 7 4 5 3 2" xfId="57356"/>
    <cellStyle name="Vírgula 7 4 5 3 2 2" xfId="57357"/>
    <cellStyle name="Vírgula 7 4 5 3 2 3" xfId="57358"/>
    <cellStyle name="Vírgula 7 4 5 3 3" xfId="57359"/>
    <cellStyle name="Vírgula 7 4 5 3 4" xfId="57360"/>
    <cellStyle name="Vírgula 7 4 5 3 5" xfId="57361"/>
    <cellStyle name="Vírgula 7 4 5 3 6" xfId="57362"/>
    <cellStyle name="Vírgula 7 4 5 4" xfId="57363"/>
    <cellStyle name="Vírgula 7 4 5 4 2" xfId="57364"/>
    <cellStyle name="Vírgula 7 4 5 4 3" xfId="57365"/>
    <cellStyle name="Vírgula 7 4 5 5" xfId="57366"/>
    <cellStyle name="Vírgula 7 4 5 6" xfId="57367"/>
    <cellStyle name="Vírgula 7 4 5 7" xfId="57368"/>
    <cellStyle name="Vírgula 7 4 5 8" xfId="57369"/>
    <cellStyle name="Vírgula 7 4 6" xfId="57370"/>
    <cellStyle name="Vírgula 7 4 6 2" xfId="57371"/>
    <cellStyle name="Vírgula 7 4 6 2 2" xfId="57372"/>
    <cellStyle name="Vírgula 7 4 6 2 2 2" xfId="57373"/>
    <cellStyle name="Vírgula 7 4 6 2 2 2 2" xfId="57374"/>
    <cellStyle name="Vírgula 7 4 6 2 2 2 3" xfId="57375"/>
    <cellStyle name="Vírgula 7 4 6 2 2 3" xfId="57376"/>
    <cellStyle name="Vírgula 7 4 6 2 2 4" xfId="57377"/>
    <cellStyle name="Vírgula 7 4 6 2 2 5" xfId="57378"/>
    <cellStyle name="Vírgula 7 4 6 2 2 6" xfId="57379"/>
    <cellStyle name="Vírgula 7 4 6 2 3" xfId="57380"/>
    <cellStyle name="Vírgula 7 4 6 2 3 2" xfId="57381"/>
    <cellStyle name="Vírgula 7 4 6 2 3 3" xfId="57382"/>
    <cellStyle name="Vírgula 7 4 6 2 4" xfId="57383"/>
    <cellStyle name="Vírgula 7 4 6 2 5" xfId="57384"/>
    <cellStyle name="Vírgula 7 4 6 2 6" xfId="57385"/>
    <cellStyle name="Vírgula 7 4 6 2 7" xfId="57386"/>
    <cellStyle name="Vírgula 7 4 6 3" xfId="57387"/>
    <cellStyle name="Vírgula 7 4 6 3 2" xfId="57388"/>
    <cellStyle name="Vírgula 7 4 6 3 2 2" xfId="57389"/>
    <cellStyle name="Vírgula 7 4 6 3 2 3" xfId="57390"/>
    <cellStyle name="Vírgula 7 4 6 3 3" xfId="57391"/>
    <cellStyle name="Vírgula 7 4 6 3 4" xfId="57392"/>
    <cellStyle name="Vírgula 7 4 6 3 5" xfId="57393"/>
    <cellStyle name="Vírgula 7 4 6 3 6" xfId="57394"/>
    <cellStyle name="Vírgula 7 4 6 4" xfId="57395"/>
    <cellStyle name="Vírgula 7 4 6 4 2" xfId="57396"/>
    <cellStyle name="Vírgula 7 4 6 4 3" xfId="57397"/>
    <cellStyle name="Vírgula 7 4 6 5" xfId="57398"/>
    <cellStyle name="Vírgula 7 4 6 6" xfId="57399"/>
    <cellStyle name="Vírgula 7 4 6 7" xfId="57400"/>
    <cellStyle name="Vírgula 7 4 6 8" xfId="57401"/>
    <cellStyle name="Vírgula 7 4 7" xfId="57402"/>
    <cellStyle name="Vírgula 7 4 7 2" xfId="57403"/>
    <cellStyle name="Vírgula 7 4 7 2 2" xfId="57404"/>
    <cellStyle name="Vírgula 7 4 7 2 2 2" xfId="57405"/>
    <cellStyle name="Vírgula 7 4 7 2 2 3" xfId="57406"/>
    <cellStyle name="Vírgula 7 4 7 2 3" xfId="57407"/>
    <cellStyle name="Vírgula 7 4 7 2 4" xfId="57408"/>
    <cellStyle name="Vírgula 7 4 7 2 5" xfId="57409"/>
    <cellStyle name="Vírgula 7 4 7 2 6" xfId="57410"/>
    <cellStyle name="Vírgula 7 4 7 3" xfId="57411"/>
    <cellStyle name="Vírgula 7 4 7 3 2" xfId="57412"/>
    <cellStyle name="Vírgula 7 4 7 3 3" xfId="57413"/>
    <cellStyle name="Vírgula 7 4 7 4" xfId="57414"/>
    <cellStyle name="Vírgula 7 4 7 5" xfId="57415"/>
    <cellStyle name="Vírgula 7 4 7 6" xfId="57416"/>
    <cellStyle name="Vírgula 7 4 7 7" xfId="57417"/>
    <cellStyle name="Vírgula 7 4 8" xfId="57418"/>
    <cellStyle name="Vírgula 7 4 8 2" xfId="57419"/>
    <cellStyle name="Vírgula 7 4 8 2 2" xfId="57420"/>
    <cellStyle name="Vírgula 7 4 8 2 3" xfId="57421"/>
    <cellStyle name="Vírgula 7 4 8 3" xfId="57422"/>
    <cellStyle name="Vírgula 7 4 8 4" xfId="57423"/>
    <cellStyle name="Vírgula 7 4 8 5" xfId="57424"/>
    <cellStyle name="Vírgula 7 4 8 6" xfId="57425"/>
    <cellStyle name="Vírgula 7 4 9" xfId="57426"/>
    <cellStyle name="Vírgula 7 4 9 2" xfId="57427"/>
    <cellStyle name="Vírgula 7 4 9 2 2" xfId="57428"/>
    <cellStyle name="Vírgula 7 4 9 2 3" xfId="57429"/>
    <cellStyle name="Vírgula 7 4 9 3" xfId="57430"/>
    <cellStyle name="Vírgula 7 4 9 4" xfId="57431"/>
    <cellStyle name="Vírgula 7 4 9 5" xfId="57432"/>
    <cellStyle name="Vírgula 7 4 9 6" xfId="57433"/>
    <cellStyle name="Vírgula 7 5" xfId="57434"/>
    <cellStyle name="Vírgula 7 5 10" xfId="57435"/>
    <cellStyle name="Vírgula 7 5 11" xfId="57436"/>
    <cellStyle name="Vírgula 7 5 12" xfId="57437"/>
    <cellStyle name="Vírgula 7 5 13" xfId="57438"/>
    <cellStyle name="Vírgula 7 5 2" xfId="57439"/>
    <cellStyle name="Vírgula 7 5 2 10" xfId="57440"/>
    <cellStyle name="Vírgula 7 5 2 11" xfId="57441"/>
    <cellStyle name="Vírgula 7 5 2 2" xfId="57442"/>
    <cellStyle name="Vírgula 7 5 2 2 2" xfId="57443"/>
    <cellStyle name="Vírgula 7 5 2 2 2 2" xfId="57444"/>
    <cellStyle name="Vírgula 7 5 2 2 2 2 2" xfId="57445"/>
    <cellStyle name="Vírgula 7 5 2 2 2 2 2 2" xfId="57446"/>
    <cellStyle name="Vírgula 7 5 2 2 2 2 2 3" xfId="57447"/>
    <cellStyle name="Vírgula 7 5 2 2 2 2 3" xfId="57448"/>
    <cellStyle name="Vírgula 7 5 2 2 2 2 4" xfId="57449"/>
    <cellStyle name="Vírgula 7 5 2 2 2 2 5" xfId="57450"/>
    <cellStyle name="Vírgula 7 5 2 2 2 2 6" xfId="57451"/>
    <cellStyle name="Vírgula 7 5 2 2 2 3" xfId="57452"/>
    <cellStyle name="Vírgula 7 5 2 2 2 3 2" xfId="57453"/>
    <cellStyle name="Vírgula 7 5 2 2 2 3 3" xfId="57454"/>
    <cellStyle name="Vírgula 7 5 2 2 2 4" xfId="57455"/>
    <cellStyle name="Vírgula 7 5 2 2 2 5" xfId="57456"/>
    <cellStyle name="Vírgula 7 5 2 2 2 6" xfId="57457"/>
    <cellStyle name="Vírgula 7 5 2 2 2 7" xfId="57458"/>
    <cellStyle name="Vírgula 7 5 2 2 3" xfId="57459"/>
    <cellStyle name="Vírgula 7 5 2 2 3 2" xfId="57460"/>
    <cellStyle name="Vírgula 7 5 2 2 3 2 2" xfId="57461"/>
    <cellStyle name="Vírgula 7 5 2 2 3 2 3" xfId="57462"/>
    <cellStyle name="Vírgula 7 5 2 2 3 3" xfId="57463"/>
    <cellStyle name="Vírgula 7 5 2 2 3 4" xfId="57464"/>
    <cellStyle name="Vírgula 7 5 2 2 3 5" xfId="57465"/>
    <cellStyle name="Vírgula 7 5 2 2 3 6" xfId="57466"/>
    <cellStyle name="Vírgula 7 5 2 2 4" xfId="57467"/>
    <cellStyle name="Vírgula 7 5 2 2 4 2" xfId="57468"/>
    <cellStyle name="Vírgula 7 5 2 2 4 3" xfId="57469"/>
    <cellStyle name="Vírgula 7 5 2 2 5" xfId="57470"/>
    <cellStyle name="Vírgula 7 5 2 2 6" xfId="57471"/>
    <cellStyle name="Vírgula 7 5 2 2 7" xfId="57472"/>
    <cellStyle name="Vírgula 7 5 2 2 8" xfId="57473"/>
    <cellStyle name="Vírgula 7 5 2 3" xfId="57474"/>
    <cellStyle name="Vírgula 7 5 2 3 2" xfId="57475"/>
    <cellStyle name="Vírgula 7 5 2 3 2 2" xfId="57476"/>
    <cellStyle name="Vírgula 7 5 2 3 2 2 2" xfId="57477"/>
    <cellStyle name="Vírgula 7 5 2 3 2 2 3" xfId="57478"/>
    <cellStyle name="Vírgula 7 5 2 3 2 3" xfId="57479"/>
    <cellStyle name="Vírgula 7 5 2 3 2 4" xfId="57480"/>
    <cellStyle name="Vírgula 7 5 2 3 2 5" xfId="57481"/>
    <cellStyle name="Vírgula 7 5 2 3 2 6" xfId="57482"/>
    <cellStyle name="Vírgula 7 5 2 3 3" xfId="57483"/>
    <cellStyle name="Vírgula 7 5 2 3 3 2" xfId="57484"/>
    <cellStyle name="Vírgula 7 5 2 3 3 3" xfId="57485"/>
    <cellStyle name="Vírgula 7 5 2 3 4" xfId="57486"/>
    <cellStyle name="Vírgula 7 5 2 3 5" xfId="57487"/>
    <cellStyle name="Vírgula 7 5 2 3 6" xfId="57488"/>
    <cellStyle name="Vírgula 7 5 2 3 7" xfId="57489"/>
    <cellStyle name="Vírgula 7 5 2 4" xfId="57490"/>
    <cellStyle name="Vírgula 7 5 2 4 2" xfId="57491"/>
    <cellStyle name="Vírgula 7 5 2 4 2 2" xfId="57492"/>
    <cellStyle name="Vírgula 7 5 2 4 2 3" xfId="57493"/>
    <cellStyle name="Vírgula 7 5 2 4 3" xfId="57494"/>
    <cellStyle name="Vírgula 7 5 2 4 4" xfId="57495"/>
    <cellStyle name="Vírgula 7 5 2 4 5" xfId="57496"/>
    <cellStyle name="Vírgula 7 5 2 4 6" xfId="57497"/>
    <cellStyle name="Vírgula 7 5 2 5" xfId="57498"/>
    <cellStyle name="Vírgula 7 5 2 5 2" xfId="57499"/>
    <cellStyle name="Vírgula 7 5 2 5 2 2" xfId="57500"/>
    <cellStyle name="Vírgula 7 5 2 5 2 3" xfId="57501"/>
    <cellStyle name="Vírgula 7 5 2 5 3" xfId="57502"/>
    <cellStyle name="Vírgula 7 5 2 5 4" xfId="57503"/>
    <cellStyle name="Vírgula 7 5 2 5 5" xfId="57504"/>
    <cellStyle name="Vírgula 7 5 2 5 6" xfId="57505"/>
    <cellStyle name="Vírgula 7 5 2 6" xfId="57506"/>
    <cellStyle name="Vírgula 7 5 2 6 2" xfId="57507"/>
    <cellStyle name="Vírgula 7 5 2 6 2 2" xfId="57508"/>
    <cellStyle name="Vírgula 7 5 2 6 2 3" xfId="57509"/>
    <cellStyle name="Vírgula 7 5 2 6 3" xfId="57510"/>
    <cellStyle name="Vírgula 7 5 2 6 4" xfId="57511"/>
    <cellStyle name="Vírgula 7 5 2 6 5" xfId="57512"/>
    <cellStyle name="Vírgula 7 5 2 7" xfId="57513"/>
    <cellStyle name="Vírgula 7 5 2 7 2" xfId="57514"/>
    <cellStyle name="Vírgula 7 5 2 7 3" xfId="57515"/>
    <cellStyle name="Vírgula 7 5 2 8" xfId="57516"/>
    <cellStyle name="Vírgula 7 5 2 9" xfId="57517"/>
    <cellStyle name="Vírgula 7 5 3" xfId="57518"/>
    <cellStyle name="Vírgula 7 5 3 2" xfId="57519"/>
    <cellStyle name="Vírgula 7 5 3 2 2" xfId="57520"/>
    <cellStyle name="Vírgula 7 5 3 2 2 2" xfId="57521"/>
    <cellStyle name="Vírgula 7 5 3 2 2 2 2" xfId="57522"/>
    <cellStyle name="Vírgula 7 5 3 2 2 2 3" xfId="57523"/>
    <cellStyle name="Vírgula 7 5 3 2 2 3" xfId="57524"/>
    <cellStyle name="Vírgula 7 5 3 2 2 4" xfId="57525"/>
    <cellStyle name="Vírgula 7 5 3 2 2 5" xfId="57526"/>
    <cellStyle name="Vírgula 7 5 3 2 2 6" xfId="57527"/>
    <cellStyle name="Vírgula 7 5 3 2 3" xfId="57528"/>
    <cellStyle name="Vírgula 7 5 3 2 3 2" xfId="57529"/>
    <cellStyle name="Vírgula 7 5 3 2 3 3" xfId="57530"/>
    <cellStyle name="Vírgula 7 5 3 2 4" xfId="57531"/>
    <cellStyle name="Vírgula 7 5 3 2 5" xfId="57532"/>
    <cellStyle name="Vírgula 7 5 3 2 6" xfId="57533"/>
    <cellStyle name="Vírgula 7 5 3 2 7" xfId="57534"/>
    <cellStyle name="Vírgula 7 5 3 3" xfId="57535"/>
    <cellStyle name="Vírgula 7 5 3 3 2" xfId="57536"/>
    <cellStyle name="Vírgula 7 5 3 3 2 2" xfId="57537"/>
    <cellStyle name="Vírgula 7 5 3 3 2 3" xfId="57538"/>
    <cellStyle name="Vírgula 7 5 3 3 3" xfId="57539"/>
    <cellStyle name="Vírgula 7 5 3 3 4" xfId="57540"/>
    <cellStyle name="Vírgula 7 5 3 3 5" xfId="57541"/>
    <cellStyle name="Vírgula 7 5 3 3 6" xfId="57542"/>
    <cellStyle name="Vírgula 7 5 3 4" xfId="57543"/>
    <cellStyle name="Vírgula 7 5 3 4 2" xfId="57544"/>
    <cellStyle name="Vírgula 7 5 3 4 3" xfId="57545"/>
    <cellStyle name="Vírgula 7 5 3 5" xfId="57546"/>
    <cellStyle name="Vírgula 7 5 3 6" xfId="57547"/>
    <cellStyle name="Vírgula 7 5 3 7" xfId="57548"/>
    <cellStyle name="Vírgula 7 5 3 8" xfId="57549"/>
    <cellStyle name="Vírgula 7 5 4" xfId="57550"/>
    <cellStyle name="Vírgula 7 5 4 2" xfId="57551"/>
    <cellStyle name="Vírgula 7 5 4 2 2" xfId="57552"/>
    <cellStyle name="Vírgula 7 5 4 2 2 2" xfId="57553"/>
    <cellStyle name="Vírgula 7 5 4 2 2 2 2" xfId="57554"/>
    <cellStyle name="Vírgula 7 5 4 2 2 2 3" xfId="57555"/>
    <cellStyle name="Vírgula 7 5 4 2 2 3" xfId="57556"/>
    <cellStyle name="Vírgula 7 5 4 2 2 4" xfId="57557"/>
    <cellStyle name="Vírgula 7 5 4 2 2 5" xfId="57558"/>
    <cellStyle name="Vírgula 7 5 4 2 2 6" xfId="57559"/>
    <cellStyle name="Vírgula 7 5 4 2 3" xfId="57560"/>
    <cellStyle name="Vírgula 7 5 4 2 3 2" xfId="57561"/>
    <cellStyle name="Vírgula 7 5 4 2 3 3" xfId="57562"/>
    <cellStyle name="Vírgula 7 5 4 2 4" xfId="57563"/>
    <cellStyle name="Vírgula 7 5 4 2 5" xfId="57564"/>
    <cellStyle name="Vírgula 7 5 4 2 6" xfId="57565"/>
    <cellStyle name="Vírgula 7 5 4 2 7" xfId="57566"/>
    <cellStyle name="Vírgula 7 5 4 3" xfId="57567"/>
    <cellStyle name="Vírgula 7 5 4 3 2" xfId="57568"/>
    <cellStyle name="Vírgula 7 5 4 3 2 2" xfId="57569"/>
    <cellStyle name="Vírgula 7 5 4 3 2 3" xfId="57570"/>
    <cellStyle name="Vírgula 7 5 4 3 3" xfId="57571"/>
    <cellStyle name="Vírgula 7 5 4 3 4" xfId="57572"/>
    <cellStyle name="Vírgula 7 5 4 3 5" xfId="57573"/>
    <cellStyle name="Vírgula 7 5 4 3 6" xfId="57574"/>
    <cellStyle name="Vírgula 7 5 4 4" xfId="57575"/>
    <cellStyle name="Vírgula 7 5 4 4 2" xfId="57576"/>
    <cellStyle name="Vírgula 7 5 4 4 3" xfId="57577"/>
    <cellStyle name="Vírgula 7 5 4 5" xfId="57578"/>
    <cellStyle name="Vírgula 7 5 4 6" xfId="57579"/>
    <cellStyle name="Vírgula 7 5 4 7" xfId="57580"/>
    <cellStyle name="Vírgula 7 5 4 8" xfId="57581"/>
    <cellStyle name="Vírgula 7 5 5" xfId="57582"/>
    <cellStyle name="Vírgula 7 5 5 2" xfId="57583"/>
    <cellStyle name="Vírgula 7 5 5 2 2" xfId="57584"/>
    <cellStyle name="Vírgula 7 5 5 2 2 2" xfId="57585"/>
    <cellStyle name="Vírgula 7 5 5 2 2 3" xfId="57586"/>
    <cellStyle name="Vírgula 7 5 5 2 3" xfId="57587"/>
    <cellStyle name="Vírgula 7 5 5 2 4" xfId="57588"/>
    <cellStyle name="Vírgula 7 5 5 2 5" xfId="57589"/>
    <cellStyle name="Vírgula 7 5 5 2 6" xfId="57590"/>
    <cellStyle name="Vírgula 7 5 5 3" xfId="57591"/>
    <cellStyle name="Vírgula 7 5 5 3 2" xfId="57592"/>
    <cellStyle name="Vírgula 7 5 5 3 3" xfId="57593"/>
    <cellStyle name="Vírgula 7 5 5 4" xfId="57594"/>
    <cellStyle name="Vírgula 7 5 5 5" xfId="57595"/>
    <cellStyle name="Vírgula 7 5 5 6" xfId="57596"/>
    <cellStyle name="Vírgula 7 5 5 7" xfId="57597"/>
    <cellStyle name="Vírgula 7 5 6" xfId="57598"/>
    <cellStyle name="Vírgula 7 5 6 2" xfId="57599"/>
    <cellStyle name="Vírgula 7 5 6 2 2" xfId="57600"/>
    <cellStyle name="Vírgula 7 5 6 2 3" xfId="57601"/>
    <cellStyle name="Vírgula 7 5 6 3" xfId="57602"/>
    <cellStyle name="Vírgula 7 5 6 4" xfId="57603"/>
    <cellStyle name="Vírgula 7 5 6 5" xfId="57604"/>
    <cellStyle name="Vírgula 7 5 6 6" xfId="57605"/>
    <cellStyle name="Vírgula 7 5 7" xfId="57606"/>
    <cellStyle name="Vírgula 7 5 7 2" xfId="57607"/>
    <cellStyle name="Vírgula 7 5 7 2 2" xfId="57608"/>
    <cellStyle name="Vírgula 7 5 7 2 3" xfId="57609"/>
    <cellStyle name="Vírgula 7 5 7 3" xfId="57610"/>
    <cellStyle name="Vírgula 7 5 7 4" xfId="57611"/>
    <cellStyle name="Vírgula 7 5 7 5" xfId="57612"/>
    <cellStyle name="Vírgula 7 5 7 6" xfId="57613"/>
    <cellStyle name="Vírgula 7 5 8" xfId="57614"/>
    <cellStyle name="Vírgula 7 5 8 2" xfId="57615"/>
    <cellStyle name="Vírgula 7 5 8 2 2" xfId="57616"/>
    <cellStyle name="Vírgula 7 5 8 2 3" xfId="57617"/>
    <cellStyle name="Vírgula 7 5 8 3" xfId="57618"/>
    <cellStyle name="Vírgula 7 5 8 4" xfId="57619"/>
    <cellStyle name="Vírgula 7 5 8 5" xfId="57620"/>
    <cellStyle name="Vírgula 7 5 9" xfId="57621"/>
    <cellStyle name="Vírgula 7 5 9 2" xfId="57622"/>
    <cellStyle name="Vírgula 7 5 9 3" xfId="57623"/>
    <cellStyle name="Vírgula 7 6" xfId="57624"/>
    <cellStyle name="Vírgula 7 6 10" xfId="57625"/>
    <cellStyle name="Vírgula 7 6 11" xfId="57626"/>
    <cellStyle name="Vírgula 7 6 2" xfId="57627"/>
    <cellStyle name="Vírgula 7 6 2 2" xfId="57628"/>
    <cellStyle name="Vírgula 7 6 2 2 2" xfId="57629"/>
    <cellStyle name="Vírgula 7 6 2 2 2 2" xfId="57630"/>
    <cellStyle name="Vírgula 7 6 2 2 2 2 2" xfId="57631"/>
    <cellStyle name="Vírgula 7 6 2 2 2 2 3" xfId="57632"/>
    <cellStyle name="Vírgula 7 6 2 2 2 3" xfId="57633"/>
    <cellStyle name="Vírgula 7 6 2 2 2 4" xfId="57634"/>
    <cellStyle name="Vírgula 7 6 2 2 2 5" xfId="57635"/>
    <cellStyle name="Vírgula 7 6 2 2 2 6" xfId="57636"/>
    <cellStyle name="Vírgula 7 6 2 2 3" xfId="57637"/>
    <cellStyle name="Vírgula 7 6 2 2 3 2" xfId="57638"/>
    <cellStyle name="Vírgula 7 6 2 2 3 3" xfId="57639"/>
    <cellStyle name="Vírgula 7 6 2 2 4" xfId="57640"/>
    <cellStyle name="Vírgula 7 6 2 2 5" xfId="57641"/>
    <cellStyle name="Vírgula 7 6 2 2 6" xfId="57642"/>
    <cellStyle name="Vírgula 7 6 2 2 7" xfId="57643"/>
    <cellStyle name="Vírgula 7 6 2 3" xfId="57644"/>
    <cellStyle name="Vírgula 7 6 2 3 2" xfId="57645"/>
    <cellStyle name="Vírgula 7 6 2 3 2 2" xfId="57646"/>
    <cellStyle name="Vírgula 7 6 2 3 2 3" xfId="57647"/>
    <cellStyle name="Vírgula 7 6 2 3 3" xfId="57648"/>
    <cellStyle name="Vírgula 7 6 2 3 4" xfId="57649"/>
    <cellStyle name="Vírgula 7 6 2 3 5" xfId="57650"/>
    <cellStyle name="Vírgula 7 6 2 3 6" xfId="57651"/>
    <cellStyle name="Vírgula 7 6 2 4" xfId="57652"/>
    <cellStyle name="Vírgula 7 6 2 4 2" xfId="57653"/>
    <cellStyle name="Vírgula 7 6 2 4 3" xfId="57654"/>
    <cellStyle name="Vírgula 7 6 2 5" xfId="57655"/>
    <cellStyle name="Vírgula 7 6 2 6" xfId="57656"/>
    <cellStyle name="Vírgula 7 6 2 7" xfId="57657"/>
    <cellStyle name="Vírgula 7 6 2 8" xfId="57658"/>
    <cellStyle name="Vírgula 7 6 3" xfId="57659"/>
    <cellStyle name="Vírgula 7 6 3 2" xfId="57660"/>
    <cellStyle name="Vírgula 7 6 3 2 2" xfId="57661"/>
    <cellStyle name="Vírgula 7 6 3 2 2 2" xfId="57662"/>
    <cellStyle name="Vírgula 7 6 3 2 2 3" xfId="57663"/>
    <cellStyle name="Vírgula 7 6 3 2 3" xfId="57664"/>
    <cellStyle name="Vírgula 7 6 3 2 4" xfId="57665"/>
    <cellStyle name="Vírgula 7 6 3 2 5" xfId="57666"/>
    <cellStyle name="Vírgula 7 6 3 2 6" xfId="57667"/>
    <cellStyle name="Vírgula 7 6 3 3" xfId="57668"/>
    <cellStyle name="Vírgula 7 6 3 3 2" xfId="57669"/>
    <cellStyle name="Vírgula 7 6 3 3 3" xfId="57670"/>
    <cellStyle name="Vírgula 7 6 3 4" xfId="57671"/>
    <cellStyle name="Vírgula 7 6 3 5" xfId="57672"/>
    <cellStyle name="Vírgula 7 6 3 6" xfId="57673"/>
    <cellStyle name="Vírgula 7 6 3 7" xfId="57674"/>
    <cellStyle name="Vírgula 7 6 4" xfId="57675"/>
    <cellStyle name="Vírgula 7 6 4 2" xfId="57676"/>
    <cellStyle name="Vírgula 7 6 4 2 2" xfId="57677"/>
    <cellStyle name="Vírgula 7 6 4 2 3" xfId="57678"/>
    <cellStyle name="Vírgula 7 6 4 3" xfId="57679"/>
    <cellStyle name="Vírgula 7 6 4 4" xfId="57680"/>
    <cellStyle name="Vírgula 7 6 4 5" xfId="57681"/>
    <cellStyle name="Vírgula 7 6 4 6" xfId="57682"/>
    <cellStyle name="Vírgula 7 6 5" xfId="57683"/>
    <cellStyle name="Vírgula 7 6 5 2" xfId="57684"/>
    <cellStyle name="Vírgula 7 6 5 2 2" xfId="57685"/>
    <cellStyle name="Vírgula 7 6 5 2 3" xfId="57686"/>
    <cellStyle name="Vírgula 7 6 5 3" xfId="57687"/>
    <cellStyle name="Vírgula 7 6 5 4" xfId="57688"/>
    <cellStyle name="Vírgula 7 6 5 5" xfId="57689"/>
    <cellStyle name="Vírgula 7 6 5 6" xfId="57690"/>
    <cellStyle name="Vírgula 7 6 6" xfId="57691"/>
    <cellStyle name="Vírgula 7 6 6 2" xfId="57692"/>
    <cellStyle name="Vírgula 7 6 6 2 2" xfId="57693"/>
    <cellStyle name="Vírgula 7 6 6 2 3" xfId="57694"/>
    <cellStyle name="Vírgula 7 6 6 3" xfId="57695"/>
    <cellStyle name="Vírgula 7 6 6 4" xfId="57696"/>
    <cellStyle name="Vírgula 7 6 6 5" xfId="57697"/>
    <cellStyle name="Vírgula 7 6 7" xfId="57698"/>
    <cellStyle name="Vírgula 7 6 7 2" xfId="57699"/>
    <cellStyle name="Vírgula 7 6 7 3" xfId="57700"/>
    <cellStyle name="Vírgula 7 6 8" xfId="57701"/>
    <cellStyle name="Vírgula 7 6 9" xfId="57702"/>
    <cellStyle name="Vírgula 7 7" xfId="57703"/>
    <cellStyle name="Vírgula 7 7 2" xfId="57704"/>
    <cellStyle name="Vírgula 7 7 2 2" xfId="57705"/>
    <cellStyle name="Vírgula 7 7 2 2 2" xfId="57706"/>
    <cellStyle name="Vírgula 7 7 2 2 2 2" xfId="57707"/>
    <cellStyle name="Vírgula 7 7 2 2 2 3" xfId="57708"/>
    <cellStyle name="Vírgula 7 7 2 2 3" xfId="57709"/>
    <cellStyle name="Vírgula 7 7 2 2 4" xfId="57710"/>
    <cellStyle name="Vírgula 7 7 2 2 5" xfId="57711"/>
    <cellStyle name="Vírgula 7 7 2 2 6" xfId="57712"/>
    <cellStyle name="Vírgula 7 7 2 3" xfId="57713"/>
    <cellStyle name="Vírgula 7 7 2 3 2" xfId="57714"/>
    <cellStyle name="Vírgula 7 7 2 3 3" xfId="57715"/>
    <cellStyle name="Vírgula 7 7 2 4" xfId="57716"/>
    <cellStyle name="Vírgula 7 7 2 5" xfId="57717"/>
    <cellStyle name="Vírgula 7 7 2 6" xfId="57718"/>
    <cellStyle name="Vírgula 7 7 2 7" xfId="57719"/>
    <cellStyle name="Vírgula 7 7 3" xfId="57720"/>
    <cellStyle name="Vírgula 7 7 3 2" xfId="57721"/>
    <cellStyle name="Vírgula 7 7 3 2 2" xfId="57722"/>
    <cellStyle name="Vírgula 7 7 3 2 3" xfId="57723"/>
    <cellStyle name="Vírgula 7 7 3 3" xfId="57724"/>
    <cellStyle name="Vírgula 7 7 3 4" xfId="57725"/>
    <cellStyle name="Vírgula 7 7 3 5" xfId="57726"/>
    <cellStyle name="Vírgula 7 7 3 6" xfId="57727"/>
    <cellStyle name="Vírgula 7 7 4" xfId="57728"/>
    <cellStyle name="Vírgula 7 7 4 2" xfId="57729"/>
    <cellStyle name="Vírgula 7 7 4 3" xfId="57730"/>
    <cellStyle name="Vírgula 7 7 5" xfId="57731"/>
    <cellStyle name="Vírgula 7 7 6" xfId="57732"/>
    <cellStyle name="Vírgula 7 7 7" xfId="57733"/>
    <cellStyle name="Vírgula 7 7 8" xfId="57734"/>
    <cellStyle name="Vírgula 7 8" xfId="57735"/>
    <cellStyle name="Vírgula 7 8 2" xfId="57736"/>
    <cellStyle name="Vírgula 7 8 2 2" xfId="57737"/>
    <cellStyle name="Vírgula 7 8 2 2 2" xfId="57738"/>
    <cellStyle name="Vírgula 7 8 2 2 2 2" xfId="57739"/>
    <cellStyle name="Vírgula 7 8 2 2 2 3" xfId="57740"/>
    <cellStyle name="Vírgula 7 8 2 2 3" xfId="57741"/>
    <cellStyle name="Vírgula 7 8 2 2 4" xfId="57742"/>
    <cellStyle name="Vírgula 7 8 2 2 5" xfId="57743"/>
    <cellStyle name="Vírgula 7 8 2 2 6" xfId="57744"/>
    <cellStyle name="Vírgula 7 8 2 3" xfId="57745"/>
    <cellStyle name="Vírgula 7 8 2 3 2" xfId="57746"/>
    <cellStyle name="Vírgula 7 8 2 3 3" xfId="57747"/>
    <cellStyle name="Vírgula 7 8 2 4" xfId="57748"/>
    <cellStyle name="Vírgula 7 8 2 5" xfId="57749"/>
    <cellStyle name="Vírgula 7 8 2 6" xfId="57750"/>
    <cellStyle name="Vírgula 7 8 2 7" xfId="57751"/>
    <cellStyle name="Vírgula 7 8 3" xfId="57752"/>
    <cellStyle name="Vírgula 7 8 3 2" xfId="57753"/>
    <cellStyle name="Vírgula 7 8 3 2 2" xfId="57754"/>
    <cellStyle name="Vírgula 7 8 3 2 3" xfId="57755"/>
    <cellStyle name="Vírgula 7 8 3 3" xfId="57756"/>
    <cellStyle name="Vírgula 7 8 3 4" xfId="57757"/>
    <cellStyle name="Vírgula 7 8 3 5" xfId="57758"/>
    <cellStyle name="Vírgula 7 8 3 6" xfId="57759"/>
    <cellStyle name="Vírgula 7 8 4" xfId="57760"/>
    <cellStyle name="Vírgula 7 8 4 2" xfId="57761"/>
    <cellStyle name="Vírgula 7 8 4 3" xfId="57762"/>
    <cellStyle name="Vírgula 7 8 5" xfId="57763"/>
    <cellStyle name="Vírgula 7 8 6" xfId="57764"/>
    <cellStyle name="Vírgula 7 8 7" xfId="57765"/>
    <cellStyle name="Vírgula 7 8 8" xfId="57766"/>
    <cellStyle name="Vírgula 7 9" xfId="57767"/>
    <cellStyle name="Vírgula 7 9 2" xfId="57768"/>
    <cellStyle name="Vírgula 7 9 2 2" xfId="57769"/>
    <cellStyle name="Vírgula 7 9 2 2 2" xfId="57770"/>
    <cellStyle name="Vírgula 7 9 2 2 2 2" xfId="57771"/>
    <cellStyle name="Vírgula 7 9 2 2 2 3" xfId="57772"/>
    <cellStyle name="Vírgula 7 9 2 2 3" xfId="57773"/>
    <cellStyle name="Vírgula 7 9 2 2 4" xfId="57774"/>
    <cellStyle name="Vírgula 7 9 2 2 5" xfId="57775"/>
    <cellStyle name="Vírgula 7 9 2 2 6" xfId="57776"/>
    <cellStyle name="Vírgula 7 9 2 3" xfId="57777"/>
    <cellStyle name="Vírgula 7 9 2 3 2" xfId="57778"/>
    <cellStyle name="Vírgula 7 9 2 3 3" xfId="57779"/>
    <cellStyle name="Vírgula 7 9 2 4" xfId="57780"/>
    <cellStyle name="Vírgula 7 9 2 5" xfId="57781"/>
    <cellStyle name="Vírgula 7 9 2 6" xfId="57782"/>
    <cellStyle name="Vírgula 7 9 2 7" xfId="57783"/>
    <cellStyle name="Vírgula 7 9 3" xfId="57784"/>
    <cellStyle name="Vírgula 7 9 3 2" xfId="57785"/>
    <cellStyle name="Vírgula 7 9 3 2 2" xfId="57786"/>
    <cellStyle name="Vírgula 7 9 3 2 3" xfId="57787"/>
    <cellStyle name="Vírgula 7 9 3 3" xfId="57788"/>
    <cellStyle name="Vírgula 7 9 3 4" xfId="57789"/>
    <cellStyle name="Vírgula 7 9 3 5" xfId="57790"/>
    <cellStyle name="Vírgula 7 9 3 6" xfId="57791"/>
    <cellStyle name="Vírgula 7 9 4" xfId="57792"/>
    <cellStyle name="Vírgula 7 9 4 2" xfId="57793"/>
    <cellStyle name="Vírgula 7 9 4 3" xfId="57794"/>
    <cellStyle name="Vírgula 7 9 5" xfId="57795"/>
    <cellStyle name="Vírgula 7 9 6" xfId="57796"/>
    <cellStyle name="Vírgula 7 9 7" xfId="57797"/>
    <cellStyle name="Vírgula 7 9 8" xfId="57798"/>
    <cellStyle name="Vírgula 8" xfId="57799"/>
    <cellStyle name="Vírgula 8 10" xfId="57800"/>
    <cellStyle name="Vírgula 8 10 2" xfId="57801"/>
    <cellStyle name="Vírgula 8 10 2 2" xfId="57802"/>
    <cellStyle name="Vírgula 8 10 2 3" xfId="57803"/>
    <cellStyle name="Vírgula 8 10 3" xfId="57804"/>
    <cellStyle name="Vírgula 8 10 4" xfId="57805"/>
    <cellStyle name="Vírgula 8 10 5" xfId="57806"/>
    <cellStyle name="Vírgula 8 10 6" xfId="57807"/>
    <cellStyle name="Vírgula 8 11" xfId="57808"/>
    <cellStyle name="Vírgula 8 11 2" xfId="57809"/>
    <cellStyle name="Vírgula 8 11 2 2" xfId="57810"/>
    <cellStyle name="Vírgula 8 11 2 3" xfId="57811"/>
    <cellStyle name="Vírgula 8 11 3" xfId="57812"/>
    <cellStyle name="Vírgula 8 11 4" xfId="57813"/>
    <cellStyle name="Vírgula 8 11 5" xfId="57814"/>
    <cellStyle name="Vírgula 8 11 6" xfId="57815"/>
    <cellStyle name="Vírgula 8 12" xfId="57816"/>
    <cellStyle name="Vírgula 8 12 2" xfId="57817"/>
    <cellStyle name="Vírgula 8 12 2 2" xfId="57818"/>
    <cellStyle name="Vírgula 8 12 2 3" xfId="57819"/>
    <cellStyle name="Vírgula 8 12 3" xfId="57820"/>
    <cellStyle name="Vírgula 8 12 4" xfId="57821"/>
    <cellStyle name="Vírgula 8 12 5" xfId="57822"/>
    <cellStyle name="Vírgula 8 12 6" xfId="57823"/>
    <cellStyle name="Vírgula 8 13" xfId="57824"/>
    <cellStyle name="Vírgula 8 13 2" xfId="57825"/>
    <cellStyle name="Vírgula 8 13 2 2" xfId="57826"/>
    <cellStyle name="Vírgula 8 13 2 3" xfId="57827"/>
    <cellStyle name="Vírgula 8 13 3" xfId="57828"/>
    <cellStyle name="Vírgula 8 13 4" xfId="57829"/>
    <cellStyle name="Vírgula 8 13 5" xfId="57830"/>
    <cellStyle name="Vírgula 8 14" xfId="57831"/>
    <cellStyle name="Vírgula 8 14 2" xfId="57832"/>
    <cellStyle name="Vírgula 8 14 3" xfId="57833"/>
    <cellStyle name="Vírgula 8 14 4" xfId="57834"/>
    <cellStyle name="Vírgula 8 15" xfId="57835"/>
    <cellStyle name="Vírgula 8 16" xfId="57836"/>
    <cellStyle name="Vírgula 8 17" xfId="57837"/>
    <cellStyle name="Vírgula 8 18" xfId="57838"/>
    <cellStyle name="Vírgula 8 2" xfId="57839"/>
    <cellStyle name="Vírgula 8 2 10" xfId="57840"/>
    <cellStyle name="Vírgula 8 2 10 2" xfId="57841"/>
    <cellStyle name="Vírgula 8 2 10 2 2" xfId="57842"/>
    <cellStyle name="Vírgula 8 2 10 2 3" xfId="57843"/>
    <cellStyle name="Vírgula 8 2 10 3" xfId="57844"/>
    <cellStyle name="Vírgula 8 2 10 4" xfId="57845"/>
    <cellStyle name="Vírgula 8 2 10 5" xfId="57846"/>
    <cellStyle name="Vírgula 8 2 10 6" xfId="57847"/>
    <cellStyle name="Vírgula 8 2 11" xfId="57848"/>
    <cellStyle name="Vírgula 8 2 11 2" xfId="57849"/>
    <cellStyle name="Vírgula 8 2 11 2 2" xfId="57850"/>
    <cellStyle name="Vírgula 8 2 11 2 3" xfId="57851"/>
    <cellStyle name="Vírgula 8 2 11 3" xfId="57852"/>
    <cellStyle name="Vírgula 8 2 11 4" xfId="57853"/>
    <cellStyle name="Vírgula 8 2 11 5" xfId="57854"/>
    <cellStyle name="Vírgula 8 2 12" xfId="57855"/>
    <cellStyle name="Vírgula 8 2 12 2" xfId="57856"/>
    <cellStyle name="Vírgula 8 2 12 3" xfId="57857"/>
    <cellStyle name="Vírgula 8 2 12 4" xfId="57858"/>
    <cellStyle name="Vírgula 8 2 13" xfId="57859"/>
    <cellStyle name="Vírgula 8 2 14" xfId="57860"/>
    <cellStyle name="Vírgula 8 2 15" xfId="57861"/>
    <cellStyle name="Vírgula 8 2 16" xfId="57862"/>
    <cellStyle name="Vírgula 8 2 2" xfId="57863"/>
    <cellStyle name="Vírgula 8 2 2 10" xfId="57864"/>
    <cellStyle name="Vírgula 8 2 2 11" xfId="57865"/>
    <cellStyle name="Vírgula 8 2 2 2" xfId="57866"/>
    <cellStyle name="Vírgula 8 2 2 2 2" xfId="57867"/>
    <cellStyle name="Vírgula 8 2 2 2 2 2" xfId="57868"/>
    <cellStyle name="Vírgula 8 2 2 2 2 2 2" xfId="57869"/>
    <cellStyle name="Vírgula 8 2 2 2 2 2 2 2" xfId="57870"/>
    <cellStyle name="Vírgula 8 2 2 2 2 2 2 3" xfId="57871"/>
    <cellStyle name="Vírgula 8 2 2 2 2 2 3" xfId="57872"/>
    <cellStyle name="Vírgula 8 2 2 2 2 2 4" xfId="57873"/>
    <cellStyle name="Vírgula 8 2 2 2 2 2 5" xfId="57874"/>
    <cellStyle name="Vírgula 8 2 2 2 2 2 6" xfId="57875"/>
    <cellStyle name="Vírgula 8 2 2 2 2 3" xfId="57876"/>
    <cellStyle name="Vírgula 8 2 2 2 2 3 2" xfId="57877"/>
    <cellStyle name="Vírgula 8 2 2 2 2 3 3" xfId="57878"/>
    <cellStyle name="Vírgula 8 2 2 2 2 4" xfId="57879"/>
    <cellStyle name="Vírgula 8 2 2 2 2 5" xfId="57880"/>
    <cellStyle name="Vírgula 8 2 2 2 2 6" xfId="57881"/>
    <cellStyle name="Vírgula 8 2 2 2 2 7" xfId="57882"/>
    <cellStyle name="Vírgula 8 2 2 2 3" xfId="57883"/>
    <cellStyle name="Vírgula 8 2 2 2 3 2" xfId="57884"/>
    <cellStyle name="Vírgula 8 2 2 2 3 2 2" xfId="57885"/>
    <cellStyle name="Vírgula 8 2 2 2 3 2 3" xfId="57886"/>
    <cellStyle name="Vírgula 8 2 2 2 3 3" xfId="57887"/>
    <cellStyle name="Vírgula 8 2 2 2 3 4" xfId="57888"/>
    <cellStyle name="Vírgula 8 2 2 2 3 5" xfId="57889"/>
    <cellStyle name="Vírgula 8 2 2 2 3 6" xfId="57890"/>
    <cellStyle name="Vírgula 8 2 2 2 4" xfId="57891"/>
    <cellStyle name="Vírgula 8 2 2 2 4 2" xfId="57892"/>
    <cellStyle name="Vírgula 8 2 2 2 4 3" xfId="57893"/>
    <cellStyle name="Vírgula 8 2 2 2 5" xfId="57894"/>
    <cellStyle name="Vírgula 8 2 2 2 6" xfId="57895"/>
    <cellStyle name="Vírgula 8 2 2 2 7" xfId="57896"/>
    <cellStyle name="Vírgula 8 2 2 2 8" xfId="57897"/>
    <cellStyle name="Vírgula 8 2 2 3" xfId="57898"/>
    <cellStyle name="Vírgula 8 2 2 3 2" xfId="57899"/>
    <cellStyle name="Vírgula 8 2 2 3 2 2" xfId="57900"/>
    <cellStyle name="Vírgula 8 2 2 3 2 2 2" xfId="57901"/>
    <cellStyle name="Vírgula 8 2 2 3 2 2 3" xfId="57902"/>
    <cellStyle name="Vírgula 8 2 2 3 2 3" xfId="57903"/>
    <cellStyle name="Vírgula 8 2 2 3 2 4" xfId="57904"/>
    <cellStyle name="Vírgula 8 2 2 3 2 5" xfId="57905"/>
    <cellStyle name="Vírgula 8 2 2 3 2 6" xfId="57906"/>
    <cellStyle name="Vírgula 8 2 2 3 3" xfId="57907"/>
    <cellStyle name="Vírgula 8 2 2 3 3 2" xfId="57908"/>
    <cellStyle name="Vírgula 8 2 2 3 3 3" xfId="57909"/>
    <cellStyle name="Vírgula 8 2 2 3 4" xfId="57910"/>
    <cellStyle name="Vírgula 8 2 2 3 5" xfId="57911"/>
    <cellStyle name="Vírgula 8 2 2 3 6" xfId="57912"/>
    <cellStyle name="Vírgula 8 2 2 3 7" xfId="57913"/>
    <cellStyle name="Vírgula 8 2 2 4" xfId="57914"/>
    <cellStyle name="Vírgula 8 2 2 4 2" xfId="57915"/>
    <cellStyle name="Vírgula 8 2 2 4 2 2" xfId="57916"/>
    <cellStyle name="Vírgula 8 2 2 4 2 3" xfId="57917"/>
    <cellStyle name="Vírgula 8 2 2 4 3" xfId="57918"/>
    <cellStyle name="Vírgula 8 2 2 4 4" xfId="57919"/>
    <cellStyle name="Vírgula 8 2 2 4 5" xfId="57920"/>
    <cellStyle name="Vírgula 8 2 2 4 6" xfId="57921"/>
    <cellStyle name="Vírgula 8 2 2 5" xfId="57922"/>
    <cellStyle name="Vírgula 8 2 2 5 2" xfId="57923"/>
    <cellStyle name="Vírgula 8 2 2 5 2 2" xfId="57924"/>
    <cellStyle name="Vírgula 8 2 2 5 2 3" xfId="57925"/>
    <cellStyle name="Vírgula 8 2 2 5 3" xfId="57926"/>
    <cellStyle name="Vírgula 8 2 2 5 4" xfId="57927"/>
    <cellStyle name="Vírgula 8 2 2 5 5" xfId="57928"/>
    <cellStyle name="Vírgula 8 2 2 5 6" xfId="57929"/>
    <cellStyle name="Vírgula 8 2 2 6" xfId="57930"/>
    <cellStyle name="Vírgula 8 2 2 6 2" xfId="57931"/>
    <cellStyle name="Vírgula 8 2 2 6 2 2" xfId="57932"/>
    <cellStyle name="Vírgula 8 2 2 6 2 3" xfId="57933"/>
    <cellStyle name="Vírgula 8 2 2 6 3" xfId="57934"/>
    <cellStyle name="Vírgula 8 2 2 6 4" xfId="57935"/>
    <cellStyle name="Vírgula 8 2 2 6 5" xfId="57936"/>
    <cellStyle name="Vírgula 8 2 2 7" xfId="57937"/>
    <cellStyle name="Vírgula 8 2 2 7 2" xfId="57938"/>
    <cellStyle name="Vírgula 8 2 2 7 3" xfId="57939"/>
    <cellStyle name="Vírgula 8 2 2 8" xfId="57940"/>
    <cellStyle name="Vírgula 8 2 2 9" xfId="57941"/>
    <cellStyle name="Vírgula 8 2 3" xfId="57942"/>
    <cellStyle name="Vírgula 8 2 3 10" xfId="57943"/>
    <cellStyle name="Vírgula 8 2 3 11" xfId="57944"/>
    <cellStyle name="Vírgula 8 2 3 2" xfId="57945"/>
    <cellStyle name="Vírgula 8 2 3 2 2" xfId="57946"/>
    <cellStyle name="Vírgula 8 2 3 2 2 2" xfId="57947"/>
    <cellStyle name="Vírgula 8 2 3 2 2 2 2" xfId="57948"/>
    <cellStyle name="Vírgula 8 2 3 2 2 2 2 2" xfId="57949"/>
    <cellStyle name="Vírgula 8 2 3 2 2 2 2 3" xfId="57950"/>
    <cellStyle name="Vírgula 8 2 3 2 2 2 3" xfId="57951"/>
    <cellStyle name="Vírgula 8 2 3 2 2 2 4" xfId="57952"/>
    <cellStyle name="Vírgula 8 2 3 2 2 2 5" xfId="57953"/>
    <cellStyle name="Vírgula 8 2 3 2 2 2 6" xfId="57954"/>
    <cellStyle name="Vírgula 8 2 3 2 2 3" xfId="57955"/>
    <cellStyle name="Vírgula 8 2 3 2 2 3 2" xfId="57956"/>
    <cellStyle name="Vírgula 8 2 3 2 2 3 3" xfId="57957"/>
    <cellStyle name="Vírgula 8 2 3 2 2 4" xfId="57958"/>
    <cellStyle name="Vírgula 8 2 3 2 2 5" xfId="57959"/>
    <cellStyle name="Vírgula 8 2 3 2 2 6" xfId="57960"/>
    <cellStyle name="Vírgula 8 2 3 2 2 7" xfId="57961"/>
    <cellStyle name="Vírgula 8 2 3 2 3" xfId="57962"/>
    <cellStyle name="Vírgula 8 2 3 2 3 2" xfId="57963"/>
    <cellStyle name="Vírgula 8 2 3 2 3 2 2" xfId="57964"/>
    <cellStyle name="Vírgula 8 2 3 2 3 2 3" xfId="57965"/>
    <cellStyle name="Vírgula 8 2 3 2 3 3" xfId="57966"/>
    <cellStyle name="Vírgula 8 2 3 2 3 4" xfId="57967"/>
    <cellStyle name="Vírgula 8 2 3 2 3 5" xfId="57968"/>
    <cellStyle name="Vírgula 8 2 3 2 3 6" xfId="57969"/>
    <cellStyle name="Vírgula 8 2 3 2 4" xfId="57970"/>
    <cellStyle name="Vírgula 8 2 3 2 4 2" xfId="57971"/>
    <cellStyle name="Vírgula 8 2 3 2 4 3" xfId="57972"/>
    <cellStyle name="Vírgula 8 2 3 2 5" xfId="57973"/>
    <cellStyle name="Vírgula 8 2 3 2 6" xfId="57974"/>
    <cellStyle name="Vírgula 8 2 3 2 7" xfId="57975"/>
    <cellStyle name="Vírgula 8 2 3 2 8" xfId="57976"/>
    <cellStyle name="Vírgula 8 2 3 3" xfId="57977"/>
    <cellStyle name="Vírgula 8 2 3 3 2" xfId="57978"/>
    <cellStyle name="Vírgula 8 2 3 3 2 2" xfId="57979"/>
    <cellStyle name="Vírgula 8 2 3 3 2 2 2" xfId="57980"/>
    <cellStyle name="Vírgula 8 2 3 3 2 2 3" xfId="57981"/>
    <cellStyle name="Vírgula 8 2 3 3 2 3" xfId="57982"/>
    <cellStyle name="Vírgula 8 2 3 3 2 4" xfId="57983"/>
    <cellStyle name="Vírgula 8 2 3 3 2 5" xfId="57984"/>
    <cellStyle name="Vírgula 8 2 3 3 2 6" xfId="57985"/>
    <cellStyle name="Vírgula 8 2 3 3 3" xfId="57986"/>
    <cellStyle name="Vírgula 8 2 3 3 3 2" xfId="57987"/>
    <cellStyle name="Vírgula 8 2 3 3 3 3" xfId="57988"/>
    <cellStyle name="Vírgula 8 2 3 3 4" xfId="57989"/>
    <cellStyle name="Vírgula 8 2 3 3 5" xfId="57990"/>
    <cellStyle name="Vírgula 8 2 3 3 6" xfId="57991"/>
    <cellStyle name="Vírgula 8 2 3 3 7" xfId="57992"/>
    <cellStyle name="Vírgula 8 2 3 4" xfId="57993"/>
    <cellStyle name="Vírgula 8 2 3 4 2" xfId="57994"/>
    <cellStyle name="Vírgula 8 2 3 4 2 2" xfId="57995"/>
    <cellStyle name="Vírgula 8 2 3 4 2 3" xfId="57996"/>
    <cellStyle name="Vírgula 8 2 3 4 3" xfId="57997"/>
    <cellStyle name="Vírgula 8 2 3 4 4" xfId="57998"/>
    <cellStyle name="Vírgula 8 2 3 4 5" xfId="57999"/>
    <cellStyle name="Vírgula 8 2 3 4 6" xfId="58000"/>
    <cellStyle name="Vírgula 8 2 3 5" xfId="58001"/>
    <cellStyle name="Vírgula 8 2 3 5 2" xfId="58002"/>
    <cellStyle name="Vírgula 8 2 3 5 2 2" xfId="58003"/>
    <cellStyle name="Vírgula 8 2 3 5 2 3" xfId="58004"/>
    <cellStyle name="Vírgula 8 2 3 5 3" xfId="58005"/>
    <cellStyle name="Vírgula 8 2 3 5 4" xfId="58006"/>
    <cellStyle name="Vírgula 8 2 3 5 5" xfId="58007"/>
    <cellStyle name="Vírgula 8 2 3 5 6" xfId="58008"/>
    <cellStyle name="Vírgula 8 2 3 6" xfId="58009"/>
    <cellStyle name="Vírgula 8 2 3 6 2" xfId="58010"/>
    <cellStyle name="Vírgula 8 2 3 6 2 2" xfId="58011"/>
    <cellStyle name="Vírgula 8 2 3 6 2 3" xfId="58012"/>
    <cellStyle name="Vírgula 8 2 3 6 3" xfId="58013"/>
    <cellStyle name="Vírgula 8 2 3 6 4" xfId="58014"/>
    <cellStyle name="Vírgula 8 2 3 6 5" xfId="58015"/>
    <cellStyle name="Vírgula 8 2 3 7" xfId="58016"/>
    <cellStyle name="Vírgula 8 2 3 7 2" xfId="58017"/>
    <cellStyle name="Vírgula 8 2 3 7 3" xfId="58018"/>
    <cellStyle name="Vírgula 8 2 3 8" xfId="58019"/>
    <cellStyle name="Vírgula 8 2 3 9" xfId="58020"/>
    <cellStyle name="Vírgula 8 2 4" xfId="58021"/>
    <cellStyle name="Vírgula 8 2 4 2" xfId="58022"/>
    <cellStyle name="Vírgula 8 2 4 2 2" xfId="58023"/>
    <cellStyle name="Vírgula 8 2 4 2 2 2" xfId="58024"/>
    <cellStyle name="Vírgula 8 2 4 2 2 2 2" xfId="58025"/>
    <cellStyle name="Vírgula 8 2 4 2 2 2 3" xfId="58026"/>
    <cellStyle name="Vírgula 8 2 4 2 2 3" xfId="58027"/>
    <cellStyle name="Vírgula 8 2 4 2 2 4" xfId="58028"/>
    <cellStyle name="Vírgula 8 2 4 2 2 5" xfId="58029"/>
    <cellStyle name="Vírgula 8 2 4 2 2 6" xfId="58030"/>
    <cellStyle name="Vírgula 8 2 4 2 3" xfId="58031"/>
    <cellStyle name="Vírgula 8 2 4 2 3 2" xfId="58032"/>
    <cellStyle name="Vírgula 8 2 4 2 3 3" xfId="58033"/>
    <cellStyle name="Vírgula 8 2 4 2 4" xfId="58034"/>
    <cellStyle name="Vírgula 8 2 4 2 5" xfId="58035"/>
    <cellStyle name="Vírgula 8 2 4 2 6" xfId="58036"/>
    <cellStyle name="Vírgula 8 2 4 2 7" xfId="58037"/>
    <cellStyle name="Vírgula 8 2 4 3" xfId="58038"/>
    <cellStyle name="Vírgula 8 2 4 3 2" xfId="58039"/>
    <cellStyle name="Vírgula 8 2 4 3 2 2" xfId="58040"/>
    <cellStyle name="Vírgula 8 2 4 3 2 3" xfId="58041"/>
    <cellStyle name="Vírgula 8 2 4 3 3" xfId="58042"/>
    <cellStyle name="Vírgula 8 2 4 3 4" xfId="58043"/>
    <cellStyle name="Vírgula 8 2 4 3 5" xfId="58044"/>
    <cellStyle name="Vírgula 8 2 4 3 6" xfId="58045"/>
    <cellStyle name="Vírgula 8 2 4 4" xfId="58046"/>
    <cellStyle name="Vírgula 8 2 4 4 2" xfId="58047"/>
    <cellStyle name="Vírgula 8 2 4 4 3" xfId="58048"/>
    <cellStyle name="Vírgula 8 2 4 5" xfId="58049"/>
    <cellStyle name="Vírgula 8 2 4 6" xfId="58050"/>
    <cellStyle name="Vírgula 8 2 4 7" xfId="58051"/>
    <cellStyle name="Vírgula 8 2 4 8" xfId="58052"/>
    <cellStyle name="Vírgula 8 2 5" xfId="58053"/>
    <cellStyle name="Vírgula 8 2 5 2" xfId="58054"/>
    <cellStyle name="Vírgula 8 2 5 2 2" xfId="58055"/>
    <cellStyle name="Vírgula 8 2 5 2 2 2" xfId="58056"/>
    <cellStyle name="Vírgula 8 2 5 2 2 2 2" xfId="58057"/>
    <cellStyle name="Vírgula 8 2 5 2 2 2 3" xfId="58058"/>
    <cellStyle name="Vírgula 8 2 5 2 2 3" xfId="58059"/>
    <cellStyle name="Vírgula 8 2 5 2 2 4" xfId="58060"/>
    <cellStyle name="Vírgula 8 2 5 2 2 5" xfId="58061"/>
    <cellStyle name="Vírgula 8 2 5 2 2 6" xfId="58062"/>
    <cellStyle name="Vírgula 8 2 5 2 3" xfId="58063"/>
    <cellStyle name="Vírgula 8 2 5 2 3 2" xfId="58064"/>
    <cellStyle name="Vírgula 8 2 5 2 3 3" xfId="58065"/>
    <cellStyle name="Vírgula 8 2 5 2 4" xfId="58066"/>
    <cellStyle name="Vírgula 8 2 5 2 5" xfId="58067"/>
    <cellStyle name="Vírgula 8 2 5 2 6" xfId="58068"/>
    <cellStyle name="Vírgula 8 2 5 2 7" xfId="58069"/>
    <cellStyle name="Vírgula 8 2 5 3" xfId="58070"/>
    <cellStyle name="Vírgula 8 2 5 3 2" xfId="58071"/>
    <cellStyle name="Vírgula 8 2 5 3 2 2" xfId="58072"/>
    <cellStyle name="Vírgula 8 2 5 3 2 3" xfId="58073"/>
    <cellStyle name="Vírgula 8 2 5 3 3" xfId="58074"/>
    <cellStyle name="Vírgula 8 2 5 3 4" xfId="58075"/>
    <cellStyle name="Vírgula 8 2 5 3 5" xfId="58076"/>
    <cellStyle name="Vírgula 8 2 5 3 6" xfId="58077"/>
    <cellStyle name="Vírgula 8 2 5 4" xfId="58078"/>
    <cellStyle name="Vírgula 8 2 5 4 2" xfId="58079"/>
    <cellStyle name="Vírgula 8 2 5 4 3" xfId="58080"/>
    <cellStyle name="Vírgula 8 2 5 5" xfId="58081"/>
    <cellStyle name="Vírgula 8 2 5 6" xfId="58082"/>
    <cellStyle name="Vírgula 8 2 5 7" xfId="58083"/>
    <cellStyle name="Vírgula 8 2 5 8" xfId="58084"/>
    <cellStyle name="Vírgula 8 2 6" xfId="58085"/>
    <cellStyle name="Vírgula 8 2 6 2" xfId="58086"/>
    <cellStyle name="Vírgula 8 2 6 2 2" xfId="58087"/>
    <cellStyle name="Vírgula 8 2 6 2 2 2" xfId="58088"/>
    <cellStyle name="Vírgula 8 2 6 2 2 2 2" xfId="58089"/>
    <cellStyle name="Vírgula 8 2 6 2 2 2 3" xfId="58090"/>
    <cellStyle name="Vírgula 8 2 6 2 2 3" xfId="58091"/>
    <cellStyle name="Vírgula 8 2 6 2 2 4" xfId="58092"/>
    <cellStyle name="Vírgula 8 2 6 2 2 5" xfId="58093"/>
    <cellStyle name="Vírgula 8 2 6 2 2 6" xfId="58094"/>
    <cellStyle name="Vírgula 8 2 6 2 3" xfId="58095"/>
    <cellStyle name="Vírgula 8 2 6 2 3 2" xfId="58096"/>
    <cellStyle name="Vírgula 8 2 6 2 3 3" xfId="58097"/>
    <cellStyle name="Vírgula 8 2 6 2 4" xfId="58098"/>
    <cellStyle name="Vírgula 8 2 6 2 5" xfId="58099"/>
    <cellStyle name="Vírgula 8 2 6 2 6" xfId="58100"/>
    <cellStyle name="Vírgula 8 2 6 2 7" xfId="58101"/>
    <cellStyle name="Vírgula 8 2 6 3" xfId="58102"/>
    <cellStyle name="Vírgula 8 2 6 3 2" xfId="58103"/>
    <cellStyle name="Vírgula 8 2 6 3 2 2" xfId="58104"/>
    <cellStyle name="Vírgula 8 2 6 3 2 3" xfId="58105"/>
    <cellStyle name="Vírgula 8 2 6 3 3" xfId="58106"/>
    <cellStyle name="Vírgula 8 2 6 3 4" xfId="58107"/>
    <cellStyle name="Vírgula 8 2 6 3 5" xfId="58108"/>
    <cellStyle name="Vírgula 8 2 6 3 6" xfId="58109"/>
    <cellStyle name="Vírgula 8 2 6 4" xfId="58110"/>
    <cellStyle name="Vírgula 8 2 6 4 2" xfId="58111"/>
    <cellStyle name="Vírgula 8 2 6 4 3" xfId="58112"/>
    <cellStyle name="Vírgula 8 2 6 5" xfId="58113"/>
    <cellStyle name="Vírgula 8 2 6 6" xfId="58114"/>
    <cellStyle name="Vírgula 8 2 6 7" xfId="58115"/>
    <cellStyle name="Vírgula 8 2 6 8" xfId="58116"/>
    <cellStyle name="Vírgula 8 2 7" xfId="58117"/>
    <cellStyle name="Vírgula 8 2 7 2" xfId="58118"/>
    <cellStyle name="Vírgula 8 2 7 2 2" xfId="58119"/>
    <cellStyle name="Vírgula 8 2 7 2 2 2" xfId="58120"/>
    <cellStyle name="Vírgula 8 2 7 2 2 3" xfId="58121"/>
    <cellStyle name="Vírgula 8 2 7 2 3" xfId="58122"/>
    <cellStyle name="Vírgula 8 2 7 2 4" xfId="58123"/>
    <cellStyle name="Vírgula 8 2 7 2 5" xfId="58124"/>
    <cellStyle name="Vírgula 8 2 7 2 6" xfId="58125"/>
    <cellStyle name="Vírgula 8 2 7 3" xfId="58126"/>
    <cellStyle name="Vírgula 8 2 7 3 2" xfId="58127"/>
    <cellStyle name="Vírgula 8 2 7 3 3" xfId="58128"/>
    <cellStyle name="Vírgula 8 2 7 4" xfId="58129"/>
    <cellStyle name="Vírgula 8 2 7 5" xfId="58130"/>
    <cellStyle name="Vírgula 8 2 7 6" xfId="58131"/>
    <cellStyle name="Vírgula 8 2 7 7" xfId="58132"/>
    <cellStyle name="Vírgula 8 2 8" xfId="58133"/>
    <cellStyle name="Vírgula 8 2 8 2" xfId="58134"/>
    <cellStyle name="Vírgula 8 2 8 2 2" xfId="58135"/>
    <cellStyle name="Vírgula 8 2 8 2 3" xfId="58136"/>
    <cellStyle name="Vírgula 8 2 8 3" xfId="58137"/>
    <cellStyle name="Vírgula 8 2 8 4" xfId="58138"/>
    <cellStyle name="Vírgula 8 2 8 5" xfId="58139"/>
    <cellStyle name="Vírgula 8 2 8 6" xfId="58140"/>
    <cellStyle name="Vírgula 8 2 9" xfId="58141"/>
    <cellStyle name="Vírgula 8 2 9 2" xfId="58142"/>
    <cellStyle name="Vírgula 8 2 9 2 2" xfId="58143"/>
    <cellStyle name="Vírgula 8 2 9 2 3" xfId="58144"/>
    <cellStyle name="Vírgula 8 2 9 3" xfId="58145"/>
    <cellStyle name="Vírgula 8 2 9 4" xfId="58146"/>
    <cellStyle name="Vírgula 8 2 9 5" xfId="58147"/>
    <cellStyle name="Vírgula 8 2 9 6" xfId="58148"/>
    <cellStyle name="Vírgula 8 3" xfId="58149"/>
    <cellStyle name="Vírgula 8 3 10" xfId="58150"/>
    <cellStyle name="Vírgula 8 3 10 2" xfId="58151"/>
    <cellStyle name="Vírgula 8 3 10 2 2" xfId="58152"/>
    <cellStyle name="Vírgula 8 3 10 2 3" xfId="58153"/>
    <cellStyle name="Vírgula 8 3 10 3" xfId="58154"/>
    <cellStyle name="Vírgula 8 3 10 4" xfId="58155"/>
    <cellStyle name="Vírgula 8 3 10 5" xfId="58156"/>
    <cellStyle name="Vírgula 8 3 10 6" xfId="58157"/>
    <cellStyle name="Vírgula 8 3 11" xfId="58158"/>
    <cellStyle name="Vírgula 8 3 11 2" xfId="58159"/>
    <cellStyle name="Vírgula 8 3 11 2 2" xfId="58160"/>
    <cellStyle name="Vírgula 8 3 11 2 3" xfId="58161"/>
    <cellStyle name="Vírgula 8 3 11 3" xfId="58162"/>
    <cellStyle name="Vírgula 8 3 11 4" xfId="58163"/>
    <cellStyle name="Vírgula 8 3 11 5" xfId="58164"/>
    <cellStyle name="Vírgula 8 3 12" xfId="58165"/>
    <cellStyle name="Vírgula 8 3 12 2" xfId="58166"/>
    <cellStyle name="Vírgula 8 3 12 3" xfId="58167"/>
    <cellStyle name="Vírgula 8 3 12 4" xfId="58168"/>
    <cellStyle name="Vírgula 8 3 13" xfId="58169"/>
    <cellStyle name="Vírgula 8 3 14" xfId="58170"/>
    <cellStyle name="Vírgula 8 3 15" xfId="58171"/>
    <cellStyle name="Vírgula 8 3 16" xfId="58172"/>
    <cellStyle name="Vírgula 8 3 2" xfId="58173"/>
    <cellStyle name="Vírgula 8 3 2 10" xfId="58174"/>
    <cellStyle name="Vírgula 8 3 2 11" xfId="58175"/>
    <cellStyle name="Vírgula 8 3 2 2" xfId="58176"/>
    <cellStyle name="Vírgula 8 3 2 2 2" xfId="58177"/>
    <cellStyle name="Vírgula 8 3 2 2 2 2" xfId="58178"/>
    <cellStyle name="Vírgula 8 3 2 2 2 2 2" xfId="58179"/>
    <cellStyle name="Vírgula 8 3 2 2 2 2 2 2" xfId="58180"/>
    <cellStyle name="Vírgula 8 3 2 2 2 2 2 3" xfId="58181"/>
    <cellStyle name="Vírgula 8 3 2 2 2 2 3" xfId="58182"/>
    <cellStyle name="Vírgula 8 3 2 2 2 2 4" xfId="58183"/>
    <cellStyle name="Vírgula 8 3 2 2 2 2 5" xfId="58184"/>
    <cellStyle name="Vírgula 8 3 2 2 2 2 6" xfId="58185"/>
    <cellStyle name="Vírgula 8 3 2 2 2 3" xfId="58186"/>
    <cellStyle name="Vírgula 8 3 2 2 2 3 2" xfId="58187"/>
    <cellStyle name="Vírgula 8 3 2 2 2 3 3" xfId="58188"/>
    <cellStyle name="Vírgula 8 3 2 2 2 4" xfId="58189"/>
    <cellStyle name="Vírgula 8 3 2 2 2 5" xfId="58190"/>
    <cellStyle name="Vírgula 8 3 2 2 2 6" xfId="58191"/>
    <cellStyle name="Vírgula 8 3 2 2 2 7" xfId="58192"/>
    <cellStyle name="Vírgula 8 3 2 2 3" xfId="58193"/>
    <cellStyle name="Vírgula 8 3 2 2 3 2" xfId="58194"/>
    <cellStyle name="Vírgula 8 3 2 2 3 2 2" xfId="58195"/>
    <cellStyle name="Vírgula 8 3 2 2 3 2 3" xfId="58196"/>
    <cellStyle name="Vírgula 8 3 2 2 3 3" xfId="58197"/>
    <cellStyle name="Vírgula 8 3 2 2 3 4" xfId="58198"/>
    <cellStyle name="Vírgula 8 3 2 2 3 5" xfId="58199"/>
    <cellStyle name="Vírgula 8 3 2 2 3 6" xfId="58200"/>
    <cellStyle name="Vírgula 8 3 2 2 4" xfId="58201"/>
    <cellStyle name="Vírgula 8 3 2 2 4 2" xfId="58202"/>
    <cellStyle name="Vírgula 8 3 2 2 4 3" xfId="58203"/>
    <cellStyle name="Vírgula 8 3 2 2 5" xfId="58204"/>
    <cellStyle name="Vírgula 8 3 2 2 6" xfId="58205"/>
    <cellStyle name="Vírgula 8 3 2 2 7" xfId="58206"/>
    <cellStyle name="Vírgula 8 3 2 2 8" xfId="58207"/>
    <cellStyle name="Vírgula 8 3 2 3" xfId="58208"/>
    <cellStyle name="Vírgula 8 3 2 3 2" xfId="58209"/>
    <cellStyle name="Vírgula 8 3 2 3 2 2" xfId="58210"/>
    <cellStyle name="Vírgula 8 3 2 3 2 2 2" xfId="58211"/>
    <cellStyle name="Vírgula 8 3 2 3 2 2 3" xfId="58212"/>
    <cellStyle name="Vírgula 8 3 2 3 2 3" xfId="58213"/>
    <cellStyle name="Vírgula 8 3 2 3 2 4" xfId="58214"/>
    <cellStyle name="Vírgula 8 3 2 3 2 5" xfId="58215"/>
    <cellStyle name="Vírgula 8 3 2 3 2 6" xfId="58216"/>
    <cellStyle name="Vírgula 8 3 2 3 3" xfId="58217"/>
    <cellStyle name="Vírgula 8 3 2 3 3 2" xfId="58218"/>
    <cellStyle name="Vírgula 8 3 2 3 3 3" xfId="58219"/>
    <cellStyle name="Vírgula 8 3 2 3 4" xfId="58220"/>
    <cellStyle name="Vírgula 8 3 2 3 5" xfId="58221"/>
    <cellStyle name="Vírgula 8 3 2 3 6" xfId="58222"/>
    <cellStyle name="Vírgula 8 3 2 3 7" xfId="58223"/>
    <cellStyle name="Vírgula 8 3 2 4" xfId="58224"/>
    <cellStyle name="Vírgula 8 3 2 4 2" xfId="58225"/>
    <cellStyle name="Vírgula 8 3 2 4 2 2" xfId="58226"/>
    <cellStyle name="Vírgula 8 3 2 4 2 3" xfId="58227"/>
    <cellStyle name="Vírgula 8 3 2 4 3" xfId="58228"/>
    <cellStyle name="Vírgula 8 3 2 4 4" xfId="58229"/>
    <cellStyle name="Vírgula 8 3 2 4 5" xfId="58230"/>
    <cellStyle name="Vírgula 8 3 2 4 6" xfId="58231"/>
    <cellStyle name="Vírgula 8 3 2 5" xfId="58232"/>
    <cellStyle name="Vírgula 8 3 2 5 2" xfId="58233"/>
    <cellStyle name="Vírgula 8 3 2 5 2 2" xfId="58234"/>
    <cellStyle name="Vírgula 8 3 2 5 2 3" xfId="58235"/>
    <cellStyle name="Vírgula 8 3 2 5 3" xfId="58236"/>
    <cellStyle name="Vírgula 8 3 2 5 4" xfId="58237"/>
    <cellStyle name="Vírgula 8 3 2 5 5" xfId="58238"/>
    <cellStyle name="Vírgula 8 3 2 5 6" xfId="58239"/>
    <cellStyle name="Vírgula 8 3 2 6" xfId="58240"/>
    <cellStyle name="Vírgula 8 3 2 6 2" xfId="58241"/>
    <cellStyle name="Vírgula 8 3 2 6 2 2" xfId="58242"/>
    <cellStyle name="Vírgula 8 3 2 6 2 3" xfId="58243"/>
    <cellStyle name="Vírgula 8 3 2 6 3" xfId="58244"/>
    <cellStyle name="Vírgula 8 3 2 6 4" xfId="58245"/>
    <cellStyle name="Vírgula 8 3 2 6 5" xfId="58246"/>
    <cellStyle name="Vírgula 8 3 2 7" xfId="58247"/>
    <cellStyle name="Vírgula 8 3 2 7 2" xfId="58248"/>
    <cellStyle name="Vírgula 8 3 2 7 3" xfId="58249"/>
    <cellStyle name="Vírgula 8 3 2 8" xfId="58250"/>
    <cellStyle name="Vírgula 8 3 2 9" xfId="58251"/>
    <cellStyle name="Vírgula 8 3 3" xfId="58252"/>
    <cellStyle name="Vírgula 8 3 3 10" xfId="58253"/>
    <cellStyle name="Vírgula 8 3 3 11" xfId="58254"/>
    <cellStyle name="Vírgula 8 3 3 2" xfId="58255"/>
    <cellStyle name="Vírgula 8 3 3 2 2" xfId="58256"/>
    <cellStyle name="Vírgula 8 3 3 2 2 2" xfId="58257"/>
    <cellStyle name="Vírgula 8 3 3 2 2 2 2" xfId="58258"/>
    <cellStyle name="Vírgula 8 3 3 2 2 2 2 2" xfId="58259"/>
    <cellStyle name="Vírgula 8 3 3 2 2 2 2 3" xfId="58260"/>
    <cellStyle name="Vírgula 8 3 3 2 2 2 3" xfId="58261"/>
    <cellStyle name="Vírgula 8 3 3 2 2 2 4" xfId="58262"/>
    <cellStyle name="Vírgula 8 3 3 2 2 2 5" xfId="58263"/>
    <cellStyle name="Vírgula 8 3 3 2 2 2 6" xfId="58264"/>
    <cellStyle name="Vírgula 8 3 3 2 2 3" xfId="58265"/>
    <cellStyle name="Vírgula 8 3 3 2 2 3 2" xfId="58266"/>
    <cellStyle name="Vírgula 8 3 3 2 2 3 3" xfId="58267"/>
    <cellStyle name="Vírgula 8 3 3 2 2 4" xfId="58268"/>
    <cellStyle name="Vírgula 8 3 3 2 2 5" xfId="58269"/>
    <cellStyle name="Vírgula 8 3 3 2 2 6" xfId="58270"/>
    <cellStyle name="Vírgula 8 3 3 2 2 7" xfId="58271"/>
    <cellStyle name="Vírgula 8 3 3 2 3" xfId="58272"/>
    <cellStyle name="Vírgula 8 3 3 2 3 2" xfId="58273"/>
    <cellStyle name="Vírgula 8 3 3 2 3 2 2" xfId="58274"/>
    <cellStyle name="Vírgula 8 3 3 2 3 2 3" xfId="58275"/>
    <cellStyle name="Vírgula 8 3 3 2 3 3" xfId="58276"/>
    <cellStyle name="Vírgula 8 3 3 2 3 4" xfId="58277"/>
    <cellStyle name="Vírgula 8 3 3 2 3 5" xfId="58278"/>
    <cellStyle name="Vírgula 8 3 3 2 3 6" xfId="58279"/>
    <cellStyle name="Vírgula 8 3 3 2 4" xfId="58280"/>
    <cellStyle name="Vírgula 8 3 3 2 4 2" xfId="58281"/>
    <cellStyle name="Vírgula 8 3 3 2 4 3" xfId="58282"/>
    <cellStyle name="Vírgula 8 3 3 2 5" xfId="58283"/>
    <cellStyle name="Vírgula 8 3 3 2 6" xfId="58284"/>
    <cellStyle name="Vírgula 8 3 3 2 7" xfId="58285"/>
    <cellStyle name="Vírgula 8 3 3 2 8" xfId="58286"/>
    <cellStyle name="Vírgula 8 3 3 3" xfId="58287"/>
    <cellStyle name="Vírgula 8 3 3 3 2" xfId="58288"/>
    <cellStyle name="Vírgula 8 3 3 3 2 2" xfId="58289"/>
    <cellStyle name="Vírgula 8 3 3 3 2 2 2" xfId="58290"/>
    <cellStyle name="Vírgula 8 3 3 3 2 2 3" xfId="58291"/>
    <cellStyle name="Vírgula 8 3 3 3 2 3" xfId="58292"/>
    <cellStyle name="Vírgula 8 3 3 3 2 4" xfId="58293"/>
    <cellStyle name="Vírgula 8 3 3 3 2 5" xfId="58294"/>
    <cellStyle name="Vírgula 8 3 3 3 2 6" xfId="58295"/>
    <cellStyle name="Vírgula 8 3 3 3 3" xfId="58296"/>
    <cellStyle name="Vírgula 8 3 3 3 3 2" xfId="58297"/>
    <cellStyle name="Vírgula 8 3 3 3 3 3" xfId="58298"/>
    <cellStyle name="Vírgula 8 3 3 3 4" xfId="58299"/>
    <cellStyle name="Vírgula 8 3 3 3 5" xfId="58300"/>
    <cellStyle name="Vírgula 8 3 3 3 6" xfId="58301"/>
    <cellStyle name="Vírgula 8 3 3 3 7" xfId="58302"/>
    <cellStyle name="Vírgula 8 3 3 4" xfId="58303"/>
    <cellStyle name="Vírgula 8 3 3 4 2" xfId="58304"/>
    <cellStyle name="Vírgula 8 3 3 4 2 2" xfId="58305"/>
    <cellStyle name="Vírgula 8 3 3 4 2 3" xfId="58306"/>
    <cellStyle name="Vírgula 8 3 3 4 3" xfId="58307"/>
    <cellStyle name="Vírgula 8 3 3 4 4" xfId="58308"/>
    <cellStyle name="Vírgula 8 3 3 4 5" xfId="58309"/>
    <cellStyle name="Vírgula 8 3 3 4 6" xfId="58310"/>
    <cellStyle name="Vírgula 8 3 3 5" xfId="58311"/>
    <cellStyle name="Vírgula 8 3 3 5 2" xfId="58312"/>
    <cellStyle name="Vírgula 8 3 3 5 2 2" xfId="58313"/>
    <cellStyle name="Vírgula 8 3 3 5 2 3" xfId="58314"/>
    <cellStyle name="Vírgula 8 3 3 5 3" xfId="58315"/>
    <cellStyle name="Vírgula 8 3 3 5 4" xfId="58316"/>
    <cellStyle name="Vírgula 8 3 3 5 5" xfId="58317"/>
    <cellStyle name="Vírgula 8 3 3 5 6" xfId="58318"/>
    <cellStyle name="Vírgula 8 3 3 6" xfId="58319"/>
    <cellStyle name="Vírgula 8 3 3 6 2" xfId="58320"/>
    <cellStyle name="Vírgula 8 3 3 6 2 2" xfId="58321"/>
    <cellStyle name="Vírgula 8 3 3 6 2 3" xfId="58322"/>
    <cellStyle name="Vírgula 8 3 3 6 3" xfId="58323"/>
    <cellStyle name="Vírgula 8 3 3 6 4" xfId="58324"/>
    <cellStyle name="Vírgula 8 3 3 6 5" xfId="58325"/>
    <cellStyle name="Vírgula 8 3 3 7" xfId="58326"/>
    <cellStyle name="Vírgula 8 3 3 7 2" xfId="58327"/>
    <cellStyle name="Vírgula 8 3 3 7 3" xfId="58328"/>
    <cellStyle name="Vírgula 8 3 3 8" xfId="58329"/>
    <cellStyle name="Vírgula 8 3 3 9" xfId="58330"/>
    <cellStyle name="Vírgula 8 3 4" xfId="58331"/>
    <cellStyle name="Vírgula 8 3 4 2" xfId="58332"/>
    <cellStyle name="Vírgula 8 3 4 2 2" xfId="58333"/>
    <cellStyle name="Vírgula 8 3 4 2 2 2" xfId="58334"/>
    <cellStyle name="Vírgula 8 3 4 2 2 2 2" xfId="58335"/>
    <cellStyle name="Vírgula 8 3 4 2 2 2 3" xfId="58336"/>
    <cellStyle name="Vírgula 8 3 4 2 2 3" xfId="58337"/>
    <cellStyle name="Vírgula 8 3 4 2 2 4" xfId="58338"/>
    <cellStyle name="Vírgula 8 3 4 2 2 5" xfId="58339"/>
    <cellStyle name="Vírgula 8 3 4 2 2 6" xfId="58340"/>
    <cellStyle name="Vírgula 8 3 4 2 3" xfId="58341"/>
    <cellStyle name="Vírgula 8 3 4 2 3 2" xfId="58342"/>
    <cellStyle name="Vírgula 8 3 4 2 3 3" xfId="58343"/>
    <cellStyle name="Vírgula 8 3 4 2 4" xfId="58344"/>
    <cellStyle name="Vírgula 8 3 4 2 5" xfId="58345"/>
    <cellStyle name="Vírgula 8 3 4 2 6" xfId="58346"/>
    <cellStyle name="Vírgula 8 3 4 2 7" xfId="58347"/>
    <cellStyle name="Vírgula 8 3 4 3" xfId="58348"/>
    <cellStyle name="Vírgula 8 3 4 3 2" xfId="58349"/>
    <cellStyle name="Vírgula 8 3 4 3 2 2" xfId="58350"/>
    <cellStyle name="Vírgula 8 3 4 3 2 3" xfId="58351"/>
    <cellStyle name="Vírgula 8 3 4 3 3" xfId="58352"/>
    <cellStyle name="Vírgula 8 3 4 3 4" xfId="58353"/>
    <cellStyle name="Vírgula 8 3 4 3 5" xfId="58354"/>
    <cellStyle name="Vírgula 8 3 4 3 6" xfId="58355"/>
    <cellStyle name="Vírgula 8 3 4 4" xfId="58356"/>
    <cellStyle name="Vírgula 8 3 4 4 2" xfId="58357"/>
    <cellStyle name="Vírgula 8 3 4 4 3" xfId="58358"/>
    <cellStyle name="Vírgula 8 3 4 5" xfId="58359"/>
    <cellStyle name="Vírgula 8 3 4 6" xfId="58360"/>
    <cellStyle name="Vírgula 8 3 4 7" xfId="58361"/>
    <cellStyle name="Vírgula 8 3 4 8" xfId="58362"/>
    <cellStyle name="Vírgula 8 3 5" xfId="58363"/>
    <cellStyle name="Vírgula 8 3 5 2" xfId="58364"/>
    <cellStyle name="Vírgula 8 3 5 2 2" xfId="58365"/>
    <cellStyle name="Vírgula 8 3 5 2 2 2" xfId="58366"/>
    <cellStyle name="Vírgula 8 3 5 2 2 2 2" xfId="58367"/>
    <cellStyle name="Vírgula 8 3 5 2 2 2 3" xfId="58368"/>
    <cellStyle name="Vírgula 8 3 5 2 2 3" xfId="58369"/>
    <cellStyle name="Vírgula 8 3 5 2 2 4" xfId="58370"/>
    <cellStyle name="Vírgula 8 3 5 2 2 5" xfId="58371"/>
    <cellStyle name="Vírgula 8 3 5 2 2 6" xfId="58372"/>
    <cellStyle name="Vírgula 8 3 5 2 3" xfId="58373"/>
    <cellStyle name="Vírgula 8 3 5 2 3 2" xfId="58374"/>
    <cellStyle name="Vírgula 8 3 5 2 3 3" xfId="58375"/>
    <cellStyle name="Vírgula 8 3 5 2 4" xfId="58376"/>
    <cellStyle name="Vírgula 8 3 5 2 5" xfId="58377"/>
    <cellStyle name="Vírgula 8 3 5 2 6" xfId="58378"/>
    <cellStyle name="Vírgula 8 3 5 2 7" xfId="58379"/>
    <cellStyle name="Vírgula 8 3 5 3" xfId="58380"/>
    <cellStyle name="Vírgula 8 3 5 3 2" xfId="58381"/>
    <cellStyle name="Vírgula 8 3 5 3 2 2" xfId="58382"/>
    <cellStyle name="Vírgula 8 3 5 3 2 3" xfId="58383"/>
    <cellStyle name="Vírgula 8 3 5 3 3" xfId="58384"/>
    <cellStyle name="Vírgula 8 3 5 3 4" xfId="58385"/>
    <cellStyle name="Vírgula 8 3 5 3 5" xfId="58386"/>
    <cellStyle name="Vírgula 8 3 5 3 6" xfId="58387"/>
    <cellStyle name="Vírgula 8 3 5 4" xfId="58388"/>
    <cellStyle name="Vírgula 8 3 5 4 2" xfId="58389"/>
    <cellStyle name="Vírgula 8 3 5 4 3" xfId="58390"/>
    <cellStyle name="Vírgula 8 3 5 5" xfId="58391"/>
    <cellStyle name="Vírgula 8 3 5 6" xfId="58392"/>
    <cellStyle name="Vírgula 8 3 5 7" xfId="58393"/>
    <cellStyle name="Vírgula 8 3 5 8" xfId="58394"/>
    <cellStyle name="Vírgula 8 3 6" xfId="58395"/>
    <cellStyle name="Vírgula 8 3 6 2" xfId="58396"/>
    <cellStyle name="Vírgula 8 3 6 2 2" xfId="58397"/>
    <cellStyle name="Vírgula 8 3 6 2 2 2" xfId="58398"/>
    <cellStyle name="Vírgula 8 3 6 2 2 2 2" xfId="58399"/>
    <cellStyle name="Vírgula 8 3 6 2 2 2 3" xfId="58400"/>
    <cellStyle name="Vírgula 8 3 6 2 2 3" xfId="58401"/>
    <cellStyle name="Vírgula 8 3 6 2 2 4" xfId="58402"/>
    <cellStyle name="Vírgula 8 3 6 2 2 5" xfId="58403"/>
    <cellStyle name="Vírgula 8 3 6 2 2 6" xfId="58404"/>
    <cellStyle name="Vírgula 8 3 6 2 3" xfId="58405"/>
    <cellStyle name="Vírgula 8 3 6 2 3 2" xfId="58406"/>
    <cellStyle name="Vírgula 8 3 6 2 3 3" xfId="58407"/>
    <cellStyle name="Vírgula 8 3 6 2 4" xfId="58408"/>
    <cellStyle name="Vírgula 8 3 6 2 5" xfId="58409"/>
    <cellStyle name="Vírgula 8 3 6 2 6" xfId="58410"/>
    <cellStyle name="Vírgula 8 3 6 2 7" xfId="58411"/>
    <cellStyle name="Vírgula 8 3 6 3" xfId="58412"/>
    <cellStyle name="Vírgula 8 3 6 3 2" xfId="58413"/>
    <cellStyle name="Vírgula 8 3 6 3 2 2" xfId="58414"/>
    <cellStyle name="Vírgula 8 3 6 3 2 3" xfId="58415"/>
    <cellStyle name="Vírgula 8 3 6 3 3" xfId="58416"/>
    <cellStyle name="Vírgula 8 3 6 3 4" xfId="58417"/>
    <cellStyle name="Vírgula 8 3 6 3 5" xfId="58418"/>
    <cellStyle name="Vírgula 8 3 6 3 6" xfId="58419"/>
    <cellStyle name="Vírgula 8 3 6 4" xfId="58420"/>
    <cellStyle name="Vírgula 8 3 6 4 2" xfId="58421"/>
    <cellStyle name="Vírgula 8 3 6 4 3" xfId="58422"/>
    <cellStyle name="Vírgula 8 3 6 5" xfId="58423"/>
    <cellStyle name="Vírgula 8 3 6 6" xfId="58424"/>
    <cellStyle name="Vírgula 8 3 6 7" xfId="58425"/>
    <cellStyle name="Vírgula 8 3 6 8" xfId="58426"/>
    <cellStyle name="Vírgula 8 3 7" xfId="58427"/>
    <cellStyle name="Vírgula 8 3 7 2" xfId="58428"/>
    <cellStyle name="Vírgula 8 3 7 2 2" xfId="58429"/>
    <cellStyle name="Vírgula 8 3 7 2 2 2" xfId="58430"/>
    <cellStyle name="Vírgula 8 3 7 2 2 3" xfId="58431"/>
    <cellStyle name="Vírgula 8 3 7 2 3" xfId="58432"/>
    <cellStyle name="Vírgula 8 3 7 2 4" xfId="58433"/>
    <cellStyle name="Vírgula 8 3 7 2 5" xfId="58434"/>
    <cellStyle name="Vírgula 8 3 7 2 6" xfId="58435"/>
    <cellStyle name="Vírgula 8 3 7 3" xfId="58436"/>
    <cellStyle name="Vírgula 8 3 7 3 2" xfId="58437"/>
    <cellStyle name="Vírgula 8 3 7 3 3" xfId="58438"/>
    <cellStyle name="Vírgula 8 3 7 4" xfId="58439"/>
    <cellStyle name="Vírgula 8 3 7 5" xfId="58440"/>
    <cellStyle name="Vírgula 8 3 7 6" xfId="58441"/>
    <cellStyle name="Vírgula 8 3 7 7" xfId="58442"/>
    <cellStyle name="Vírgula 8 3 8" xfId="58443"/>
    <cellStyle name="Vírgula 8 3 8 2" xfId="58444"/>
    <cellStyle name="Vírgula 8 3 8 2 2" xfId="58445"/>
    <cellStyle name="Vírgula 8 3 8 2 3" xfId="58446"/>
    <cellStyle name="Vírgula 8 3 8 3" xfId="58447"/>
    <cellStyle name="Vírgula 8 3 8 4" xfId="58448"/>
    <cellStyle name="Vírgula 8 3 8 5" xfId="58449"/>
    <cellStyle name="Vírgula 8 3 8 6" xfId="58450"/>
    <cellStyle name="Vírgula 8 3 9" xfId="58451"/>
    <cellStyle name="Vírgula 8 3 9 2" xfId="58452"/>
    <cellStyle name="Vírgula 8 3 9 2 2" xfId="58453"/>
    <cellStyle name="Vírgula 8 3 9 2 3" xfId="58454"/>
    <cellStyle name="Vírgula 8 3 9 3" xfId="58455"/>
    <cellStyle name="Vírgula 8 3 9 4" xfId="58456"/>
    <cellStyle name="Vírgula 8 3 9 5" xfId="58457"/>
    <cellStyle name="Vírgula 8 3 9 6" xfId="58458"/>
    <cellStyle name="Vírgula 8 4" xfId="58459"/>
    <cellStyle name="Vírgula 8 4 10" xfId="58460"/>
    <cellStyle name="Vírgula 8 4 11" xfId="58461"/>
    <cellStyle name="Vírgula 8 4 2" xfId="58462"/>
    <cellStyle name="Vírgula 8 4 2 2" xfId="58463"/>
    <cellStyle name="Vírgula 8 4 2 2 2" xfId="58464"/>
    <cellStyle name="Vírgula 8 4 2 2 2 2" xfId="58465"/>
    <cellStyle name="Vírgula 8 4 2 2 2 2 2" xfId="58466"/>
    <cellStyle name="Vírgula 8 4 2 2 2 2 3" xfId="58467"/>
    <cellStyle name="Vírgula 8 4 2 2 2 3" xfId="58468"/>
    <cellStyle name="Vírgula 8 4 2 2 2 4" xfId="58469"/>
    <cellStyle name="Vírgula 8 4 2 2 2 5" xfId="58470"/>
    <cellStyle name="Vírgula 8 4 2 2 2 6" xfId="58471"/>
    <cellStyle name="Vírgula 8 4 2 2 3" xfId="58472"/>
    <cellStyle name="Vírgula 8 4 2 2 3 2" xfId="58473"/>
    <cellStyle name="Vírgula 8 4 2 2 3 3" xfId="58474"/>
    <cellStyle name="Vírgula 8 4 2 2 4" xfId="58475"/>
    <cellStyle name="Vírgula 8 4 2 2 5" xfId="58476"/>
    <cellStyle name="Vírgula 8 4 2 2 6" xfId="58477"/>
    <cellStyle name="Vírgula 8 4 2 2 7" xfId="58478"/>
    <cellStyle name="Vírgula 8 4 2 3" xfId="58479"/>
    <cellStyle name="Vírgula 8 4 2 3 2" xfId="58480"/>
    <cellStyle name="Vírgula 8 4 2 3 2 2" xfId="58481"/>
    <cellStyle name="Vírgula 8 4 2 3 2 3" xfId="58482"/>
    <cellStyle name="Vírgula 8 4 2 3 3" xfId="58483"/>
    <cellStyle name="Vírgula 8 4 2 3 4" xfId="58484"/>
    <cellStyle name="Vírgula 8 4 2 3 5" xfId="58485"/>
    <cellStyle name="Vírgula 8 4 2 3 6" xfId="58486"/>
    <cellStyle name="Vírgula 8 4 2 4" xfId="58487"/>
    <cellStyle name="Vírgula 8 4 2 4 2" xfId="58488"/>
    <cellStyle name="Vírgula 8 4 2 4 3" xfId="58489"/>
    <cellStyle name="Vírgula 8 4 2 5" xfId="58490"/>
    <cellStyle name="Vírgula 8 4 2 6" xfId="58491"/>
    <cellStyle name="Vírgula 8 4 2 7" xfId="58492"/>
    <cellStyle name="Vírgula 8 4 2 8" xfId="58493"/>
    <cellStyle name="Vírgula 8 4 3" xfId="58494"/>
    <cellStyle name="Vírgula 8 4 3 2" xfId="58495"/>
    <cellStyle name="Vírgula 8 4 3 2 2" xfId="58496"/>
    <cellStyle name="Vírgula 8 4 3 2 2 2" xfId="58497"/>
    <cellStyle name="Vírgula 8 4 3 2 2 3" xfId="58498"/>
    <cellStyle name="Vírgula 8 4 3 2 3" xfId="58499"/>
    <cellStyle name="Vírgula 8 4 3 2 4" xfId="58500"/>
    <cellStyle name="Vírgula 8 4 3 2 5" xfId="58501"/>
    <cellStyle name="Vírgula 8 4 3 2 6" xfId="58502"/>
    <cellStyle name="Vírgula 8 4 3 3" xfId="58503"/>
    <cellStyle name="Vírgula 8 4 3 3 2" xfId="58504"/>
    <cellStyle name="Vírgula 8 4 3 3 3" xfId="58505"/>
    <cellStyle name="Vírgula 8 4 3 4" xfId="58506"/>
    <cellStyle name="Vírgula 8 4 3 5" xfId="58507"/>
    <cellStyle name="Vírgula 8 4 3 6" xfId="58508"/>
    <cellStyle name="Vírgula 8 4 3 7" xfId="58509"/>
    <cellStyle name="Vírgula 8 4 4" xfId="58510"/>
    <cellStyle name="Vírgula 8 4 4 2" xfId="58511"/>
    <cellStyle name="Vírgula 8 4 4 2 2" xfId="58512"/>
    <cellStyle name="Vírgula 8 4 4 2 3" xfId="58513"/>
    <cellStyle name="Vírgula 8 4 4 3" xfId="58514"/>
    <cellStyle name="Vírgula 8 4 4 4" xfId="58515"/>
    <cellStyle name="Vírgula 8 4 4 5" xfId="58516"/>
    <cellStyle name="Vírgula 8 4 4 6" xfId="58517"/>
    <cellStyle name="Vírgula 8 4 5" xfId="58518"/>
    <cellStyle name="Vírgula 8 4 5 2" xfId="58519"/>
    <cellStyle name="Vírgula 8 4 5 2 2" xfId="58520"/>
    <cellStyle name="Vírgula 8 4 5 2 3" xfId="58521"/>
    <cellStyle name="Vírgula 8 4 5 3" xfId="58522"/>
    <cellStyle name="Vírgula 8 4 5 4" xfId="58523"/>
    <cellStyle name="Vírgula 8 4 5 5" xfId="58524"/>
    <cellStyle name="Vírgula 8 4 5 6" xfId="58525"/>
    <cellStyle name="Vírgula 8 4 6" xfId="58526"/>
    <cellStyle name="Vírgula 8 4 6 2" xfId="58527"/>
    <cellStyle name="Vírgula 8 4 6 2 2" xfId="58528"/>
    <cellStyle name="Vírgula 8 4 6 2 3" xfId="58529"/>
    <cellStyle name="Vírgula 8 4 6 3" xfId="58530"/>
    <cellStyle name="Vírgula 8 4 6 4" xfId="58531"/>
    <cellStyle name="Vírgula 8 4 6 5" xfId="58532"/>
    <cellStyle name="Vírgula 8 4 7" xfId="58533"/>
    <cellStyle name="Vírgula 8 4 7 2" xfId="58534"/>
    <cellStyle name="Vírgula 8 4 7 3" xfId="58535"/>
    <cellStyle name="Vírgula 8 4 8" xfId="58536"/>
    <cellStyle name="Vírgula 8 4 9" xfId="58537"/>
    <cellStyle name="Vírgula 8 5" xfId="58538"/>
    <cellStyle name="Vírgula 8 5 10" xfId="58539"/>
    <cellStyle name="Vírgula 8 5 11" xfId="58540"/>
    <cellStyle name="Vírgula 8 5 2" xfId="58541"/>
    <cellStyle name="Vírgula 8 5 2 2" xfId="58542"/>
    <cellStyle name="Vírgula 8 5 2 2 2" xfId="58543"/>
    <cellStyle name="Vírgula 8 5 2 2 2 2" xfId="58544"/>
    <cellStyle name="Vírgula 8 5 2 2 2 2 2" xfId="58545"/>
    <cellStyle name="Vírgula 8 5 2 2 2 2 3" xfId="58546"/>
    <cellStyle name="Vírgula 8 5 2 2 2 3" xfId="58547"/>
    <cellStyle name="Vírgula 8 5 2 2 2 4" xfId="58548"/>
    <cellStyle name="Vírgula 8 5 2 2 2 5" xfId="58549"/>
    <cellStyle name="Vírgula 8 5 2 2 2 6" xfId="58550"/>
    <cellStyle name="Vírgula 8 5 2 2 3" xfId="58551"/>
    <cellStyle name="Vírgula 8 5 2 2 3 2" xfId="58552"/>
    <cellStyle name="Vírgula 8 5 2 2 3 3" xfId="58553"/>
    <cellStyle name="Vírgula 8 5 2 2 4" xfId="58554"/>
    <cellStyle name="Vírgula 8 5 2 2 5" xfId="58555"/>
    <cellStyle name="Vírgula 8 5 2 2 6" xfId="58556"/>
    <cellStyle name="Vírgula 8 5 2 2 7" xfId="58557"/>
    <cellStyle name="Vírgula 8 5 2 3" xfId="58558"/>
    <cellStyle name="Vírgula 8 5 2 3 2" xfId="58559"/>
    <cellStyle name="Vírgula 8 5 2 3 2 2" xfId="58560"/>
    <cellStyle name="Vírgula 8 5 2 3 2 3" xfId="58561"/>
    <cellStyle name="Vírgula 8 5 2 3 3" xfId="58562"/>
    <cellStyle name="Vírgula 8 5 2 3 4" xfId="58563"/>
    <cellStyle name="Vírgula 8 5 2 3 5" xfId="58564"/>
    <cellStyle name="Vírgula 8 5 2 3 6" xfId="58565"/>
    <cellStyle name="Vírgula 8 5 2 4" xfId="58566"/>
    <cellStyle name="Vírgula 8 5 2 4 2" xfId="58567"/>
    <cellStyle name="Vírgula 8 5 2 4 3" xfId="58568"/>
    <cellStyle name="Vírgula 8 5 2 5" xfId="58569"/>
    <cellStyle name="Vírgula 8 5 2 6" xfId="58570"/>
    <cellStyle name="Vírgula 8 5 2 7" xfId="58571"/>
    <cellStyle name="Vírgula 8 5 2 8" xfId="58572"/>
    <cellStyle name="Vírgula 8 5 3" xfId="58573"/>
    <cellStyle name="Vírgula 8 5 3 2" xfId="58574"/>
    <cellStyle name="Vírgula 8 5 3 2 2" xfId="58575"/>
    <cellStyle name="Vírgula 8 5 3 2 2 2" xfId="58576"/>
    <cellStyle name="Vírgula 8 5 3 2 2 3" xfId="58577"/>
    <cellStyle name="Vírgula 8 5 3 2 3" xfId="58578"/>
    <cellStyle name="Vírgula 8 5 3 2 4" xfId="58579"/>
    <cellStyle name="Vírgula 8 5 3 2 5" xfId="58580"/>
    <cellStyle name="Vírgula 8 5 3 2 6" xfId="58581"/>
    <cellStyle name="Vírgula 8 5 3 3" xfId="58582"/>
    <cellStyle name="Vírgula 8 5 3 3 2" xfId="58583"/>
    <cellStyle name="Vírgula 8 5 3 3 3" xfId="58584"/>
    <cellStyle name="Vírgula 8 5 3 4" xfId="58585"/>
    <cellStyle name="Vírgula 8 5 3 5" xfId="58586"/>
    <cellStyle name="Vírgula 8 5 3 6" xfId="58587"/>
    <cellStyle name="Vírgula 8 5 3 7" xfId="58588"/>
    <cellStyle name="Vírgula 8 5 4" xfId="58589"/>
    <cellStyle name="Vírgula 8 5 4 2" xfId="58590"/>
    <cellStyle name="Vírgula 8 5 4 2 2" xfId="58591"/>
    <cellStyle name="Vírgula 8 5 4 2 3" xfId="58592"/>
    <cellStyle name="Vírgula 8 5 4 3" xfId="58593"/>
    <cellStyle name="Vírgula 8 5 4 4" xfId="58594"/>
    <cellStyle name="Vírgula 8 5 4 5" xfId="58595"/>
    <cellStyle name="Vírgula 8 5 4 6" xfId="58596"/>
    <cellStyle name="Vírgula 8 5 5" xfId="58597"/>
    <cellStyle name="Vírgula 8 5 5 2" xfId="58598"/>
    <cellStyle name="Vírgula 8 5 5 2 2" xfId="58599"/>
    <cellStyle name="Vírgula 8 5 5 2 3" xfId="58600"/>
    <cellStyle name="Vírgula 8 5 5 3" xfId="58601"/>
    <cellStyle name="Vírgula 8 5 5 4" xfId="58602"/>
    <cellStyle name="Vírgula 8 5 5 5" xfId="58603"/>
    <cellStyle name="Vírgula 8 5 5 6" xfId="58604"/>
    <cellStyle name="Vírgula 8 5 6" xfId="58605"/>
    <cellStyle name="Vírgula 8 5 6 2" xfId="58606"/>
    <cellStyle name="Vírgula 8 5 6 2 2" xfId="58607"/>
    <cellStyle name="Vírgula 8 5 6 2 3" xfId="58608"/>
    <cellStyle name="Vírgula 8 5 6 3" xfId="58609"/>
    <cellStyle name="Vírgula 8 5 6 4" xfId="58610"/>
    <cellStyle name="Vírgula 8 5 6 5" xfId="58611"/>
    <cellStyle name="Vírgula 8 5 7" xfId="58612"/>
    <cellStyle name="Vírgula 8 5 7 2" xfId="58613"/>
    <cellStyle name="Vírgula 8 5 7 3" xfId="58614"/>
    <cellStyle name="Vírgula 8 5 8" xfId="58615"/>
    <cellStyle name="Vírgula 8 5 9" xfId="58616"/>
    <cellStyle name="Vírgula 8 6" xfId="58617"/>
    <cellStyle name="Vírgula 8 6 2" xfId="58618"/>
    <cellStyle name="Vírgula 8 6 2 2" xfId="58619"/>
    <cellStyle name="Vírgula 8 6 2 2 2" xfId="58620"/>
    <cellStyle name="Vírgula 8 6 2 2 2 2" xfId="58621"/>
    <cellStyle name="Vírgula 8 6 2 2 2 3" xfId="58622"/>
    <cellStyle name="Vírgula 8 6 2 2 3" xfId="58623"/>
    <cellStyle name="Vírgula 8 6 2 2 4" xfId="58624"/>
    <cellStyle name="Vírgula 8 6 2 2 5" xfId="58625"/>
    <cellStyle name="Vírgula 8 6 2 2 6" xfId="58626"/>
    <cellStyle name="Vírgula 8 6 2 3" xfId="58627"/>
    <cellStyle name="Vírgula 8 6 2 3 2" xfId="58628"/>
    <cellStyle name="Vírgula 8 6 2 3 3" xfId="58629"/>
    <cellStyle name="Vírgula 8 6 2 4" xfId="58630"/>
    <cellStyle name="Vírgula 8 6 2 5" xfId="58631"/>
    <cellStyle name="Vírgula 8 6 2 6" xfId="58632"/>
    <cellStyle name="Vírgula 8 6 2 7" xfId="58633"/>
    <cellStyle name="Vírgula 8 6 3" xfId="58634"/>
    <cellStyle name="Vírgula 8 6 3 2" xfId="58635"/>
    <cellStyle name="Vírgula 8 6 3 2 2" xfId="58636"/>
    <cellStyle name="Vírgula 8 6 3 2 3" xfId="58637"/>
    <cellStyle name="Vírgula 8 6 3 3" xfId="58638"/>
    <cellStyle name="Vírgula 8 6 3 4" xfId="58639"/>
    <cellStyle name="Vírgula 8 6 3 5" xfId="58640"/>
    <cellStyle name="Vírgula 8 6 3 6" xfId="58641"/>
    <cellStyle name="Vírgula 8 6 4" xfId="58642"/>
    <cellStyle name="Vírgula 8 6 4 2" xfId="58643"/>
    <cellStyle name="Vírgula 8 6 4 3" xfId="58644"/>
    <cellStyle name="Vírgula 8 6 5" xfId="58645"/>
    <cellStyle name="Vírgula 8 6 6" xfId="58646"/>
    <cellStyle name="Vírgula 8 6 7" xfId="58647"/>
    <cellStyle name="Vírgula 8 6 8" xfId="58648"/>
    <cellStyle name="Vírgula 8 7" xfId="58649"/>
    <cellStyle name="Vírgula 8 7 2" xfId="58650"/>
    <cellStyle name="Vírgula 8 7 2 2" xfId="58651"/>
    <cellStyle name="Vírgula 8 7 2 2 2" xfId="58652"/>
    <cellStyle name="Vírgula 8 7 2 2 2 2" xfId="58653"/>
    <cellStyle name="Vírgula 8 7 2 2 2 3" xfId="58654"/>
    <cellStyle name="Vírgula 8 7 2 2 3" xfId="58655"/>
    <cellStyle name="Vírgula 8 7 2 2 4" xfId="58656"/>
    <cellStyle name="Vírgula 8 7 2 2 5" xfId="58657"/>
    <cellStyle name="Vírgula 8 7 2 2 6" xfId="58658"/>
    <cellStyle name="Vírgula 8 7 2 3" xfId="58659"/>
    <cellStyle name="Vírgula 8 7 2 3 2" xfId="58660"/>
    <cellStyle name="Vírgula 8 7 2 3 3" xfId="58661"/>
    <cellStyle name="Vírgula 8 7 2 4" xfId="58662"/>
    <cellStyle name="Vírgula 8 7 2 5" xfId="58663"/>
    <cellStyle name="Vírgula 8 7 2 6" xfId="58664"/>
    <cellStyle name="Vírgula 8 7 2 7" xfId="58665"/>
    <cellStyle name="Vírgula 8 7 3" xfId="58666"/>
    <cellStyle name="Vírgula 8 7 3 2" xfId="58667"/>
    <cellStyle name="Vírgula 8 7 3 2 2" xfId="58668"/>
    <cellStyle name="Vírgula 8 7 3 2 3" xfId="58669"/>
    <cellStyle name="Vírgula 8 7 3 3" xfId="58670"/>
    <cellStyle name="Vírgula 8 7 3 4" xfId="58671"/>
    <cellStyle name="Vírgula 8 7 3 5" xfId="58672"/>
    <cellStyle name="Vírgula 8 7 3 6" xfId="58673"/>
    <cellStyle name="Vírgula 8 7 4" xfId="58674"/>
    <cellStyle name="Vírgula 8 7 4 2" xfId="58675"/>
    <cellStyle name="Vírgula 8 7 4 3" xfId="58676"/>
    <cellStyle name="Vírgula 8 7 5" xfId="58677"/>
    <cellStyle name="Vírgula 8 7 6" xfId="58678"/>
    <cellStyle name="Vírgula 8 7 7" xfId="58679"/>
    <cellStyle name="Vírgula 8 7 8" xfId="58680"/>
    <cellStyle name="Vírgula 8 8" xfId="58681"/>
    <cellStyle name="Vírgula 8 8 2" xfId="58682"/>
    <cellStyle name="Vírgula 8 8 2 2" xfId="58683"/>
    <cellStyle name="Vírgula 8 8 2 2 2" xfId="58684"/>
    <cellStyle name="Vírgula 8 8 2 2 2 2" xfId="58685"/>
    <cellStyle name="Vírgula 8 8 2 2 2 3" xfId="58686"/>
    <cellStyle name="Vírgula 8 8 2 2 3" xfId="58687"/>
    <cellStyle name="Vírgula 8 8 2 2 4" xfId="58688"/>
    <cellStyle name="Vírgula 8 8 2 2 5" xfId="58689"/>
    <cellStyle name="Vírgula 8 8 2 2 6" xfId="58690"/>
    <cellStyle name="Vírgula 8 8 2 3" xfId="58691"/>
    <cellStyle name="Vírgula 8 8 2 3 2" xfId="58692"/>
    <cellStyle name="Vírgula 8 8 2 3 3" xfId="58693"/>
    <cellStyle name="Vírgula 8 8 2 4" xfId="58694"/>
    <cellStyle name="Vírgula 8 8 2 5" xfId="58695"/>
    <cellStyle name="Vírgula 8 8 2 6" xfId="58696"/>
    <cellStyle name="Vírgula 8 8 2 7" xfId="58697"/>
    <cellStyle name="Vírgula 8 8 3" xfId="58698"/>
    <cellStyle name="Vírgula 8 8 3 2" xfId="58699"/>
    <cellStyle name="Vírgula 8 8 3 2 2" xfId="58700"/>
    <cellStyle name="Vírgula 8 8 3 2 3" xfId="58701"/>
    <cellStyle name="Vírgula 8 8 3 3" xfId="58702"/>
    <cellStyle name="Vírgula 8 8 3 4" xfId="58703"/>
    <cellStyle name="Vírgula 8 8 3 5" xfId="58704"/>
    <cellStyle name="Vírgula 8 8 3 6" xfId="58705"/>
    <cellStyle name="Vírgula 8 8 4" xfId="58706"/>
    <cellStyle name="Vírgula 8 8 4 2" xfId="58707"/>
    <cellStyle name="Vírgula 8 8 4 3" xfId="58708"/>
    <cellStyle name="Vírgula 8 8 5" xfId="58709"/>
    <cellStyle name="Vírgula 8 8 6" xfId="58710"/>
    <cellStyle name="Vírgula 8 8 7" xfId="58711"/>
    <cellStyle name="Vírgula 8 8 8" xfId="58712"/>
    <cellStyle name="Vírgula 8 9" xfId="58713"/>
    <cellStyle name="Vírgula 8 9 2" xfId="58714"/>
    <cellStyle name="Vírgula 8 9 2 2" xfId="58715"/>
    <cellStyle name="Vírgula 8 9 2 2 2" xfId="58716"/>
    <cellStyle name="Vírgula 8 9 2 2 3" xfId="58717"/>
    <cellStyle name="Vírgula 8 9 2 3" xfId="58718"/>
    <cellStyle name="Vírgula 8 9 2 4" xfId="58719"/>
    <cellStyle name="Vírgula 8 9 2 5" xfId="58720"/>
    <cellStyle name="Vírgula 8 9 2 6" xfId="58721"/>
    <cellStyle name="Vírgula 8 9 3" xfId="58722"/>
    <cellStyle name="Vírgula 8 9 3 2" xfId="58723"/>
    <cellStyle name="Vírgula 8 9 3 3" xfId="58724"/>
    <cellStyle name="Vírgula 8 9 4" xfId="58725"/>
    <cellStyle name="Vírgula 8 9 5" xfId="58726"/>
    <cellStyle name="Vírgula 8 9 6" xfId="58727"/>
    <cellStyle name="Vírgula 8 9 7" xfId="58728"/>
    <cellStyle name="Vírgula 9" xfId="58729"/>
    <cellStyle name="Vírgula0" xfId="1662"/>
    <cellStyle name="Warning Text" xfId="2862"/>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pt-BR"/>
  <c:chart>
    <c:title>
      <c:tx>
        <c:rich>
          <a:bodyPr rot="0" spcFirstLastPara="1" vertOverflow="ellipsis" vert="horz" wrap="square" anchor="ctr" anchorCtr="1"/>
          <a:lstStyle/>
          <a:p>
            <a:pPr>
              <a:defRPr sz="1400" b="1" i="0" u="none" strike="noStrike" kern="1200" spc="0" baseline="0">
                <a:solidFill>
                  <a:schemeClr val="tx1">
                    <a:lumMod val="75000"/>
                    <a:lumOff val="25000"/>
                  </a:schemeClr>
                </a:solidFill>
                <a:latin typeface="+mn-lt"/>
                <a:ea typeface="+mn-ea"/>
                <a:cs typeface="+mn-cs"/>
              </a:defRPr>
            </a:pPr>
            <a:r>
              <a:rPr lang="en-US" b="1">
                <a:solidFill>
                  <a:schemeClr val="tx1">
                    <a:lumMod val="75000"/>
                    <a:lumOff val="25000"/>
                  </a:schemeClr>
                </a:solidFill>
              </a:rPr>
              <a:t>Variação mensal (%)</a:t>
            </a:r>
          </a:p>
        </c:rich>
      </c:tx>
      <c:spPr>
        <a:noFill/>
        <a:ln>
          <a:noFill/>
        </a:ln>
        <a:effectLst/>
      </c:spPr>
    </c:title>
    <c:plotArea>
      <c:layout>
        <c:manualLayout>
          <c:layoutTarget val="inner"/>
          <c:xMode val="edge"/>
          <c:yMode val="edge"/>
          <c:x val="1.4005147719269721E-2"/>
          <c:y val="0.17592592592592593"/>
          <c:w val="0.97158734101177058"/>
          <c:h val="0.70809419655876615"/>
        </c:manualLayout>
      </c:layout>
      <c:lineChart>
        <c:grouping val="standard"/>
        <c:ser>
          <c:idx val="1"/>
          <c:order val="0"/>
          <c:spPr>
            <a:ln w="38100"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pt-BR"/>
              </a:p>
            </c:txPr>
            <c:dLblPos val="t"/>
            <c:showVal val="1"/>
            <c:extLst xmlns:c16r2="http://schemas.microsoft.com/office/drawing/2015/06/chart">
              <c:ext xmlns:c15="http://schemas.microsoft.com/office/drawing/2012/chart" uri="{CE6537A1-D6FC-4f65-9D91-7224C49458BB}">
                <c15:showLeaderLines val="0"/>
              </c:ext>
            </c:extLst>
          </c:dLbls>
          <c:cat>
            <c:numRef>
              <c:f>'Reajustamento INCC-DI'!$A$321:$A$333</c:f>
              <c:numCache>
                <c:formatCode>mmmm/yyyy</c:formatCode>
                <c:ptCount val="13"/>
                <c:pt idx="0">
                  <c:v>44197</c:v>
                </c:pt>
                <c:pt idx="1">
                  <c:v>44228</c:v>
                </c:pt>
                <c:pt idx="2">
                  <c:v>44256</c:v>
                </c:pt>
                <c:pt idx="3">
                  <c:v>44287</c:v>
                </c:pt>
                <c:pt idx="4">
                  <c:v>44317</c:v>
                </c:pt>
                <c:pt idx="5">
                  <c:v>44348</c:v>
                </c:pt>
                <c:pt idx="6">
                  <c:v>44378</c:v>
                </c:pt>
                <c:pt idx="7">
                  <c:v>44409</c:v>
                </c:pt>
                <c:pt idx="8">
                  <c:v>44440</c:v>
                </c:pt>
                <c:pt idx="9">
                  <c:v>44470</c:v>
                </c:pt>
                <c:pt idx="10">
                  <c:v>44501</c:v>
                </c:pt>
                <c:pt idx="11">
                  <c:v>44531</c:v>
                </c:pt>
                <c:pt idx="12">
                  <c:v>44562</c:v>
                </c:pt>
              </c:numCache>
            </c:numRef>
          </c:cat>
          <c:val>
            <c:numRef>
              <c:f>'Reajustamento INCC-DI'!$C$321:$C$333</c:f>
              <c:numCache>
                <c:formatCode>0.00</c:formatCode>
                <c:ptCount val="13"/>
                <c:pt idx="0">
                  <c:v>0.89</c:v>
                </c:pt>
                <c:pt idx="1">
                  <c:v>1.89</c:v>
                </c:pt>
                <c:pt idx="2">
                  <c:v>1.3</c:v>
                </c:pt>
                <c:pt idx="3">
                  <c:v>0.9</c:v>
                </c:pt>
                <c:pt idx="4">
                  <c:v>2.2200000000000002</c:v>
                </c:pt>
                <c:pt idx="5">
                  <c:v>2.16</c:v>
                </c:pt>
                <c:pt idx="6">
                  <c:v>0.85</c:v>
                </c:pt>
                <c:pt idx="7">
                  <c:v>0.46</c:v>
                </c:pt>
                <c:pt idx="8">
                  <c:v>0.51</c:v>
                </c:pt>
                <c:pt idx="9">
                  <c:v>0.86</c:v>
                </c:pt>
                <c:pt idx="10">
                  <c:v>0.67</c:v>
                </c:pt>
                <c:pt idx="11">
                  <c:v>0.35</c:v>
                </c:pt>
                <c:pt idx="12">
                  <c:v>0.71</c:v>
                </c:pt>
              </c:numCache>
            </c:numRef>
          </c:val>
          <c:extLst xmlns:c16r2="http://schemas.microsoft.com/office/drawing/2015/06/chart">
            <c:ext xmlns:c16="http://schemas.microsoft.com/office/drawing/2014/chart" uri="{C3380CC4-5D6E-409C-BE32-E72D297353CC}">
              <c16:uniqueId val="{00000001-F2CB-4A73-AA32-13609662E5CB}"/>
            </c:ext>
          </c:extLst>
        </c:ser>
        <c:marker val="1"/>
        <c:axId val="186635008"/>
        <c:axId val="186636544"/>
      </c:lineChart>
      <c:dateAx>
        <c:axId val="186635008"/>
        <c:scaling>
          <c:orientation val="minMax"/>
        </c:scaling>
        <c:axPos val="b"/>
        <c:numFmt formatCode="mmm\-yy" sourceLinked="0"/>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75000"/>
                    <a:lumOff val="25000"/>
                  </a:schemeClr>
                </a:solidFill>
                <a:latin typeface="+mn-lt"/>
                <a:ea typeface="+mn-ea"/>
                <a:cs typeface="+mn-cs"/>
              </a:defRPr>
            </a:pPr>
            <a:endParaRPr lang="pt-BR"/>
          </a:p>
        </c:txPr>
        <c:crossAx val="186636544"/>
        <c:crosses val="autoZero"/>
        <c:auto val="1"/>
        <c:lblOffset val="100"/>
      </c:dateAx>
      <c:valAx>
        <c:axId val="186636544"/>
        <c:scaling>
          <c:orientation val="minMax"/>
        </c:scaling>
        <c:delete val="1"/>
        <c:axPos val="l"/>
        <c:numFmt formatCode="#,##0" sourceLinked="0"/>
        <c:majorTickMark val="none"/>
        <c:tickLblPos val="none"/>
        <c:crossAx val="186635008"/>
        <c:crosses val="autoZero"/>
        <c:crossBetween val="between"/>
      </c:valAx>
      <c:spPr>
        <a:noFill/>
        <a:ln>
          <a:noFill/>
        </a:ln>
        <a:effectLst/>
      </c:spPr>
    </c:plotArea>
    <c:plotVisOnly val="1"/>
    <c:dispBlanksAs val="gap"/>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141" footer="0.3149606200000014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pt-BR"/>
  <c:chart>
    <c:title>
      <c:tx>
        <c:rich>
          <a:bodyPr rot="0" spcFirstLastPara="1" vertOverflow="ellipsis" vert="horz" wrap="square" anchor="ctr" anchorCtr="1"/>
          <a:lstStyle/>
          <a:p>
            <a:pPr>
              <a:defRPr sz="1400" b="1" i="0" u="none" strike="noStrike" kern="1200" spc="0" baseline="0">
                <a:solidFill>
                  <a:schemeClr val="tx1">
                    <a:lumMod val="75000"/>
                    <a:lumOff val="25000"/>
                  </a:schemeClr>
                </a:solidFill>
                <a:latin typeface="+mn-lt"/>
                <a:ea typeface="+mn-ea"/>
                <a:cs typeface="+mn-cs"/>
              </a:defRPr>
            </a:pPr>
            <a:r>
              <a:rPr lang="pt-BR" b="1">
                <a:solidFill>
                  <a:schemeClr val="tx1">
                    <a:lumMod val="75000"/>
                    <a:lumOff val="25000"/>
                  </a:schemeClr>
                </a:solidFill>
              </a:rPr>
              <a:t>Variação acumulada no ano (%)</a:t>
            </a:r>
          </a:p>
        </c:rich>
      </c:tx>
      <c:spPr>
        <a:noFill/>
        <a:ln>
          <a:noFill/>
        </a:ln>
        <a:effectLst/>
      </c:spPr>
    </c:title>
    <c:plotArea>
      <c:layout>
        <c:manualLayout>
          <c:layoutTarget val="inner"/>
          <c:xMode val="edge"/>
          <c:yMode val="edge"/>
          <c:x val="1.4005147719269721E-2"/>
          <c:y val="0.22685185185185186"/>
          <c:w val="0.97487141368597741"/>
          <c:h val="0.65716827063284"/>
        </c:manualLayout>
      </c:layout>
      <c:lineChart>
        <c:grouping val="standard"/>
        <c:ser>
          <c:idx val="1"/>
          <c:order val="0"/>
          <c:spPr>
            <a:ln w="38100" cap="rnd">
              <a:solidFill>
                <a:schemeClr val="accent1"/>
              </a:solidFill>
              <a:round/>
            </a:ln>
            <a:effectLst/>
          </c:spPr>
          <c:marker>
            <c:symbol val="none"/>
          </c:marker>
          <c:dLbls>
            <c:dLbl>
              <c:idx val="1"/>
              <c:layout>
                <c:manualLayout>
                  <c:x val="-2.5279214056762086E-2"/>
                  <c:y val="-6.0659813356663816E-2"/>
                </c:manualLayout>
              </c:layout>
              <c:dLblPos val="r"/>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8B14-4869-A664-982F3023D528}"/>
                </c:ext>
              </c:extLst>
            </c:dLbl>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pt-BR"/>
              </a:p>
            </c:txPr>
            <c:dLblPos val="t"/>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'Reajustamento INCC-DI'!$K$349:$K$359</c:f>
              <c:numCache>
                <c:formatCode>General</c:formatCode>
                <c:ptCount val="11"/>
                <c:pt idx="0">
                  <c:v>2011</c:v>
                </c:pt>
                <c:pt idx="1">
                  <c:v>2012</c:v>
                </c:pt>
                <c:pt idx="2">
                  <c:v>2013</c:v>
                </c:pt>
                <c:pt idx="3">
                  <c:v>2014</c:v>
                </c:pt>
                <c:pt idx="4">
                  <c:v>2015</c:v>
                </c:pt>
                <c:pt idx="5">
                  <c:v>2016</c:v>
                </c:pt>
                <c:pt idx="6">
                  <c:v>2017</c:v>
                </c:pt>
                <c:pt idx="7">
                  <c:v>2018</c:v>
                </c:pt>
                <c:pt idx="8">
                  <c:v>2019</c:v>
                </c:pt>
                <c:pt idx="9">
                  <c:v>2020</c:v>
                </c:pt>
                <c:pt idx="10">
                  <c:v>2021</c:v>
                </c:pt>
              </c:numCache>
            </c:numRef>
          </c:cat>
          <c:val>
            <c:numRef>
              <c:f>'Reajustamento INCC-DI'!$L$349:$L$359</c:f>
              <c:numCache>
                <c:formatCode>0.00</c:formatCode>
                <c:ptCount val="11"/>
                <c:pt idx="0">
                  <c:v>7.49</c:v>
                </c:pt>
                <c:pt idx="1">
                  <c:v>7.12</c:v>
                </c:pt>
                <c:pt idx="2">
                  <c:v>8.09</c:v>
                </c:pt>
                <c:pt idx="3">
                  <c:v>6.95</c:v>
                </c:pt>
                <c:pt idx="4">
                  <c:v>7.48</c:v>
                </c:pt>
                <c:pt idx="5">
                  <c:v>6.13</c:v>
                </c:pt>
                <c:pt idx="6">
                  <c:v>4.25</c:v>
                </c:pt>
                <c:pt idx="7">
                  <c:v>3.84</c:v>
                </c:pt>
                <c:pt idx="8">
                  <c:v>4.1500000000000004</c:v>
                </c:pt>
                <c:pt idx="9">
                  <c:v>8.81</c:v>
                </c:pt>
                <c:pt idx="10">
                  <c:v>13.85</c:v>
                </c:pt>
              </c:numCache>
            </c:numRef>
          </c:val>
          <c:extLst xmlns:c16r2="http://schemas.microsoft.com/office/drawing/2015/06/chart">
            <c:ext xmlns:c16="http://schemas.microsoft.com/office/drawing/2014/chart" uri="{C3380CC4-5D6E-409C-BE32-E72D297353CC}">
              <c16:uniqueId val="{00000001-8B14-4869-A664-982F3023D528}"/>
            </c:ext>
          </c:extLst>
        </c:ser>
        <c:marker val="1"/>
        <c:axId val="197622784"/>
        <c:axId val="197632768"/>
      </c:lineChart>
      <c:catAx>
        <c:axId val="197622784"/>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75000"/>
                    <a:lumOff val="25000"/>
                  </a:schemeClr>
                </a:solidFill>
                <a:latin typeface="+mn-lt"/>
                <a:ea typeface="+mn-ea"/>
                <a:cs typeface="+mn-cs"/>
              </a:defRPr>
            </a:pPr>
            <a:endParaRPr lang="pt-BR"/>
          </a:p>
        </c:txPr>
        <c:crossAx val="197632768"/>
        <c:crosses val="autoZero"/>
        <c:auto val="1"/>
        <c:lblAlgn val="ctr"/>
        <c:lblOffset val="100"/>
      </c:catAx>
      <c:valAx>
        <c:axId val="197632768"/>
        <c:scaling>
          <c:orientation val="minMax"/>
        </c:scaling>
        <c:delete val="1"/>
        <c:axPos val="l"/>
        <c:numFmt formatCode="#,##0" sourceLinked="0"/>
        <c:majorTickMark val="none"/>
        <c:tickLblPos val="none"/>
        <c:crossAx val="197622784"/>
        <c:crosses val="autoZero"/>
        <c:crossBetween val="between"/>
      </c:valAx>
      <c:spPr>
        <a:noFill/>
        <a:ln>
          <a:noFill/>
        </a:ln>
        <a:effectLst/>
      </c:spPr>
    </c:plotArea>
    <c:plotVisOnly val="1"/>
    <c:dispBlanksAs val="gap"/>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141" footer="0.31496062000000141"/>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723900</xdr:colOff>
      <xdr:row>3</xdr:row>
      <xdr:rowOff>129540</xdr:rowOff>
    </xdr:from>
    <xdr:to>
      <xdr:col>2</xdr:col>
      <xdr:colOff>2962275</xdr:colOff>
      <xdr:row>6</xdr:row>
      <xdr:rowOff>139065</xdr:rowOff>
    </xdr:to>
    <xdr:pic>
      <xdr:nvPicPr>
        <xdr:cNvPr id="3" name="Picture 1">
          <a:extLst>
            <a:ext uri="{FF2B5EF4-FFF2-40B4-BE49-F238E27FC236}">
              <a16:creationId xmlns:a16="http://schemas.microsoft.com/office/drawing/2014/main" xmlns="" id="{3E4EE36B-2669-4B9C-8DD7-48B4880951CF}"/>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86000" y="335280"/>
          <a:ext cx="2238375" cy="489585"/>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0</xdr:row>
      <xdr:rowOff>76200</xdr:rowOff>
    </xdr:from>
    <xdr:to>
      <xdr:col>1</xdr:col>
      <xdr:colOff>809625</xdr:colOff>
      <xdr:row>2</xdr:row>
      <xdr:rowOff>161925</xdr:rowOff>
    </xdr:to>
    <xdr:pic>
      <xdr:nvPicPr>
        <xdr:cNvPr id="3" name="Picture 1">
          <a:extLst>
            <a:ext uri="{FF2B5EF4-FFF2-40B4-BE49-F238E27FC236}">
              <a16:creationId xmlns:a16="http://schemas.microsoft.com/office/drawing/2014/main" xmlns="" id="{7DB9BEFF-4602-4582-90BC-38F7749982E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twoCellAnchor>
    <xdr:from>
      <xdr:col>1</xdr:col>
      <xdr:colOff>85725</xdr:colOff>
      <xdr:row>0</xdr:row>
      <xdr:rowOff>76200</xdr:rowOff>
    </xdr:from>
    <xdr:to>
      <xdr:col>1</xdr:col>
      <xdr:colOff>809625</xdr:colOff>
      <xdr:row>2</xdr:row>
      <xdr:rowOff>161925</xdr:rowOff>
    </xdr:to>
    <xdr:pic>
      <xdr:nvPicPr>
        <xdr:cNvPr id="4" name="Picture 1">
          <a:extLst>
            <a:ext uri="{FF2B5EF4-FFF2-40B4-BE49-F238E27FC236}">
              <a16:creationId xmlns:a16="http://schemas.microsoft.com/office/drawing/2014/main" xmlns="" id="{4071E94E-737B-4519-A743-92F0055A1A6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152400</xdr:colOff>
      <xdr:row>0</xdr:row>
      <xdr:rowOff>104775</xdr:rowOff>
    </xdr:from>
    <xdr:to>
      <xdr:col>1</xdr:col>
      <xdr:colOff>695325</xdr:colOff>
      <xdr:row>2</xdr:row>
      <xdr:rowOff>190500</xdr:rowOff>
    </xdr:to>
    <xdr:pic>
      <xdr:nvPicPr>
        <xdr:cNvPr id="2" name="Picture 1">
          <a:extLst>
            <a:ext uri="{FF2B5EF4-FFF2-40B4-BE49-F238E27FC236}">
              <a16:creationId xmlns="" xmlns:a16="http://schemas.microsoft.com/office/drawing/2014/main" id="{B11FDD52-BD78-4840-8A0B-3B2C2B721CE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675" y="1171575"/>
          <a:ext cx="542925" cy="5619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533400</xdr:colOff>
      <xdr:row>0</xdr:row>
      <xdr:rowOff>147918</xdr:rowOff>
    </xdr:from>
    <xdr:to>
      <xdr:col>1</xdr:col>
      <xdr:colOff>381000</xdr:colOff>
      <xdr:row>2</xdr:row>
      <xdr:rowOff>233643</xdr:rowOff>
    </xdr:to>
    <xdr:pic>
      <xdr:nvPicPr>
        <xdr:cNvPr id="2" name="Picture 1">
          <a:extLst>
            <a:ext uri="{FF2B5EF4-FFF2-40B4-BE49-F238E27FC236}">
              <a16:creationId xmlns:a16="http://schemas.microsoft.com/office/drawing/2014/main" xmlns="" id="{9508E72E-3C75-42AE-84EB-BAC16BA0CD87}"/>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33400" y="1212477"/>
          <a:ext cx="732865" cy="556372"/>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16480</xdr:rowOff>
    </xdr:from>
    <xdr:to>
      <xdr:col>9</xdr:col>
      <xdr:colOff>1063624</xdr:colOff>
      <xdr:row>46</xdr:row>
      <xdr:rowOff>150257</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16480"/>
          <a:ext cx="6550024" cy="8896777"/>
        </a:xfrm>
        <a:prstGeom prst="rect">
          <a:avLst/>
        </a:prstGeom>
        <a:noFill/>
        <a:ln w="1">
          <a:noFill/>
          <a:miter lim="800000"/>
          <a:headEnd/>
          <a:tailEnd type="none" w="med" len="med"/>
        </a:ln>
        <a:effec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3</xdr:col>
      <xdr:colOff>790575</xdr:colOff>
      <xdr:row>0</xdr:row>
      <xdr:rowOff>600075</xdr:rowOff>
    </xdr:to>
    <xdr:pic>
      <xdr:nvPicPr>
        <xdr:cNvPr id="2" name="Imagem 1"/>
        <xdr:cNvPicPr>
          <a:picLocks noChangeAspect="1" noChangeArrowheads="1"/>
        </xdr:cNvPicPr>
      </xdr:nvPicPr>
      <xdr:blipFill>
        <a:blip xmlns:r="http://schemas.openxmlformats.org/officeDocument/2006/relationships" r:embed="rId1" cstate="print"/>
        <a:srcRect/>
        <a:stretch>
          <a:fillRect/>
        </a:stretch>
      </xdr:blipFill>
      <xdr:spPr bwMode="auto">
        <a:xfrm>
          <a:off x="0" y="9525"/>
          <a:ext cx="1905000" cy="590550"/>
        </a:xfrm>
        <a:prstGeom prst="rect">
          <a:avLst/>
        </a:prstGeom>
        <a:noFill/>
        <a:ln w="9525">
          <a:noFill/>
          <a:miter lim="800000"/>
          <a:headEnd/>
          <a:tailEnd/>
        </a:ln>
      </xdr:spPr>
    </xdr:pic>
    <xdr:clientData/>
  </xdr:twoCellAnchor>
  <xdr:twoCellAnchor editAs="oneCell">
    <xdr:from>
      <xdr:col>3</xdr:col>
      <xdr:colOff>2390775</xdr:colOff>
      <xdr:row>0</xdr:row>
      <xdr:rowOff>0</xdr:rowOff>
    </xdr:from>
    <xdr:to>
      <xdr:col>8</xdr:col>
      <xdr:colOff>133350</xdr:colOff>
      <xdr:row>0</xdr:row>
      <xdr:rowOff>609600</xdr:rowOff>
    </xdr:to>
    <xdr:pic>
      <xdr:nvPicPr>
        <xdr:cNvPr id="3" name="Imagem 4" descr="SINESP.png"/>
        <xdr:cNvPicPr>
          <a:picLocks noChangeAspect="1"/>
        </xdr:cNvPicPr>
      </xdr:nvPicPr>
      <xdr:blipFill>
        <a:blip xmlns:r="http://schemas.openxmlformats.org/officeDocument/2006/relationships" r:embed="rId2" cstate="print"/>
        <a:srcRect/>
        <a:stretch>
          <a:fillRect/>
        </a:stretch>
      </xdr:blipFill>
      <xdr:spPr bwMode="auto">
        <a:xfrm>
          <a:off x="3505200" y="0"/>
          <a:ext cx="1743075" cy="60960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190500</xdr:colOff>
      <xdr:row>1</xdr:row>
      <xdr:rowOff>0</xdr:rowOff>
    </xdr:from>
    <xdr:to>
      <xdr:col>16</xdr:col>
      <xdr:colOff>438150</xdr:colOff>
      <xdr:row>308</xdr:row>
      <xdr:rowOff>123825</xdr:rowOff>
    </xdr:to>
    <xdr:graphicFrame macro="">
      <xdr:nvGraphicFramePr>
        <xdr:cNvPr id="2" name="Gráfico 1">
          <a:extLst>
            <a:ext uri="{FF2B5EF4-FFF2-40B4-BE49-F238E27FC236}">
              <a16:creationId xmlns:a16="http://schemas.microsoft.com/office/drawing/2014/main" xmlns="" id="{51E6BDE2-4A0E-425A-A327-DDC3850CBE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342900</xdr:colOff>
      <xdr:row>309</xdr:row>
      <xdr:rowOff>19050</xdr:rowOff>
    </xdr:from>
    <xdr:to>
      <xdr:col>16</xdr:col>
      <xdr:colOff>571499</xdr:colOff>
      <xdr:row>324</xdr:row>
      <xdr:rowOff>76200</xdr:rowOff>
    </xdr:to>
    <xdr:graphicFrame macro="">
      <xdr:nvGraphicFramePr>
        <xdr:cNvPr id="3" name="Gráfico 2">
          <a:extLst>
            <a:ext uri="{FF2B5EF4-FFF2-40B4-BE49-F238E27FC236}">
              <a16:creationId xmlns:a16="http://schemas.microsoft.com/office/drawing/2014/main" xmlns="" id="{6108B168-322D-4143-8032-A422E9348C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Gilmar/OR&#199;AMENTOS/AJL%20Constru&#231;&#245;es/COMPOSI&#199;&#213;ES%20PARA%20LICITA&#199;&#213;ES/Cal&#231;adas%20Bras&#237;lia/CAL&#199;ADAS%20BRAS&#205;LIA%20-%20lote%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e-seor&#231;a/Users/Eduardo/01%20-%20TRABALHOS/01_PROJETOS/2009.06%20-%20CAIXA%20IGUATU/IGUATU/04_PE/PLO/3716-08-CAIXA-AGE-IGUATU-PE-PLO-0101-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tiago.oliveira/Desktop/CCU%20MARCELO.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ns03\07-SEOR&#199;A\2021\DOC%20TEC\1-PNL%20OR&#199;\OR&#199;-059-21-SEOR&#199;A\Anexo%20III%20-%20Demonstrativo%20BDI.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 val="116-18-CAPA"/>
      <sheetName val="116.01-18-ADM"/>
      <sheetName val="116.02-18-IMPLANTAÇÃO."/>
      <sheetName val="SERVIÇOS"/>
      <sheetName val="INSUMOS"/>
      <sheetName val="116.03-18-BLOCO A"/>
      <sheetName val="116.04-18-BLOCO B"/>
      <sheetName val="116.05-18-BLOCO C"/>
      <sheetName val="116.06-18-BLOCO D"/>
      <sheetName val="116.07-18-BLOCO E"/>
      <sheetName val="116.08-18-BLOCO F"/>
      <sheetName val="116.09-18-QUADRA"/>
      <sheetName val="116.10-18-PARQUINHO"/>
      <sheetName val="116-18-CCU's"/>
      <sheetName val="116-18-CRO"/>
      <sheetName val="116-18-ABC"/>
      <sheetName val="116-18-cotação"/>
      <sheetName val="Encargos"/>
      <sheetName val="BDI-Obras"/>
      <sheetName val="comp_instalação"/>
      <sheetName val="l_sociai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LANILHA"/>
    </sheetNames>
    <sheetDataSet>
      <sheetData sheetId="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l.sociais"/>
      <sheetName val="BDI"/>
      <sheetName val="CRONOGRAMA"/>
      <sheetName val="comp"/>
      <sheetName val="PLANILHA"/>
      <sheetName val="RESUMO"/>
      <sheetName val="ROSTO"/>
      <sheetName val="l_sociais"/>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078-20-CAPA"/>
      <sheetName val="078.01-20-ADM"/>
      <sheetName val="078.02-20-MODULO 1"/>
      <sheetName val="078.03-20-MODULO 2"/>
      <sheetName val="SERVIÇOS"/>
      <sheetName val="INSUMOS"/>
      <sheetName val="078.04-20-RESERVATÓRIOS  "/>
      <sheetName val="078.05-20-GUARITA"/>
      <sheetName val="tab_din"/>
      <sheetName val="bd"/>
      <sheetName val="Plan3"/>
      <sheetName val="DINAM"/>
      <sheetName val="Plan9"/>
      <sheetName val="Plan8"/>
      <sheetName val="Plan6"/>
      <sheetName val="SUMÁRIO"/>
      <sheetName val="Plan11"/>
      <sheetName val="Plan10"/>
      <sheetName val="078-20-CCU's"/>
      <sheetName val="078-20-COTAÇÃO"/>
      <sheetName val="Plan5"/>
      <sheetName val="Plan7"/>
      <sheetName val="Plan1"/>
      <sheetName val="Plan2"/>
      <sheetName val="TAB.DIN.OFICIAL"/>
      <sheetName val="Plan12"/>
      <sheetName val="078-20-cronograma padrão tipo 1"/>
      <sheetName val="078-20-CRO"/>
      <sheetName val="sumario para curva"/>
      <sheetName val="Planilha1"/>
      <sheetName val="Plan14"/>
      <sheetName val="Plan13"/>
      <sheetName val="078-20-CURVA ABC"/>
      <sheetName val="Encargos Sociais"/>
      <sheetName val="BDI-Edificações"/>
      <sheetName val="Plan4"/>
    </sheetNames>
    <sheetDataSet>
      <sheetData sheetId="0">
        <row r="34">
          <cell r="D34" t="e">
            <v>#REF!</v>
          </cell>
        </row>
      </sheetData>
      <sheetData sheetId="1"/>
      <sheetData sheetId="2"/>
      <sheetData sheetId="3"/>
      <sheetData sheetId="4">
        <row r="7">
          <cell r="A7">
            <v>97141</v>
          </cell>
        </row>
      </sheetData>
      <sheetData sheetId="5">
        <row r="6">
          <cell r="A6" t="str">
            <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9">
          <cell r="A9" t="str">
            <v>COTAÇÃO</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RESULTADOS"/>
      <sheetName val="Edificações COM"/>
      <sheetName val="Edificações SEM"/>
      <sheetName val="Vias Urbanas COM"/>
      <sheetName val="Vias Urbanas SEM"/>
      <sheetName val="Drenagem COM"/>
      <sheetName val="Drenagem SEM"/>
      <sheetName val="Pavimentação e Drenagem COM"/>
      <sheetName val="Pavimentação e Drenagem SEM"/>
      <sheetName val="Paisagismo COM"/>
      <sheetName val="Paisagismo SEM"/>
      <sheetName val="Pequenas Obras COM"/>
      <sheetName val="Pequenas Obras SEM"/>
      <sheetName val="Materiais COM"/>
      <sheetName val="Materiais SEM"/>
      <sheetName val="Quadro Comparativo"/>
      <sheetName val="Quadro Geral"/>
      <sheetName val="Comparativo"/>
      <sheetName val="BDI Matri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C6" t="str">
            <v>1º Quartil</v>
          </cell>
          <cell r="D6" t="str">
            <v>Médio</v>
          </cell>
          <cell r="E6" t="str">
            <v>3º Quartil</v>
          </cell>
          <cell r="F6" t="str">
            <v>1º Quartil</v>
          </cell>
          <cell r="G6" t="str">
            <v>Médio</v>
          </cell>
          <cell r="H6" t="str">
            <v>3º Quartil</v>
          </cell>
          <cell r="I6" t="str">
            <v>1º Quartil</v>
          </cell>
          <cell r="J6" t="str">
            <v>Médio</v>
          </cell>
          <cell r="K6" t="str">
            <v>3º Quartil</v>
          </cell>
          <cell r="L6" t="str">
            <v>1º Quartil</v>
          </cell>
          <cell r="M6" t="str">
            <v>Médio</v>
          </cell>
          <cell r="N6" t="str">
            <v>3º Quartil</v>
          </cell>
          <cell r="O6" t="str">
            <v>1º Quartil</v>
          </cell>
          <cell r="P6" t="str">
            <v>Médio</v>
          </cell>
          <cell r="Q6" t="str">
            <v>3º Quartil</v>
          </cell>
        </row>
        <row r="7">
          <cell r="C7">
            <v>0.03</v>
          </cell>
          <cell r="D7">
            <v>0.04</v>
          </cell>
          <cell r="E7">
            <v>5.5E-2</v>
          </cell>
          <cell r="F7">
            <v>8.0000000000000002E-3</v>
          </cell>
          <cell r="G7">
            <v>8.0000000000000002E-3</v>
          </cell>
          <cell r="H7">
            <v>0.01</v>
          </cell>
          <cell r="I7">
            <v>9.7000000000000003E-3</v>
          </cell>
          <cell r="J7">
            <v>1.2699999999999999E-2</v>
          </cell>
          <cell r="K7">
            <v>1.2699999999999999E-2</v>
          </cell>
          <cell r="L7">
            <v>5.8999999999999999E-3</v>
          </cell>
          <cell r="M7">
            <v>1.23E-2</v>
          </cell>
          <cell r="N7">
            <v>1.3899999999999999E-2</v>
          </cell>
          <cell r="O7">
            <v>6.1600000000000002E-2</v>
          </cell>
          <cell r="P7">
            <v>7.3999999999999996E-2</v>
          </cell>
          <cell r="Q7">
            <v>8.9599999999999999E-2</v>
          </cell>
        </row>
        <row r="9">
          <cell r="A9" t="str">
            <v>Drenagem Pluvial, Redes de Abastecimento de Água, Coleta de Esgoto e Construções Correlatas</v>
          </cell>
        </row>
        <row r="10">
          <cell r="A10" t="str">
            <v>Drenagem Pluvial com Pavimentação</v>
          </cell>
        </row>
        <row r="11">
          <cell r="A11" t="str">
            <v>Paisagismo, Parques e Jardins</v>
          </cell>
        </row>
        <row r="12">
          <cell r="A12" t="str">
            <v>Obras de Menor Complexidade (Praças, Calçadas, Ciclovias, Meios Fios, Quiosques e Obras Correlatas)</v>
          </cell>
        </row>
        <row r="13">
          <cell r="A13" t="str">
            <v>Fornecimento de Materiais Betuminosos e Outros Materiais e Equipamentos de Grande Relevância de Natureza Específica</v>
          </cell>
        </row>
      </sheetData>
      <sheetData sheetId="16">
        <row r="4">
          <cell r="B4" t="str">
            <v>Administração Central</v>
          </cell>
          <cell r="C4" t="str">
            <v>Seguros + Garantias</v>
          </cell>
          <cell r="D4" t="str">
            <v>Riscos</v>
          </cell>
          <cell r="E4" t="str">
            <v>Despesas Financeiras</v>
          </cell>
          <cell r="F4" t="str">
            <v>Lucro</v>
          </cell>
          <cell r="G4" t="str">
            <v>ISS - Imposto Sobre Serviços de Qualquer Natureza</v>
          </cell>
        </row>
        <row r="5">
          <cell r="A5" t="str">
            <v>Edificações</v>
          </cell>
          <cell r="B5">
            <v>0.03</v>
          </cell>
          <cell r="C5">
            <v>8.0000000000000002E-3</v>
          </cell>
          <cell r="D5">
            <v>9.7000000000000003E-3</v>
          </cell>
          <cell r="E5">
            <v>5.8999999999999999E-3</v>
          </cell>
          <cell r="F5">
            <v>6.1600000000000002E-2</v>
          </cell>
          <cell r="G5">
            <v>0.01</v>
          </cell>
        </row>
        <row r="6">
          <cell r="A6" t="str">
            <v>Vias Urbanas e Rodovias (incluindo obras de arte especiais)</v>
          </cell>
          <cell r="B6">
            <v>3.7999999999999999E-2</v>
          </cell>
          <cell r="C6">
            <v>3.2000000000000002E-3</v>
          </cell>
          <cell r="D6">
            <v>5.0000000000000001E-3</v>
          </cell>
          <cell r="E6">
            <v>1.0200000000000001E-2</v>
          </cell>
          <cell r="F6">
            <v>6.6400000000000001E-2</v>
          </cell>
          <cell r="G6">
            <v>0.01</v>
          </cell>
        </row>
        <row r="7">
          <cell r="A7" t="str">
            <v>Drenagem Pluvial, Redes de Abastecimento de Água, Coleta de Esgoto e Construções Correlatas</v>
          </cell>
          <cell r="B7">
            <v>3.4299999999999997E-2</v>
          </cell>
          <cell r="C7">
            <v>2.8E-3</v>
          </cell>
          <cell r="D7">
            <v>0.01</v>
          </cell>
          <cell r="E7">
            <v>9.4000000000000004E-3</v>
          </cell>
          <cell r="F7">
            <v>6.7400000000000002E-2</v>
          </cell>
          <cell r="G7">
            <v>0.01</v>
          </cell>
        </row>
        <row r="8">
          <cell r="A8" t="str">
            <v>Drenagem Pluvial com Pavimentação</v>
          </cell>
          <cell r="B8">
            <v>3.4299999999999997E-2</v>
          </cell>
          <cell r="C8">
            <v>2.8E-3</v>
          </cell>
          <cell r="D8">
            <v>5.0000000000000001E-3</v>
          </cell>
          <cell r="E8">
            <v>9.4000000000000004E-3</v>
          </cell>
          <cell r="F8">
            <v>6.6400000000000001E-2</v>
          </cell>
          <cell r="G8">
            <v>0.01</v>
          </cell>
        </row>
        <row r="9">
          <cell r="A9" t="str">
            <v>Paisagismo, Parques e Jardins</v>
          </cell>
          <cell r="B9">
            <v>0.03</v>
          </cell>
          <cell r="C9">
            <v>8.0000000000000002E-3</v>
          </cell>
          <cell r="D9">
            <v>9.7000000000000003E-3</v>
          </cell>
          <cell r="E9">
            <v>5.8999999999999999E-3</v>
          </cell>
          <cell r="F9">
            <v>6.1600000000000002E-2</v>
          </cell>
          <cell r="G9">
            <v>0.05</v>
          </cell>
        </row>
        <row r="10">
          <cell r="A10" t="str">
            <v>Obras de Menor Complexidade (Praças, Calçadas, Ciclovias, Meios Fios, Quiosques e Obras Correlatas)</v>
          </cell>
          <cell r="B10">
            <v>0.03</v>
          </cell>
          <cell r="C10">
            <v>8.0000000000000002E-3</v>
          </cell>
          <cell r="D10">
            <v>9.7000000000000003E-3</v>
          </cell>
          <cell r="E10">
            <v>5.8999999999999999E-3</v>
          </cell>
          <cell r="F10">
            <v>6.1600000000000002E-2</v>
          </cell>
          <cell r="G10">
            <v>0.01</v>
          </cell>
        </row>
        <row r="11">
          <cell r="A11" t="str">
            <v>Fornecimento de Materiais Betuminosos e Outros Materiais e Equipamentos de Grande Relevância de Natureza Específica</v>
          </cell>
          <cell r="B11">
            <v>1.4999999999999999E-2</v>
          </cell>
          <cell r="C11">
            <v>3.0000000000000001E-3</v>
          </cell>
          <cell r="D11">
            <v>5.5999999999999999E-3</v>
          </cell>
          <cell r="E11">
            <v>8.5000000000000006E-3</v>
          </cell>
          <cell r="F11">
            <v>3.5000000000000003E-2</v>
          </cell>
          <cell r="G11">
            <v>0</v>
          </cell>
        </row>
      </sheetData>
      <sheetData sheetId="17"/>
      <sheetData sheetId="18"/>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mailto:contato@vitralyportoes.com.br" TargetMode="External"/><Relationship Id="rId7" Type="http://schemas.openxmlformats.org/officeDocument/2006/relationships/comments" Target="../comments5.xml"/><Relationship Id="rId2" Type="http://schemas.openxmlformats.org/officeDocument/2006/relationships/hyperlink" Target="mailto:jwmetalserralheria@gmail.com" TargetMode="External"/><Relationship Id="rId1" Type="http://schemas.openxmlformats.org/officeDocument/2006/relationships/hyperlink" Target="mailto:serralheriaraul@bol.com.br" TargetMode="External"/><Relationship Id="rId6" Type="http://schemas.openxmlformats.org/officeDocument/2006/relationships/vmlDrawing" Target="../drawings/vmlDrawing5.vml"/><Relationship Id="rId5" Type="http://schemas.openxmlformats.org/officeDocument/2006/relationships/drawing" Target="../drawings/drawing4.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sheetPr>
    <tabColor theme="1"/>
    <pageSetUpPr fitToPage="1"/>
  </sheetPr>
  <dimension ref="A1:K173"/>
  <sheetViews>
    <sheetView showGridLines="0" view="pageBreakPreview" topLeftCell="A29" zoomScaleNormal="100" zoomScaleSheetLayoutView="100" workbookViewId="0">
      <selection activeCell="G33" sqref="G33"/>
    </sheetView>
  </sheetViews>
  <sheetFormatPr defaultRowHeight="15"/>
  <cols>
    <col min="1" max="1" width="2.7109375" style="6" customWidth="1"/>
    <col min="2" max="2" width="20.140625" style="6" customWidth="1"/>
    <col min="3" max="3" width="50.140625" style="6" customWidth="1"/>
    <col min="4" max="4" width="23.42578125" style="6" customWidth="1"/>
    <col min="5" max="5" width="2.7109375" style="6" customWidth="1"/>
    <col min="6" max="6" width="0.85546875" style="6" customWidth="1"/>
    <col min="7" max="7" width="18.5703125" style="6" bestFit="1" customWidth="1"/>
    <col min="8" max="8" width="16.42578125" style="6" bestFit="1" customWidth="1"/>
    <col min="9" max="11" width="15.85546875" style="6" bestFit="1" customWidth="1"/>
    <col min="12" max="256" width="9.140625" style="6"/>
    <col min="257" max="257" width="2.7109375" style="6" customWidth="1"/>
    <col min="258" max="258" width="20.140625" style="6" customWidth="1"/>
    <col min="259" max="259" width="50.140625" style="6" customWidth="1"/>
    <col min="260" max="260" width="23.42578125" style="6" customWidth="1"/>
    <col min="261" max="262" width="2.7109375" style="6" customWidth="1"/>
    <col min="263" max="263" width="15.28515625" style="6" bestFit="1" customWidth="1"/>
    <col min="264" max="264" width="9.140625" style="6"/>
    <col min="265" max="265" width="11.28515625" style="6" bestFit="1" customWidth="1"/>
    <col min="266" max="512" width="9.140625" style="6"/>
    <col min="513" max="513" width="2.7109375" style="6" customWidth="1"/>
    <col min="514" max="514" width="20.140625" style="6" customWidth="1"/>
    <col min="515" max="515" width="50.140625" style="6" customWidth="1"/>
    <col min="516" max="516" width="23.42578125" style="6" customWidth="1"/>
    <col min="517" max="518" width="2.7109375" style="6" customWidth="1"/>
    <col min="519" max="519" width="15.28515625" style="6" bestFit="1" customWidth="1"/>
    <col min="520" max="520" width="9.140625" style="6"/>
    <col min="521" max="521" width="11.28515625" style="6" bestFit="1" customWidth="1"/>
    <col min="522" max="768" width="9.140625" style="6"/>
    <col min="769" max="769" width="2.7109375" style="6" customWidth="1"/>
    <col min="770" max="770" width="20.140625" style="6" customWidth="1"/>
    <col min="771" max="771" width="50.140625" style="6" customWidth="1"/>
    <col min="772" max="772" width="23.42578125" style="6" customWidth="1"/>
    <col min="773" max="774" width="2.7109375" style="6" customWidth="1"/>
    <col min="775" max="775" width="15.28515625" style="6" bestFit="1" customWidth="1"/>
    <col min="776" max="776" width="9.140625" style="6"/>
    <col min="777" max="777" width="11.28515625" style="6" bestFit="1" customWidth="1"/>
    <col min="778" max="1024" width="9.140625" style="6"/>
    <col min="1025" max="1025" width="2.7109375" style="6" customWidth="1"/>
    <col min="1026" max="1026" width="20.140625" style="6" customWidth="1"/>
    <col min="1027" max="1027" width="50.140625" style="6" customWidth="1"/>
    <col min="1028" max="1028" width="23.42578125" style="6" customWidth="1"/>
    <col min="1029" max="1030" width="2.7109375" style="6" customWidth="1"/>
    <col min="1031" max="1031" width="15.28515625" style="6" bestFit="1" customWidth="1"/>
    <col min="1032" max="1032" width="9.140625" style="6"/>
    <col min="1033" max="1033" width="11.28515625" style="6" bestFit="1" customWidth="1"/>
    <col min="1034" max="1280" width="9.140625" style="6"/>
    <col min="1281" max="1281" width="2.7109375" style="6" customWidth="1"/>
    <col min="1282" max="1282" width="20.140625" style="6" customWidth="1"/>
    <col min="1283" max="1283" width="50.140625" style="6" customWidth="1"/>
    <col min="1284" max="1284" width="23.42578125" style="6" customWidth="1"/>
    <col min="1285" max="1286" width="2.7109375" style="6" customWidth="1"/>
    <col min="1287" max="1287" width="15.28515625" style="6" bestFit="1" customWidth="1"/>
    <col min="1288" max="1288" width="9.140625" style="6"/>
    <col min="1289" max="1289" width="11.28515625" style="6" bestFit="1" customWidth="1"/>
    <col min="1290" max="1536" width="9.140625" style="6"/>
    <col min="1537" max="1537" width="2.7109375" style="6" customWidth="1"/>
    <col min="1538" max="1538" width="20.140625" style="6" customWidth="1"/>
    <col min="1539" max="1539" width="50.140625" style="6" customWidth="1"/>
    <col min="1540" max="1540" width="23.42578125" style="6" customWidth="1"/>
    <col min="1541" max="1542" width="2.7109375" style="6" customWidth="1"/>
    <col min="1543" max="1543" width="15.28515625" style="6" bestFit="1" customWidth="1"/>
    <col min="1544" max="1544" width="9.140625" style="6"/>
    <col min="1545" max="1545" width="11.28515625" style="6" bestFit="1" customWidth="1"/>
    <col min="1546" max="1792" width="9.140625" style="6"/>
    <col min="1793" max="1793" width="2.7109375" style="6" customWidth="1"/>
    <col min="1794" max="1794" width="20.140625" style="6" customWidth="1"/>
    <col min="1795" max="1795" width="50.140625" style="6" customWidth="1"/>
    <col min="1796" max="1796" width="23.42578125" style="6" customWidth="1"/>
    <col min="1797" max="1798" width="2.7109375" style="6" customWidth="1"/>
    <col min="1799" max="1799" width="15.28515625" style="6" bestFit="1" customWidth="1"/>
    <col min="1800" max="1800" width="9.140625" style="6"/>
    <col min="1801" max="1801" width="11.28515625" style="6" bestFit="1" customWidth="1"/>
    <col min="1802" max="2048" width="9.140625" style="6"/>
    <col min="2049" max="2049" width="2.7109375" style="6" customWidth="1"/>
    <col min="2050" max="2050" width="20.140625" style="6" customWidth="1"/>
    <col min="2051" max="2051" width="50.140625" style="6" customWidth="1"/>
    <col min="2052" max="2052" width="23.42578125" style="6" customWidth="1"/>
    <col min="2053" max="2054" width="2.7109375" style="6" customWidth="1"/>
    <col min="2055" max="2055" width="15.28515625" style="6" bestFit="1" customWidth="1"/>
    <col min="2056" max="2056" width="9.140625" style="6"/>
    <col min="2057" max="2057" width="11.28515625" style="6" bestFit="1" customWidth="1"/>
    <col min="2058" max="2304" width="9.140625" style="6"/>
    <col min="2305" max="2305" width="2.7109375" style="6" customWidth="1"/>
    <col min="2306" max="2306" width="20.140625" style="6" customWidth="1"/>
    <col min="2307" max="2307" width="50.140625" style="6" customWidth="1"/>
    <col min="2308" max="2308" width="23.42578125" style="6" customWidth="1"/>
    <col min="2309" max="2310" width="2.7109375" style="6" customWidth="1"/>
    <col min="2311" max="2311" width="15.28515625" style="6" bestFit="1" customWidth="1"/>
    <col min="2312" max="2312" width="9.140625" style="6"/>
    <col min="2313" max="2313" width="11.28515625" style="6" bestFit="1" customWidth="1"/>
    <col min="2314" max="2560" width="9.140625" style="6"/>
    <col min="2561" max="2561" width="2.7109375" style="6" customWidth="1"/>
    <col min="2562" max="2562" width="20.140625" style="6" customWidth="1"/>
    <col min="2563" max="2563" width="50.140625" style="6" customWidth="1"/>
    <col min="2564" max="2564" width="23.42578125" style="6" customWidth="1"/>
    <col min="2565" max="2566" width="2.7109375" style="6" customWidth="1"/>
    <col min="2567" max="2567" width="15.28515625" style="6" bestFit="1" customWidth="1"/>
    <col min="2568" max="2568" width="9.140625" style="6"/>
    <col min="2569" max="2569" width="11.28515625" style="6" bestFit="1" customWidth="1"/>
    <col min="2570" max="2816" width="9.140625" style="6"/>
    <col min="2817" max="2817" width="2.7109375" style="6" customWidth="1"/>
    <col min="2818" max="2818" width="20.140625" style="6" customWidth="1"/>
    <col min="2819" max="2819" width="50.140625" style="6" customWidth="1"/>
    <col min="2820" max="2820" width="23.42578125" style="6" customWidth="1"/>
    <col min="2821" max="2822" width="2.7109375" style="6" customWidth="1"/>
    <col min="2823" max="2823" width="15.28515625" style="6" bestFit="1" customWidth="1"/>
    <col min="2824" max="2824" width="9.140625" style="6"/>
    <col min="2825" max="2825" width="11.28515625" style="6" bestFit="1" customWidth="1"/>
    <col min="2826" max="3072" width="9.140625" style="6"/>
    <col min="3073" max="3073" width="2.7109375" style="6" customWidth="1"/>
    <col min="3074" max="3074" width="20.140625" style="6" customWidth="1"/>
    <col min="3075" max="3075" width="50.140625" style="6" customWidth="1"/>
    <col min="3076" max="3076" width="23.42578125" style="6" customWidth="1"/>
    <col min="3077" max="3078" width="2.7109375" style="6" customWidth="1"/>
    <col min="3079" max="3079" width="15.28515625" style="6" bestFit="1" customWidth="1"/>
    <col min="3080" max="3080" width="9.140625" style="6"/>
    <col min="3081" max="3081" width="11.28515625" style="6" bestFit="1" customWidth="1"/>
    <col min="3082" max="3328" width="9.140625" style="6"/>
    <col min="3329" max="3329" width="2.7109375" style="6" customWidth="1"/>
    <col min="3330" max="3330" width="20.140625" style="6" customWidth="1"/>
    <col min="3331" max="3331" width="50.140625" style="6" customWidth="1"/>
    <col min="3332" max="3332" width="23.42578125" style="6" customWidth="1"/>
    <col min="3333" max="3334" width="2.7109375" style="6" customWidth="1"/>
    <col min="3335" max="3335" width="15.28515625" style="6" bestFit="1" customWidth="1"/>
    <col min="3336" max="3336" width="9.140625" style="6"/>
    <col min="3337" max="3337" width="11.28515625" style="6" bestFit="1" customWidth="1"/>
    <col min="3338" max="3584" width="9.140625" style="6"/>
    <col min="3585" max="3585" width="2.7109375" style="6" customWidth="1"/>
    <col min="3586" max="3586" width="20.140625" style="6" customWidth="1"/>
    <col min="3587" max="3587" width="50.140625" style="6" customWidth="1"/>
    <col min="3588" max="3588" width="23.42578125" style="6" customWidth="1"/>
    <col min="3589" max="3590" width="2.7109375" style="6" customWidth="1"/>
    <col min="3591" max="3591" width="15.28515625" style="6" bestFit="1" customWidth="1"/>
    <col min="3592" max="3592" width="9.140625" style="6"/>
    <col min="3593" max="3593" width="11.28515625" style="6" bestFit="1" customWidth="1"/>
    <col min="3594" max="3840" width="9.140625" style="6"/>
    <col min="3841" max="3841" width="2.7109375" style="6" customWidth="1"/>
    <col min="3842" max="3842" width="20.140625" style="6" customWidth="1"/>
    <col min="3843" max="3843" width="50.140625" style="6" customWidth="1"/>
    <col min="3844" max="3844" width="23.42578125" style="6" customWidth="1"/>
    <col min="3845" max="3846" width="2.7109375" style="6" customWidth="1"/>
    <col min="3847" max="3847" width="15.28515625" style="6" bestFit="1" customWidth="1"/>
    <col min="3848" max="3848" width="9.140625" style="6"/>
    <col min="3849" max="3849" width="11.28515625" style="6" bestFit="1" customWidth="1"/>
    <col min="3850" max="4096" width="9.140625" style="6"/>
    <col min="4097" max="4097" width="2.7109375" style="6" customWidth="1"/>
    <col min="4098" max="4098" width="20.140625" style="6" customWidth="1"/>
    <col min="4099" max="4099" width="50.140625" style="6" customWidth="1"/>
    <col min="4100" max="4100" width="23.42578125" style="6" customWidth="1"/>
    <col min="4101" max="4102" width="2.7109375" style="6" customWidth="1"/>
    <col min="4103" max="4103" width="15.28515625" style="6" bestFit="1" customWidth="1"/>
    <col min="4104" max="4104" width="9.140625" style="6"/>
    <col min="4105" max="4105" width="11.28515625" style="6" bestFit="1" customWidth="1"/>
    <col min="4106" max="4352" width="9.140625" style="6"/>
    <col min="4353" max="4353" width="2.7109375" style="6" customWidth="1"/>
    <col min="4354" max="4354" width="20.140625" style="6" customWidth="1"/>
    <col min="4355" max="4355" width="50.140625" style="6" customWidth="1"/>
    <col min="4356" max="4356" width="23.42578125" style="6" customWidth="1"/>
    <col min="4357" max="4358" width="2.7109375" style="6" customWidth="1"/>
    <col min="4359" max="4359" width="15.28515625" style="6" bestFit="1" customWidth="1"/>
    <col min="4360" max="4360" width="9.140625" style="6"/>
    <col min="4361" max="4361" width="11.28515625" style="6" bestFit="1" customWidth="1"/>
    <col min="4362" max="4608" width="9.140625" style="6"/>
    <col min="4609" max="4609" width="2.7109375" style="6" customWidth="1"/>
    <col min="4610" max="4610" width="20.140625" style="6" customWidth="1"/>
    <col min="4611" max="4611" width="50.140625" style="6" customWidth="1"/>
    <col min="4612" max="4612" width="23.42578125" style="6" customWidth="1"/>
    <col min="4613" max="4614" width="2.7109375" style="6" customWidth="1"/>
    <col min="4615" max="4615" width="15.28515625" style="6" bestFit="1" customWidth="1"/>
    <col min="4616" max="4616" width="9.140625" style="6"/>
    <col min="4617" max="4617" width="11.28515625" style="6" bestFit="1" customWidth="1"/>
    <col min="4618" max="4864" width="9.140625" style="6"/>
    <col min="4865" max="4865" width="2.7109375" style="6" customWidth="1"/>
    <col min="4866" max="4866" width="20.140625" style="6" customWidth="1"/>
    <col min="4867" max="4867" width="50.140625" style="6" customWidth="1"/>
    <col min="4868" max="4868" width="23.42578125" style="6" customWidth="1"/>
    <col min="4869" max="4870" width="2.7109375" style="6" customWidth="1"/>
    <col min="4871" max="4871" width="15.28515625" style="6" bestFit="1" customWidth="1"/>
    <col min="4872" max="4872" width="9.140625" style="6"/>
    <col min="4873" max="4873" width="11.28515625" style="6" bestFit="1" customWidth="1"/>
    <col min="4874" max="5120" width="9.140625" style="6"/>
    <col min="5121" max="5121" width="2.7109375" style="6" customWidth="1"/>
    <col min="5122" max="5122" width="20.140625" style="6" customWidth="1"/>
    <col min="5123" max="5123" width="50.140625" style="6" customWidth="1"/>
    <col min="5124" max="5124" width="23.42578125" style="6" customWidth="1"/>
    <col min="5125" max="5126" width="2.7109375" style="6" customWidth="1"/>
    <col min="5127" max="5127" width="15.28515625" style="6" bestFit="1" customWidth="1"/>
    <col min="5128" max="5128" width="9.140625" style="6"/>
    <col min="5129" max="5129" width="11.28515625" style="6" bestFit="1" customWidth="1"/>
    <col min="5130" max="5376" width="9.140625" style="6"/>
    <col min="5377" max="5377" width="2.7109375" style="6" customWidth="1"/>
    <col min="5378" max="5378" width="20.140625" style="6" customWidth="1"/>
    <col min="5379" max="5379" width="50.140625" style="6" customWidth="1"/>
    <col min="5380" max="5380" width="23.42578125" style="6" customWidth="1"/>
    <col min="5381" max="5382" width="2.7109375" style="6" customWidth="1"/>
    <col min="5383" max="5383" width="15.28515625" style="6" bestFit="1" customWidth="1"/>
    <col min="5384" max="5384" width="9.140625" style="6"/>
    <col min="5385" max="5385" width="11.28515625" style="6" bestFit="1" customWidth="1"/>
    <col min="5386" max="5632" width="9.140625" style="6"/>
    <col min="5633" max="5633" width="2.7109375" style="6" customWidth="1"/>
    <col min="5634" max="5634" width="20.140625" style="6" customWidth="1"/>
    <col min="5635" max="5635" width="50.140625" style="6" customWidth="1"/>
    <col min="5636" max="5636" width="23.42578125" style="6" customWidth="1"/>
    <col min="5637" max="5638" width="2.7109375" style="6" customWidth="1"/>
    <col min="5639" max="5639" width="15.28515625" style="6" bestFit="1" customWidth="1"/>
    <col min="5640" max="5640" width="9.140625" style="6"/>
    <col min="5641" max="5641" width="11.28515625" style="6" bestFit="1" customWidth="1"/>
    <col min="5642" max="5888" width="9.140625" style="6"/>
    <col min="5889" max="5889" width="2.7109375" style="6" customWidth="1"/>
    <col min="5890" max="5890" width="20.140625" style="6" customWidth="1"/>
    <col min="5891" max="5891" width="50.140625" style="6" customWidth="1"/>
    <col min="5892" max="5892" width="23.42578125" style="6" customWidth="1"/>
    <col min="5893" max="5894" width="2.7109375" style="6" customWidth="1"/>
    <col min="5895" max="5895" width="15.28515625" style="6" bestFit="1" customWidth="1"/>
    <col min="5896" max="5896" width="9.140625" style="6"/>
    <col min="5897" max="5897" width="11.28515625" style="6" bestFit="1" customWidth="1"/>
    <col min="5898" max="6144" width="9.140625" style="6"/>
    <col min="6145" max="6145" width="2.7109375" style="6" customWidth="1"/>
    <col min="6146" max="6146" width="20.140625" style="6" customWidth="1"/>
    <col min="6147" max="6147" width="50.140625" style="6" customWidth="1"/>
    <col min="6148" max="6148" width="23.42578125" style="6" customWidth="1"/>
    <col min="6149" max="6150" width="2.7109375" style="6" customWidth="1"/>
    <col min="6151" max="6151" width="15.28515625" style="6" bestFit="1" customWidth="1"/>
    <col min="6152" max="6152" width="9.140625" style="6"/>
    <col min="6153" max="6153" width="11.28515625" style="6" bestFit="1" customWidth="1"/>
    <col min="6154" max="6400" width="9.140625" style="6"/>
    <col min="6401" max="6401" width="2.7109375" style="6" customWidth="1"/>
    <col min="6402" max="6402" width="20.140625" style="6" customWidth="1"/>
    <col min="6403" max="6403" width="50.140625" style="6" customWidth="1"/>
    <col min="6404" max="6404" width="23.42578125" style="6" customWidth="1"/>
    <col min="6405" max="6406" width="2.7109375" style="6" customWidth="1"/>
    <col min="6407" max="6407" width="15.28515625" style="6" bestFit="1" customWidth="1"/>
    <col min="6408" max="6408" width="9.140625" style="6"/>
    <col min="6409" max="6409" width="11.28515625" style="6" bestFit="1" customWidth="1"/>
    <col min="6410" max="6656" width="9.140625" style="6"/>
    <col min="6657" max="6657" width="2.7109375" style="6" customWidth="1"/>
    <col min="6658" max="6658" width="20.140625" style="6" customWidth="1"/>
    <col min="6659" max="6659" width="50.140625" style="6" customWidth="1"/>
    <col min="6660" max="6660" width="23.42578125" style="6" customWidth="1"/>
    <col min="6661" max="6662" width="2.7109375" style="6" customWidth="1"/>
    <col min="6663" max="6663" width="15.28515625" style="6" bestFit="1" customWidth="1"/>
    <col min="6664" max="6664" width="9.140625" style="6"/>
    <col min="6665" max="6665" width="11.28515625" style="6" bestFit="1" customWidth="1"/>
    <col min="6666" max="6912" width="9.140625" style="6"/>
    <col min="6913" max="6913" width="2.7109375" style="6" customWidth="1"/>
    <col min="6914" max="6914" width="20.140625" style="6" customWidth="1"/>
    <col min="6915" max="6915" width="50.140625" style="6" customWidth="1"/>
    <col min="6916" max="6916" width="23.42578125" style="6" customWidth="1"/>
    <col min="6917" max="6918" width="2.7109375" style="6" customWidth="1"/>
    <col min="6919" max="6919" width="15.28515625" style="6" bestFit="1" customWidth="1"/>
    <col min="6920" max="6920" width="9.140625" style="6"/>
    <col min="6921" max="6921" width="11.28515625" style="6" bestFit="1" customWidth="1"/>
    <col min="6922" max="7168" width="9.140625" style="6"/>
    <col min="7169" max="7169" width="2.7109375" style="6" customWidth="1"/>
    <col min="7170" max="7170" width="20.140625" style="6" customWidth="1"/>
    <col min="7171" max="7171" width="50.140625" style="6" customWidth="1"/>
    <col min="7172" max="7172" width="23.42578125" style="6" customWidth="1"/>
    <col min="7173" max="7174" width="2.7109375" style="6" customWidth="1"/>
    <col min="7175" max="7175" width="15.28515625" style="6" bestFit="1" customWidth="1"/>
    <col min="7176" max="7176" width="9.140625" style="6"/>
    <col min="7177" max="7177" width="11.28515625" style="6" bestFit="1" customWidth="1"/>
    <col min="7178" max="7424" width="9.140625" style="6"/>
    <col min="7425" max="7425" width="2.7109375" style="6" customWidth="1"/>
    <col min="7426" max="7426" width="20.140625" style="6" customWidth="1"/>
    <col min="7427" max="7427" width="50.140625" style="6" customWidth="1"/>
    <col min="7428" max="7428" width="23.42578125" style="6" customWidth="1"/>
    <col min="7429" max="7430" width="2.7109375" style="6" customWidth="1"/>
    <col min="7431" max="7431" width="15.28515625" style="6" bestFit="1" customWidth="1"/>
    <col min="7432" max="7432" width="9.140625" style="6"/>
    <col min="7433" max="7433" width="11.28515625" style="6" bestFit="1" customWidth="1"/>
    <col min="7434" max="7680" width="9.140625" style="6"/>
    <col min="7681" max="7681" width="2.7109375" style="6" customWidth="1"/>
    <col min="7682" max="7682" width="20.140625" style="6" customWidth="1"/>
    <col min="7683" max="7683" width="50.140625" style="6" customWidth="1"/>
    <col min="7684" max="7684" width="23.42578125" style="6" customWidth="1"/>
    <col min="7685" max="7686" width="2.7109375" style="6" customWidth="1"/>
    <col min="7687" max="7687" width="15.28515625" style="6" bestFit="1" customWidth="1"/>
    <col min="7688" max="7688" width="9.140625" style="6"/>
    <col min="7689" max="7689" width="11.28515625" style="6" bestFit="1" customWidth="1"/>
    <col min="7690" max="7936" width="9.140625" style="6"/>
    <col min="7937" max="7937" width="2.7109375" style="6" customWidth="1"/>
    <col min="7938" max="7938" width="20.140625" style="6" customWidth="1"/>
    <col min="7939" max="7939" width="50.140625" style="6" customWidth="1"/>
    <col min="7940" max="7940" width="23.42578125" style="6" customWidth="1"/>
    <col min="7941" max="7942" width="2.7109375" style="6" customWidth="1"/>
    <col min="7943" max="7943" width="15.28515625" style="6" bestFit="1" customWidth="1"/>
    <col min="7944" max="7944" width="9.140625" style="6"/>
    <col min="7945" max="7945" width="11.28515625" style="6" bestFit="1" customWidth="1"/>
    <col min="7946" max="8192" width="9.140625" style="6"/>
    <col min="8193" max="8193" width="2.7109375" style="6" customWidth="1"/>
    <col min="8194" max="8194" width="20.140625" style="6" customWidth="1"/>
    <col min="8195" max="8195" width="50.140625" style="6" customWidth="1"/>
    <col min="8196" max="8196" width="23.42578125" style="6" customWidth="1"/>
    <col min="8197" max="8198" width="2.7109375" style="6" customWidth="1"/>
    <col min="8199" max="8199" width="15.28515625" style="6" bestFit="1" customWidth="1"/>
    <col min="8200" max="8200" width="9.140625" style="6"/>
    <col min="8201" max="8201" width="11.28515625" style="6" bestFit="1" customWidth="1"/>
    <col min="8202" max="8448" width="9.140625" style="6"/>
    <col min="8449" max="8449" width="2.7109375" style="6" customWidth="1"/>
    <col min="8450" max="8450" width="20.140625" style="6" customWidth="1"/>
    <col min="8451" max="8451" width="50.140625" style="6" customWidth="1"/>
    <col min="8452" max="8452" width="23.42578125" style="6" customWidth="1"/>
    <col min="8453" max="8454" width="2.7109375" style="6" customWidth="1"/>
    <col min="8455" max="8455" width="15.28515625" style="6" bestFit="1" customWidth="1"/>
    <col min="8456" max="8456" width="9.140625" style="6"/>
    <col min="8457" max="8457" width="11.28515625" style="6" bestFit="1" customWidth="1"/>
    <col min="8458" max="8704" width="9.140625" style="6"/>
    <col min="8705" max="8705" width="2.7109375" style="6" customWidth="1"/>
    <col min="8706" max="8706" width="20.140625" style="6" customWidth="1"/>
    <col min="8707" max="8707" width="50.140625" style="6" customWidth="1"/>
    <col min="8708" max="8708" width="23.42578125" style="6" customWidth="1"/>
    <col min="8709" max="8710" width="2.7109375" style="6" customWidth="1"/>
    <col min="8711" max="8711" width="15.28515625" style="6" bestFit="1" customWidth="1"/>
    <col min="8712" max="8712" width="9.140625" style="6"/>
    <col min="8713" max="8713" width="11.28515625" style="6" bestFit="1" customWidth="1"/>
    <col min="8714" max="8960" width="9.140625" style="6"/>
    <col min="8961" max="8961" width="2.7109375" style="6" customWidth="1"/>
    <col min="8962" max="8962" width="20.140625" style="6" customWidth="1"/>
    <col min="8963" max="8963" width="50.140625" style="6" customWidth="1"/>
    <col min="8964" max="8964" width="23.42578125" style="6" customWidth="1"/>
    <col min="8965" max="8966" width="2.7109375" style="6" customWidth="1"/>
    <col min="8967" max="8967" width="15.28515625" style="6" bestFit="1" customWidth="1"/>
    <col min="8968" max="8968" width="9.140625" style="6"/>
    <col min="8969" max="8969" width="11.28515625" style="6" bestFit="1" customWidth="1"/>
    <col min="8970" max="9216" width="9.140625" style="6"/>
    <col min="9217" max="9217" width="2.7109375" style="6" customWidth="1"/>
    <col min="9218" max="9218" width="20.140625" style="6" customWidth="1"/>
    <col min="9219" max="9219" width="50.140625" style="6" customWidth="1"/>
    <col min="9220" max="9220" width="23.42578125" style="6" customWidth="1"/>
    <col min="9221" max="9222" width="2.7109375" style="6" customWidth="1"/>
    <col min="9223" max="9223" width="15.28515625" style="6" bestFit="1" customWidth="1"/>
    <col min="9224" max="9224" width="9.140625" style="6"/>
    <col min="9225" max="9225" width="11.28515625" style="6" bestFit="1" customWidth="1"/>
    <col min="9226" max="9472" width="9.140625" style="6"/>
    <col min="9473" max="9473" width="2.7109375" style="6" customWidth="1"/>
    <col min="9474" max="9474" width="20.140625" style="6" customWidth="1"/>
    <col min="9475" max="9475" width="50.140625" style="6" customWidth="1"/>
    <col min="9476" max="9476" width="23.42578125" style="6" customWidth="1"/>
    <col min="9477" max="9478" width="2.7109375" style="6" customWidth="1"/>
    <col min="9479" max="9479" width="15.28515625" style="6" bestFit="1" customWidth="1"/>
    <col min="9480" max="9480" width="9.140625" style="6"/>
    <col min="9481" max="9481" width="11.28515625" style="6" bestFit="1" customWidth="1"/>
    <col min="9482" max="9728" width="9.140625" style="6"/>
    <col min="9729" max="9729" width="2.7109375" style="6" customWidth="1"/>
    <col min="9730" max="9730" width="20.140625" style="6" customWidth="1"/>
    <col min="9731" max="9731" width="50.140625" style="6" customWidth="1"/>
    <col min="9732" max="9732" width="23.42578125" style="6" customWidth="1"/>
    <col min="9733" max="9734" width="2.7109375" style="6" customWidth="1"/>
    <col min="9735" max="9735" width="15.28515625" style="6" bestFit="1" customWidth="1"/>
    <col min="9736" max="9736" width="9.140625" style="6"/>
    <col min="9737" max="9737" width="11.28515625" style="6" bestFit="1" customWidth="1"/>
    <col min="9738" max="9984" width="9.140625" style="6"/>
    <col min="9985" max="9985" width="2.7109375" style="6" customWidth="1"/>
    <col min="9986" max="9986" width="20.140625" style="6" customWidth="1"/>
    <col min="9987" max="9987" width="50.140625" style="6" customWidth="1"/>
    <col min="9988" max="9988" width="23.42578125" style="6" customWidth="1"/>
    <col min="9989" max="9990" width="2.7109375" style="6" customWidth="1"/>
    <col min="9991" max="9991" width="15.28515625" style="6" bestFit="1" customWidth="1"/>
    <col min="9992" max="9992" width="9.140625" style="6"/>
    <col min="9993" max="9993" width="11.28515625" style="6" bestFit="1" customWidth="1"/>
    <col min="9994" max="10240" width="9.140625" style="6"/>
    <col min="10241" max="10241" width="2.7109375" style="6" customWidth="1"/>
    <col min="10242" max="10242" width="20.140625" style="6" customWidth="1"/>
    <col min="10243" max="10243" width="50.140625" style="6" customWidth="1"/>
    <col min="10244" max="10244" width="23.42578125" style="6" customWidth="1"/>
    <col min="10245" max="10246" width="2.7109375" style="6" customWidth="1"/>
    <col min="10247" max="10247" width="15.28515625" style="6" bestFit="1" customWidth="1"/>
    <col min="10248" max="10248" width="9.140625" style="6"/>
    <col min="10249" max="10249" width="11.28515625" style="6" bestFit="1" customWidth="1"/>
    <col min="10250" max="10496" width="9.140625" style="6"/>
    <col min="10497" max="10497" width="2.7109375" style="6" customWidth="1"/>
    <col min="10498" max="10498" width="20.140625" style="6" customWidth="1"/>
    <col min="10499" max="10499" width="50.140625" style="6" customWidth="1"/>
    <col min="10500" max="10500" width="23.42578125" style="6" customWidth="1"/>
    <col min="10501" max="10502" width="2.7109375" style="6" customWidth="1"/>
    <col min="10503" max="10503" width="15.28515625" style="6" bestFit="1" customWidth="1"/>
    <col min="10504" max="10504" width="9.140625" style="6"/>
    <col min="10505" max="10505" width="11.28515625" style="6" bestFit="1" customWidth="1"/>
    <col min="10506" max="10752" width="9.140625" style="6"/>
    <col min="10753" max="10753" width="2.7109375" style="6" customWidth="1"/>
    <col min="10754" max="10754" width="20.140625" style="6" customWidth="1"/>
    <col min="10755" max="10755" width="50.140625" style="6" customWidth="1"/>
    <col min="10756" max="10756" width="23.42578125" style="6" customWidth="1"/>
    <col min="10757" max="10758" width="2.7109375" style="6" customWidth="1"/>
    <col min="10759" max="10759" width="15.28515625" style="6" bestFit="1" customWidth="1"/>
    <col min="10760" max="10760" width="9.140625" style="6"/>
    <col min="10761" max="10761" width="11.28515625" style="6" bestFit="1" customWidth="1"/>
    <col min="10762" max="11008" width="9.140625" style="6"/>
    <col min="11009" max="11009" width="2.7109375" style="6" customWidth="1"/>
    <col min="11010" max="11010" width="20.140625" style="6" customWidth="1"/>
    <col min="11011" max="11011" width="50.140625" style="6" customWidth="1"/>
    <col min="11012" max="11012" width="23.42578125" style="6" customWidth="1"/>
    <col min="11013" max="11014" width="2.7109375" style="6" customWidth="1"/>
    <col min="11015" max="11015" width="15.28515625" style="6" bestFit="1" customWidth="1"/>
    <col min="11016" max="11016" width="9.140625" style="6"/>
    <col min="11017" max="11017" width="11.28515625" style="6" bestFit="1" customWidth="1"/>
    <col min="11018" max="11264" width="9.140625" style="6"/>
    <col min="11265" max="11265" width="2.7109375" style="6" customWidth="1"/>
    <col min="11266" max="11266" width="20.140625" style="6" customWidth="1"/>
    <col min="11267" max="11267" width="50.140625" style="6" customWidth="1"/>
    <col min="11268" max="11268" width="23.42578125" style="6" customWidth="1"/>
    <col min="11269" max="11270" width="2.7109375" style="6" customWidth="1"/>
    <col min="11271" max="11271" width="15.28515625" style="6" bestFit="1" customWidth="1"/>
    <col min="11272" max="11272" width="9.140625" style="6"/>
    <col min="11273" max="11273" width="11.28515625" style="6" bestFit="1" customWidth="1"/>
    <col min="11274" max="11520" width="9.140625" style="6"/>
    <col min="11521" max="11521" width="2.7109375" style="6" customWidth="1"/>
    <col min="11522" max="11522" width="20.140625" style="6" customWidth="1"/>
    <col min="11523" max="11523" width="50.140625" style="6" customWidth="1"/>
    <col min="11524" max="11524" width="23.42578125" style="6" customWidth="1"/>
    <col min="11525" max="11526" width="2.7109375" style="6" customWidth="1"/>
    <col min="11527" max="11527" width="15.28515625" style="6" bestFit="1" customWidth="1"/>
    <col min="11528" max="11528" width="9.140625" style="6"/>
    <col min="11529" max="11529" width="11.28515625" style="6" bestFit="1" customWidth="1"/>
    <col min="11530" max="11776" width="9.140625" style="6"/>
    <col min="11777" max="11777" width="2.7109375" style="6" customWidth="1"/>
    <col min="11778" max="11778" width="20.140625" style="6" customWidth="1"/>
    <col min="11779" max="11779" width="50.140625" style="6" customWidth="1"/>
    <col min="11780" max="11780" width="23.42578125" style="6" customWidth="1"/>
    <col min="11781" max="11782" width="2.7109375" style="6" customWidth="1"/>
    <col min="11783" max="11783" width="15.28515625" style="6" bestFit="1" customWidth="1"/>
    <col min="11784" max="11784" width="9.140625" style="6"/>
    <col min="11785" max="11785" width="11.28515625" style="6" bestFit="1" customWidth="1"/>
    <col min="11786" max="12032" width="9.140625" style="6"/>
    <col min="12033" max="12033" width="2.7109375" style="6" customWidth="1"/>
    <col min="12034" max="12034" width="20.140625" style="6" customWidth="1"/>
    <col min="12035" max="12035" width="50.140625" style="6" customWidth="1"/>
    <col min="12036" max="12036" width="23.42578125" style="6" customWidth="1"/>
    <col min="12037" max="12038" width="2.7109375" style="6" customWidth="1"/>
    <col min="12039" max="12039" width="15.28515625" style="6" bestFit="1" customWidth="1"/>
    <col min="12040" max="12040" width="9.140625" style="6"/>
    <col min="12041" max="12041" width="11.28515625" style="6" bestFit="1" customWidth="1"/>
    <col min="12042" max="12288" width="9.140625" style="6"/>
    <col min="12289" max="12289" width="2.7109375" style="6" customWidth="1"/>
    <col min="12290" max="12290" width="20.140625" style="6" customWidth="1"/>
    <col min="12291" max="12291" width="50.140625" style="6" customWidth="1"/>
    <col min="12292" max="12292" width="23.42578125" style="6" customWidth="1"/>
    <col min="12293" max="12294" width="2.7109375" style="6" customWidth="1"/>
    <col min="12295" max="12295" width="15.28515625" style="6" bestFit="1" customWidth="1"/>
    <col min="12296" max="12296" width="9.140625" style="6"/>
    <col min="12297" max="12297" width="11.28515625" style="6" bestFit="1" customWidth="1"/>
    <col min="12298" max="12544" width="9.140625" style="6"/>
    <col min="12545" max="12545" width="2.7109375" style="6" customWidth="1"/>
    <col min="12546" max="12546" width="20.140625" style="6" customWidth="1"/>
    <col min="12547" max="12547" width="50.140625" style="6" customWidth="1"/>
    <col min="12548" max="12548" width="23.42578125" style="6" customWidth="1"/>
    <col min="12549" max="12550" width="2.7109375" style="6" customWidth="1"/>
    <col min="12551" max="12551" width="15.28515625" style="6" bestFit="1" customWidth="1"/>
    <col min="12552" max="12552" width="9.140625" style="6"/>
    <col min="12553" max="12553" width="11.28515625" style="6" bestFit="1" customWidth="1"/>
    <col min="12554" max="12800" width="9.140625" style="6"/>
    <col min="12801" max="12801" width="2.7109375" style="6" customWidth="1"/>
    <col min="12802" max="12802" width="20.140625" style="6" customWidth="1"/>
    <col min="12803" max="12803" width="50.140625" style="6" customWidth="1"/>
    <col min="12804" max="12804" width="23.42578125" style="6" customWidth="1"/>
    <col min="12805" max="12806" width="2.7109375" style="6" customWidth="1"/>
    <col min="12807" max="12807" width="15.28515625" style="6" bestFit="1" customWidth="1"/>
    <col min="12808" max="12808" width="9.140625" style="6"/>
    <col min="12809" max="12809" width="11.28515625" style="6" bestFit="1" customWidth="1"/>
    <col min="12810" max="13056" width="9.140625" style="6"/>
    <col min="13057" max="13057" width="2.7109375" style="6" customWidth="1"/>
    <col min="13058" max="13058" width="20.140625" style="6" customWidth="1"/>
    <col min="13059" max="13059" width="50.140625" style="6" customWidth="1"/>
    <col min="13060" max="13060" width="23.42578125" style="6" customWidth="1"/>
    <col min="13061" max="13062" width="2.7109375" style="6" customWidth="1"/>
    <col min="13063" max="13063" width="15.28515625" style="6" bestFit="1" customWidth="1"/>
    <col min="13064" max="13064" width="9.140625" style="6"/>
    <col min="13065" max="13065" width="11.28515625" style="6" bestFit="1" customWidth="1"/>
    <col min="13066" max="13312" width="9.140625" style="6"/>
    <col min="13313" max="13313" width="2.7109375" style="6" customWidth="1"/>
    <col min="13314" max="13314" width="20.140625" style="6" customWidth="1"/>
    <col min="13315" max="13315" width="50.140625" style="6" customWidth="1"/>
    <col min="13316" max="13316" width="23.42578125" style="6" customWidth="1"/>
    <col min="13317" max="13318" width="2.7109375" style="6" customWidth="1"/>
    <col min="13319" max="13319" width="15.28515625" style="6" bestFit="1" customWidth="1"/>
    <col min="13320" max="13320" width="9.140625" style="6"/>
    <col min="13321" max="13321" width="11.28515625" style="6" bestFit="1" customWidth="1"/>
    <col min="13322" max="13568" width="9.140625" style="6"/>
    <col min="13569" max="13569" width="2.7109375" style="6" customWidth="1"/>
    <col min="13570" max="13570" width="20.140625" style="6" customWidth="1"/>
    <col min="13571" max="13571" width="50.140625" style="6" customWidth="1"/>
    <col min="13572" max="13572" width="23.42578125" style="6" customWidth="1"/>
    <col min="13573" max="13574" width="2.7109375" style="6" customWidth="1"/>
    <col min="13575" max="13575" width="15.28515625" style="6" bestFit="1" customWidth="1"/>
    <col min="13576" max="13576" width="9.140625" style="6"/>
    <col min="13577" max="13577" width="11.28515625" style="6" bestFit="1" customWidth="1"/>
    <col min="13578" max="13824" width="9.140625" style="6"/>
    <col min="13825" max="13825" width="2.7109375" style="6" customWidth="1"/>
    <col min="13826" max="13826" width="20.140625" style="6" customWidth="1"/>
    <col min="13827" max="13827" width="50.140625" style="6" customWidth="1"/>
    <col min="13828" max="13828" width="23.42578125" style="6" customWidth="1"/>
    <col min="13829" max="13830" width="2.7109375" style="6" customWidth="1"/>
    <col min="13831" max="13831" width="15.28515625" style="6" bestFit="1" customWidth="1"/>
    <col min="13832" max="13832" width="9.140625" style="6"/>
    <col min="13833" max="13833" width="11.28515625" style="6" bestFit="1" customWidth="1"/>
    <col min="13834" max="14080" width="9.140625" style="6"/>
    <col min="14081" max="14081" width="2.7109375" style="6" customWidth="1"/>
    <col min="14082" max="14082" width="20.140625" style="6" customWidth="1"/>
    <col min="14083" max="14083" width="50.140625" style="6" customWidth="1"/>
    <col min="14084" max="14084" width="23.42578125" style="6" customWidth="1"/>
    <col min="14085" max="14086" width="2.7109375" style="6" customWidth="1"/>
    <col min="14087" max="14087" width="15.28515625" style="6" bestFit="1" customWidth="1"/>
    <col min="14088" max="14088" width="9.140625" style="6"/>
    <col min="14089" max="14089" width="11.28515625" style="6" bestFit="1" customWidth="1"/>
    <col min="14090" max="14336" width="9.140625" style="6"/>
    <col min="14337" max="14337" width="2.7109375" style="6" customWidth="1"/>
    <col min="14338" max="14338" width="20.140625" style="6" customWidth="1"/>
    <col min="14339" max="14339" width="50.140625" style="6" customWidth="1"/>
    <col min="14340" max="14340" width="23.42578125" style="6" customWidth="1"/>
    <col min="14341" max="14342" width="2.7109375" style="6" customWidth="1"/>
    <col min="14343" max="14343" width="15.28515625" style="6" bestFit="1" customWidth="1"/>
    <col min="14344" max="14344" width="9.140625" style="6"/>
    <col min="14345" max="14345" width="11.28515625" style="6" bestFit="1" customWidth="1"/>
    <col min="14346" max="14592" width="9.140625" style="6"/>
    <col min="14593" max="14593" width="2.7109375" style="6" customWidth="1"/>
    <col min="14594" max="14594" width="20.140625" style="6" customWidth="1"/>
    <col min="14595" max="14595" width="50.140625" style="6" customWidth="1"/>
    <col min="14596" max="14596" width="23.42578125" style="6" customWidth="1"/>
    <col min="14597" max="14598" width="2.7109375" style="6" customWidth="1"/>
    <col min="14599" max="14599" width="15.28515625" style="6" bestFit="1" customWidth="1"/>
    <col min="14600" max="14600" width="9.140625" style="6"/>
    <col min="14601" max="14601" width="11.28515625" style="6" bestFit="1" customWidth="1"/>
    <col min="14602" max="14848" width="9.140625" style="6"/>
    <col min="14849" max="14849" width="2.7109375" style="6" customWidth="1"/>
    <col min="14850" max="14850" width="20.140625" style="6" customWidth="1"/>
    <col min="14851" max="14851" width="50.140625" style="6" customWidth="1"/>
    <col min="14852" max="14852" width="23.42578125" style="6" customWidth="1"/>
    <col min="14853" max="14854" width="2.7109375" style="6" customWidth="1"/>
    <col min="14855" max="14855" width="15.28515625" style="6" bestFit="1" customWidth="1"/>
    <col min="14856" max="14856" width="9.140625" style="6"/>
    <col min="14857" max="14857" width="11.28515625" style="6" bestFit="1" customWidth="1"/>
    <col min="14858" max="15104" width="9.140625" style="6"/>
    <col min="15105" max="15105" width="2.7109375" style="6" customWidth="1"/>
    <col min="15106" max="15106" width="20.140625" style="6" customWidth="1"/>
    <col min="15107" max="15107" width="50.140625" style="6" customWidth="1"/>
    <col min="15108" max="15108" width="23.42578125" style="6" customWidth="1"/>
    <col min="15109" max="15110" width="2.7109375" style="6" customWidth="1"/>
    <col min="15111" max="15111" width="15.28515625" style="6" bestFit="1" customWidth="1"/>
    <col min="15112" max="15112" width="9.140625" style="6"/>
    <col min="15113" max="15113" width="11.28515625" style="6" bestFit="1" customWidth="1"/>
    <col min="15114" max="15360" width="9.140625" style="6"/>
    <col min="15361" max="15361" width="2.7109375" style="6" customWidth="1"/>
    <col min="15362" max="15362" width="20.140625" style="6" customWidth="1"/>
    <col min="15363" max="15363" width="50.140625" style="6" customWidth="1"/>
    <col min="15364" max="15364" width="23.42578125" style="6" customWidth="1"/>
    <col min="15365" max="15366" width="2.7109375" style="6" customWidth="1"/>
    <col min="15367" max="15367" width="15.28515625" style="6" bestFit="1" customWidth="1"/>
    <col min="15368" max="15368" width="9.140625" style="6"/>
    <col min="15369" max="15369" width="11.28515625" style="6" bestFit="1" customWidth="1"/>
    <col min="15370" max="15616" width="9.140625" style="6"/>
    <col min="15617" max="15617" width="2.7109375" style="6" customWidth="1"/>
    <col min="15618" max="15618" width="20.140625" style="6" customWidth="1"/>
    <col min="15619" max="15619" width="50.140625" style="6" customWidth="1"/>
    <col min="15620" max="15620" width="23.42578125" style="6" customWidth="1"/>
    <col min="15621" max="15622" width="2.7109375" style="6" customWidth="1"/>
    <col min="15623" max="15623" width="15.28515625" style="6" bestFit="1" customWidth="1"/>
    <col min="15624" max="15624" width="9.140625" style="6"/>
    <col min="15625" max="15625" width="11.28515625" style="6" bestFit="1" customWidth="1"/>
    <col min="15626" max="15872" width="9.140625" style="6"/>
    <col min="15873" max="15873" width="2.7109375" style="6" customWidth="1"/>
    <col min="15874" max="15874" width="20.140625" style="6" customWidth="1"/>
    <col min="15875" max="15875" width="50.140625" style="6" customWidth="1"/>
    <col min="15876" max="15876" width="23.42578125" style="6" customWidth="1"/>
    <col min="15877" max="15878" width="2.7109375" style="6" customWidth="1"/>
    <col min="15879" max="15879" width="15.28515625" style="6" bestFit="1" customWidth="1"/>
    <col min="15880" max="15880" width="9.140625" style="6"/>
    <col min="15881" max="15881" width="11.28515625" style="6" bestFit="1" customWidth="1"/>
    <col min="15882" max="16128" width="9.140625" style="6"/>
    <col min="16129" max="16129" width="2.7109375" style="6" customWidth="1"/>
    <col min="16130" max="16130" width="20.140625" style="6" customWidth="1"/>
    <col min="16131" max="16131" width="50.140625" style="6" customWidth="1"/>
    <col min="16132" max="16132" width="23.42578125" style="6" customWidth="1"/>
    <col min="16133" max="16134" width="2.7109375" style="6" customWidth="1"/>
    <col min="16135" max="16135" width="15.28515625" style="6" bestFit="1" customWidth="1"/>
    <col min="16136" max="16136" width="9.140625" style="6"/>
    <col min="16137" max="16137" width="11.28515625" style="6" bestFit="1" customWidth="1"/>
    <col min="16138" max="16384" width="9.140625" style="6"/>
  </cols>
  <sheetData>
    <row r="1" spans="1:6" ht="85.5" hidden="1" customHeight="1">
      <c r="A1" s="458" t="s">
        <v>14</v>
      </c>
      <c r="B1" s="459"/>
      <c r="C1" s="459"/>
      <c r="D1" s="459"/>
      <c r="E1" s="459"/>
      <c r="F1" s="459"/>
    </row>
    <row r="2" spans="1:6" ht="3.75" customHeight="1"/>
    <row r="3" spans="1:6" ht="9" customHeight="1">
      <c r="A3" s="7"/>
      <c r="B3" s="8"/>
      <c r="C3" s="8"/>
      <c r="D3" s="8"/>
      <c r="E3" s="9"/>
    </row>
    <row r="4" spans="1:6">
      <c r="A4" s="10"/>
      <c r="B4" s="11"/>
      <c r="C4" s="12"/>
      <c r="D4" s="13"/>
      <c r="E4" s="14"/>
    </row>
    <row r="5" spans="1:6" ht="9" customHeight="1">
      <c r="A5" s="10"/>
      <c r="B5" s="15"/>
      <c r="C5" s="16"/>
      <c r="D5" s="17"/>
      <c r="E5" s="14"/>
    </row>
    <row r="6" spans="1:6">
      <c r="A6" s="10"/>
      <c r="B6" s="15"/>
      <c r="C6" s="16"/>
      <c r="D6" s="17"/>
      <c r="E6" s="14"/>
    </row>
    <row r="7" spans="1:6">
      <c r="A7" s="10"/>
      <c r="B7" s="15"/>
      <c r="C7" s="16"/>
      <c r="D7" s="17"/>
      <c r="E7" s="14"/>
    </row>
    <row r="8" spans="1:6" ht="15.75">
      <c r="A8" s="10"/>
      <c r="B8" s="460" t="s">
        <v>75</v>
      </c>
      <c r="C8" s="461"/>
      <c r="D8" s="462"/>
      <c r="E8" s="14"/>
    </row>
    <row r="9" spans="1:6" ht="15.75">
      <c r="A9" s="10"/>
      <c r="B9" s="463" t="s">
        <v>76</v>
      </c>
      <c r="C9" s="464"/>
      <c r="D9" s="465"/>
      <c r="E9" s="14"/>
    </row>
    <row r="10" spans="1:6" ht="15.75">
      <c r="A10" s="10"/>
      <c r="B10" s="460" t="s">
        <v>77</v>
      </c>
      <c r="C10" s="461"/>
      <c r="D10" s="462"/>
      <c r="E10" s="14"/>
    </row>
    <row r="11" spans="1:6" ht="19.5">
      <c r="A11" s="10"/>
      <c r="B11" s="466" t="s">
        <v>15</v>
      </c>
      <c r="C11" s="467"/>
      <c r="D11" s="468"/>
      <c r="E11" s="18"/>
    </row>
    <row r="12" spans="1:6" ht="18.75">
      <c r="A12" s="10"/>
      <c r="B12" s="469" t="s">
        <v>16</v>
      </c>
      <c r="C12" s="470"/>
      <c r="D12" s="471"/>
      <c r="E12" s="18"/>
    </row>
    <row r="13" spans="1:6" ht="6" customHeight="1">
      <c r="A13" s="10"/>
      <c r="B13" s="19"/>
      <c r="C13" s="20"/>
      <c r="D13" s="19"/>
      <c r="E13" s="14"/>
    </row>
    <row r="14" spans="1:6" s="23" customFormat="1" ht="21" customHeight="1">
      <c r="A14" s="21"/>
      <c r="B14" s="75" t="s">
        <v>31</v>
      </c>
      <c r="C14" s="472" t="s">
        <v>21577</v>
      </c>
      <c r="D14" s="473"/>
      <c r="E14" s="22"/>
    </row>
    <row r="15" spans="1:6" s="23" customFormat="1" ht="40.5" customHeight="1">
      <c r="A15" s="21"/>
      <c r="B15" s="76" t="s">
        <v>13</v>
      </c>
      <c r="C15" s="474" t="s">
        <v>21579</v>
      </c>
      <c r="D15" s="475"/>
      <c r="E15" s="22"/>
    </row>
    <row r="16" spans="1:6" s="23" customFormat="1" ht="21" customHeight="1">
      <c r="A16" s="21"/>
      <c r="B16" s="24" t="s">
        <v>17</v>
      </c>
      <c r="C16" s="456" t="s">
        <v>166</v>
      </c>
      <c r="D16" s="457"/>
      <c r="E16" s="22"/>
    </row>
    <row r="17" spans="1:9" s="23" customFormat="1" ht="43.5" customHeight="1">
      <c r="A17" s="21"/>
      <c r="B17" s="24" t="s">
        <v>18</v>
      </c>
      <c r="C17" s="474" t="s">
        <v>21579</v>
      </c>
      <c r="D17" s="475"/>
      <c r="E17" s="22"/>
    </row>
    <row r="18" spans="1:9" s="23" customFormat="1" ht="21" customHeight="1">
      <c r="A18" s="21"/>
      <c r="B18" s="24" t="s">
        <v>19</v>
      </c>
      <c r="C18" s="474" t="s">
        <v>162</v>
      </c>
      <c r="D18" s="475"/>
      <c r="E18" s="25"/>
    </row>
    <row r="19" spans="1:9" s="23" customFormat="1" ht="21" customHeight="1">
      <c r="A19" s="21"/>
      <c r="B19" s="24" t="s">
        <v>20</v>
      </c>
      <c r="C19" s="456" t="s">
        <v>11520</v>
      </c>
      <c r="D19" s="457"/>
      <c r="E19" s="26"/>
    </row>
    <row r="20" spans="1:9" s="23" customFormat="1" ht="21" customHeight="1">
      <c r="A20" s="21"/>
      <c r="B20" s="24" t="s">
        <v>21</v>
      </c>
      <c r="C20" s="332">
        <f ca="1">TODAY()</f>
        <v>44643</v>
      </c>
      <c r="D20" s="117"/>
      <c r="E20" s="26"/>
    </row>
    <row r="21" spans="1:9" s="23" customFormat="1" ht="21" customHeight="1">
      <c r="A21" s="21"/>
      <c r="B21" s="24" t="s">
        <v>22</v>
      </c>
      <c r="C21" s="454" t="s">
        <v>12553</v>
      </c>
      <c r="D21" s="455"/>
      <c r="E21" s="26"/>
    </row>
    <row r="22" spans="1:9" s="29" customFormat="1" ht="21" customHeight="1">
      <c r="A22" s="27"/>
      <c r="B22" s="77" t="s">
        <v>23</v>
      </c>
      <c r="C22" s="456"/>
      <c r="D22" s="457"/>
      <c r="E22" s="28"/>
    </row>
    <row r="23" spans="1:9" s="29" customFormat="1" ht="21" customHeight="1">
      <c r="A23" s="27"/>
      <c r="B23" s="77" t="s">
        <v>24</v>
      </c>
      <c r="C23" s="476" t="s">
        <v>167</v>
      </c>
      <c r="D23" s="477"/>
      <c r="E23" s="28"/>
    </row>
    <row r="24" spans="1:9" s="23" customFormat="1" ht="21" customHeight="1">
      <c r="A24" s="21"/>
      <c r="B24" s="24" t="s">
        <v>25</v>
      </c>
      <c r="C24" s="476" t="s">
        <v>17905</v>
      </c>
      <c r="D24" s="477"/>
      <c r="E24" s="26"/>
    </row>
    <row r="25" spans="1:9" s="23" customFormat="1" ht="21" customHeight="1">
      <c r="A25" s="21"/>
      <c r="B25" s="77" t="s">
        <v>26</v>
      </c>
      <c r="C25" s="478"/>
      <c r="D25" s="479"/>
      <c r="E25" s="26"/>
    </row>
    <row r="26" spans="1:9" s="23" customFormat="1" ht="93.75" customHeight="1">
      <c r="A26" s="21"/>
      <c r="B26" s="78" t="s">
        <v>27</v>
      </c>
      <c r="C26" s="482" t="s">
        <v>11507</v>
      </c>
      <c r="D26" s="483"/>
      <c r="E26" s="26"/>
    </row>
    <row r="27" spans="1:9" s="23" customFormat="1" ht="21" customHeight="1">
      <c r="A27" s="21"/>
      <c r="B27" s="79" t="s">
        <v>28</v>
      </c>
      <c r="C27" s="484" t="s">
        <v>12552</v>
      </c>
      <c r="D27" s="485"/>
      <c r="E27" s="26"/>
    </row>
    <row r="28" spans="1:9" s="23" customFormat="1" ht="6" customHeight="1">
      <c r="A28" s="21"/>
      <c r="B28" s="80"/>
      <c r="C28" s="81"/>
      <c r="D28" s="82"/>
      <c r="E28" s="26"/>
    </row>
    <row r="29" spans="1:9" s="32" customFormat="1" ht="21" customHeight="1">
      <c r="A29" s="137"/>
      <c r="B29" s="572" t="s">
        <v>6539</v>
      </c>
      <c r="C29" s="486"/>
      <c r="D29" s="487"/>
      <c r="E29" s="31"/>
    </row>
    <row r="30" spans="1:9" s="29" customFormat="1" ht="21" customHeight="1">
      <c r="A30" s="27"/>
      <c r="B30" s="488" t="s">
        <v>21576</v>
      </c>
      <c r="C30" s="478"/>
      <c r="D30" s="59">
        <v>290187.16697961831</v>
      </c>
      <c r="E30" s="28"/>
      <c r="I30" s="60"/>
    </row>
    <row r="31" spans="1:9" s="63" customFormat="1" ht="21" customHeight="1">
      <c r="A31" s="61"/>
      <c r="B31" s="489" t="s">
        <v>61</v>
      </c>
      <c r="C31" s="490"/>
      <c r="D31" s="33">
        <v>290187.16697961831</v>
      </c>
      <c r="E31" s="62"/>
      <c r="G31" s="329"/>
      <c r="H31" s="330"/>
      <c r="I31" s="331"/>
    </row>
    <row r="32" spans="1:9" s="23" customFormat="1" ht="6" customHeight="1">
      <c r="A32" s="21"/>
      <c r="B32" s="30"/>
      <c r="C32" s="30"/>
      <c r="D32" s="34"/>
      <c r="E32" s="26"/>
    </row>
    <row r="33" spans="1:11" s="23" customFormat="1" ht="61.5" customHeight="1">
      <c r="A33" s="21"/>
      <c r="B33" s="35" t="s">
        <v>29</v>
      </c>
      <c r="C33" s="480" t="s">
        <v>30</v>
      </c>
      <c r="D33" s="481"/>
      <c r="E33" s="26"/>
      <c r="I33" s="121"/>
      <c r="J33" s="121"/>
      <c r="K33" s="121"/>
    </row>
    <row r="34" spans="1:11" s="23" customFormat="1" ht="9" customHeight="1">
      <c r="A34" s="36"/>
      <c r="B34" s="37"/>
      <c r="C34" s="37"/>
      <c r="D34" s="37"/>
      <c r="E34" s="38"/>
      <c r="I34" s="122"/>
      <c r="J34" s="121"/>
      <c r="K34" s="121"/>
    </row>
    <row r="35" spans="1:11">
      <c r="C35" s="125"/>
      <c r="D35" s="39"/>
      <c r="I35" s="123"/>
      <c r="J35" s="123"/>
    </row>
    <row r="36" spans="1:11">
      <c r="C36" s="125"/>
      <c r="D36" s="40"/>
    </row>
    <row r="37" spans="1:11">
      <c r="C37" s="126"/>
      <c r="D37" s="39"/>
    </row>
    <row r="38" spans="1:11">
      <c r="C38" s="126"/>
      <c r="D38" s="39"/>
    </row>
    <row r="39" spans="1:11">
      <c r="C39" s="129"/>
    </row>
    <row r="40" spans="1:11">
      <c r="D40" s="39"/>
      <c r="F40" s="41"/>
    </row>
    <row r="42" spans="1:11">
      <c r="D42" s="69"/>
    </row>
    <row r="43" spans="1:11">
      <c r="F43" s="42"/>
    </row>
    <row r="45" spans="1:11">
      <c r="F45" s="43"/>
    </row>
    <row r="63" spans="1:2">
      <c r="A63" s="141"/>
      <c r="B63" s="141"/>
    </row>
    <row r="112" spans="1:1">
      <c r="A112" s="141"/>
    </row>
    <row r="119" spans="1:1">
      <c r="A119" s="141"/>
    </row>
    <row r="126" spans="1:1">
      <c r="A126" s="141"/>
    </row>
    <row r="132" spans="1:1">
      <c r="A132" s="141"/>
    </row>
    <row r="139" spans="1:1">
      <c r="A139" s="141"/>
    </row>
    <row r="146" spans="1:1">
      <c r="A146" s="141"/>
    </row>
    <row r="153" spans="1:1">
      <c r="A153" s="141"/>
    </row>
    <row r="160" spans="1:1">
      <c r="A160" s="141"/>
    </row>
    <row r="167" spans="1:1">
      <c r="A167" s="141"/>
    </row>
    <row r="173" spans="1:1" ht="409.6">
      <c r="A173" s="139" t="s">
        <v>128</v>
      </c>
    </row>
  </sheetData>
  <mergeCells count="23">
    <mergeCell ref="C23:D23"/>
    <mergeCell ref="C24:D24"/>
    <mergeCell ref="C25:D25"/>
    <mergeCell ref="C33:D33"/>
    <mergeCell ref="C26:D26"/>
    <mergeCell ref="C27:D27"/>
    <mergeCell ref="B29:D29"/>
    <mergeCell ref="B30:C30"/>
    <mergeCell ref="B31:C31"/>
    <mergeCell ref="C21:D21"/>
    <mergeCell ref="C22:D22"/>
    <mergeCell ref="C19:D19"/>
    <mergeCell ref="A1:F1"/>
    <mergeCell ref="B8:D8"/>
    <mergeCell ref="B9:D9"/>
    <mergeCell ref="B10:D10"/>
    <mergeCell ref="B11:D11"/>
    <mergeCell ref="B12:D12"/>
    <mergeCell ref="C14:D14"/>
    <mergeCell ref="C15:D15"/>
    <mergeCell ref="C16:D16"/>
    <mergeCell ref="C17:D17"/>
    <mergeCell ref="C18:D18"/>
  </mergeCells>
  <printOptions horizontalCentered="1" verticalCentered="1"/>
  <pageMargins left="0.78740157480314965" right="0.39370078740157483" top="0.39370078740157483" bottom="0.39370078740157483" header="0.11811023622047245" footer="0.11811023622047245"/>
  <pageSetup paperSize="9" scale="91" orientation="portrait" r:id="rId1"/>
  <headerFooter>
    <oddHeader>&amp;C&amp;F</oddHeader>
    <oddFooter>&amp;R&amp;P/&amp;N</oddFooter>
  </headerFooter>
  <drawing r:id="rId2"/>
  <legacyDrawing r:id="rId3"/>
</worksheet>
</file>

<file path=xl/worksheets/sheet2.xml><?xml version="1.0" encoding="utf-8"?>
<worksheet xmlns="http://schemas.openxmlformats.org/spreadsheetml/2006/main" xmlns:r="http://schemas.openxmlformats.org/officeDocument/2006/relationships">
  <dimension ref="A1:Q160"/>
  <sheetViews>
    <sheetView showGridLines="0" view="pageBreakPreview" topLeftCell="A25" zoomScale="85" zoomScaleNormal="100" zoomScaleSheetLayoutView="85" workbookViewId="0">
      <selection activeCell="M13" sqref="M13"/>
    </sheetView>
  </sheetViews>
  <sheetFormatPr defaultColWidth="9.140625" defaultRowHeight="12.75"/>
  <cols>
    <col min="1" max="1" width="10" style="109" bestFit="1" customWidth="1"/>
    <col min="2" max="2" width="12.7109375" style="56" customWidth="1"/>
    <col min="3" max="3" width="13.7109375" style="56" customWidth="1"/>
    <col min="4" max="4" width="44.7109375" style="56" customWidth="1"/>
    <col min="5" max="5" width="7.7109375" style="56" customWidth="1"/>
    <col min="6" max="6" width="9.42578125" style="57" customWidth="1"/>
    <col min="7" max="8" width="11.7109375" style="57" customWidth="1"/>
    <col min="9" max="9" width="19.140625" style="57" customWidth="1"/>
    <col min="10" max="10" width="9.140625" style="56"/>
    <col min="11" max="11" width="20.140625" style="109" customWidth="1"/>
    <col min="12" max="16384" width="9.140625" style="56"/>
  </cols>
  <sheetData>
    <row r="1" spans="1:17" s="46" customFormat="1" ht="18.75">
      <c r="A1" s="116"/>
      <c r="B1" s="491" t="s">
        <v>75</v>
      </c>
      <c r="C1" s="491"/>
      <c r="D1" s="491"/>
      <c r="E1" s="491"/>
      <c r="F1" s="491"/>
      <c r="G1" s="491"/>
      <c r="H1" s="491"/>
      <c r="I1" s="491"/>
      <c r="J1" s="45"/>
      <c r="K1" s="52"/>
      <c r="L1" s="44"/>
      <c r="M1" s="44"/>
      <c r="N1" s="44"/>
      <c r="O1" s="44"/>
      <c r="P1" s="44"/>
    </row>
    <row r="2" spans="1:17" s="46" customFormat="1" ht="18.75">
      <c r="A2" s="116"/>
      <c r="B2" s="491" t="s">
        <v>76</v>
      </c>
      <c r="C2" s="491"/>
      <c r="D2" s="491"/>
      <c r="E2" s="491"/>
      <c r="F2" s="491"/>
      <c r="G2" s="491"/>
      <c r="H2" s="491"/>
      <c r="I2" s="491"/>
      <c r="J2" s="45"/>
      <c r="K2" s="52"/>
      <c r="L2" s="44"/>
      <c r="M2" s="44"/>
      <c r="N2" s="44"/>
      <c r="O2" s="44"/>
      <c r="P2" s="44"/>
    </row>
    <row r="3" spans="1:17" s="46" customFormat="1" ht="18.75">
      <c r="A3" s="116"/>
      <c r="B3" s="491" t="s">
        <v>78</v>
      </c>
      <c r="C3" s="491"/>
      <c r="D3" s="491"/>
      <c r="E3" s="491"/>
      <c r="F3" s="491"/>
      <c r="G3" s="491"/>
      <c r="H3" s="491"/>
      <c r="I3" s="491"/>
      <c r="J3" s="44"/>
      <c r="K3" s="52"/>
      <c r="L3" s="44"/>
      <c r="M3" s="44"/>
      <c r="N3" s="44"/>
      <c r="O3" s="44"/>
      <c r="P3" s="44"/>
    </row>
    <row r="4" spans="1:17" s="46" customFormat="1" ht="18.75">
      <c r="A4" s="116"/>
      <c r="B4" s="491" t="s">
        <v>79</v>
      </c>
      <c r="C4" s="491"/>
      <c r="D4" s="491"/>
      <c r="E4" s="491"/>
      <c r="F4" s="491"/>
      <c r="G4" s="491"/>
      <c r="H4" s="491"/>
      <c r="I4" s="491"/>
      <c r="J4" s="44"/>
      <c r="K4" s="52"/>
      <c r="L4" s="44"/>
      <c r="M4" s="44"/>
      <c r="N4" s="44"/>
      <c r="O4" s="44"/>
      <c r="P4" s="44"/>
    </row>
    <row r="5" spans="1:17" s="46" customFormat="1" ht="12.75" customHeight="1">
      <c r="A5" s="116"/>
      <c r="B5" s="494" t="s">
        <v>32</v>
      </c>
      <c r="C5" s="494"/>
      <c r="D5" s="495" t="s">
        <v>21578</v>
      </c>
      <c r="E5" s="495"/>
      <c r="G5" s="47"/>
      <c r="H5" s="47" t="s">
        <v>33</v>
      </c>
      <c r="I5" s="115">
        <f ca="1">TODAY()</f>
        <v>44643</v>
      </c>
      <c r="J5" s="45"/>
      <c r="K5" s="52"/>
      <c r="L5" s="44"/>
      <c r="M5" s="44"/>
      <c r="N5" s="44"/>
      <c r="O5" s="44"/>
      <c r="P5" s="44"/>
      <c r="Q5" s="44"/>
    </row>
    <row r="6" spans="1:17" s="46" customFormat="1" ht="32.25" customHeight="1">
      <c r="A6" s="116"/>
      <c r="B6" s="494" t="s">
        <v>34</v>
      </c>
      <c r="C6" s="494"/>
      <c r="D6" s="492" t="s">
        <v>165</v>
      </c>
      <c r="E6" s="492"/>
      <c r="F6" s="492"/>
      <c r="G6" s="48"/>
      <c r="H6" s="48" t="s">
        <v>17</v>
      </c>
      <c r="I6" s="74" t="s">
        <v>166</v>
      </c>
      <c r="J6" s="44"/>
      <c r="K6" s="52"/>
      <c r="L6" s="44"/>
      <c r="M6" s="44"/>
      <c r="N6" s="44"/>
      <c r="O6" s="44"/>
      <c r="P6" s="44"/>
    </row>
    <row r="7" spans="1:17" s="46" customFormat="1" ht="12.75" customHeight="1">
      <c r="A7" s="116"/>
      <c r="B7" s="496" t="s">
        <v>19</v>
      </c>
      <c r="C7" s="494" t="s">
        <v>35</v>
      </c>
      <c r="D7" s="73" t="s">
        <v>162</v>
      </c>
      <c r="E7" s="73"/>
      <c r="G7" s="110"/>
      <c r="H7" s="190" t="s">
        <v>36</v>
      </c>
      <c r="I7" s="134"/>
      <c r="J7" s="45"/>
      <c r="K7" s="52"/>
      <c r="L7" s="44"/>
      <c r="M7" s="44"/>
      <c r="N7" s="44"/>
      <c r="O7" s="44"/>
      <c r="P7" s="44"/>
      <c r="Q7" s="44"/>
    </row>
    <row r="8" spans="1:17" s="46" customFormat="1" ht="12.75" customHeight="1">
      <c r="A8" s="116"/>
      <c r="B8" s="494" t="s">
        <v>37</v>
      </c>
      <c r="C8" s="494"/>
      <c r="D8" s="51" t="s">
        <v>17907</v>
      </c>
      <c r="E8" s="49" t="s">
        <v>16796</v>
      </c>
      <c r="F8" s="66" t="s">
        <v>17906</v>
      </c>
      <c r="G8" s="50"/>
      <c r="H8" s="50" t="s">
        <v>38</v>
      </c>
      <c r="I8" s="328" t="s">
        <v>12554</v>
      </c>
      <c r="J8" s="45"/>
      <c r="K8" s="52"/>
      <c r="L8" s="44"/>
      <c r="M8" s="44"/>
      <c r="N8" s="44"/>
      <c r="O8" s="44"/>
      <c r="P8" s="44"/>
      <c r="Q8" s="44"/>
    </row>
    <row r="9" spans="1:17" s="46" customFormat="1" ht="12.75" customHeight="1">
      <c r="A9" s="116"/>
      <c r="B9" s="65"/>
      <c r="C9" s="65"/>
      <c r="D9" s="51"/>
      <c r="E9" s="49"/>
      <c r="F9" s="66"/>
      <c r="G9" s="50"/>
      <c r="H9" s="50"/>
      <c r="I9" s="67"/>
      <c r="J9" s="45"/>
      <c r="K9" s="52"/>
      <c r="L9" s="44"/>
      <c r="M9" s="44"/>
      <c r="N9" s="44"/>
      <c r="O9" s="44"/>
      <c r="P9" s="44"/>
      <c r="Q9" s="44"/>
    </row>
    <row r="10" spans="1:17" s="1" customFormat="1" ht="15">
      <c r="A10" s="58"/>
      <c r="B10" s="53" t="s">
        <v>41</v>
      </c>
      <c r="C10" s="53" t="s">
        <v>0</v>
      </c>
      <c r="D10" s="53" t="s">
        <v>1</v>
      </c>
      <c r="E10" s="54" t="s">
        <v>53</v>
      </c>
      <c r="F10" s="54" t="s">
        <v>2</v>
      </c>
      <c r="G10" s="54" t="s">
        <v>3</v>
      </c>
      <c r="H10" s="54" t="s">
        <v>11421</v>
      </c>
      <c r="I10" s="54" t="s">
        <v>4</v>
      </c>
      <c r="K10" s="58"/>
    </row>
    <row r="11" spans="1:17" s="70" customFormat="1">
      <c r="A11" s="119"/>
      <c r="B11" s="83" t="s">
        <v>42</v>
      </c>
      <c r="C11" s="83"/>
      <c r="D11" s="87" t="s">
        <v>51</v>
      </c>
      <c r="E11" s="88"/>
      <c r="F11" s="88"/>
      <c r="G11" s="88"/>
      <c r="H11" s="88"/>
      <c r="I11" s="89"/>
      <c r="K11" s="119"/>
    </row>
    <row r="12" spans="1:17" s="70" customFormat="1">
      <c r="A12" s="119"/>
      <c r="B12" s="71" t="s">
        <v>125</v>
      </c>
      <c r="C12" s="71"/>
      <c r="D12" s="71" t="s">
        <v>126</v>
      </c>
      <c r="E12" s="135"/>
      <c r="F12" s="135"/>
      <c r="G12" s="135"/>
      <c r="H12" s="135"/>
      <c r="I12" s="136"/>
      <c r="K12" s="119"/>
    </row>
    <row r="13" spans="1:17" s="147" customFormat="1" ht="144.75">
      <c r="A13" s="119" t="s">
        <v>12</v>
      </c>
      <c r="B13" s="130" t="s">
        <v>130</v>
      </c>
      <c r="C13" s="130" t="s">
        <v>11431</v>
      </c>
      <c r="D13" s="131" t="s">
        <v>143</v>
      </c>
      <c r="E13" s="132" t="s">
        <v>53</v>
      </c>
      <c r="F13" s="133">
        <v>20</v>
      </c>
      <c r="G13" s="173">
        <f>'027-21-CCU''s'!H23</f>
        <v>892.6637777777778</v>
      </c>
      <c r="H13" s="346">
        <v>0.26929999999999998</v>
      </c>
      <c r="I13" s="297">
        <f>F13*(G13*(1+H13))</f>
        <v>22661.162662666666</v>
      </c>
      <c r="K13" s="245"/>
    </row>
    <row r="14" spans="1:17" s="147" customFormat="1" ht="144.75">
      <c r="A14" s="119" t="s">
        <v>12</v>
      </c>
      <c r="B14" s="130" t="s">
        <v>149</v>
      </c>
      <c r="C14" s="130" t="s">
        <v>11432</v>
      </c>
      <c r="D14" s="131" t="s">
        <v>145</v>
      </c>
      <c r="E14" s="132" t="s">
        <v>53</v>
      </c>
      <c r="F14" s="133">
        <v>15</v>
      </c>
      <c r="G14" s="173">
        <f>'027-21-CCU''s'!H27</f>
        <v>1785.3275555555556</v>
      </c>
      <c r="H14" s="346">
        <v>0.26929999999999998</v>
      </c>
      <c r="I14" s="297">
        <f>F14*(G14*(1+H14))</f>
        <v>33991.743993999997</v>
      </c>
      <c r="K14" s="245"/>
    </row>
    <row r="15" spans="1:17" s="147" customFormat="1" ht="144.75">
      <c r="A15" s="119" t="s">
        <v>12</v>
      </c>
      <c r="B15" s="130" t="s">
        <v>150</v>
      </c>
      <c r="C15" s="130" t="s">
        <v>11433</v>
      </c>
      <c r="D15" s="131" t="s">
        <v>146</v>
      </c>
      <c r="E15" s="132" t="s">
        <v>54</v>
      </c>
      <c r="F15" s="133">
        <v>75000</v>
      </c>
      <c r="G15" s="173">
        <f>'027-21-CCU''s'!H31</f>
        <v>0.44633188888888892</v>
      </c>
      <c r="H15" s="346">
        <v>0.26929999999999998</v>
      </c>
      <c r="I15" s="297">
        <f t="shared" ref="I15:I26" si="0">F15*(G15*(1+H15))</f>
        <v>42489.679992500001</v>
      </c>
      <c r="K15" s="245"/>
    </row>
    <row r="16" spans="1:17" s="147" customFormat="1" ht="144.75">
      <c r="A16" s="119" t="s">
        <v>12</v>
      </c>
      <c r="B16" s="130" t="s">
        <v>151</v>
      </c>
      <c r="C16" s="130" t="s">
        <v>11434</v>
      </c>
      <c r="D16" s="131" t="s">
        <v>147</v>
      </c>
      <c r="E16" s="132" t="s">
        <v>54</v>
      </c>
      <c r="F16" s="133">
        <v>85000</v>
      </c>
      <c r="G16" s="173">
        <f>'027-21-CCU''s'!H35</f>
        <v>0.29755459259259259</v>
      </c>
      <c r="H16" s="346">
        <v>0.26929999999999998</v>
      </c>
      <c r="I16" s="297">
        <f t="shared" si="0"/>
        <v>32103.313772111109</v>
      </c>
      <c r="K16" s="245"/>
    </row>
    <row r="17" spans="1:17" s="147" customFormat="1" ht="144.75">
      <c r="A17" s="119" t="s">
        <v>12</v>
      </c>
      <c r="B17" s="130" t="s">
        <v>152</v>
      </c>
      <c r="C17" s="130" t="s">
        <v>11435</v>
      </c>
      <c r="D17" s="131" t="s">
        <v>148</v>
      </c>
      <c r="E17" s="132" t="s">
        <v>54</v>
      </c>
      <c r="F17" s="133">
        <v>80000</v>
      </c>
      <c r="G17" s="173">
        <f>'027-21-CCU''s'!H39</f>
        <v>0.22316594444444446</v>
      </c>
      <c r="H17" s="346">
        <v>0.26929999999999998</v>
      </c>
      <c r="I17" s="297">
        <f t="shared" si="0"/>
        <v>22661.162662666666</v>
      </c>
      <c r="K17" s="245"/>
      <c r="O17" s="147">
        <f>1/0.4</f>
        <v>2.5</v>
      </c>
      <c r="P17" s="147">
        <v>2126.9899999999998</v>
      </c>
      <c r="Q17" s="147">
        <f>O17*P17</f>
        <v>5317.4749999999995</v>
      </c>
    </row>
    <row r="18" spans="1:17" s="154" customFormat="1" ht="38.25">
      <c r="A18" s="153" t="s">
        <v>12</v>
      </c>
      <c r="B18" s="130" t="s">
        <v>153</v>
      </c>
      <c r="C18" s="143" t="s">
        <v>11436</v>
      </c>
      <c r="D18" s="131" t="s">
        <v>131</v>
      </c>
      <c r="E18" s="132" t="s">
        <v>132</v>
      </c>
      <c r="F18" s="133">
        <v>8</v>
      </c>
      <c r="G18" s="173">
        <f>'027-21-CCU''s'!H58</f>
        <v>2862.5350000000003</v>
      </c>
      <c r="H18" s="346">
        <v>0.26929999999999998</v>
      </c>
      <c r="I18" s="146">
        <f t="shared" si="0"/>
        <v>29067.325403999999</v>
      </c>
      <c r="K18" s="245"/>
    </row>
    <row r="19" spans="1:17" s="147" customFormat="1" ht="25.5">
      <c r="A19" s="119" t="s">
        <v>12</v>
      </c>
      <c r="B19" s="143" t="s">
        <v>154</v>
      </c>
      <c r="C19" s="143" t="s">
        <v>11437</v>
      </c>
      <c r="D19" s="144" t="s">
        <v>133</v>
      </c>
      <c r="E19" s="149" t="s">
        <v>132</v>
      </c>
      <c r="F19" s="150">
        <v>8</v>
      </c>
      <c r="G19" s="145">
        <f>'027-21-CCU''s'!H62</f>
        <v>743.8864814814815</v>
      </c>
      <c r="H19" s="346">
        <v>0.26929999999999998</v>
      </c>
      <c r="I19" s="146">
        <f t="shared" si="0"/>
        <v>7553.7208875555552</v>
      </c>
      <c r="K19" s="245"/>
      <c r="M19" s="154"/>
    </row>
    <row r="20" spans="1:17" s="147" customFormat="1" ht="25.5">
      <c r="A20" s="119" t="s">
        <v>12</v>
      </c>
      <c r="B20" s="143" t="s">
        <v>155</v>
      </c>
      <c r="C20" s="143" t="s">
        <v>11438</v>
      </c>
      <c r="D20" s="144" t="s">
        <v>134</v>
      </c>
      <c r="E20" s="149" t="s">
        <v>135</v>
      </c>
      <c r="F20" s="150">
        <v>12</v>
      </c>
      <c r="G20" s="173">
        <f>'027-21-CCU''s'!H80</f>
        <v>572.50700000000006</v>
      </c>
      <c r="H20" s="346">
        <v>0.26929999999999998</v>
      </c>
      <c r="I20" s="146">
        <f t="shared" si="0"/>
        <v>8720.197621199999</v>
      </c>
      <c r="K20" s="245"/>
    </row>
    <row r="21" spans="1:17" s="147" customFormat="1" ht="25.5">
      <c r="A21" s="119" t="s">
        <v>12</v>
      </c>
      <c r="B21" s="143" t="s">
        <v>156</v>
      </c>
      <c r="C21" s="143" t="s">
        <v>11439</v>
      </c>
      <c r="D21" s="144" t="s">
        <v>136</v>
      </c>
      <c r="E21" s="149" t="s">
        <v>135</v>
      </c>
      <c r="F21" s="150">
        <v>12</v>
      </c>
      <c r="G21" s="173">
        <f>'027-21-CCU''s'!H98</f>
        <v>223.85561000000001</v>
      </c>
      <c r="H21" s="346">
        <v>0.26929999999999998</v>
      </c>
      <c r="I21" s="146">
        <f t="shared" si="0"/>
        <v>3409.6791092760004</v>
      </c>
      <c r="K21" s="245"/>
    </row>
    <row r="22" spans="1:17" s="147" customFormat="1" ht="25.5">
      <c r="A22" s="119" t="s">
        <v>12</v>
      </c>
      <c r="B22" s="143" t="s">
        <v>157</v>
      </c>
      <c r="C22" s="143" t="s">
        <v>11440</v>
      </c>
      <c r="D22" s="144" t="s">
        <v>137</v>
      </c>
      <c r="E22" s="149" t="s">
        <v>53</v>
      </c>
      <c r="F22" s="150">
        <v>10</v>
      </c>
      <c r="G22" s="173">
        <f>'027-21-CCU''s'!H118</f>
        <v>552.45794444444448</v>
      </c>
      <c r="H22" s="346">
        <v>0.26929999999999998</v>
      </c>
      <c r="I22" s="146">
        <f t="shared" si="0"/>
        <v>7012.3486888333337</v>
      </c>
      <c r="K22" s="245"/>
    </row>
    <row r="23" spans="1:17" s="147" customFormat="1">
      <c r="A23" s="119" t="s">
        <v>12</v>
      </c>
      <c r="B23" s="143" t="s">
        <v>158</v>
      </c>
      <c r="C23" s="143" t="s">
        <v>11441</v>
      </c>
      <c r="D23" s="144" t="s">
        <v>138</v>
      </c>
      <c r="E23" s="149" t="s">
        <v>135</v>
      </c>
      <c r="F23" s="150">
        <v>5</v>
      </c>
      <c r="G23" s="145">
        <f>'027-21-CCU''s'!H136</f>
        <v>2008.1636111111111</v>
      </c>
      <c r="H23" s="346">
        <v>0.26929999999999998</v>
      </c>
      <c r="I23" s="146">
        <f t="shared" si="0"/>
        <v>12744.810357916665</v>
      </c>
      <c r="K23" s="245"/>
    </row>
    <row r="24" spans="1:17" s="147" customFormat="1" ht="63.75">
      <c r="A24" s="119" t="s">
        <v>12</v>
      </c>
      <c r="B24" s="143" t="s">
        <v>159</v>
      </c>
      <c r="C24" s="143" t="s">
        <v>11442</v>
      </c>
      <c r="D24" s="144" t="s">
        <v>139</v>
      </c>
      <c r="E24" s="149" t="s">
        <v>140</v>
      </c>
      <c r="F24" s="150">
        <v>10</v>
      </c>
      <c r="G24" s="145">
        <f>'027-21-CCU''s'!H140</f>
        <v>349.07439999999997</v>
      </c>
      <c r="H24" s="346">
        <v>0.26929999999999998</v>
      </c>
      <c r="I24" s="146">
        <f t="shared" si="0"/>
        <v>4430.8013591999988</v>
      </c>
      <c r="K24" s="245"/>
    </row>
    <row r="25" spans="1:17" s="147" customFormat="1" ht="51">
      <c r="A25" s="119" t="s">
        <v>12</v>
      </c>
      <c r="B25" s="143" t="s">
        <v>160</v>
      </c>
      <c r="C25" s="143" t="s">
        <v>11443</v>
      </c>
      <c r="D25" s="144" t="s">
        <v>141</v>
      </c>
      <c r="E25" s="149" t="s">
        <v>53</v>
      </c>
      <c r="F25" s="150">
        <v>32</v>
      </c>
      <c r="G25" s="145">
        <f>'027-21-CCU''s'!H147</f>
        <v>235.28076923076924</v>
      </c>
      <c r="H25" s="346">
        <v>0.26929999999999998</v>
      </c>
      <c r="I25" s="146">
        <f t="shared" si="0"/>
        <v>9556.540172307692</v>
      </c>
      <c r="K25" s="245"/>
    </row>
    <row r="26" spans="1:17" s="147" customFormat="1" ht="37.5" customHeight="1">
      <c r="A26" s="119" t="s">
        <v>12</v>
      </c>
      <c r="B26" s="143" t="s">
        <v>161</v>
      </c>
      <c r="C26" s="143" t="s">
        <v>11444</v>
      </c>
      <c r="D26" s="144" t="s">
        <v>142</v>
      </c>
      <c r="E26" s="149" t="s">
        <v>53</v>
      </c>
      <c r="F26" s="150">
        <v>32</v>
      </c>
      <c r="G26" s="145">
        <f>'027-21-CCU''s'!H153</f>
        <v>1090.2317948717948</v>
      </c>
      <c r="H26" s="346">
        <v>0.26929999999999998</v>
      </c>
      <c r="I26" s="146">
        <f t="shared" si="0"/>
        <v>44282.598951384607</v>
      </c>
      <c r="K26" s="245"/>
    </row>
    <row r="27" spans="1:17" s="70" customFormat="1">
      <c r="A27" s="119"/>
      <c r="B27" s="84"/>
      <c r="C27" s="84"/>
      <c r="D27" s="84"/>
      <c r="E27" s="151"/>
      <c r="F27" s="148"/>
      <c r="G27" s="85"/>
      <c r="H27" s="347"/>
      <c r="I27" s="86"/>
      <c r="K27" s="245"/>
    </row>
    <row r="28" spans="1:17" s="70" customFormat="1">
      <c r="A28" s="119"/>
      <c r="B28" s="71" t="s">
        <v>43</v>
      </c>
      <c r="C28" s="71"/>
      <c r="D28" s="90" t="s">
        <v>44</v>
      </c>
      <c r="E28" s="152"/>
      <c r="F28" s="152"/>
      <c r="G28" s="91"/>
      <c r="H28" s="348"/>
      <c r="I28" s="92"/>
      <c r="K28" s="245"/>
    </row>
    <row r="29" spans="1:17" s="70" customFormat="1">
      <c r="A29" s="119"/>
      <c r="B29" s="71" t="s">
        <v>45</v>
      </c>
      <c r="C29" s="71"/>
      <c r="D29" s="90" t="s">
        <v>46</v>
      </c>
      <c r="E29" s="152"/>
      <c r="F29" s="152"/>
      <c r="G29" s="91"/>
      <c r="H29" s="348"/>
      <c r="I29" s="92"/>
      <c r="K29" s="245"/>
    </row>
    <row r="30" spans="1:17" s="70" customFormat="1">
      <c r="A30" s="119"/>
      <c r="B30" s="130" t="s">
        <v>47</v>
      </c>
      <c r="C30" s="130" t="s">
        <v>52</v>
      </c>
      <c r="D30" s="131" t="s">
        <v>164</v>
      </c>
      <c r="E30" s="132" t="s">
        <v>9</v>
      </c>
      <c r="F30" s="133">
        <v>32</v>
      </c>
      <c r="G30" s="133">
        <v>233.94</v>
      </c>
      <c r="H30" s="346">
        <v>0.26929999999999998</v>
      </c>
      <c r="I30" s="146">
        <f>F30*(G30*(1+H30))</f>
        <v>9502.0813439999984</v>
      </c>
      <c r="K30" s="245"/>
    </row>
    <row r="31" spans="1:17" s="70" customFormat="1">
      <c r="A31" s="119"/>
      <c r="B31" s="84"/>
      <c r="C31" s="84"/>
      <c r="D31" s="84"/>
      <c r="E31" s="151"/>
      <c r="F31" s="148"/>
      <c r="G31" s="85"/>
      <c r="H31" s="85"/>
      <c r="I31" s="86"/>
      <c r="K31" s="119"/>
    </row>
    <row r="32" spans="1:17" s="70" customFormat="1">
      <c r="A32" s="119"/>
      <c r="B32" s="111"/>
      <c r="C32" s="112"/>
      <c r="D32" s="112"/>
      <c r="E32" s="112"/>
      <c r="F32" s="112"/>
      <c r="G32" s="113"/>
      <c r="H32" s="113" t="s">
        <v>39</v>
      </c>
      <c r="I32" s="72">
        <f>SUM(I13:I30)</f>
        <v>290187.16697961831</v>
      </c>
      <c r="K32" s="119"/>
    </row>
    <row r="33" spans="1:11" s="118" customFormat="1" ht="15" customHeight="1">
      <c r="A33" s="120"/>
      <c r="B33" s="111"/>
      <c r="C33" s="112"/>
      <c r="D33" s="112"/>
      <c r="E33" s="112"/>
      <c r="F33" s="112"/>
      <c r="G33" s="113"/>
      <c r="H33" s="113" t="s">
        <v>40</v>
      </c>
      <c r="I33" s="72">
        <f>I32</f>
        <v>290187.16697961831</v>
      </c>
      <c r="K33" s="120"/>
    </row>
    <row r="34" spans="1:11" s="118" customFormat="1">
      <c r="A34" s="120"/>
      <c r="F34" s="114"/>
      <c r="G34" s="114"/>
      <c r="H34" s="114"/>
      <c r="I34" s="114"/>
      <c r="K34" s="120"/>
    </row>
    <row r="35" spans="1:11" s="52" customFormat="1" ht="58.5" customHeight="1">
      <c r="B35" s="493" t="s">
        <v>21574</v>
      </c>
      <c r="C35" s="493"/>
      <c r="D35" s="493"/>
      <c r="E35" s="493"/>
      <c r="F35" s="493"/>
      <c r="G35" s="493"/>
      <c r="H35" s="493"/>
      <c r="I35" s="493"/>
    </row>
    <row r="36" spans="1:11" s="52" customFormat="1" ht="58.5" customHeight="1">
      <c r="B36" s="493" t="s">
        <v>21573</v>
      </c>
      <c r="C36" s="493"/>
      <c r="D36" s="493"/>
      <c r="E36" s="493"/>
      <c r="F36" s="493"/>
      <c r="G36" s="493"/>
      <c r="H36" s="493"/>
      <c r="I36" s="493"/>
    </row>
    <row r="40" spans="1:11">
      <c r="A40" s="56"/>
      <c r="D40" s="57"/>
      <c r="F40" s="56"/>
      <c r="G40" s="56"/>
      <c r="H40" s="56"/>
      <c r="I40" s="56"/>
      <c r="K40" s="56"/>
    </row>
    <row r="41" spans="1:11">
      <c r="A41" s="56"/>
      <c r="D41" s="57"/>
      <c r="F41" s="56"/>
      <c r="G41" s="56"/>
      <c r="H41" s="56"/>
      <c r="I41" s="56"/>
      <c r="K41" s="56"/>
    </row>
    <row r="50" spans="1:2">
      <c r="A50" s="142"/>
      <c r="B50" s="140"/>
    </row>
    <row r="99" spans="1:1">
      <c r="A99" s="142"/>
    </row>
    <row r="106" spans="1:1">
      <c r="A106" s="142"/>
    </row>
    <row r="113" spans="1:1">
      <c r="A113" s="142"/>
    </row>
    <row r="119" spans="1:1">
      <c r="A119" s="142"/>
    </row>
    <row r="126" spans="1:1">
      <c r="A126" s="142"/>
    </row>
    <row r="133" spans="1:1">
      <c r="A133" s="142"/>
    </row>
    <row r="140" spans="1:1">
      <c r="A140" s="142"/>
    </row>
    <row r="147" spans="1:1">
      <c r="A147" s="142"/>
    </row>
    <row r="154" spans="1:1">
      <c r="A154" s="142"/>
    </row>
    <row r="160" spans="1:1" ht="114.75">
      <c r="A160" s="138" t="s">
        <v>128</v>
      </c>
    </row>
  </sheetData>
  <mergeCells count="12">
    <mergeCell ref="B36:I36"/>
    <mergeCell ref="B5:C5"/>
    <mergeCell ref="D5:E5"/>
    <mergeCell ref="B6:C6"/>
    <mergeCell ref="B7:C7"/>
    <mergeCell ref="B8:C8"/>
    <mergeCell ref="B35:I35"/>
    <mergeCell ref="B1:I1"/>
    <mergeCell ref="B2:I2"/>
    <mergeCell ref="B3:I3"/>
    <mergeCell ref="B4:I4"/>
    <mergeCell ref="D6:F6"/>
  </mergeCells>
  <printOptions horizontalCentered="1"/>
  <pageMargins left="0.78740157480314965" right="0.78740157480314965" top="0.39370078740157483" bottom="0.39370078740157483" header="0.19685039370078741" footer="0.19685039370078741"/>
  <pageSetup paperSize="9" scale="65" orientation="portrait" r:id="rId1"/>
  <headerFooter>
    <oddHeader>&amp;C&amp;F</oddHeader>
    <oddFooter>&amp;R&amp;"Verdana,Negrito itálico"&amp;10Página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dimension ref="A1:V303"/>
  <sheetViews>
    <sheetView showGridLines="0" view="pageBreakPreview" topLeftCell="D128" zoomScaleNormal="100" zoomScaleSheetLayoutView="100" workbookViewId="0">
      <selection activeCell="M145" sqref="M145"/>
    </sheetView>
  </sheetViews>
  <sheetFormatPr defaultColWidth="9.140625" defaultRowHeight="15"/>
  <cols>
    <col min="1" max="1" width="10.140625" style="58" customWidth="1"/>
    <col min="2" max="2" width="19.85546875" style="58" customWidth="1"/>
    <col min="3" max="3" width="44.42578125" style="58" customWidth="1"/>
    <col min="4" max="4" width="8.140625" style="58" customWidth="1"/>
    <col min="5" max="5" width="8.42578125" style="58" customWidth="1"/>
    <col min="6" max="6" width="14.42578125" style="58" customWidth="1"/>
    <col min="7" max="7" width="10.7109375" style="58" customWidth="1"/>
    <col min="8" max="8" width="16.140625" style="58" customWidth="1"/>
    <col min="9" max="9" width="9.140625" style="58" customWidth="1"/>
    <col min="10" max="10" width="9.140625" style="58"/>
    <col min="11" max="11" width="11.85546875" style="58" customWidth="1"/>
    <col min="12" max="12" width="14.7109375" style="58" customWidth="1"/>
    <col min="13" max="13" width="13.42578125" style="58" customWidth="1"/>
    <col min="14" max="16384" width="9.140625" style="58"/>
  </cols>
  <sheetData>
    <row r="1" spans="1:22" s="191" customFormat="1" ht="18.75">
      <c r="B1" s="505" t="s">
        <v>75</v>
      </c>
      <c r="C1" s="505"/>
      <c r="D1" s="505"/>
      <c r="E1" s="505"/>
      <c r="F1" s="505"/>
      <c r="G1" s="505"/>
      <c r="H1" s="505"/>
      <c r="I1" s="192"/>
      <c r="J1" s="192"/>
      <c r="K1" s="192"/>
      <c r="L1" s="193"/>
      <c r="M1" s="193"/>
      <c r="N1" s="193"/>
      <c r="O1" s="193"/>
      <c r="P1" s="193"/>
      <c r="Q1" s="193"/>
      <c r="R1" s="193"/>
      <c r="S1" s="193"/>
      <c r="T1" s="193"/>
      <c r="U1" s="193"/>
      <c r="V1" s="193"/>
    </row>
    <row r="2" spans="1:22" s="191" customFormat="1" ht="18.75">
      <c r="B2" s="505" t="s">
        <v>76</v>
      </c>
      <c r="C2" s="505"/>
      <c r="D2" s="505"/>
      <c r="E2" s="505"/>
      <c r="F2" s="505"/>
      <c r="G2" s="505"/>
      <c r="H2" s="505"/>
      <c r="I2" s="192"/>
      <c r="J2" s="192"/>
      <c r="K2" s="192"/>
      <c r="L2" s="193"/>
      <c r="M2" s="193"/>
      <c r="N2" s="193"/>
      <c r="O2" s="193"/>
      <c r="P2" s="193"/>
      <c r="Q2" s="193"/>
      <c r="R2" s="193"/>
      <c r="S2" s="193"/>
      <c r="T2" s="193"/>
      <c r="U2" s="193"/>
      <c r="V2" s="193"/>
    </row>
    <row r="3" spans="1:22" s="191" customFormat="1" ht="18.75">
      <c r="B3" s="505" t="s">
        <v>78</v>
      </c>
      <c r="C3" s="505"/>
      <c r="D3" s="505"/>
      <c r="E3" s="505"/>
      <c r="F3" s="505"/>
      <c r="G3" s="505"/>
      <c r="H3" s="505"/>
      <c r="I3" s="192"/>
      <c r="J3" s="192"/>
      <c r="K3" s="192"/>
      <c r="L3" s="194"/>
      <c r="M3" s="195"/>
      <c r="N3" s="193"/>
      <c r="O3" s="193"/>
      <c r="P3" s="193"/>
      <c r="Q3" s="193"/>
      <c r="R3" s="193"/>
      <c r="S3" s="193"/>
      <c r="T3" s="193"/>
      <c r="U3" s="193"/>
      <c r="V3" s="193"/>
    </row>
    <row r="4" spans="1:22" s="191" customFormat="1" ht="18.75">
      <c r="A4" s="196"/>
      <c r="B4" s="505" t="s">
        <v>168</v>
      </c>
      <c r="C4" s="505"/>
      <c r="D4" s="505"/>
      <c r="E4" s="505"/>
      <c r="F4" s="505"/>
      <c r="G4" s="505"/>
      <c r="H4" s="505"/>
      <c r="I4" s="192"/>
      <c r="J4" s="192"/>
      <c r="K4" s="192"/>
      <c r="L4" s="193"/>
      <c r="M4" s="195"/>
      <c r="N4" s="193"/>
      <c r="O4" s="193"/>
      <c r="P4" s="193"/>
      <c r="Q4" s="193"/>
      <c r="R4" s="193"/>
      <c r="S4" s="193"/>
      <c r="T4" s="193"/>
      <c r="U4" s="193"/>
      <c r="V4" s="193"/>
    </row>
    <row r="5" spans="1:22" s="46" customFormat="1" ht="24" customHeight="1">
      <c r="A5" s="116"/>
      <c r="B5" s="178" t="s">
        <v>48</v>
      </c>
      <c r="C5" s="341" t="str">
        <f>'027.01-21-ORÇ.'!D5</f>
        <v>ORÇ-DT-027-21-R01-SEORÇA</v>
      </c>
      <c r="D5" s="197"/>
      <c r="E5" s="197"/>
      <c r="G5" s="50" t="s">
        <v>33</v>
      </c>
      <c r="H5" s="198">
        <f ca="1">'027.01-21-ORÇ.'!I5</f>
        <v>44643</v>
      </c>
      <c r="I5" s="50"/>
      <c r="L5" s="44"/>
      <c r="M5" s="44"/>
      <c r="N5" s="44"/>
      <c r="O5" s="44"/>
      <c r="P5" s="44"/>
      <c r="Q5" s="44"/>
      <c r="R5" s="44"/>
      <c r="S5" s="44"/>
    </row>
    <row r="6" spans="1:22" s="46" customFormat="1" ht="38.25" customHeight="1">
      <c r="A6" s="116"/>
      <c r="B6" s="178" t="s">
        <v>13</v>
      </c>
      <c r="C6" s="497" t="s">
        <v>169</v>
      </c>
      <c r="D6" s="497"/>
      <c r="E6" s="497"/>
      <c r="F6" s="497"/>
      <c r="G6" s="48" t="s">
        <v>17</v>
      </c>
      <c r="H6" s="74" t="s">
        <v>166</v>
      </c>
      <c r="I6" s="48"/>
      <c r="K6" s="326"/>
      <c r="L6" s="44"/>
      <c r="M6" s="44"/>
      <c r="N6" s="44"/>
      <c r="O6" s="44"/>
      <c r="P6" s="44"/>
      <c r="Q6" s="44"/>
      <c r="R6" s="44"/>
      <c r="S6" s="44"/>
    </row>
    <row r="7" spans="1:22" s="46" customFormat="1" ht="24" customHeight="1">
      <c r="A7" s="116"/>
      <c r="B7" s="48" t="s">
        <v>170</v>
      </c>
      <c r="C7" s="51" t="str">
        <f>'027.01-21-ORÇ.'!D8</f>
        <v>horista=81,53% / mensalista=46,82%</v>
      </c>
      <c r="D7" s="49" t="s">
        <v>171</v>
      </c>
      <c r="E7" s="66" t="s">
        <v>17906</v>
      </c>
      <c r="G7" s="50" t="s">
        <v>38</v>
      </c>
      <c r="H7" s="328" t="s">
        <v>12555</v>
      </c>
      <c r="I7" s="50"/>
      <c r="L7" s="44"/>
      <c r="M7" s="44"/>
      <c r="N7" s="44"/>
      <c r="O7" s="44"/>
      <c r="P7" s="44"/>
      <c r="Q7" s="44"/>
      <c r="R7" s="44"/>
      <c r="S7" s="44"/>
    </row>
    <row r="8" spans="1:22" s="203" customFormat="1" ht="9.75" customHeight="1">
      <c r="A8" s="199"/>
      <c r="B8" s="200"/>
      <c r="C8" s="201"/>
      <c r="D8" s="201"/>
      <c r="E8" s="201"/>
      <c r="F8" s="201"/>
      <c r="G8" s="201"/>
      <c r="H8" s="202"/>
      <c r="J8" s="333"/>
    </row>
    <row r="9" spans="1:22" s="203" customFormat="1" ht="15" customHeight="1">
      <c r="A9" s="199"/>
      <c r="B9" s="498" t="s">
        <v>11389</v>
      </c>
      <c r="C9" s="499"/>
      <c r="D9" s="499"/>
      <c r="E9" s="499"/>
      <c r="F9" s="499"/>
      <c r="G9" s="499"/>
      <c r="H9" s="500"/>
      <c r="J9" s="204"/>
    </row>
    <row r="10" spans="1:22" s="203" customFormat="1" ht="15" customHeight="1">
      <c r="A10" s="199"/>
      <c r="B10" s="237" t="s">
        <v>11384</v>
      </c>
      <c r="C10" s="91"/>
      <c r="D10" s="91"/>
      <c r="E10" s="91"/>
      <c r="F10" s="91"/>
      <c r="G10" s="91"/>
      <c r="H10" s="238"/>
      <c r="J10" s="204"/>
    </row>
    <row r="11" spans="1:22" s="70" customFormat="1" ht="25.5">
      <c r="A11" s="119" t="s">
        <v>174</v>
      </c>
      <c r="B11" s="211">
        <v>100317</v>
      </c>
      <c r="C11" s="131" t="s">
        <v>6403</v>
      </c>
      <c r="D11" s="132" t="s">
        <v>5975</v>
      </c>
      <c r="E11" s="132" t="s">
        <v>6257</v>
      </c>
      <c r="F11" s="212">
        <v>0.15</v>
      </c>
      <c r="G11" s="133" t="s">
        <v>21463</v>
      </c>
      <c r="H11" s="213">
        <v>3071.3219999999997</v>
      </c>
      <c r="J11" s="214"/>
    </row>
    <row r="12" spans="1:22" s="70" customFormat="1" ht="25.5">
      <c r="A12" s="119" t="s">
        <v>174</v>
      </c>
      <c r="B12" s="211">
        <v>94296</v>
      </c>
      <c r="C12" s="131" t="s">
        <v>6253</v>
      </c>
      <c r="D12" s="132" t="s">
        <v>5975</v>
      </c>
      <c r="E12" s="132" t="s">
        <v>6257</v>
      </c>
      <c r="F12" s="212">
        <v>1</v>
      </c>
      <c r="G12" s="133" t="s">
        <v>21445</v>
      </c>
      <c r="H12" s="213">
        <v>3054.01</v>
      </c>
      <c r="J12" s="214"/>
    </row>
    <row r="13" spans="1:22" s="70" customFormat="1" ht="25.5">
      <c r="A13" s="119" t="s">
        <v>174</v>
      </c>
      <c r="B13" s="211">
        <v>101389</v>
      </c>
      <c r="C13" s="131" t="s">
        <v>6173</v>
      </c>
      <c r="D13" s="132" t="s">
        <v>5975</v>
      </c>
      <c r="E13" s="132" t="s">
        <v>6257</v>
      </c>
      <c r="F13" s="212">
        <v>2</v>
      </c>
      <c r="G13" s="133" t="s">
        <v>21501</v>
      </c>
      <c r="H13" s="213">
        <v>2843.4</v>
      </c>
      <c r="J13" s="214"/>
    </row>
    <row r="14" spans="1:22" s="203" customFormat="1" ht="15" customHeight="1">
      <c r="A14" s="199"/>
      <c r="B14" s="237" t="s">
        <v>11385</v>
      </c>
      <c r="C14" s="91"/>
      <c r="D14" s="91"/>
      <c r="E14" s="91"/>
      <c r="F14" s="91"/>
      <c r="G14" s="91"/>
      <c r="H14" s="238"/>
      <c r="J14" s="204"/>
    </row>
    <row r="15" spans="1:22" s="70" customFormat="1" ht="25.5">
      <c r="A15" s="119" t="s">
        <v>174</v>
      </c>
      <c r="B15" s="211">
        <v>100317</v>
      </c>
      <c r="C15" s="131" t="s">
        <v>6403</v>
      </c>
      <c r="D15" s="132" t="s">
        <v>5975</v>
      </c>
      <c r="E15" s="132" t="s">
        <v>6257</v>
      </c>
      <c r="F15" s="212">
        <v>0.2</v>
      </c>
      <c r="G15" s="133" t="s">
        <v>21463</v>
      </c>
      <c r="H15" s="213">
        <v>4095.096</v>
      </c>
      <c r="J15" s="214"/>
    </row>
    <row r="16" spans="1:22" s="203" customFormat="1" ht="25.5">
      <c r="A16" s="119" t="s">
        <v>174</v>
      </c>
      <c r="B16" s="211">
        <v>93561</v>
      </c>
      <c r="C16" s="131" t="s">
        <v>6247</v>
      </c>
      <c r="D16" s="132" t="s">
        <v>5975</v>
      </c>
      <c r="E16" s="132" t="s">
        <v>6257</v>
      </c>
      <c r="F16" s="212">
        <v>0.4</v>
      </c>
      <c r="G16" s="133" t="s">
        <v>21432</v>
      </c>
      <c r="H16" s="213">
        <v>1684.36</v>
      </c>
      <c r="J16" s="204"/>
    </row>
    <row r="17" spans="1:16" s="203" customFormat="1" ht="12.75" customHeight="1">
      <c r="A17" s="199"/>
      <c r="B17" s="239" t="s">
        <v>11386</v>
      </c>
      <c r="C17" s="91"/>
      <c r="D17" s="91"/>
      <c r="E17" s="91"/>
      <c r="F17" s="91"/>
      <c r="G17" s="91"/>
      <c r="H17" s="238"/>
      <c r="I17" s="308"/>
      <c r="J17" s="204"/>
    </row>
    <row r="18" spans="1:16" s="70" customFormat="1" ht="38.25">
      <c r="A18" s="119"/>
      <c r="B18" s="243">
        <v>2290009005003</v>
      </c>
      <c r="C18" s="131" t="s">
        <v>11422</v>
      </c>
      <c r="D18" s="132" t="s">
        <v>11423</v>
      </c>
      <c r="E18" s="132" t="s">
        <v>11423</v>
      </c>
      <c r="F18" s="212">
        <v>18</v>
      </c>
      <c r="G18" s="133">
        <v>73.319999999999993</v>
      </c>
      <c r="H18" s="213">
        <v>1319.7599999999998</v>
      </c>
      <c r="J18" s="214"/>
    </row>
    <row r="19" spans="1:16" s="203" customFormat="1" ht="12.75">
      <c r="A19" s="199"/>
      <c r="B19" s="215" t="s">
        <v>175</v>
      </c>
      <c r="C19" s="216" t="s">
        <v>11388</v>
      </c>
      <c r="D19" s="217"/>
      <c r="E19" s="217"/>
      <c r="F19" s="217"/>
      <c r="G19" s="217"/>
      <c r="H19" s="218"/>
      <c r="J19" s="204"/>
    </row>
    <row r="20" spans="1:16" s="203" customFormat="1" ht="15" customHeight="1">
      <c r="A20" s="199"/>
      <c r="B20" s="205"/>
      <c r="C20" s="206"/>
      <c r="D20" s="207"/>
      <c r="E20" s="207"/>
      <c r="F20" s="501" t="s">
        <v>11390</v>
      </c>
      <c r="G20" s="502"/>
      <c r="H20" s="210">
        <v>16067.948</v>
      </c>
      <c r="J20" s="204"/>
    </row>
    <row r="21" spans="1:16" s="203" customFormat="1" ht="15" customHeight="1">
      <c r="A21" s="199"/>
      <c r="B21" s="205"/>
      <c r="C21" s="206"/>
      <c r="D21" s="207"/>
      <c r="E21" s="207"/>
      <c r="F21" s="503" t="s">
        <v>11391</v>
      </c>
      <c r="G21" s="504"/>
      <c r="H21" s="210">
        <v>892.6637777777778</v>
      </c>
      <c r="J21" s="204"/>
    </row>
    <row r="22" spans="1:16" s="203" customFormat="1" ht="12.75">
      <c r="A22" s="199"/>
      <c r="B22" s="219"/>
      <c r="C22" s="220"/>
      <c r="D22" s="220"/>
      <c r="E22" s="220"/>
      <c r="F22" s="220"/>
      <c r="G22" s="220"/>
      <c r="H22" s="220"/>
      <c r="J22" s="204"/>
    </row>
    <row r="23" spans="1:16" s="203" customFormat="1" ht="153">
      <c r="A23" s="199"/>
      <c r="B23" s="205" t="s">
        <v>172</v>
      </c>
      <c r="C23" s="206" t="s">
        <v>11392</v>
      </c>
      <c r="D23" s="207" t="s">
        <v>173</v>
      </c>
      <c r="E23" s="207" t="s">
        <v>11387</v>
      </c>
      <c r="F23" s="208"/>
      <c r="G23" s="209"/>
      <c r="H23" s="210">
        <v>892.6637777777778</v>
      </c>
      <c r="J23" s="204"/>
    </row>
    <row r="24" spans="1:16" s="70" customFormat="1" ht="12.75">
      <c r="A24" s="119" t="s">
        <v>174</v>
      </c>
      <c r="B24" s="211" t="s">
        <v>11389</v>
      </c>
      <c r="C24" s="131" t="s">
        <v>11389</v>
      </c>
      <c r="D24" s="132" t="s">
        <v>140</v>
      </c>
      <c r="E24" s="132" t="s">
        <v>140</v>
      </c>
      <c r="F24" s="212">
        <v>1</v>
      </c>
      <c r="G24" s="133">
        <v>892.6637777777778</v>
      </c>
      <c r="H24" s="213">
        <v>892.6637777777778</v>
      </c>
      <c r="J24" s="214"/>
    </row>
    <row r="25" spans="1:16" s="203" customFormat="1" ht="12.75">
      <c r="A25" s="199"/>
      <c r="B25" s="215" t="s">
        <v>175</v>
      </c>
      <c r="C25" s="216" t="s">
        <v>11393</v>
      </c>
      <c r="D25" s="217"/>
      <c r="E25" s="217"/>
      <c r="F25" s="217"/>
      <c r="G25" s="217"/>
      <c r="H25" s="218"/>
      <c r="J25" s="204"/>
    </row>
    <row r="26" spans="1:16" s="203" customFormat="1" ht="12.75">
      <c r="A26" s="199"/>
      <c r="B26" s="219"/>
      <c r="C26" s="220"/>
      <c r="D26" s="220"/>
      <c r="E26" s="220"/>
      <c r="F26" s="220"/>
      <c r="G26" s="220"/>
      <c r="H26" s="220"/>
      <c r="J26" s="204"/>
    </row>
    <row r="27" spans="1:16" s="203" customFormat="1" ht="153">
      <c r="A27" s="199"/>
      <c r="B27" s="205" t="s">
        <v>176</v>
      </c>
      <c r="C27" s="206" t="s">
        <v>11394</v>
      </c>
      <c r="D27" s="207" t="s">
        <v>173</v>
      </c>
      <c r="E27" s="207" t="s">
        <v>11387</v>
      </c>
      <c r="F27" s="208"/>
      <c r="G27" s="209"/>
      <c r="H27" s="210">
        <v>1785.3275555555556</v>
      </c>
      <c r="J27" s="204"/>
    </row>
    <row r="28" spans="1:16" s="70" customFormat="1" ht="12.75">
      <c r="A28" s="119" t="s">
        <v>174</v>
      </c>
      <c r="B28" s="211" t="s">
        <v>11389</v>
      </c>
      <c r="C28" s="131" t="s">
        <v>11389</v>
      </c>
      <c r="D28" s="132" t="s">
        <v>140</v>
      </c>
      <c r="E28" s="132" t="s">
        <v>140</v>
      </c>
      <c r="F28" s="212">
        <v>2</v>
      </c>
      <c r="G28" s="133">
        <v>892.6637777777778</v>
      </c>
      <c r="H28" s="213">
        <v>1785.3275555555556</v>
      </c>
      <c r="J28" s="214"/>
    </row>
    <row r="29" spans="1:16" s="203" customFormat="1" ht="12.75">
      <c r="A29" s="199"/>
      <c r="B29" s="215" t="s">
        <v>175</v>
      </c>
      <c r="C29" s="216" t="s">
        <v>11399</v>
      </c>
      <c r="D29" s="217"/>
      <c r="E29" s="217"/>
      <c r="F29" s="217"/>
      <c r="G29" s="217"/>
      <c r="H29" s="218"/>
      <c r="J29" s="204"/>
      <c r="P29" s="203">
        <f>1954/3000</f>
        <v>0.65133333333333332</v>
      </c>
    </row>
    <row r="30" spans="1:16" s="203" customFormat="1" ht="12.75">
      <c r="A30" s="199"/>
      <c r="B30" s="219"/>
      <c r="C30" s="220"/>
      <c r="D30" s="220"/>
      <c r="E30" s="220"/>
      <c r="F30" s="220"/>
      <c r="G30" s="220"/>
      <c r="H30" s="220"/>
      <c r="J30" s="204"/>
    </row>
    <row r="31" spans="1:16" s="203" customFormat="1" ht="153">
      <c r="A31" s="199"/>
      <c r="B31" s="205" t="s">
        <v>178</v>
      </c>
      <c r="C31" s="206" t="s">
        <v>11395</v>
      </c>
      <c r="D31" s="207" t="s">
        <v>173</v>
      </c>
      <c r="E31" s="207" t="s">
        <v>54</v>
      </c>
      <c r="F31" s="208"/>
      <c r="G31" s="209"/>
      <c r="H31" s="210">
        <v>0.44633188888888892</v>
      </c>
      <c r="J31" s="204"/>
    </row>
    <row r="32" spans="1:16" s="70" customFormat="1" ht="12.75">
      <c r="A32" s="119" t="s">
        <v>174</v>
      </c>
      <c r="B32" s="211" t="s">
        <v>11389</v>
      </c>
      <c r="C32" s="131" t="s">
        <v>11389</v>
      </c>
      <c r="D32" s="132" t="s">
        <v>140</v>
      </c>
      <c r="E32" s="132" t="s">
        <v>140</v>
      </c>
      <c r="F32" s="212">
        <v>1</v>
      </c>
      <c r="G32" s="133">
        <v>0.44633188888888892</v>
      </c>
      <c r="H32" s="213">
        <v>0.44633188888888892</v>
      </c>
      <c r="J32" s="214"/>
    </row>
    <row r="33" spans="1:10" s="203" customFormat="1" ht="12.75">
      <c r="A33" s="199"/>
      <c r="B33" s="215" t="s">
        <v>175</v>
      </c>
      <c r="C33" s="216" t="s">
        <v>11400</v>
      </c>
      <c r="D33" s="217"/>
      <c r="E33" s="217"/>
      <c r="F33" s="217"/>
      <c r="G33" s="217"/>
      <c r="H33" s="218"/>
      <c r="J33" s="204"/>
    </row>
    <row r="34" spans="1:10" s="203" customFormat="1" ht="12.75">
      <c r="A34" s="199"/>
      <c r="B34" s="219"/>
      <c r="C34" s="220"/>
      <c r="D34" s="220"/>
      <c r="E34" s="220"/>
      <c r="F34" s="220"/>
      <c r="G34" s="220"/>
      <c r="H34" s="220"/>
      <c r="J34" s="204"/>
    </row>
    <row r="35" spans="1:10" s="203" customFormat="1" ht="153">
      <c r="A35" s="199"/>
      <c r="B35" s="205" t="s">
        <v>11397</v>
      </c>
      <c r="C35" s="206" t="s">
        <v>11398</v>
      </c>
      <c r="D35" s="207" t="s">
        <v>173</v>
      </c>
      <c r="E35" s="207" t="s">
        <v>54</v>
      </c>
      <c r="F35" s="208"/>
      <c r="G35" s="209"/>
      <c r="H35" s="210">
        <v>0.29755459259259259</v>
      </c>
      <c r="J35" s="204"/>
    </row>
    <row r="36" spans="1:10" s="70" customFormat="1" ht="12.75">
      <c r="A36" s="119" t="s">
        <v>174</v>
      </c>
      <c r="B36" s="211" t="s">
        <v>11389</v>
      </c>
      <c r="C36" s="131" t="s">
        <v>11389</v>
      </c>
      <c r="D36" s="132" t="s">
        <v>140</v>
      </c>
      <c r="E36" s="132" t="s">
        <v>140</v>
      </c>
      <c r="F36" s="212">
        <v>1</v>
      </c>
      <c r="G36" s="133">
        <v>0.29755459259259259</v>
      </c>
      <c r="H36" s="213">
        <v>0.29755459259259259</v>
      </c>
      <c r="J36" s="214"/>
    </row>
    <row r="37" spans="1:10" s="203" customFormat="1" ht="12.75">
      <c r="A37" s="199"/>
      <c r="B37" s="215" t="s">
        <v>175</v>
      </c>
      <c r="C37" s="216" t="s">
        <v>11396</v>
      </c>
      <c r="D37" s="217"/>
      <c r="E37" s="217"/>
      <c r="F37" s="217"/>
      <c r="G37" s="217"/>
      <c r="H37" s="218"/>
      <c r="J37" s="204"/>
    </row>
    <row r="38" spans="1:10" s="203" customFormat="1" ht="12.75">
      <c r="A38" s="199"/>
      <c r="B38" s="219"/>
      <c r="C38" s="220"/>
      <c r="D38" s="220"/>
      <c r="E38" s="220"/>
      <c r="F38" s="220"/>
      <c r="G38" s="220"/>
      <c r="H38" s="220"/>
      <c r="J38" s="204"/>
    </row>
    <row r="39" spans="1:10" s="203" customFormat="1" ht="153">
      <c r="A39" s="199"/>
      <c r="B39" s="205" t="s">
        <v>11401</v>
      </c>
      <c r="C39" s="206" t="s">
        <v>11402</v>
      </c>
      <c r="D39" s="207" t="s">
        <v>173</v>
      </c>
      <c r="E39" s="207" t="s">
        <v>54</v>
      </c>
      <c r="F39" s="208"/>
      <c r="G39" s="209"/>
      <c r="H39" s="210">
        <v>0.22316594444444446</v>
      </c>
      <c r="J39" s="204"/>
    </row>
    <row r="40" spans="1:10" s="70" customFormat="1" ht="12.75">
      <c r="A40" s="119" t="s">
        <v>174</v>
      </c>
      <c r="B40" s="211" t="s">
        <v>11389</v>
      </c>
      <c r="C40" s="131" t="s">
        <v>175</v>
      </c>
      <c r="D40" s="132" t="s">
        <v>140</v>
      </c>
      <c r="E40" s="132" t="s">
        <v>140</v>
      </c>
      <c r="F40" s="212">
        <v>1</v>
      </c>
      <c r="G40" s="133">
        <v>0.22316594444444446</v>
      </c>
      <c r="H40" s="213">
        <v>0.22316594444444446</v>
      </c>
      <c r="J40" s="214"/>
    </row>
    <row r="41" spans="1:10" s="203" customFormat="1" ht="12.75">
      <c r="A41" s="199"/>
      <c r="B41" s="215" t="s">
        <v>175</v>
      </c>
      <c r="C41" s="216" t="s">
        <v>11403</v>
      </c>
      <c r="D41" s="217"/>
      <c r="E41" s="217"/>
      <c r="F41" s="217"/>
      <c r="G41" s="217"/>
      <c r="H41" s="218"/>
      <c r="J41" s="204"/>
    </row>
    <row r="42" spans="1:10" s="203" customFormat="1" ht="12.75">
      <c r="A42" s="199"/>
      <c r="B42" s="219"/>
      <c r="C42" s="220"/>
      <c r="D42" s="220"/>
      <c r="E42" s="220"/>
      <c r="F42" s="220"/>
      <c r="G42" s="220"/>
      <c r="H42" s="220"/>
      <c r="J42" s="204"/>
    </row>
    <row r="43" spans="1:10" s="203" customFormat="1" ht="15" customHeight="1">
      <c r="A43" s="199"/>
      <c r="B43" s="498" t="s">
        <v>11404</v>
      </c>
      <c r="C43" s="499"/>
      <c r="D43" s="499"/>
      <c r="E43" s="499"/>
      <c r="F43" s="499"/>
      <c r="G43" s="499"/>
      <c r="H43" s="500"/>
      <c r="J43" s="204"/>
    </row>
    <row r="44" spans="1:10" s="203" customFormat="1" ht="15" customHeight="1">
      <c r="A44" s="199"/>
      <c r="B44" s="237" t="s">
        <v>11384</v>
      </c>
      <c r="C44" s="91"/>
      <c r="D44" s="91"/>
      <c r="E44" s="91"/>
      <c r="F44" s="91"/>
      <c r="G44" s="91"/>
      <c r="H44" s="238"/>
      <c r="J44" s="204"/>
    </row>
    <row r="45" spans="1:10" s="70" customFormat="1" ht="25.5">
      <c r="A45" s="119" t="s">
        <v>174</v>
      </c>
      <c r="B45" s="211">
        <v>100317</v>
      </c>
      <c r="C45" s="131" t="s">
        <v>6403</v>
      </c>
      <c r="D45" s="132" t="s">
        <v>5975</v>
      </c>
      <c r="E45" s="132" t="s">
        <v>6257</v>
      </c>
      <c r="F45" s="212">
        <v>0.15</v>
      </c>
      <c r="G45" s="133" t="s">
        <v>21463</v>
      </c>
      <c r="H45" s="213">
        <v>3071.3219999999997</v>
      </c>
      <c r="J45" s="214"/>
    </row>
    <row r="46" spans="1:10" s="70" customFormat="1" ht="25.5">
      <c r="A46" s="119" t="s">
        <v>174</v>
      </c>
      <c r="B46" s="211">
        <v>94296</v>
      </c>
      <c r="C46" s="131" t="s">
        <v>6253</v>
      </c>
      <c r="D46" s="132" t="s">
        <v>5975</v>
      </c>
      <c r="E46" s="132" t="s">
        <v>6257</v>
      </c>
      <c r="F46" s="212">
        <v>1</v>
      </c>
      <c r="G46" s="133" t="s">
        <v>21445</v>
      </c>
      <c r="H46" s="213">
        <v>3054.01</v>
      </c>
      <c r="J46" s="214"/>
    </row>
    <row r="47" spans="1:10" s="70" customFormat="1" ht="25.5">
      <c r="A47" s="119" t="s">
        <v>174</v>
      </c>
      <c r="B47" s="211">
        <v>101389</v>
      </c>
      <c r="C47" s="131" t="s">
        <v>6173</v>
      </c>
      <c r="D47" s="132" t="s">
        <v>5975</v>
      </c>
      <c r="E47" s="132" t="s">
        <v>6257</v>
      </c>
      <c r="F47" s="212">
        <v>2</v>
      </c>
      <c r="G47" s="133" t="s">
        <v>21501</v>
      </c>
      <c r="H47" s="213">
        <v>2843.4</v>
      </c>
      <c r="J47" s="214"/>
    </row>
    <row r="48" spans="1:10" s="70" customFormat="1" ht="25.5">
      <c r="A48" s="119" t="s">
        <v>174</v>
      </c>
      <c r="B48" s="211">
        <v>101452</v>
      </c>
      <c r="C48" s="131" t="s">
        <v>6533</v>
      </c>
      <c r="D48" s="132" t="s">
        <v>5975</v>
      </c>
      <c r="E48" s="132" t="s">
        <v>6257</v>
      </c>
      <c r="F48" s="212">
        <v>1</v>
      </c>
      <c r="G48" s="133" t="s">
        <v>21555</v>
      </c>
      <c r="H48" s="213">
        <v>3097.44</v>
      </c>
      <c r="J48" s="214"/>
    </row>
    <row r="49" spans="1:10" s="203" customFormat="1" ht="15" customHeight="1">
      <c r="A49" s="199"/>
      <c r="B49" s="237" t="s">
        <v>11385</v>
      </c>
      <c r="C49" s="91"/>
      <c r="D49" s="91"/>
      <c r="E49" s="91"/>
      <c r="F49" s="91"/>
      <c r="G49" s="91"/>
      <c r="H49" s="238"/>
      <c r="J49" s="204"/>
    </row>
    <row r="50" spans="1:10" s="70" customFormat="1" ht="25.5">
      <c r="A50" s="119" t="s">
        <v>174</v>
      </c>
      <c r="B50" s="211">
        <v>100317</v>
      </c>
      <c r="C50" s="131" t="s">
        <v>6403</v>
      </c>
      <c r="D50" s="132" t="s">
        <v>5975</v>
      </c>
      <c r="E50" s="132" t="s">
        <v>6257</v>
      </c>
      <c r="F50" s="212">
        <v>0.25</v>
      </c>
      <c r="G50" s="133" t="s">
        <v>21463</v>
      </c>
      <c r="H50" s="213">
        <v>5118.87</v>
      </c>
      <c r="J50" s="214"/>
    </row>
    <row r="51" spans="1:10" s="203" customFormat="1" ht="25.5">
      <c r="A51" s="119" t="s">
        <v>174</v>
      </c>
      <c r="B51" s="211">
        <v>93561</v>
      </c>
      <c r="C51" s="131" t="s">
        <v>6247</v>
      </c>
      <c r="D51" s="132" t="s">
        <v>5975</v>
      </c>
      <c r="E51" s="132" t="s">
        <v>6257</v>
      </c>
      <c r="F51" s="212">
        <v>0.5</v>
      </c>
      <c r="G51" s="133" t="s">
        <v>21432</v>
      </c>
      <c r="H51" s="213">
        <v>2105.4499999999998</v>
      </c>
      <c r="J51" s="204"/>
    </row>
    <row r="52" spans="1:10" s="203" customFormat="1" ht="12.75" customHeight="1">
      <c r="A52" s="199"/>
      <c r="B52" s="239" t="s">
        <v>11386</v>
      </c>
      <c r="C52" s="91"/>
      <c r="D52" s="91"/>
      <c r="E52" s="91"/>
      <c r="F52" s="91"/>
      <c r="G52" s="91"/>
      <c r="H52" s="238"/>
      <c r="I52" s="308"/>
      <c r="J52" s="204"/>
    </row>
    <row r="53" spans="1:10" s="70" customFormat="1" ht="38.25">
      <c r="A53" s="119"/>
      <c r="B53" s="243">
        <v>2290009005003</v>
      </c>
      <c r="C53" s="131" t="s">
        <v>11422</v>
      </c>
      <c r="D53" s="132" t="s">
        <v>11423</v>
      </c>
      <c r="E53" s="132" t="s">
        <v>11423</v>
      </c>
      <c r="F53" s="212">
        <v>18</v>
      </c>
      <c r="G53" s="133">
        <v>73.319999999999993</v>
      </c>
      <c r="H53" s="213">
        <v>1319.7599999999998</v>
      </c>
      <c r="J53" s="214"/>
    </row>
    <row r="54" spans="1:10" s="203" customFormat="1" ht="12.75">
      <c r="A54" s="199"/>
      <c r="B54" s="215" t="s">
        <v>175</v>
      </c>
      <c r="C54" s="216" t="s">
        <v>11388</v>
      </c>
      <c r="D54" s="217"/>
      <c r="E54" s="217"/>
      <c r="F54" s="217"/>
      <c r="G54" s="217"/>
      <c r="H54" s="218"/>
      <c r="J54" s="204"/>
    </row>
    <row r="55" spans="1:10" s="203" customFormat="1" ht="15" customHeight="1">
      <c r="A55" s="199"/>
      <c r="B55" s="205"/>
      <c r="C55" s="206"/>
      <c r="D55" s="207"/>
      <c r="E55" s="207"/>
      <c r="F55" s="501" t="s">
        <v>11390</v>
      </c>
      <c r="G55" s="502"/>
      <c r="H55" s="210">
        <v>20610.252</v>
      </c>
      <c r="J55" s="204"/>
    </row>
    <row r="56" spans="1:10" s="203" customFormat="1" ht="15" customHeight="1">
      <c r="A56" s="199"/>
      <c r="B56" s="205"/>
      <c r="C56" s="206"/>
      <c r="D56" s="207"/>
      <c r="E56" s="207"/>
      <c r="F56" s="503" t="s">
        <v>11391</v>
      </c>
      <c r="G56" s="504"/>
      <c r="H56" s="210">
        <v>1145.0140000000001</v>
      </c>
      <c r="J56" s="204"/>
    </row>
    <row r="57" spans="1:10" s="203" customFormat="1" ht="12.75">
      <c r="A57" s="199"/>
      <c r="B57" s="219"/>
      <c r="C57" s="220"/>
      <c r="D57" s="220"/>
      <c r="E57" s="220"/>
      <c r="F57" s="220"/>
      <c r="G57" s="220"/>
      <c r="H57" s="220"/>
      <c r="J57" s="204"/>
    </row>
    <row r="58" spans="1:10" s="203" customFormat="1" ht="38.25">
      <c r="A58" s="199"/>
      <c r="B58" s="205" t="s">
        <v>11405</v>
      </c>
      <c r="C58" s="206" t="s">
        <v>11406</v>
      </c>
      <c r="D58" s="207" t="s">
        <v>173</v>
      </c>
      <c r="E58" s="207" t="s">
        <v>11407</v>
      </c>
      <c r="F58" s="208"/>
      <c r="G58" s="209"/>
      <c r="H58" s="210">
        <v>2862.5350000000003</v>
      </c>
      <c r="J58" s="204"/>
    </row>
    <row r="59" spans="1:10" s="70" customFormat="1" ht="12.75">
      <c r="A59" s="119" t="s">
        <v>174</v>
      </c>
      <c r="B59" s="211" t="s">
        <v>11404</v>
      </c>
      <c r="C59" s="131" t="s">
        <v>11404</v>
      </c>
      <c r="D59" s="132" t="s">
        <v>140</v>
      </c>
      <c r="E59" s="132" t="s">
        <v>140</v>
      </c>
      <c r="F59" s="212">
        <v>2.5</v>
      </c>
      <c r="G59" s="133">
        <v>1145.0140000000001</v>
      </c>
      <c r="H59" s="213">
        <v>2862.5350000000003</v>
      </c>
      <c r="J59" s="214"/>
    </row>
    <row r="60" spans="1:10" s="203" customFormat="1" ht="12.75">
      <c r="A60" s="199"/>
      <c r="B60" s="215" t="s">
        <v>175</v>
      </c>
      <c r="C60" s="216" t="s">
        <v>11408</v>
      </c>
      <c r="D60" s="217"/>
      <c r="E60" s="217"/>
      <c r="F60" s="217"/>
      <c r="G60" s="217"/>
      <c r="H60" s="218"/>
      <c r="J60" s="204"/>
    </row>
    <row r="61" spans="1:10" s="203" customFormat="1" ht="12.75">
      <c r="A61" s="199"/>
      <c r="B61" s="219"/>
      <c r="C61" s="220"/>
      <c r="D61" s="220"/>
      <c r="E61" s="220"/>
      <c r="F61" s="220"/>
      <c r="G61" s="220"/>
      <c r="H61" s="220"/>
      <c r="J61" s="204"/>
    </row>
    <row r="62" spans="1:10" s="203" customFormat="1" ht="25.5">
      <c r="A62" s="199"/>
      <c r="B62" s="205" t="s">
        <v>11410</v>
      </c>
      <c r="C62" s="206" t="s">
        <v>133</v>
      </c>
      <c r="D62" s="207" t="s">
        <v>173</v>
      </c>
      <c r="E62" s="207" t="s">
        <v>11407</v>
      </c>
      <c r="F62" s="208"/>
      <c r="G62" s="209"/>
      <c r="H62" s="210">
        <v>743.8864814814815</v>
      </c>
      <c r="J62" s="204"/>
    </row>
    <row r="63" spans="1:10" s="70" customFormat="1" ht="12.75">
      <c r="A63" s="119" t="s">
        <v>174</v>
      </c>
      <c r="B63" s="211" t="s">
        <v>11404</v>
      </c>
      <c r="C63" s="131" t="s">
        <v>11404</v>
      </c>
      <c r="D63" s="132" t="s">
        <v>140</v>
      </c>
      <c r="E63" s="132" t="s">
        <v>140</v>
      </c>
      <c r="F63" s="212">
        <v>0.83333333333333337</v>
      </c>
      <c r="G63" s="133">
        <v>892.6637777777778</v>
      </c>
      <c r="H63" s="213">
        <v>743.8864814814815</v>
      </c>
      <c r="J63" s="214"/>
    </row>
    <row r="64" spans="1:10" s="203" customFormat="1" ht="12.75">
      <c r="A64" s="199"/>
      <c r="B64" s="215" t="s">
        <v>175</v>
      </c>
      <c r="C64" s="216" t="s">
        <v>11506</v>
      </c>
      <c r="D64" s="217"/>
      <c r="E64" s="217"/>
      <c r="F64" s="217"/>
      <c r="G64" s="217"/>
      <c r="H64" s="218"/>
      <c r="J64" s="204"/>
    </row>
    <row r="65" spans="1:10" s="203" customFormat="1" ht="12.75">
      <c r="A65" s="199"/>
      <c r="B65" s="219"/>
      <c r="C65" s="220"/>
      <c r="D65" s="220"/>
      <c r="E65" s="220"/>
      <c r="F65" s="220"/>
      <c r="G65" s="220"/>
      <c r="H65" s="220"/>
      <c r="J65" s="204"/>
    </row>
    <row r="66" spans="1:10" s="203" customFormat="1" ht="15" customHeight="1">
      <c r="A66" s="199"/>
      <c r="B66" s="498" t="s">
        <v>11409</v>
      </c>
      <c r="C66" s="499"/>
      <c r="D66" s="499"/>
      <c r="E66" s="499"/>
      <c r="F66" s="499"/>
      <c r="G66" s="499"/>
      <c r="H66" s="500"/>
      <c r="J66" s="204"/>
    </row>
    <row r="67" spans="1:10" s="203" customFormat="1" ht="15" customHeight="1">
      <c r="A67" s="199"/>
      <c r="B67" s="237" t="s">
        <v>11384</v>
      </c>
      <c r="C67" s="91"/>
      <c r="D67" s="91"/>
      <c r="E67" s="91"/>
      <c r="F67" s="91"/>
      <c r="G67" s="91"/>
      <c r="H67" s="238"/>
      <c r="J67" s="204"/>
    </row>
    <row r="68" spans="1:10" s="70" customFormat="1" ht="25.5">
      <c r="A68" s="119" t="s">
        <v>174</v>
      </c>
      <c r="B68" s="211">
        <v>100317</v>
      </c>
      <c r="C68" s="131" t="s">
        <v>6403</v>
      </c>
      <c r="D68" s="132" t="s">
        <v>5975</v>
      </c>
      <c r="E68" s="132" t="s">
        <v>6257</v>
      </c>
      <c r="F68" s="212">
        <v>0.15</v>
      </c>
      <c r="G68" s="133" t="s">
        <v>21463</v>
      </c>
      <c r="H68" s="213">
        <v>3071.3219999999997</v>
      </c>
      <c r="J68" s="214"/>
    </row>
    <row r="69" spans="1:10" s="70" customFormat="1" ht="25.5">
      <c r="A69" s="119" t="s">
        <v>174</v>
      </c>
      <c r="B69" s="211">
        <v>94296</v>
      </c>
      <c r="C69" s="131" t="s">
        <v>6253</v>
      </c>
      <c r="D69" s="132" t="s">
        <v>5975</v>
      </c>
      <c r="E69" s="132" t="s">
        <v>6257</v>
      </c>
      <c r="F69" s="212">
        <v>1</v>
      </c>
      <c r="G69" s="133" t="s">
        <v>21445</v>
      </c>
      <c r="H69" s="213">
        <v>3054.01</v>
      </c>
      <c r="J69" s="214"/>
    </row>
    <row r="70" spans="1:10" s="70" customFormat="1" ht="25.5">
      <c r="A70" s="119" t="s">
        <v>174</v>
      </c>
      <c r="B70" s="211">
        <v>101389</v>
      </c>
      <c r="C70" s="131" t="s">
        <v>6173</v>
      </c>
      <c r="D70" s="132" t="s">
        <v>5975</v>
      </c>
      <c r="E70" s="132" t="s">
        <v>6257</v>
      </c>
      <c r="F70" s="212">
        <v>2</v>
      </c>
      <c r="G70" s="133" t="s">
        <v>21501</v>
      </c>
      <c r="H70" s="213">
        <v>2843.4</v>
      </c>
      <c r="J70" s="214"/>
    </row>
    <row r="71" spans="1:10" s="203" customFormat="1" ht="15" customHeight="1">
      <c r="A71" s="199"/>
      <c r="B71" s="237" t="s">
        <v>11385</v>
      </c>
      <c r="C71" s="91"/>
      <c r="D71" s="91"/>
      <c r="E71" s="91"/>
      <c r="F71" s="91"/>
      <c r="G71" s="91"/>
      <c r="H71" s="238"/>
      <c r="J71" s="204"/>
    </row>
    <row r="72" spans="1:10" s="70" customFormat="1" ht="25.5">
      <c r="A72" s="119" t="s">
        <v>174</v>
      </c>
      <c r="B72" s="211">
        <v>100317</v>
      </c>
      <c r="C72" s="131" t="s">
        <v>6403</v>
      </c>
      <c r="D72" s="132" t="s">
        <v>5975</v>
      </c>
      <c r="E72" s="132" t="s">
        <v>6257</v>
      </c>
      <c r="F72" s="212">
        <v>0.15</v>
      </c>
      <c r="G72" s="133" t="s">
        <v>21463</v>
      </c>
      <c r="H72" s="213">
        <v>3071.3219999999997</v>
      </c>
      <c r="J72" s="214"/>
    </row>
    <row r="73" spans="1:10" s="203" customFormat="1" ht="25.5">
      <c r="A73" s="119" t="s">
        <v>174</v>
      </c>
      <c r="B73" s="211">
        <v>93561</v>
      </c>
      <c r="C73" s="131" t="s">
        <v>6247</v>
      </c>
      <c r="D73" s="132" t="s">
        <v>5975</v>
      </c>
      <c r="E73" s="132" t="s">
        <v>6257</v>
      </c>
      <c r="F73" s="212">
        <v>0.3</v>
      </c>
      <c r="G73" s="133" t="s">
        <v>21432</v>
      </c>
      <c r="H73" s="213">
        <v>1263.2699999999998</v>
      </c>
      <c r="J73" s="204"/>
    </row>
    <row r="74" spans="1:10" s="203" customFormat="1" ht="12.75" customHeight="1">
      <c r="A74" s="199"/>
      <c r="B74" s="239" t="s">
        <v>11386</v>
      </c>
      <c r="C74" s="91"/>
      <c r="D74" s="91"/>
      <c r="E74" s="91"/>
      <c r="F74" s="91"/>
      <c r="G74" s="91"/>
      <c r="H74" s="238"/>
      <c r="J74" s="204"/>
    </row>
    <row r="75" spans="1:10" s="241" customFormat="1" ht="38.25">
      <c r="A75" s="240"/>
      <c r="B75" s="243">
        <v>2290009005003</v>
      </c>
      <c r="C75" s="131" t="s">
        <v>11422</v>
      </c>
      <c r="D75" s="132" t="s">
        <v>11423</v>
      </c>
      <c r="E75" s="132" t="s">
        <v>11423</v>
      </c>
      <c r="F75" s="212">
        <v>18</v>
      </c>
      <c r="G75" s="133">
        <v>73.319999999999993</v>
      </c>
      <c r="H75" s="213">
        <v>1319.7599999999998</v>
      </c>
      <c r="I75" s="70"/>
      <c r="J75" s="242"/>
    </row>
    <row r="76" spans="1:10" s="203" customFormat="1" ht="12.75">
      <c r="A76" s="199"/>
      <c r="B76" s="215" t="s">
        <v>175</v>
      </c>
      <c r="C76" s="216" t="s">
        <v>11388</v>
      </c>
      <c r="D76" s="217"/>
      <c r="E76" s="217"/>
      <c r="F76" s="217"/>
      <c r="G76" s="217"/>
      <c r="H76" s="218"/>
      <c r="J76" s="204"/>
    </row>
    <row r="77" spans="1:10" s="203" customFormat="1" ht="15" customHeight="1">
      <c r="A77" s="199"/>
      <c r="B77" s="205"/>
      <c r="C77" s="206"/>
      <c r="D77" s="207"/>
      <c r="E77" s="207"/>
      <c r="F77" s="501" t="s">
        <v>11390</v>
      </c>
      <c r="G77" s="502"/>
      <c r="H77" s="210">
        <v>14623.084000000001</v>
      </c>
      <c r="J77" s="204"/>
    </row>
    <row r="78" spans="1:10" s="203" customFormat="1" ht="15" customHeight="1">
      <c r="A78" s="199"/>
      <c r="B78" s="205"/>
      <c r="C78" s="206"/>
      <c r="D78" s="207"/>
      <c r="E78" s="207"/>
      <c r="F78" s="503" t="s">
        <v>11391</v>
      </c>
      <c r="G78" s="504"/>
      <c r="H78" s="210">
        <v>812.39355555555562</v>
      </c>
      <c r="J78" s="204"/>
    </row>
    <row r="79" spans="1:10" s="203" customFormat="1" ht="12.75">
      <c r="A79" s="199"/>
      <c r="B79" s="219"/>
      <c r="C79" s="220"/>
      <c r="D79" s="220"/>
      <c r="E79" s="220"/>
      <c r="F79" s="220"/>
      <c r="G79" s="220"/>
      <c r="H79" s="220"/>
      <c r="J79" s="204"/>
    </row>
    <row r="80" spans="1:10" s="203" customFormat="1" ht="25.5">
      <c r="A80" s="199"/>
      <c r="B80" s="205" t="s">
        <v>11414</v>
      </c>
      <c r="C80" s="206" t="s">
        <v>134</v>
      </c>
      <c r="D80" s="207" t="s">
        <v>173</v>
      </c>
      <c r="E80" s="207" t="s">
        <v>135</v>
      </c>
      <c r="F80" s="208"/>
      <c r="G80" s="209"/>
      <c r="H80" s="210">
        <v>572.50700000000006</v>
      </c>
      <c r="J80" s="204"/>
    </row>
    <row r="81" spans="1:10" s="70" customFormat="1" ht="12.75">
      <c r="A81" s="119" t="s">
        <v>174</v>
      </c>
      <c r="B81" s="211" t="s">
        <v>11404</v>
      </c>
      <c r="C81" s="131" t="s">
        <v>11404</v>
      </c>
      <c r="D81" s="132" t="s">
        <v>140</v>
      </c>
      <c r="E81" s="132" t="s">
        <v>140</v>
      </c>
      <c r="F81" s="212">
        <v>0.5</v>
      </c>
      <c r="G81" s="133">
        <v>1145.0140000000001</v>
      </c>
      <c r="H81" s="213">
        <v>572.50700000000006</v>
      </c>
      <c r="J81" s="214"/>
    </row>
    <row r="82" spans="1:10" s="203" customFormat="1" ht="12.75">
      <c r="A82" s="199"/>
      <c r="B82" s="215" t="s">
        <v>175</v>
      </c>
      <c r="C82" s="216" t="s">
        <v>11411</v>
      </c>
      <c r="D82" s="217"/>
      <c r="E82" s="217"/>
      <c r="F82" s="217"/>
      <c r="G82" s="217"/>
      <c r="H82" s="218"/>
      <c r="J82" s="204"/>
    </row>
    <row r="83" spans="1:10" s="203" customFormat="1" ht="12.75">
      <c r="A83" s="199"/>
      <c r="B83" s="219"/>
      <c r="C83" s="220"/>
      <c r="D83" s="220"/>
      <c r="E83" s="220"/>
      <c r="F83" s="220"/>
      <c r="G83" s="220"/>
      <c r="H83" s="220"/>
      <c r="J83" s="204"/>
    </row>
    <row r="84" spans="1:10" s="203" customFormat="1" ht="15" customHeight="1">
      <c r="A84" s="199"/>
      <c r="B84" s="498" t="s">
        <v>11412</v>
      </c>
      <c r="C84" s="499"/>
      <c r="D84" s="499"/>
      <c r="E84" s="499"/>
      <c r="F84" s="499"/>
      <c r="G84" s="499"/>
      <c r="H84" s="500"/>
      <c r="J84" s="204"/>
    </row>
    <row r="85" spans="1:10" s="203" customFormat="1" ht="15" customHeight="1">
      <c r="A85" s="199"/>
      <c r="B85" s="237" t="s">
        <v>11384</v>
      </c>
      <c r="C85" s="91"/>
      <c r="D85" s="91"/>
      <c r="E85" s="91"/>
      <c r="F85" s="91"/>
      <c r="G85" s="91"/>
      <c r="H85" s="238"/>
      <c r="J85" s="204"/>
    </row>
    <row r="86" spans="1:10" s="70" customFormat="1" ht="25.5">
      <c r="A86" s="119" t="s">
        <v>174</v>
      </c>
      <c r="B86" s="211">
        <v>100317</v>
      </c>
      <c r="C86" s="131" t="s">
        <v>6403</v>
      </c>
      <c r="D86" s="132" t="s">
        <v>5975</v>
      </c>
      <c r="E86" s="132" t="s">
        <v>6257</v>
      </c>
      <c r="F86" s="212">
        <v>0.15</v>
      </c>
      <c r="G86" s="133" t="s">
        <v>21463</v>
      </c>
      <c r="H86" s="213">
        <v>3071.3219999999997</v>
      </c>
      <c r="J86" s="214"/>
    </row>
    <row r="87" spans="1:10" s="70" customFormat="1" ht="25.5">
      <c r="A87" s="119" t="s">
        <v>174</v>
      </c>
      <c r="B87" s="211">
        <v>94296</v>
      </c>
      <c r="C87" s="131" t="s">
        <v>6253</v>
      </c>
      <c r="D87" s="132" t="s">
        <v>5975</v>
      </c>
      <c r="E87" s="132" t="s">
        <v>6257</v>
      </c>
      <c r="F87" s="212">
        <v>1</v>
      </c>
      <c r="G87" s="133" t="s">
        <v>21445</v>
      </c>
      <c r="H87" s="213">
        <v>3054.01</v>
      </c>
      <c r="J87" s="214"/>
    </row>
    <row r="88" spans="1:10" s="70" customFormat="1" ht="25.5">
      <c r="A88" s="119" t="s">
        <v>174</v>
      </c>
      <c r="B88" s="211">
        <v>101389</v>
      </c>
      <c r="C88" s="131" t="s">
        <v>6173</v>
      </c>
      <c r="D88" s="132" t="s">
        <v>5975</v>
      </c>
      <c r="E88" s="132" t="s">
        <v>6257</v>
      </c>
      <c r="F88" s="212">
        <v>2</v>
      </c>
      <c r="G88" s="133" t="s">
        <v>21501</v>
      </c>
      <c r="H88" s="213">
        <v>2843.4</v>
      </c>
      <c r="J88" s="214"/>
    </row>
    <row r="89" spans="1:10" s="203" customFormat="1" ht="15" customHeight="1">
      <c r="A89" s="199"/>
      <c r="B89" s="237" t="s">
        <v>11385</v>
      </c>
      <c r="C89" s="91"/>
      <c r="D89" s="91"/>
      <c r="E89" s="91"/>
      <c r="F89" s="91"/>
      <c r="G89" s="91"/>
      <c r="H89" s="238"/>
      <c r="J89" s="204"/>
    </row>
    <row r="90" spans="1:10" s="70" customFormat="1" ht="25.5">
      <c r="A90" s="119" t="s">
        <v>174</v>
      </c>
      <c r="B90" s="211">
        <v>100317</v>
      </c>
      <c r="C90" s="131" t="s">
        <v>6403</v>
      </c>
      <c r="D90" s="132" t="s">
        <v>5975</v>
      </c>
      <c r="E90" s="132" t="s">
        <v>6257</v>
      </c>
      <c r="F90" s="212">
        <v>0.1</v>
      </c>
      <c r="G90" s="133" t="s">
        <v>21463</v>
      </c>
      <c r="H90" s="213">
        <v>2047.548</v>
      </c>
      <c r="J90" s="214"/>
    </row>
    <row r="91" spans="1:10" s="203" customFormat="1" ht="25.5">
      <c r="A91" s="119" t="s">
        <v>174</v>
      </c>
      <c r="B91" s="211">
        <v>93561</v>
      </c>
      <c r="C91" s="131" t="s">
        <v>6247</v>
      </c>
      <c r="D91" s="132" t="s">
        <v>5975</v>
      </c>
      <c r="E91" s="132" t="s">
        <v>6257</v>
      </c>
      <c r="F91" s="212">
        <v>0.2</v>
      </c>
      <c r="G91" s="133" t="s">
        <v>21432</v>
      </c>
      <c r="H91" s="213">
        <v>842.18</v>
      </c>
      <c r="J91" s="204"/>
    </row>
    <row r="92" spans="1:10" s="203" customFormat="1" ht="12.75" customHeight="1">
      <c r="A92" s="199"/>
      <c r="B92" s="239" t="s">
        <v>11386</v>
      </c>
      <c r="C92" s="91"/>
      <c r="D92" s="91"/>
      <c r="E92" s="91"/>
      <c r="F92" s="91"/>
      <c r="G92" s="91"/>
      <c r="H92" s="238"/>
      <c r="J92" s="204"/>
    </row>
    <row r="93" spans="1:10" s="70" customFormat="1" ht="12.75">
      <c r="A93" s="119"/>
      <c r="B93" s="243" t="s">
        <v>11528</v>
      </c>
      <c r="C93" s="131" t="s">
        <v>11413</v>
      </c>
      <c r="D93" s="132" t="s">
        <v>6257</v>
      </c>
      <c r="E93" s="132" t="s">
        <v>6257</v>
      </c>
      <c r="F93" s="212">
        <v>1</v>
      </c>
      <c r="G93" s="133">
        <v>351.846</v>
      </c>
      <c r="H93" s="213">
        <v>351.846</v>
      </c>
      <c r="J93" s="214"/>
    </row>
    <row r="94" spans="1:10" s="203" customFormat="1" ht="12.75">
      <c r="A94" s="199"/>
      <c r="B94" s="215" t="s">
        <v>175</v>
      </c>
      <c r="C94" s="216" t="s">
        <v>11388</v>
      </c>
      <c r="D94" s="217"/>
      <c r="E94" s="217"/>
      <c r="F94" s="217"/>
      <c r="G94" s="217"/>
      <c r="H94" s="218"/>
      <c r="J94" s="204"/>
    </row>
    <row r="95" spans="1:10" s="203" customFormat="1" ht="15" customHeight="1">
      <c r="A95" s="199"/>
      <c r="B95" s="205"/>
      <c r="C95" s="206"/>
      <c r="D95" s="207"/>
      <c r="E95" s="207"/>
      <c r="F95" s="501" t="s">
        <v>11390</v>
      </c>
      <c r="G95" s="502"/>
      <c r="H95" s="210">
        <v>12210.306</v>
      </c>
      <c r="J95" s="204"/>
    </row>
    <row r="96" spans="1:10" s="203" customFormat="1" ht="15" customHeight="1">
      <c r="A96" s="199"/>
      <c r="B96" s="205"/>
      <c r="C96" s="206"/>
      <c r="D96" s="207"/>
      <c r="E96" s="207"/>
      <c r="F96" s="503" t="s">
        <v>11391</v>
      </c>
      <c r="G96" s="504"/>
      <c r="H96" s="210">
        <v>678.35033333333331</v>
      </c>
      <c r="J96" s="204"/>
    </row>
    <row r="97" spans="1:10" s="203" customFormat="1" ht="12.75">
      <c r="A97" s="199"/>
      <c r="B97" s="219"/>
      <c r="C97" s="220"/>
      <c r="D97" s="220"/>
      <c r="E97" s="220"/>
      <c r="F97" s="220"/>
      <c r="G97" s="220"/>
      <c r="H97" s="220"/>
      <c r="J97" s="204"/>
    </row>
    <row r="98" spans="1:10" s="203" customFormat="1" ht="25.5">
      <c r="A98" s="199"/>
      <c r="B98" s="205" t="s">
        <v>11419</v>
      </c>
      <c r="C98" s="206" t="s">
        <v>11415</v>
      </c>
      <c r="D98" s="207" t="s">
        <v>173</v>
      </c>
      <c r="E98" s="207" t="s">
        <v>135</v>
      </c>
      <c r="F98" s="208"/>
      <c r="G98" s="209"/>
      <c r="H98" s="210">
        <v>223.85561000000001</v>
      </c>
      <c r="J98" s="204"/>
    </row>
    <row r="99" spans="1:10" s="70" customFormat="1" ht="12.75">
      <c r="A99" s="119" t="s">
        <v>174</v>
      </c>
      <c r="B99" s="211" t="s">
        <v>11404</v>
      </c>
      <c r="C99" s="131" t="s">
        <v>11404</v>
      </c>
      <c r="D99" s="132" t="s">
        <v>140</v>
      </c>
      <c r="E99" s="132" t="s">
        <v>140</v>
      </c>
      <c r="F99" s="212">
        <v>0.33</v>
      </c>
      <c r="G99" s="133">
        <v>678.35033333333331</v>
      </c>
      <c r="H99" s="213">
        <v>223.85561000000001</v>
      </c>
      <c r="J99" s="214"/>
    </row>
    <row r="100" spans="1:10" s="203" customFormat="1" ht="12.75">
      <c r="A100" s="199"/>
      <c r="B100" s="215" t="s">
        <v>175</v>
      </c>
      <c r="C100" s="216" t="s">
        <v>11416</v>
      </c>
      <c r="D100" s="217"/>
      <c r="E100" s="217"/>
      <c r="F100" s="217"/>
      <c r="G100" s="217"/>
      <c r="H100" s="218"/>
      <c r="J100" s="204"/>
    </row>
    <row r="101" spans="1:10" s="203" customFormat="1" ht="12.75">
      <c r="A101" s="199"/>
      <c r="B101" s="219"/>
      <c r="C101" s="220"/>
      <c r="D101" s="220"/>
      <c r="E101" s="220"/>
      <c r="F101" s="220"/>
      <c r="G101" s="220"/>
      <c r="H101" s="220"/>
      <c r="J101" s="204"/>
    </row>
    <row r="102" spans="1:10" s="203" customFormat="1" ht="15" customHeight="1">
      <c r="A102" s="199"/>
      <c r="B102" s="498" t="s">
        <v>11417</v>
      </c>
      <c r="C102" s="499"/>
      <c r="D102" s="499"/>
      <c r="E102" s="499"/>
      <c r="F102" s="499"/>
      <c r="G102" s="499"/>
      <c r="H102" s="500"/>
      <c r="J102" s="204"/>
    </row>
    <row r="103" spans="1:10" s="203" customFormat="1" ht="15" customHeight="1">
      <c r="A103" s="199"/>
      <c r="B103" s="237" t="s">
        <v>11384</v>
      </c>
      <c r="C103" s="91"/>
      <c r="D103" s="91"/>
      <c r="E103" s="91"/>
      <c r="F103" s="91"/>
      <c r="G103" s="91"/>
      <c r="H103" s="238"/>
      <c r="J103" s="204"/>
    </row>
    <row r="104" spans="1:10" s="70" customFormat="1" ht="25.5">
      <c r="A104" s="119" t="s">
        <v>174</v>
      </c>
      <c r="B104" s="211">
        <v>100317</v>
      </c>
      <c r="C104" s="131" t="s">
        <v>6403</v>
      </c>
      <c r="D104" s="132" t="s">
        <v>5975</v>
      </c>
      <c r="E104" s="132" t="s">
        <v>6257</v>
      </c>
      <c r="F104" s="212">
        <v>0.15</v>
      </c>
      <c r="G104" s="133" t="s">
        <v>21463</v>
      </c>
      <c r="H104" s="213">
        <v>3071.3219999999997</v>
      </c>
      <c r="J104" s="214"/>
    </row>
    <row r="105" spans="1:10" s="70" customFormat="1" ht="25.5">
      <c r="A105" s="119" t="s">
        <v>174</v>
      </c>
      <c r="B105" s="211">
        <v>94296</v>
      </c>
      <c r="C105" s="131" t="s">
        <v>6253</v>
      </c>
      <c r="D105" s="132" t="s">
        <v>5975</v>
      </c>
      <c r="E105" s="132" t="s">
        <v>6257</v>
      </c>
      <c r="F105" s="212">
        <v>2</v>
      </c>
      <c r="G105" s="133" t="s">
        <v>21445</v>
      </c>
      <c r="H105" s="213">
        <v>6108.02</v>
      </c>
      <c r="J105" s="214"/>
    </row>
    <row r="106" spans="1:10" s="70" customFormat="1" ht="25.5">
      <c r="A106" s="119" t="s">
        <v>174</v>
      </c>
      <c r="B106" s="211">
        <v>101389</v>
      </c>
      <c r="C106" s="131" t="s">
        <v>6173</v>
      </c>
      <c r="D106" s="132" t="s">
        <v>5975</v>
      </c>
      <c r="E106" s="132" t="s">
        <v>6257</v>
      </c>
      <c r="F106" s="212">
        <v>2</v>
      </c>
      <c r="G106" s="133" t="s">
        <v>21501</v>
      </c>
      <c r="H106" s="213">
        <v>2843.4</v>
      </c>
      <c r="J106" s="214"/>
    </row>
    <row r="107" spans="1:10" s="70" customFormat="1" ht="25.5">
      <c r="A107" s="119" t="s">
        <v>174</v>
      </c>
      <c r="B107" s="211">
        <v>101452</v>
      </c>
      <c r="C107" s="131" t="s">
        <v>6533</v>
      </c>
      <c r="D107" s="132" t="s">
        <v>5975</v>
      </c>
      <c r="E107" s="132" t="s">
        <v>6257</v>
      </c>
      <c r="F107" s="212">
        <v>1</v>
      </c>
      <c r="G107" s="133" t="s">
        <v>21555</v>
      </c>
      <c r="H107" s="213">
        <v>3097.44</v>
      </c>
      <c r="J107" s="214"/>
    </row>
    <row r="108" spans="1:10" s="203" customFormat="1" ht="15" customHeight="1">
      <c r="A108" s="199"/>
      <c r="B108" s="237" t="s">
        <v>11385</v>
      </c>
      <c r="C108" s="91"/>
      <c r="D108" s="91"/>
      <c r="E108" s="91"/>
      <c r="F108" s="91"/>
      <c r="G108" s="91"/>
      <c r="H108" s="238"/>
      <c r="J108" s="204"/>
    </row>
    <row r="109" spans="1:10" s="70" customFormat="1" ht="25.5">
      <c r="A109" s="119" t="s">
        <v>174</v>
      </c>
      <c r="B109" s="211">
        <v>100317</v>
      </c>
      <c r="C109" s="131" t="s">
        <v>6403</v>
      </c>
      <c r="D109" s="132" t="s">
        <v>5975</v>
      </c>
      <c r="E109" s="132" t="s">
        <v>6257</v>
      </c>
      <c r="F109" s="212">
        <v>0.15</v>
      </c>
      <c r="G109" s="133" t="s">
        <v>21463</v>
      </c>
      <c r="H109" s="213">
        <v>3071.3219999999997</v>
      </c>
      <c r="J109" s="214"/>
    </row>
    <row r="110" spans="1:10" s="203" customFormat="1" ht="25.5">
      <c r="A110" s="119" t="s">
        <v>174</v>
      </c>
      <c r="B110" s="211">
        <v>93561</v>
      </c>
      <c r="C110" s="131" t="s">
        <v>6247</v>
      </c>
      <c r="D110" s="132" t="s">
        <v>5975</v>
      </c>
      <c r="E110" s="132" t="s">
        <v>6257</v>
      </c>
      <c r="F110" s="212">
        <v>0.2</v>
      </c>
      <c r="G110" s="133" t="s">
        <v>21432</v>
      </c>
      <c r="H110" s="213">
        <v>842.18</v>
      </c>
      <c r="J110" s="204"/>
    </row>
    <row r="111" spans="1:10" s="203" customFormat="1" ht="12.75" customHeight="1">
      <c r="A111" s="199"/>
      <c r="B111" s="239" t="s">
        <v>11386</v>
      </c>
      <c r="C111" s="91"/>
      <c r="D111" s="91"/>
      <c r="E111" s="91"/>
      <c r="F111" s="91"/>
      <c r="G111" s="91"/>
      <c r="H111" s="238"/>
      <c r="J111" s="204"/>
    </row>
    <row r="112" spans="1:10" s="70" customFormat="1" ht="25.5">
      <c r="A112" s="119"/>
      <c r="B112" s="243" t="s">
        <v>11529</v>
      </c>
      <c r="C112" s="131" t="s">
        <v>11424</v>
      </c>
      <c r="D112" s="132" t="s">
        <v>11425</v>
      </c>
      <c r="E112" s="132" t="s">
        <v>11425</v>
      </c>
      <c r="F112" s="212">
        <v>152.1</v>
      </c>
      <c r="G112" s="133">
        <v>5.62</v>
      </c>
      <c r="H112" s="213">
        <v>854.80200000000002</v>
      </c>
      <c r="J112" s="214"/>
    </row>
    <row r="113" spans="1:10" s="203" customFormat="1" ht="12.75">
      <c r="A113" s="199"/>
      <c r="B113" s="215" t="s">
        <v>175</v>
      </c>
      <c r="C113" s="216" t="s">
        <v>11418</v>
      </c>
      <c r="D113" s="217"/>
      <c r="E113" s="217"/>
      <c r="F113" s="217"/>
      <c r="G113" s="217"/>
      <c r="H113" s="218"/>
      <c r="J113" s="204"/>
    </row>
    <row r="114" spans="1:10" s="203" customFormat="1" ht="12.75">
      <c r="A114" s="199"/>
      <c r="B114" s="215" t="s">
        <v>175</v>
      </c>
      <c r="C114" s="216" t="s">
        <v>11418</v>
      </c>
      <c r="D114" s="217"/>
      <c r="E114" s="217"/>
      <c r="F114" s="217"/>
      <c r="G114" s="217"/>
      <c r="H114" s="218"/>
      <c r="J114" s="204"/>
    </row>
    <row r="115" spans="1:10" s="203" customFormat="1" ht="15" customHeight="1">
      <c r="A115" s="199"/>
      <c r="B115" s="205"/>
      <c r="C115" s="206"/>
      <c r="D115" s="207"/>
      <c r="E115" s="207"/>
      <c r="F115" s="501" t="s">
        <v>11390</v>
      </c>
      <c r="G115" s="502"/>
      <c r="H115" s="210">
        <v>19888.486000000001</v>
      </c>
      <c r="J115" s="204"/>
    </row>
    <row r="116" spans="1:10" s="203" customFormat="1" ht="15" customHeight="1">
      <c r="A116" s="199"/>
      <c r="B116" s="205"/>
      <c r="C116" s="206"/>
      <c r="D116" s="207"/>
      <c r="E116" s="207"/>
      <c r="F116" s="503" t="s">
        <v>11391</v>
      </c>
      <c r="G116" s="504"/>
      <c r="H116" s="210">
        <v>1104.915888888889</v>
      </c>
      <c r="J116" s="204"/>
    </row>
    <row r="117" spans="1:10" s="203" customFormat="1" ht="12.75">
      <c r="A117" s="199"/>
      <c r="B117" s="219"/>
      <c r="C117" s="220"/>
      <c r="D117" s="220"/>
      <c r="E117" s="220"/>
      <c r="F117" s="220"/>
      <c r="G117" s="220"/>
      <c r="H117" s="220"/>
      <c r="J117" s="204"/>
    </row>
    <row r="118" spans="1:10" s="203" customFormat="1" ht="25.5">
      <c r="A118" s="199"/>
      <c r="B118" s="205" t="s">
        <v>11445</v>
      </c>
      <c r="C118" s="206" t="s">
        <v>137</v>
      </c>
      <c r="D118" s="207" t="s">
        <v>173</v>
      </c>
      <c r="E118" s="207" t="s">
        <v>11446</v>
      </c>
      <c r="F118" s="208"/>
      <c r="G118" s="209"/>
      <c r="H118" s="210">
        <v>552.45794444444448</v>
      </c>
      <c r="J118" s="204"/>
    </row>
    <row r="119" spans="1:10" s="70" customFormat="1" ht="12.75">
      <c r="A119" s="119" t="s">
        <v>174</v>
      </c>
      <c r="B119" s="211" t="s">
        <v>11417</v>
      </c>
      <c r="C119" s="131" t="s">
        <v>11417</v>
      </c>
      <c r="D119" s="132" t="s">
        <v>140</v>
      </c>
      <c r="E119" s="132" t="s">
        <v>140</v>
      </c>
      <c r="F119" s="212">
        <v>0.5</v>
      </c>
      <c r="G119" s="133">
        <v>1104.915888888889</v>
      </c>
      <c r="H119" s="213">
        <v>552.45794444444448</v>
      </c>
      <c r="J119" s="214"/>
    </row>
    <row r="120" spans="1:10" s="203" customFormat="1" ht="12.75">
      <c r="A120" s="199"/>
      <c r="B120" s="215" t="s">
        <v>175</v>
      </c>
      <c r="C120" s="216" t="s">
        <v>11420</v>
      </c>
      <c r="D120" s="217"/>
      <c r="E120" s="217"/>
      <c r="F120" s="217"/>
      <c r="G120" s="217"/>
      <c r="H120" s="218"/>
      <c r="J120" s="204"/>
    </row>
    <row r="121" spans="1:10" s="203" customFormat="1" ht="12.75">
      <c r="A121" s="199"/>
      <c r="B121" s="219"/>
      <c r="C121" s="220"/>
      <c r="D121" s="220"/>
      <c r="E121" s="220"/>
      <c r="F121" s="220"/>
      <c r="G121" s="220"/>
      <c r="H121" s="220"/>
      <c r="J121" s="204"/>
    </row>
    <row r="122" spans="1:10" s="203" customFormat="1" ht="15" customHeight="1">
      <c r="A122" s="199"/>
      <c r="B122" s="498" t="s">
        <v>11447</v>
      </c>
      <c r="C122" s="499"/>
      <c r="D122" s="499"/>
      <c r="E122" s="499"/>
      <c r="F122" s="499"/>
      <c r="G122" s="499"/>
      <c r="H122" s="500"/>
      <c r="J122" s="204"/>
    </row>
    <row r="123" spans="1:10" s="203" customFormat="1" ht="15" customHeight="1">
      <c r="A123" s="199"/>
      <c r="B123" s="237" t="s">
        <v>11384</v>
      </c>
      <c r="C123" s="91"/>
      <c r="D123" s="91"/>
      <c r="E123" s="91"/>
      <c r="F123" s="91"/>
      <c r="G123" s="91"/>
      <c r="H123" s="238"/>
      <c r="J123" s="204"/>
    </row>
    <row r="124" spans="1:10" s="70" customFormat="1" ht="25.5">
      <c r="A124" s="119" t="s">
        <v>174</v>
      </c>
      <c r="B124" s="211">
        <v>100317</v>
      </c>
      <c r="C124" s="131" t="s">
        <v>6403</v>
      </c>
      <c r="D124" s="132" t="s">
        <v>5975</v>
      </c>
      <c r="E124" s="132" t="s">
        <v>6257</v>
      </c>
      <c r="F124" s="212">
        <v>0.15</v>
      </c>
      <c r="G124" s="133" t="s">
        <v>21463</v>
      </c>
      <c r="H124" s="213">
        <v>3071.3219999999997</v>
      </c>
      <c r="J124" s="214"/>
    </row>
    <row r="125" spans="1:10" s="70" customFormat="1" ht="25.5">
      <c r="A125" s="119" t="s">
        <v>174</v>
      </c>
      <c r="B125" s="211">
        <v>94296</v>
      </c>
      <c r="C125" s="131" t="s">
        <v>6253</v>
      </c>
      <c r="D125" s="132" t="s">
        <v>5975</v>
      </c>
      <c r="E125" s="132" t="s">
        <v>6257</v>
      </c>
      <c r="F125" s="212">
        <v>1</v>
      </c>
      <c r="G125" s="133" t="s">
        <v>21445</v>
      </c>
      <c r="H125" s="213">
        <v>3054.01</v>
      </c>
      <c r="J125" s="214"/>
    </row>
    <row r="126" spans="1:10" s="70" customFormat="1" ht="25.5">
      <c r="A126" s="119" t="s">
        <v>174</v>
      </c>
      <c r="B126" s="211">
        <v>101389</v>
      </c>
      <c r="C126" s="131" t="s">
        <v>6173</v>
      </c>
      <c r="D126" s="132" t="s">
        <v>5975</v>
      </c>
      <c r="E126" s="132" t="s">
        <v>6257</v>
      </c>
      <c r="F126" s="212">
        <v>2</v>
      </c>
      <c r="G126" s="133" t="s">
        <v>21501</v>
      </c>
      <c r="H126" s="213">
        <v>2843.4</v>
      </c>
      <c r="J126" s="214"/>
    </row>
    <row r="127" spans="1:10" s="203" customFormat="1" ht="15" customHeight="1">
      <c r="A127" s="199"/>
      <c r="B127" s="237" t="s">
        <v>11385</v>
      </c>
      <c r="C127" s="91"/>
      <c r="D127" s="91"/>
      <c r="E127" s="91"/>
      <c r="F127" s="91"/>
      <c r="G127" s="91"/>
      <c r="H127" s="238"/>
      <c r="J127" s="204"/>
    </row>
    <row r="128" spans="1:10" s="70" customFormat="1" ht="25.5">
      <c r="A128" s="119" t="s">
        <v>174</v>
      </c>
      <c r="B128" s="211">
        <v>100317</v>
      </c>
      <c r="C128" s="131" t="s">
        <v>6403</v>
      </c>
      <c r="D128" s="132" t="s">
        <v>5975</v>
      </c>
      <c r="E128" s="132" t="s">
        <v>6257</v>
      </c>
      <c r="F128" s="212">
        <v>0.2</v>
      </c>
      <c r="G128" s="133" t="s">
        <v>21463</v>
      </c>
      <c r="H128" s="213">
        <v>4095.096</v>
      </c>
      <c r="J128" s="214"/>
    </row>
    <row r="129" spans="1:10" s="203" customFormat="1" ht="25.5">
      <c r="A129" s="119" t="s">
        <v>174</v>
      </c>
      <c r="B129" s="211">
        <v>93561</v>
      </c>
      <c r="C129" s="131" t="s">
        <v>6247</v>
      </c>
      <c r="D129" s="132" t="s">
        <v>5975</v>
      </c>
      <c r="E129" s="132" t="s">
        <v>6257</v>
      </c>
      <c r="F129" s="212">
        <v>0.25</v>
      </c>
      <c r="G129" s="133" t="s">
        <v>21432</v>
      </c>
      <c r="H129" s="213">
        <v>1052.7249999999999</v>
      </c>
      <c r="J129" s="204"/>
    </row>
    <row r="130" spans="1:10" s="203" customFormat="1" ht="12.75" customHeight="1">
      <c r="A130" s="199"/>
      <c r="B130" s="239" t="s">
        <v>11386</v>
      </c>
      <c r="C130" s="91"/>
      <c r="D130" s="91"/>
      <c r="E130" s="91"/>
      <c r="F130" s="91"/>
      <c r="G130" s="91"/>
      <c r="H130" s="238"/>
      <c r="J130" s="204"/>
    </row>
    <row r="131" spans="1:10" s="70" customFormat="1" ht="25.5">
      <c r="A131" s="119"/>
      <c r="B131" s="243" t="s">
        <v>11530</v>
      </c>
      <c r="C131" s="131" t="s">
        <v>11448</v>
      </c>
      <c r="D131" s="132" t="s">
        <v>717</v>
      </c>
      <c r="E131" s="132" t="s">
        <v>717</v>
      </c>
      <c r="F131" s="212">
        <v>152.1</v>
      </c>
      <c r="G131" s="133">
        <v>2.25</v>
      </c>
      <c r="H131" s="213">
        <v>342.22499999999997</v>
      </c>
      <c r="J131" s="214"/>
    </row>
    <row r="132" spans="1:10" s="203" customFormat="1" ht="12.75">
      <c r="A132" s="199"/>
      <c r="B132" s="215" t="s">
        <v>175</v>
      </c>
      <c r="C132" s="216" t="s">
        <v>11449</v>
      </c>
      <c r="D132" s="217"/>
      <c r="E132" s="217"/>
      <c r="F132" s="217"/>
      <c r="G132" s="217"/>
      <c r="H132" s="218"/>
      <c r="J132" s="204"/>
    </row>
    <row r="133" spans="1:10" s="203" customFormat="1" ht="15" customHeight="1">
      <c r="A133" s="199"/>
      <c r="B133" s="205"/>
      <c r="C133" s="206"/>
      <c r="D133" s="207"/>
      <c r="E133" s="207"/>
      <c r="F133" s="501" t="s">
        <v>11390</v>
      </c>
      <c r="G133" s="502"/>
      <c r="H133" s="210">
        <v>14458.778</v>
      </c>
      <c r="J133" s="204"/>
    </row>
    <row r="134" spans="1:10" s="203" customFormat="1" ht="15" customHeight="1">
      <c r="A134" s="199"/>
      <c r="B134" s="205"/>
      <c r="C134" s="206"/>
      <c r="D134" s="207"/>
      <c r="E134" s="207"/>
      <c r="F134" s="503" t="s">
        <v>11391</v>
      </c>
      <c r="G134" s="504"/>
      <c r="H134" s="210">
        <v>803.26544444444448</v>
      </c>
      <c r="J134" s="204"/>
    </row>
    <row r="135" spans="1:10" s="203" customFormat="1" ht="12.75">
      <c r="A135" s="199"/>
      <c r="B135" s="219"/>
      <c r="C135" s="220"/>
      <c r="D135" s="220"/>
      <c r="E135" s="220"/>
      <c r="F135" s="220"/>
      <c r="G135" s="220"/>
      <c r="H135" s="220"/>
      <c r="J135" s="204"/>
    </row>
    <row r="136" spans="1:10" s="203" customFormat="1" ht="25.5">
      <c r="A136" s="199"/>
      <c r="B136" s="205" t="s">
        <v>11450</v>
      </c>
      <c r="C136" s="206" t="s">
        <v>138</v>
      </c>
      <c r="D136" s="207" t="s">
        <v>173</v>
      </c>
      <c r="E136" s="207" t="s">
        <v>11446</v>
      </c>
      <c r="F136" s="208"/>
      <c r="G136" s="209"/>
      <c r="H136" s="210">
        <v>2008.1636111111111</v>
      </c>
      <c r="J136" s="204"/>
    </row>
    <row r="137" spans="1:10" s="70" customFormat="1" ht="12.75">
      <c r="A137" s="119" t="s">
        <v>174</v>
      </c>
      <c r="B137" s="211" t="s">
        <v>11417</v>
      </c>
      <c r="C137" s="131" t="s">
        <v>11417</v>
      </c>
      <c r="D137" s="132" t="s">
        <v>140</v>
      </c>
      <c r="E137" s="132" t="s">
        <v>140</v>
      </c>
      <c r="F137" s="212">
        <v>2.5</v>
      </c>
      <c r="G137" s="133">
        <v>803.26544444444448</v>
      </c>
      <c r="H137" s="213">
        <v>2008.1636111111111</v>
      </c>
      <c r="J137" s="214"/>
    </row>
    <row r="138" spans="1:10" s="203" customFormat="1" ht="12.75">
      <c r="A138" s="199"/>
      <c r="B138" s="215" t="s">
        <v>175</v>
      </c>
      <c r="C138" s="216" t="s">
        <v>11451</v>
      </c>
      <c r="D138" s="217"/>
      <c r="E138" s="217"/>
      <c r="F138" s="217"/>
      <c r="G138" s="217"/>
      <c r="H138" s="218"/>
      <c r="J138" s="204"/>
    </row>
    <row r="139" spans="1:10" s="203" customFormat="1" ht="12.75">
      <c r="A139" s="199"/>
      <c r="B139" s="219"/>
      <c r="C139" s="220"/>
      <c r="D139" s="220"/>
      <c r="E139" s="220"/>
      <c r="F139" s="220"/>
      <c r="G139" s="220"/>
      <c r="H139" s="220"/>
      <c r="J139" s="204"/>
    </row>
    <row r="140" spans="1:10" s="203" customFormat="1" ht="51">
      <c r="A140" s="199"/>
      <c r="B140" s="205" t="s">
        <v>11452</v>
      </c>
      <c r="C140" s="206" t="s">
        <v>11453</v>
      </c>
      <c r="D140" s="207" t="s">
        <v>173</v>
      </c>
      <c r="E140" s="207" t="s">
        <v>140</v>
      </c>
      <c r="F140" s="208"/>
      <c r="G140" s="209"/>
      <c r="H140" s="210">
        <v>349.07439999999997</v>
      </c>
      <c r="J140" s="204"/>
    </row>
    <row r="141" spans="1:10" s="70" customFormat="1" ht="25.5">
      <c r="A141" s="119" t="s">
        <v>174</v>
      </c>
      <c r="B141" s="211">
        <v>90781</v>
      </c>
      <c r="C141" s="131" t="s">
        <v>6253</v>
      </c>
      <c r="D141" s="132" t="s">
        <v>5975</v>
      </c>
      <c r="E141" s="132" t="s">
        <v>717</v>
      </c>
      <c r="F141" s="212">
        <v>8</v>
      </c>
      <c r="G141" s="133" t="s">
        <v>13599</v>
      </c>
      <c r="H141" s="213">
        <v>136.72</v>
      </c>
      <c r="J141" s="214"/>
    </row>
    <row r="142" spans="1:10" s="70" customFormat="1" ht="25.5">
      <c r="A142" s="119" t="s">
        <v>174</v>
      </c>
      <c r="B142" s="211">
        <v>88253</v>
      </c>
      <c r="C142" s="131" t="s">
        <v>6173</v>
      </c>
      <c r="D142" s="132" t="s">
        <v>5975</v>
      </c>
      <c r="E142" s="132" t="s">
        <v>717</v>
      </c>
      <c r="F142" s="212">
        <v>16</v>
      </c>
      <c r="G142" s="133" t="s">
        <v>18051</v>
      </c>
      <c r="H142" s="213">
        <v>126.24</v>
      </c>
      <c r="J142" s="214"/>
    </row>
    <row r="143" spans="1:10" s="241" customFormat="1" ht="38.25">
      <c r="A143" s="240"/>
      <c r="B143" s="243">
        <v>2290009005003</v>
      </c>
      <c r="C143" s="131" t="s">
        <v>11422</v>
      </c>
      <c r="D143" s="132" t="s">
        <v>11423</v>
      </c>
      <c r="E143" s="132" t="s">
        <v>11423</v>
      </c>
      <c r="F143" s="212">
        <v>1</v>
      </c>
      <c r="G143" s="133">
        <v>73.319999999999993</v>
      </c>
      <c r="H143" s="213">
        <v>73.319999999999993</v>
      </c>
      <c r="J143" s="242"/>
    </row>
    <row r="144" spans="1:10" s="241" customFormat="1" ht="12.75">
      <c r="A144" s="240"/>
      <c r="B144" s="243" t="s">
        <v>11528</v>
      </c>
      <c r="C144" s="131" t="s">
        <v>11413</v>
      </c>
      <c r="D144" s="132" t="s">
        <v>717</v>
      </c>
      <c r="E144" s="132" t="s">
        <v>717</v>
      </c>
      <c r="F144" s="212">
        <v>8</v>
      </c>
      <c r="G144" s="133">
        <v>1.5992999999999999</v>
      </c>
      <c r="H144" s="213">
        <v>12.7944</v>
      </c>
      <c r="J144" s="242"/>
    </row>
    <row r="145" spans="1:11" s="203" customFormat="1" ht="12.75">
      <c r="A145" s="199"/>
      <c r="B145" s="215" t="s">
        <v>175</v>
      </c>
      <c r="C145" s="216" t="s">
        <v>11454</v>
      </c>
      <c r="D145" s="217"/>
      <c r="E145" s="217"/>
      <c r="F145" s="217"/>
      <c r="G145" s="217"/>
      <c r="H145" s="218"/>
      <c r="J145" s="204"/>
    </row>
    <row r="146" spans="1:11" s="203" customFormat="1" ht="12.75">
      <c r="A146" s="199"/>
      <c r="B146" s="219"/>
      <c r="C146" s="220"/>
      <c r="D146" s="220"/>
      <c r="E146" s="220"/>
      <c r="F146" s="220"/>
      <c r="G146" s="220"/>
      <c r="H146" s="220"/>
      <c r="J146" s="204"/>
    </row>
    <row r="147" spans="1:11" s="203" customFormat="1" ht="51">
      <c r="A147" s="199"/>
      <c r="B147" s="205" t="s">
        <v>11455</v>
      </c>
      <c r="C147" s="206" t="s">
        <v>141</v>
      </c>
      <c r="D147" s="207" t="s">
        <v>173</v>
      </c>
      <c r="E147" s="207" t="s">
        <v>11446</v>
      </c>
      <c r="F147" s="208"/>
      <c r="G147" s="209"/>
      <c r="H147" s="210">
        <v>235.28076923076924</v>
      </c>
      <c r="J147" s="204"/>
    </row>
    <row r="148" spans="1:11" s="70" customFormat="1" ht="12.75">
      <c r="A148" s="119" t="s">
        <v>174</v>
      </c>
      <c r="B148" s="211" t="s">
        <v>144</v>
      </c>
      <c r="C148" s="244" t="s">
        <v>11426</v>
      </c>
      <c r="D148" s="132" t="s">
        <v>55</v>
      </c>
      <c r="E148" s="132" t="s">
        <v>11446</v>
      </c>
      <c r="F148" s="212">
        <v>1</v>
      </c>
      <c r="G148" s="133">
        <v>53.330000000000005</v>
      </c>
      <c r="H148" s="213">
        <v>53.330000000000005</v>
      </c>
      <c r="J148" s="214"/>
    </row>
    <row r="149" spans="1:11" s="70" customFormat="1" ht="12.75">
      <c r="A149" s="119" t="s">
        <v>11457</v>
      </c>
      <c r="B149" s="211">
        <v>4222</v>
      </c>
      <c r="C149" s="131" t="s">
        <v>8739</v>
      </c>
      <c r="D149" s="132" t="s">
        <v>57</v>
      </c>
      <c r="E149" s="132" t="s">
        <v>6554</v>
      </c>
      <c r="F149" s="212">
        <v>7.6923076923076925</v>
      </c>
      <c r="G149" s="133" t="s">
        <v>14550</v>
      </c>
      <c r="H149" s="213">
        <v>41.230769230769234</v>
      </c>
      <c r="J149" s="214"/>
    </row>
    <row r="150" spans="1:11" s="70" customFormat="1" ht="25.5">
      <c r="A150" s="119" t="s">
        <v>174</v>
      </c>
      <c r="B150" s="211">
        <v>88284</v>
      </c>
      <c r="C150" s="131" t="s">
        <v>6198</v>
      </c>
      <c r="D150" s="132" t="s">
        <v>5975</v>
      </c>
      <c r="E150" s="132" t="s">
        <v>717</v>
      </c>
      <c r="F150" s="212">
        <v>8</v>
      </c>
      <c r="G150" s="133" t="s">
        <v>17050</v>
      </c>
      <c r="H150" s="213">
        <v>140.72</v>
      </c>
      <c r="J150" s="214"/>
    </row>
    <row r="151" spans="1:11" s="203" customFormat="1" ht="29.25" customHeight="1">
      <c r="A151" s="199"/>
      <c r="B151" s="215" t="s">
        <v>175</v>
      </c>
      <c r="C151" s="216" t="s">
        <v>11508</v>
      </c>
      <c r="D151" s="217"/>
      <c r="E151" s="217"/>
      <c r="F151" s="217"/>
      <c r="G151" s="217"/>
      <c r="H151" s="218"/>
      <c r="J151" s="204"/>
    </row>
    <row r="152" spans="1:11" s="203" customFormat="1" ht="12.75">
      <c r="A152" s="199"/>
      <c r="B152" s="219"/>
      <c r="C152" s="220"/>
      <c r="D152" s="220"/>
      <c r="E152" s="220"/>
      <c r="F152" s="220"/>
      <c r="G152" s="220"/>
      <c r="H152" s="220"/>
      <c r="J152" s="204"/>
    </row>
    <row r="153" spans="1:11" s="203" customFormat="1" ht="38.25">
      <c r="A153" s="199"/>
      <c r="B153" s="205" t="s">
        <v>11505</v>
      </c>
      <c r="C153" s="206" t="s">
        <v>142</v>
      </c>
      <c r="D153" s="207" t="s">
        <v>173</v>
      </c>
      <c r="E153" s="207" t="s">
        <v>11446</v>
      </c>
      <c r="F153" s="208"/>
      <c r="G153" s="209"/>
      <c r="H153" s="210">
        <v>1090.2317948717948</v>
      </c>
      <c r="J153" s="204"/>
    </row>
    <row r="154" spans="1:11" s="70" customFormat="1" ht="25.5">
      <c r="A154" s="119" t="s">
        <v>11457</v>
      </c>
      <c r="B154" s="211" t="s">
        <v>12</v>
      </c>
      <c r="C154" s="131" t="s">
        <v>142</v>
      </c>
      <c r="D154" s="132" t="s">
        <v>173</v>
      </c>
      <c r="E154" s="132" t="s">
        <v>186</v>
      </c>
      <c r="F154" s="212">
        <v>1</v>
      </c>
      <c r="G154" s="133">
        <v>1090.2317948717948</v>
      </c>
      <c r="H154" s="213">
        <v>1090.2317948717948</v>
      </c>
      <c r="J154" s="214"/>
    </row>
    <row r="155" spans="1:11" s="70" customFormat="1" ht="12.75">
      <c r="A155" s="119"/>
      <c r="B155" s="215" t="s">
        <v>175</v>
      </c>
      <c r="C155" s="216" t="s">
        <v>11509</v>
      </c>
      <c r="D155" s="217"/>
      <c r="E155" s="217"/>
      <c r="F155" s="217"/>
      <c r="G155" s="217"/>
      <c r="H155" s="218"/>
      <c r="J155" s="214"/>
    </row>
    <row r="156" spans="1:11" s="118" customFormat="1" ht="12.75">
      <c r="A156" s="120"/>
      <c r="F156" s="114"/>
      <c r="G156" s="114"/>
      <c r="H156" s="114"/>
      <c r="I156" s="114"/>
      <c r="K156" s="120"/>
    </row>
    <row r="157" spans="1:11" s="52" customFormat="1" ht="58.5" customHeight="1">
      <c r="B157" s="493" t="s">
        <v>21574</v>
      </c>
      <c r="C157" s="493"/>
      <c r="D157" s="493"/>
      <c r="E157" s="493"/>
      <c r="F157" s="493"/>
      <c r="G157" s="493"/>
      <c r="H157" s="493"/>
      <c r="I157" s="334"/>
    </row>
    <row r="158" spans="1:11" s="52" customFormat="1" ht="58.5" customHeight="1">
      <c r="B158" s="493" t="s">
        <v>21573</v>
      </c>
      <c r="C158" s="493"/>
      <c r="D158" s="493"/>
      <c r="E158" s="493"/>
      <c r="F158" s="493"/>
      <c r="G158" s="493"/>
      <c r="H158" s="493"/>
      <c r="I158" s="334"/>
    </row>
    <row r="159" spans="1:11" s="325" customFormat="1"/>
    <row r="193" spans="1:2">
      <c r="A193" s="222"/>
      <c r="B193" s="222"/>
    </row>
    <row r="242" spans="1:1">
      <c r="A242" s="222"/>
    </row>
    <row r="249" spans="1:1">
      <c r="A249" s="222"/>
    </row>
    <row r="256" spans="1:1">
      <c r="A256" s="222"/>
    </row>
    <row r="262" spans="1:1">
      <c r="A262" s="222"/>
    </row>
    <row r="269" spans="1:1">
      <c r="A269" s="222"/>
    </row>
    <row r="276" spans="1:1">
      <c r="A276" s="222"/>
    </row>
    <row r="283" spans="1:1">
      <c r="A283" s="222"/>
    </row>
    <row r="290" spans="1:1">
      <c r="A290" s="222"/>
    </row>
    <row r="297" spans="1:1">
      <c r="A297" s="222"/>
    </row>
    <row r="303" spans="1:1" ht="114.75">
      <c r="A303" s="221" t="s">
        <v>128</v>
      </c>
    </row>
  </sheetData>
  <autoFilter ref="B8:H155"/>
  <mergeCells count="25">
    <mergeCell ref="B158:H158"/>
    <mergeCell ref="B102:H102"/>
    <mergeCell ref="F115:G115"/>
    <mergeCell ref="B66:H66"/>
    <mergeCell ref="F77:G77"/>
    <mergeCell ref="B84:H84"/>
    <mergeCell ref="F95:G95"/>
    <mergeCell ref="F96:G96"/>
    <mergeCell ref="B157:H157"/>
    <mergeCell ref="C6:F6"/>
    <mergeCell ref="B122:H122"/>
    <mergeCell ref="F133:G133"/>
    <mergeCell ref="F134:G134"/>
    <mergeCell ref="B1:H1"/>
    <mergeCell ref="B2:H2"/>
    <mergeCell ref="B3:H3"/>
    <mergeCell ref="B4:H4"/>
    <mergeCell ref="B9:H9"/>
    <mergeCell ref="F20:G20"/>
    <mergeCell ref="F21:G21"/>
    <mergeCell ref="F78:G78"/>
    <mergeCell ref="F116:G116"/>
    <mergeCell ref="B43:H43"/>
    <mergeCell ref="F55:G55"/>
    <mergeCell ref="F56:G56"/>
  </mergeCells>
  <printOptions horizontalCentered="1"/>
  <pageMargins left="0.78740157480314965" right="0.78740157480314965" top="0.39370078740157483" bottom="0.39370078740157483" header="0.11811023622047245" footer="0.11811023622047245"/>
  <pageSetup paperSize="9" scale="69" orientation="portrait" r:id="rId1"/>
  <headerFooter>
    <oddHeader>&amp;C&amp;F</oddHeader>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dimension ref="A1:U81"/>
  <sheetViews>
    <sheetView showGridLines="0" tabSelected="1" view="pageBreakPreview" topLeftCell="A16" zoomScaleNormal="100" zoomScaleSheetLayoutView="100" workbookViewId="0">
      <selection activeCell="Q27" sqref="Q27"/>
    </sheetView>
  </sheetViews>
  <sheetFormatPr defaultColWidth="9.140625" defaultRowHeight="15"/>
  <cols>
    <col min="1" max="1" width="10.140625" style="448" customWidth="1"/>
    <col min="2" max="2" width="14" style="449" customWidth="1"/>
    <col min="3" max="3" width="44.42578125" style="449" customWidth="1"/>
    <col min="4" max="4" width="10.42578125" style="450" customWidth="1"/>
    <col min="5" max="5" width="7.5703125" style="450" customWidth="1"/>
    <col min="6" max="6" width="14.42578125" style="451" customWidth="1"/>
    <col min="7" max="7" width="10.7109375" style="450" customWidth="1"/>
    <col min="8" max="8" width="16.140625" style="325" customWidth="1"/>
    <col min="9" max="9" width="9.140625" style="58" customWidth="1"/>
    <col min="10" max="10" width="23.28515625" style="448" hidden="1" customWidth="1"/>
    <col min="11" max="11" width="99.42578125" style="448" hidden="1" customWidth="1"/>
    <col min="12" max="12" width="11.5703125" style="452" hidden="1" customWidth="1"/>
    <col min="13" max="13" width="12.5703125" style="58" hidden="1" customWidth="1"/>
    <col min="14" max="16" width="9.140625" style="58" hidden="1" customWidth="1"/>
    <col min="17" max="17" width="9.140625" style="58" customWidth="1"/>
    <col min="18" max="20" width="9.140625" style="58"/>
    <col min="21" max="21" width="17" style="58" bestFit="1" customWidth="1"/>
    <col min="22" max="16384" width="9.140625" style="58"/>
  </cols>
  <sheetData>
    <row r="1" spans="1:21" s="46" customFormat="1" ht="25.5">
      <c r="A1" s="418"/>
      <c r="B1" s="419" t="s">
        <v>0</v>
      </c>
      <c r="C1" s="420" t="s">
        <v>1</v>
      </c>
      <c r="D1" s="421" t="s">
        <v>21633</v>
      </c>
      <c r="E1" s="421" t="s">
        <v>55</v>
      </c>
      <c r="F1" s="422" t="s">
        <v>21634</v>
      </c>
      <c r="G1" s="423" t="s">
        <v>21635</v>
      </c>
      <c r="H1" s="424" t="s">
        <v>21636</v>
      </c>
      <c r="I1" s="50"/>
      <c r="J1" s="418"/>
      <c r="K1" s="418"/>
      <c r="L1" s="335"/>
      <c r="M1" s="44"/>
      <c r="N1" s="44"/>
      <c r="O1" s="44"/>
      <c r="P1" s="44"/>
      <c r="S1" s="46" t="s">
        <v>21637</v>
      </c>
      <c r="U1" s="417"/>
    </row>
    <row r="2" spans="1:21" s="46" customFormat="1" ht="12.75">
      <c r="A2" s="418"/>
      <c r="B2" s="425"/>
      <c r="C2" s="426"/>
      <c r="D2" s="427"/>
      <c r="E2" s="427"/>
      <c r="F2" s="428"/>
      <c r="G2" s="429"/>
      <c r="H2" s="430"/>
      <c r="I2" s="50"/>
      <c r="J2" s="418"/>
      <c r="K2" s="418"/>
      <c r="L2" s="335"/>
      <c r="M2" s="44"/>
      <c r="N2" s="44"/>
      <c r="O2" s="44"/>
      <c r="P2" s="44"/>
    </row>
    <row r="3" spans="1:21" s="203" customFormat="1" ht="25.5">
      <c r="A3" s="431"/>
      <c r="B3" s="419">
        <v>100317</v>
      </c>
      <c r="C3" s="420" t="s">
        <v>6403</v>
      </c>
      <c r="D3" s="421" t="s">
        <v>173</v>
      </c>
      <c r="E3" s="421" t="s">
        <v>6257</v>
      </c>
      <c r="F3" s="422"/>
      <c r="G3" s="423"/>
      <c r="H3" s="424">
        <v>20475.480000000003</v>
      </c>
      <c r="J3" s="333" t="e">
        <f>'[11]078-20-CAPA'!D$34</f>
        <v>#REF!</v>
      </c>
      <c r="K3" s="431"/>
      <c r="L3" s="432"/>
    </row>
    <row r="4" spans="1:21" s="70" customFormat="1" ht="12.75">
      <c r="A4" s="433" t="s">
        <v>11457</v>
      </c>
      <c r="B4" s="130">
        <v>40863</v>
      </c>
      <c r="C4" s="131" t="s">
        <v>8540</v>
      </c>
      <c r="D4" s="132" t="s">
        <v>5975</v>
      </c>
      <c r="E4" s="132" t="s">
        <v>6716</v>
      </c>
      <c r="F4" s="434">
        <v>1</v>
      </c>
      <c r="G4" s="435" t="s">
        <v>14381</v>
      </c>
      <c r="H4" s="436">
        <v>152.35</v>
      </c>
      <c r="J4" s="437"/>
      <c r="K4" s="433"/>
      <c r="L4" s="438"/>
    </row>
    <row r="5" spans="1:21" s="70" customFormat="1" ht="12.75">
      <c r="A5" s="433" t="s">
        <v>11457</v>
      </c>
      <c r="B5" s="130">
        <v>40864</v>
      </c>
      <c r="C5" s="131" t="s">
        <v>10312</v>
      </c>
      <c r="D5" s="132" t="s">
        <v>5975</v>
      </c>
      <c r="E5" s="132" t="s">
        <v>6716</v>
      </c>
      <c r="F5" s="434">
        <v>1</v>
      </c>
      <c r="G5" s="435" t="s">
        <v>15885</v>
      </c>
      <c r="H5" s="436">
        <v>11.8</v>
      </c>
      <c r="J5" s="437"/>
      <c r="K5" s="433"/>
      <c r="L5" s="438"/>
    </row>
    <row r="6" spans="1:21" s="70" customFormat="1" ht="25.5">
      <c r="A6" s="433" t="s">
        <v>11457</v>
      </c>
      <c r="B6" s="130">
        <v>40934</v>
      </c>
      <c r="C6" s="131" t="s">
        <v>7945</v>
      </c>
      <c r="D6" s="132" t="s">
        <v>5975</v>
      </c>
      <c r="E6" s="132" t="s">
        <v>6716</v>
      </c>
      <c r="F6" s="434">
        <v>1</v>
      </c>
      <c r="G6" s="435" t="s">
        <v>17942</v>
      </c>
      <c r="H6" s="436">
        <v>20123.509999999998</v>
      </c>
      <c r="J6" s="437"/>
      <c r="K6" s="433"/>
      <c r="L6" s="438"/>
    </row>
    <row r="7" spans="1:21" s="70" customFormat="1" ht="38.25">
      <c r="A7" s="433" t="s">
        <v>11457</v>
      </c>
      <c r="B7" s="130">
        <v>43474</v>
      </c>
      <c r="C7" s="131" t="s">
        <v>8600</v>
      </c>
      <c r="D7" s="132" t="s">
        <v>8589</v>
      </c>
      <c r="E7" s="132" t="s">
        <v>6716</v>
      </c>
      <c r="F7" s="434">
        <v>1</v>
      </c>
      <c r="G7" s="435" t="s">
        <v>13832</v>
      </c>
      <c r="H7" s="436">
        <v>1.9</v>
      </c>
      <c r="J7" s="437"/>
      <c r="K7" s="433"/>
      <c r="L7" s="438"/>
    </row>
    <row r="8" spans="1:21" s="70" customFormat="1" ht="38.25">
      <c r="A8" s="433" t="s">
        <v>11457</v>
      </c>
      <c r="B8" s="130">
        <v>43498</v>
      </c>
      <c r="C8" s="131" t="s">
        <v>8462</v>
      </c>
      <c r="D8" s="132" t="s">
        <v>8451</v>
      </c>
      <c r="E8" s="132" t="s">
        <v>6716</v>
      </c>
      <c r="F8" s="434">
        <v>1</v>
      </c>
      <c r="G8" s="435" t="s">
        <v>14319</v>
      </c>
      <c r="H8" s="436">
        <v>123.54</v>
      </c>
      <c r="J8" s="437"/>
      <c r="K8" s="433"/>
      <c r="L8" s="438"/>
    </row>
    <row r="9" spans="1:21" s="70" customFormat="1" ht="51">
      <c r="A9" s="433" t="s">
        <v>21638</v>
      </c>
      <c r="B9" s="130">
        <v>100311</v>
      </c>
      <c r="C9" s="131" t="s">
        <v>6398</v>
      </c>
      <c r="D9" s="132" t="s">
        <v>12551</v>
      </c>
      <c r="E9" s="132" t="s">
        <v>6257</v>
      </c>
      <c r="F9" s="434">
        <v>1</v>
      </c>
      <c r="G9" s="435" t="s">
        <v>21458</v>
      </c>
      <c r="H9" s="436">
        <v>62.38</v>
      </c>
      <c r="J9" s="437"/>
      <c r="K9" s="433"/>
      <c r="L9" s="438"/>
    </row>
    <row r="10" spans="1:21" s="203" customFormat="1" ht="12.75">
      <c r="A10" s="431"/>
      <c r="B10" s="130" t="s">
        <v>175</v>
      </c>
      <c r="C10" s="439" t="s">
        <v>21639</v>
      </c>
      <c r="D10" s="440"/>
      <c r="E10" s="440"/>
      <c r="F10" s="441"/>
      <c r="G10" s="440"/>
      <c r="H10" s="442"/>
      <c r="J10" s="333"/>
      <c r="K10" s="431"/>
      <c r="L10" s="443"/>
    </row>
    <row r="11" spans="1:21" s="46" customFormat="1" ht="12.75">
      <c r="A11" s="418"/>
      <c r="B11" s="425"/>
      <c r="C11" s="426"/>
      <c r="D11" s="427"/>
      <c r="E11" s="427"/>
      <c r="F11" s="428"/>
      <c r="G11" s="429"/>
      <c r="H11" s="430"/>
      <c r="I11" s="50"/>
      <c r="J11" s="418"/>
      <c r="K11" s="418"/>
      <c r="L11" s="335"/>
      <c r="M11" s="44"/>
      <c r="N11" s="44"/>
      <c r="O11" s="44"/>
      <c r="P11" s="44"/>
    </row>
    <row r="12" spans="1:21" s="203" customFormat="1" ht="25.5">
      <c r="A12" s="431"/>
      <c r="B12" s="419">
        <v>94296</v>
      </c>
      <c r="C12" s="420" t="s">
        <v>6253</v>
      </c>
      <c r="D12" s="421" t="s">
        <v>173</v>
      </c>
      <c r="E12" s="421" t="s">
        <v>6257</v>
      </c>
      <c r="F12" s="422"/>
      <c r="G12" s="423"/>
      <c r="H12" s="424">
        <v>3054.01</v>
      </c>
      <c r="J12" s="333" t="e">
        <f>'[11]078-20-CAPA'!D$34</f>
        <v>#REF!</v>
      </c>
      <c r="K12" s="431"/>
      <c r="L12" s="432"/>
    </row>
    <row r="13" spans="1:21" s="70" customFormat="1" ht="12.75">
      <c r="A13" s="433" t="s">
        <v>11457</v>
      </c>
      <c r="B13" s="130">
        <v>40820</v>
      </c>
      <c r="C13" s="131" t="s">
        <v>10856</v>
      </c>
      <c r="D13" s="132" t="s">
        <v>5975</v>
      </c>
      <c r="E13" s="132" t="s">
        <v>6716</v>
      </c>
      <c r="F13" s="434">
        <v>1</v>
      </c>
      <c r="G13" s="435" t="s">
        <v>17921</v>
      </c>
      <c r="H13" s="436">
        <v>2745.53</v>
      </c>
      <c r="J13" s="437"/>
      <c r="K13" s="433"/>
      <c r="L13" s="438"/>
    </row>
    <row r="14" spans="1:21" s="70" customFormat="1" ht="12.75">
      <c r="A14" s="433" t="s">
        <v>11457</v>
      </c>
      <c r="B14" s="130">
        <v>40863</v>
      </c>
      <c r="C14" s="131" t="s">
        <v>8540</v>
      </c>
      <c r="D14" s="132" t="s">
        <v>5975</v>
      </c>
      <c r="E14" s="132" t="s">
        <v>6716</v>
      </c>
      <c r="F14" s="434">
        <v>1</v>
      </c>
      <c r="G14" s="435" t="s">
        <v>14381</v>
      </c>
      <c r="H14" s="436">
        <v>152.35</v>
      </c>
      <c r="J14" s="437"/>
      <c r="K14" s="433"/>
      <c r="L14" s="438"/>
    </row>
    <row r="15" spans="1:21" s="70" customFormat="1" ht="12.75">
      <c r="A15" s="433" t="s">
        <v>11457</v>
      </c>
      <c r="B15" s="130">
        <v>40864</v>
      </c>
      <c r="C15" s="131" t="s">
        <v>10312</v>
      </c>
      <c r="D15" s="132" t="s">
        <v>5975</v>
      </c>
      <c r="E15" s="132" t="s">
        <v>6716</v>
      </c>
      <c r="F15" s="434">
        <v>1</v>
      </c>
      <c r="G15" s="435" t="s">
        <v>15885</v>
      </c>
      <c r="H15" s="436">
        <v>11.8</v>
      </c>
      <c r="J15" s="437"/>
      <c r="K15" s="433"/>
      <c r="L15" s="438"/>
    </row>
    <row r="16" spans="1:21" s="70" customFormat="1" ht="38.25">
      <c r="A16" s="433" t="s">
        <v>11457</v>
      </c>
      <c r="B16" s="130">
        <v>43481</v>
      </c>
      <c r="C16" s="131" t="s">
        <v>8612</v>
      </c>
      <c r="D16" s="132" t="s">
        <v>8589</v>
      </c>
      <c r="E16" s="132" t="s">
        <v>6716</v>
      </c>
      <c r="F16" s="434">
        <v>1</v>
      </c>
      <c r="G16" s="435" t="s">
        <v>14443</v>
      </c>
      <c r="H16" s="436">
        <v>13.21</v>
      </c>
      <c r="J16" s="437"/>
      <c r="K16" s="433"/>
      <c r="L16" s="438"/>
    </row>
    <row r="17" spans="1:12" s="70" customFormat="1" ht="38.25">
      <c r="A17" s="433" t="s">
        <v>11457</v>
      </c>
      <c r="B17" s="130">
        <v>43505</v>
      </c>
      <c r="C17" s="131" t="s">
        <v>8474</v>
      </c>
      <c r="D17" s="132" t="s">
        <v>8451</v>
      </c>
      <c r="E17" s="132" t="s">
        <v>6716</v>
      </c>
      <c r="F17" s="434">
        <v>1</v>
      </c>
      <c r="G17" s="435" t="s">
        <v>14327</v>
      </c>
      <c r="H17" s="436">
        <v>117.12</v>
      </c>
      <c r="J17" s="437"/>
      <c r="K17" s="433"/>
      <c r="L17" s="438"/>
    </row>
    <row r="18" spans="1:12" s="70" customFormat="1" ht="38.25">
      <c r="A18" s="433" t="s">
        <v>21638</v>
      </c>
      <c r="B18" s="130">
        <v>95424</v>
      </c>
      <c r="C18" s="131" t="s">
        <v>6374</v>
      </c>
      <c r="D18" s="132" t="s">
        <v>12551</v>
      </c>
      <c r="E18" s="132" t="s">
        <v>6257</v>
      </c>
      <c r="F18" s="434">
        <v>1</v>
      </c>
      <c r="G18" s="435" t="s">
        <v>14645</v>
      </c>
      <c r="H18" s="436">
        <v>14</v>
      </c>
      <c r="J18" s="437"/>
      <c r="K18" s="433"/>
      <c r="L18" s="438"/>
    </row>
    <row r="19" spans="1:12" s="203" customFormat="1" ht="12.75">
      <c r="A19" s="431"/>
      <c r="B19" s="130" t="s">
        <v>175</v>
      </c>
      <c r="C19" s="439" t="s">
        <v>21640</v>
      </c>
      <c r="D19" s="440"/>
      <c r="E19" s="440"/>
      <c r="F19" s="441"/>
      <c r="G19" s="440"/>
      <c r="H19" s="442"/>
    </row>
    <row r="20" spans="1:12" s="203" customFormat="1" ht="12.75">
      <c r="A20" s="431"/>
      <c r="B20" s="444"/>
      <c r="C20" s="445"/>
      <c r="D20" s="446"/>
      <c r="E20" s="446"/>
      <c r="F20" s="447"/>
      <c r="G20" s="446"/>
      <c r="H20" s="445"/>
    </row>
    <row r="21" spans="1:12" s="203" customFormat="1" ht="25.5">
      <c r="A21" s="431"/>
      <c r="B21" s="419">
        <v>101389</v>
      </c>
      <c r="C21" s="420" t="s">
        <v>6173</v>
      </c>
      <c r="D21" s="421" t="s">
        <v>173</v>
      </c>
      <c r="E21" s="421" t="s">
        <v>6257</v>
      </c>
      <c r="F21" s="422"/>
      <c r="G21" s="423"/>
      <c r="H21" s="424">
        <v>1421.7000000000003</v>
      </c>
      <c r="J21" s="333" t="e">
        <f>'[11]078-20-CAPA'!D$34</f>
        <v>#REF!</v>
      </c>
      <c r="K21" s="431"/>
      <c r="L21" s="432"/>
    </row>
    <row r="22" spans="1:12" s="70" customFormat="1" ht="12.75">
      <c r="A22" s="433" t="s">
        <v>11457</v>
      </c>
      <c r="B22" s="130">
        <v>40863</v>
      </c>
      <c r="C22" s="131" t="s">
        <v>8540</v>
      </c>
      <c r="D22" s="132" t="s">
        <v>5975</v>
      </c>
      <c r="E22" s="132" t="s">
        <v>6716</v>
      </c>
      <c r="F22" s="434">
        <v>1</v>
      </c>
      <c r="G22" s="435" t="s">
        <v>14381</v>
      </c>
      <c r="H22" s="436">
        <v>152.35</v>
      </c>
      <c r="J22" s="437"/>
      <c r="K22" s="433"/>
      <c r="L22" s="438"/>
    </row>
    <row r="23" spans="1:12" s="70" customFormat="1" ht="12.75">
      <c r="A23" s="433" t="s">
        <v>11457</v>
      </c>
      <c r="B23" s="130">
        <v>40864</v>
      </c>
      <c r="C23" s="131" t="s">
        <v>10312</v>
      </c>
      <c r="D23" s="132" t="s">
        <v>5975</v>
      </c>
      <c r="E23" s="132" t="s">
        <v>6716</v>
      </c>
      <c r="F23" s="434">
        <v>1</v>
      </c>
      <c r="G23" s="435" t="s">
        <v>15885</v>
      </c>
      <c r="H23" s="436">
        <v>11.8</v>
      </c>
      <c r="J23" s="437"/>
      <c r="K23" s="433"/>
      <c r="L23" s="438"/>
    </row>
    <row r="24" spans="1:12" s="70" customFormat="1" ht="12.75">
      <c r="A24" s="433" t="s">
        <v>11457</v>
      </c>
      <c r="B24" s="130">
        <v>41093</v>
      </c>
      <c r="C24" s="131" t="s">
        <v>6928</v>
      </c>
      <c r="D24" s="132" t="s">
        <v>5975</v>
      </c>
      <c r="E24" s="132" t="s">
        <v>6716</v>
      </c>
      <c r="F24" s="434">
        <v>1</v>
      </c>
      <c r="G24" s="435" t="s">
        <v>17936</v>
      </c>
      <c r="H24" s="436">
        <v>1121.51</v>
      </c>
      <c r="J24" s="437"/>
      <c r="K24" s="433"/>
      <c r="L24" s="438"/>
    </row>
    <row r="25" spans="1:12" s="70" customFormat="1" ht="38.25">
      <c r="A25" s="433" t="s">
        <v>11457</v>
      </c>
      <c r="B25" s="130">
        <v>43481</v>
      </c>
      <c r="C25" s="131" t="s">
        <v>8612</v>
      </c>
      <c r="D25" s="132" t="s">
        <v>8589</v>
      </c>
      <c r="E25" s="132" t="s">
        <v>6716</v>
      </c>
      <c r="F25" s="434">
        <v>1</v>
      </c>
      <c r="G25" s="435" t="s">
        <v>14443</v>
      </c>
      <c r="H25" s="436">
        <v>13.21</v>
      </c>
      <c r="J25" s="437"/>
      <c r="K25" s="433"/>
      <c r="L25" s="438"/>
    </row>
    <row r="26" spans="1:12" s="70" customFormat="1" ht="38.25">
      <c r="A26" s="433" t="s">
        <v>11457</v>
      </c>
      <c r="B26" s="130">
        <v>43505</v>
      </c>
      <c r="C26" s="131" t="s">
        <v>8474</v>
      </c>
      <c r="D26" s="132" t="s">
        <v>8451</v>
      </c>
      <c r="E26" s="132" t="s">
        <v>6716</v>
      </c>
      <c r="F26" s="434">
        <v>1</v>
      </c>
      <c r="G26" s="435" t="s">
        <v>14327</v>
      </c>
      <c r="H26" s="436">
        <v>117.12</v>
      </c>
      <c r="J26" s="437"/>
      <c r="K26" s="433"/>
      <c r="L26" s="438"/>
    </row>
    <row r="27" spans="1:12" s="70" customFormat="1" ht="38.25">
      <c r="A27" s="433" t="s">
        <v>21638</v>
      </c>
      <c r="B27" s="130">
        <v>101301</v>
      </c>
      <c r="C27" s="131" t="s">
        <v>6424</v>
      </c>
      <c r="D27" s="132" t="s">
        <v>12551</v>
      </c>
      <c r="E27" s="132" t="s">
        <v>6257</v>
      </c>
      <c r="F27" s="434">
        <v>1</v>
      </c>
      <c r="G27" s="435" t="s">
        <v>16541</v>
      </c>
      <c r="H27" s="436">
        <v>5.71</v>
      </c>
      <c r="J27" s="437"/>
      <c r="K27" s="433"/>
      <c r="L27" s="438"/>
    </row>
    <row r="28" spans="1:12" s="203" customFormat="1" ht="12.75">
      <c r="A28" s="431"/>
      <c r="B28" s="130" t="s">
        <v>175</v>
      </c>
      <c r="C28" s="439" t="s">
        <v>21641</v>
      </c>
      <c r="D28" s="440"/>
      <c r="E28" s="440"/>
      <c r="F28" s="441"/>
      <c r="G28" s="440"/>
      <c r="H28" s="442"/>
    </row>
    <row r="29" spans="1:12" s="203" customFormat="1" ht="12.75">
      <c r="A29" s="431"/>
      <c r="B29" s="444"/>
      <c r="C29" s="445"/>
      <c r="D29" s="446"/>
      <c r="E29" s="446"/>
      <c r="F29" s="447"/>
      <c r="G29" s="446"/>
      <c r="H29" s="445"/>
    </row>
    <row r="30" spans="1:12" s="203" customFormat="1" ht="25.5">
      <c r="A30" s="431"/>
      <c r="B30" s="419">
        <v>93561</v>
      </c>
      <c r="C30" s="420" t="s">
        <v>6247</v>
      </c>
      <c r="D30" s="421" t="s">
        <v>173</v>
      </c>
      <c r="E30" s="421" t="s">
        <v>6257</v>
      </c>
      <c r="F30" s="422"/>
      <c r="G30" s="423"/>
      <c r="H30" s="424">
        <v>4210.9000000000005</v>
      </c>
      <c r="J30" s="333" t="e">
        <f>'[11]078-20-CAPA'!D$34</f>
        <v>#REF!</v>
      </c>
      <c r="K30" s="431"/>
      <c r="L30" s="432"/>
    </row>
    <row r="31" spans="1:12" s="70" customFormat="1" ht="12.75">
      <c r="A31" s="433" t="s">
        <v>11457</v>
      </c>
      <c r="B31" s="130">
        <v>40807</v>
      </c>
      <c r="C31" s="131" t="s">
        <v>8246</v>
      </c>
      <c r="D31" s="132" t="s">
        <v>5975</v>
      </c>
      <c r="E31" s="132" t="s">
        <v>6716</v>
      </c>
      <c r="F31" s="434">
        <v>1</v>
      </c>
      <c r="G31" s="435" t="s">
        <v>17946</v>
      </c>
      <c r="H31" s="436">
        <v>3904.32</v>
      </c>
      <c r="J31" s="437"/>
      <c r="K31" s="433"/>
      <c r="L31" s="438"/>
    </row>
    <row r="32" spans="1:12" s="70" customFormat="1" ht="12.75">
      <c r="A32" s="433" t="s">
        <v>11457</v>
      </c>
      <c r="B32" s="130">
        <v>40863</v>
      </c>
      <c r="C32" s="131" t="s">
        <v>8540</v>
      </c>
      <c r="D32" s="132" t="s">
        <v>5975</v>
      </c>
      <c r="E32" s="132" t="s">
        <v>6716</v>
      </c>
      <c r="F32" s="434">
        <v>1</v>
      </c>
      <c r="G32" s="435" t="s">
        <v>14381</v>
      </c>
      <c r="H32" s="436">
        <v>152.35</v>
      </c>
      <c r="J32" s="437"/>
      <c r="K32" s="433"/>
      <c r="L32" s="438"/>
    </row>
    <row r="33" spans="1:12" s="70" customFormat="1" ht="12.75">
      <c r="A33" s="433" t="s">
        <v>11457</v>
      </c>
      <c r="B33" s="130">
        <v>40864</v>
      </c>
      <c r="C33" s="131" t="s">
        <v>10312</v>
      </c>
      <c r="D33" s="132" t="s">
        <v>5975</v>
      </c>
      <c r="E33" s="132" t="s">
        <v>6716</v>
      </c>
      <c r="F33" s="434">
        <v>1</v>
      </c>
      <c r="G33" s="435" t="s">
        <v>15885</v>
      </c>
      <c r="H33" s="436">
        <v>11.8</v>
      </c>
      <c r="J33" s="437"/>
      <c r="K33" s="433"/>
      <c r="L33" s="438"/>
    </row>
    <row r="34" spans="1:12" s="70" customFormat="1" ht="38.25">
      <c r="A34" s="433" t="s">
        <v>11457</v>
      </c>
      <c r="B34" s="130">
        <v>43481</v>
      </c>
      <c r="C34" s="131" t="s">
        <v>8612</v>
      </c>
      <c r="D34" s="132" t="s">
        <v>8589</v>
      </c>
      <c r="E34" s="132" t="s">
        <v>6716</v>
      </c>
      <c r="F34" s="434">
        <v>1</v>
      </c>
      <c r="G34" s="435" t="s">
        <v>14443</v>
      </c>
      <c r="H34" s="436">
        <v>13.21</v>
      </c>
      <c r="J34" s="437"/>
      <c r="K34" s="433"/>
      <c r="L34" s="438"/>
    </row>
    <row r="35" spans="1:12" s="70" customFormat="1" ht="38.25">
      <c r="A35" s="433" t="s">
        <v>11457</v>
      </c>
      <c r="B35" s="130">
        <v>43505</v>
      </c>
      <c r="C35" s="131" t="s">
        <v>8474</v>
      </c>
      <c r="D35" s="132" t="s">
        <v>8451</v>
      </c>
      <c r="E35" s="132" t="s">
        <v>6716</v>
      </c>
      <c r="F35" s="434">
        <v>1</v>
      </c>
      <c r="G35" s="435" t="s">
        <v>14327</v>
      </c>
      <c r="H35" s="436">
        <v>117.12</v>
      </c>
      <c r="J35" s="437"/>
      <c r="K35" s="433"/>
      <c r="L35" s="438"/>
    </row>
    <row r="36" spans="1:12" s="70" customFormat="1" ht="38.25">
      <c r="A36" s="433" t="s">
        <v>21638</v>
      </c>
      <c r="B36" s="130">
        <v>95411</v>
      </c>
      <c r="C36" s="131" t="s">
        <v>6361</v>
      </c>
      <c r="D36" s="132" t="s">
        <v>12551</v>
      </c>
      <c r="E36" s="132" t="s">
        <v>6257</v>
      </c>
      <c r="F36" s="434">
        <v>1</v>
      </c>
      <c r="G36" s="435" t="s">
        <v>13827</v>
      </c>
      <c r="H36" s="436">
        <v>12.1</v>
      </c>
      <c r="J36" s="437"/>
      <c r="K36" s="433"/>
      <c r="L36" s="438"/>
    </row>
    <row r="37" spans="1:12" s="203" customFormat="1" ht="12.75">
      <c r="A37" s="431"/>
      <c r="B37" s="130" t="s">
        <v>175</v>
      </c>
      <c r="C37" s="439" t="s">
        <v>21642</v>
      </c>
      <c r="D37" s="440"/>
      <c r="E37" s="440"/>
      <c r="F37" s="441"/>
      <c r="G37" s="440"/>
      <c r="H37" s="442"/>
    </row>
    <row r="38" spans="1:12" s="203" customFormat="1" ht="12.75">
      <c r="A38" s="431"/>
      <c r="B38" s="444"/>
      <c r="C38" s="445"/>
      <c r="D38" s="446"/>
      <c r="E38" s="446"/>
      <c r="F38" s="447"/>
      <c r="G38" s="446"/>
      <c r="H38" s="445"/>
    </row>
    <row r="39" spans="1:12" s="203" customFormat="1" ht="25.5">
      <c r="A39" s="431"/>
      <c r="B39" s="419">
        <v>101452</v>
      </c>
      <c r="C39" s="420" t="s">
        <v>6533</v>
      </c>
      <c r="D39" s="421" t="s">
        <v>173</v>
      </c>
      <c r="E39" s="421" t="s">
        <v>6257</v>
      </c>
      <c r="F39" s="422"/>
      <c r="G39" s="423"/>
      <c r="H39" s="424">
        <v>3097.44</v>
      </c>
      <c r="J39" s="333" t="e">
        <f>'[11]078-20-CAPA'!D$34</f>
        <v>#REF!</v>
      </c>
      <c r="K39" s="431"/>
      <c r="L39" s="432"/>
    </row>
    <row r="40" spans="1:12" s="70" customFormat="1" ht="25.5">
      <c r="A40" s="433" t="s">
        <v>11457</v>
      </c>
      <c r="B40" s="130">
        <v>40861</v>
      </c>
      <c r="C40" s="131" t="s">
        <v>10874</v>
      </c>
      <c r="D40" s="132" t="s">
        <v>5975</v>
      </c>
      <c r="E40" s="132" t="s">
        <v>6716</v>
      </c>
      <c r="F40" s="434">
        <v>1</v>
      </c>
      <c r="G40" s="435" t="s">
        <v>16349</v>
      </c>
      <c r="H40" s="436">
        <v>257.26</v>
      </c>
      <c r="J40" s="437"/>
      <c r="K40" s="433"/>
      <c r="L40" s="438"/>
    </row>
    <row r="41" spans="1:12" s="70" customFormat="1" ht="25.5">
      <c r="A41" s="433" t="s">
        <v>11457</v>
      </c>
      <c r="B41" s="130">
        <v>40862</v>
      </c>
      <c r="C41" s="131" t="s">
        <v>6739</v>
      </c>
      <c r="D41" s="132" t="s">
        <v>12746</v>
      </c>
      <c r="E41" s="132" t="s">
        <v>6716</v>
      </c>
      <c r="F41" s="434">
        <v>1</v>
      </c>
      <c r="G41" s="435" t="s">
        <v>12747</v>
      </c>
      <c r="H41" s="436">
        <v>536.95000000000005</v>
      </c>
      <c r="J41" s="437"/>
      <c r="K41" s="433"/>
      <c r="L41" s="438"/>
    </row>
    <row r="42" spans="1:12" s="70" customFormat="1" ht="12.75">
      <c r="A42" s="433" t="s">
        <v>11457</v>
      </c>
      <c r="B42" s="130">
        <v>40863</v>
      </c>
      <c r="C42" s="131" t="s">
        <v>8540</v>
      </c>
      <c r="D42" s="132" t="s">
        <v>5975</v>
      </c>
      <c r="E42" s="132" t="s">
        <v>6716</v>
      </c>
      <c r="F42" s="434">
        <v>1</v>
      </c>
      <c r="G42" s="435" t="s">
        <v>14381</v>
      </c>
      <c r="H42" s="436">
        <v>152.35</v>
      </c>
      <c r="J42" s="437"/>
      <c r="K42" s="433"/>
      <c r="L42" s="438"/>
    </row>
    <row r="43" spans="1:12" s="70" customFormat="1" ht="12.75">
      <c r="A43" s="433" t="s">
        <v>11457</v>
      </c>
      <c r="B43" s="130">
        <v>40864</v>
      </c>
      <c r="C43" s="131" t="s">
        <v>10312</v>
      </c>
      <c r="D43" s="132" t="s">
        <v>5975</v>
      </c>
      <c r="E43" s="132" t="s">
        <v>6716</v>
      </c>
      <c r="F43" s="434">
        <v>1</v>
      </c>
      <c r="G43" s="435" t="s">
        <v>15885</v>
      </c>
      <c r="H43" s="436">
        <v>11.8</v>
      </c>
      <c r="J43" s="437"/>
      <c r="K43" s="433"/>
      <c r="L43" s="438"/>
    </row>
    <row r="44" spans="1:12" s="70" customFormat="1" ht="12.75">
      <c r="A44" s="433" t="s">
        <v>11457</v>
      </c>
      <c r="B44" s="130">
        <v>41084</v>
      </c>
      <c r="C44" s="131" t="s">
        <v>10339</v>
      </c>
      <c r="D44" s="132" t="s">
        <v>5975</v>
      </c>
      <c r="E44" s="132" t="s">
        <v>6716</v>
      </c>
      <c r="F44" s="434">
        <v>1</v>
      </c>
      <c r="G44" s="435" t="s">
        <v>17935</v>
      </c>
      <c r="H44" s="436">
        <v>1792.67</v>
      </c>
      <c r="J44" s="437"/>
      <c r="K44" s="433"/>
      <c r="L44" s="438"/>
    </row>
    <row r="45" spans="1:12" s="70" customFormat="1" ht="38.25">
      <c r="A45" s="433" t="s">
        <v>11457</v>
      </c>
      <c r="B45" s="130">
        <v>43479</v>
      </c>
      <c r="C45" s="131" t="s">
        <v>8608</v>
      </c>
      <c r="D45" s="132" t="s">
        <v>8589</v>
      </c>
      <c r="E45" s="132" t="s">
        <v>6716</v>
      </c>
      <c r="F45" s="434">
        <v>1</v>
      </c>
      <c r="G45" s="435" t="s">
        <v>14440</v>
      </c>
      <c r="H45" s="436">
        <v>106.33</v>
      </c>
      <c r="J45" s="437"/>
      <c r="K45" s="433"/>
      <c r="L45" s="438"/>
    </row>
    <row r="46" spans="1:12" s="70" customFormat="1" ht="38.25">
      <c r="A46" s="433" t="s">
        <v>11457</v>
      </c>
      <c r="B46" s="130">
        <v>43503</v>
      </c>
      <c r="C46" s="131" t="s">
        <v>8470</v>
      </c>
      <c r="D46" s="132" t="s">
        <v>8451</v>
      </c>
      <c r="E46" s="132" t="s">
        <v>6716</v>
      </c>
      <c r="F46" s="434">
        <v>1</v>
      </c>
      <c r="G46" s="435" t="s">
        <v>14325</v>
      </c>
      <c r="H46" s="436">
        <v>216.6</v>
      </c>
      <c r="J46" s="437"/>
      <c r="K46" s="433"/>
      <c r="L46" s="438"/>
    </row>
    <row r="47" spans="1:12" s="70" customFormat="1" ht="38.25">
      <c r="A47" s="433" t="s">
        <v>21638</v>
      </c>
      <c r="B47" s="130">
        <v>101364</v>
      </c>
      <c r="C47" s="131" t="s">
        <v>6485</v>
      </c>
      <c r="D47" s="132" t="s">
        <v>12551</v>
      </c>
      <c r="E47" s="132" t="s">
        <v>6257</v>
      </c>
      <c r="F47" s="434">
        <v>1</v>
      </c>
      <c r="G47" s="435" t="s">
        <v>19958</v>
      </c>
      <c r="H47" s="436">
        <v>23.48</v>
      </c>
      <c r="J47" s="437"/>
      <c r="K47" s="433"/>
      <c r="L47" s="438"/>
    </row>
    <row r="48" spans="1:12" s="203" customFormat="1" ht="12.75">
      <c r="A48" s="431"/>
      <c r="B48" s="130" t="s">
        <v>175</v>
      </c>
      <c r="C48" s="439" t="s">
        <v>21643</v>
      </c>
      <c r="D48" s="440"/>
      <c r="E48" s="440"/>
      <c r="F48" s="441"/>
      <c r="G48" s="440"/>
      <c r="H48" s="442"/>
    </row>
    <row r="49" spans="1:12" s="203" customFormat="1" ht="12.75">
      <c r="A49" s="431"/>
      <c r="B49" s="444"/>
      <c r="C49" s="445"/>
      <c r="D49" s="446"/>
      <c r="E49" s="446"/>
      <c r="F49" s="447"/>
      <c r="G49" s="446"/>
      <c r="H49" s="445"/>
    </row>
    <row r="50" spans="1:12" s="203" customFormat="1" ht="25.5">
      <c r="A50" s="431"/>
      <c r="B50" s="419">
        <v>90781</v>
      </c>
      <c r="C50" s="420" t="s">
        <v>6253</v>
      </c>
      <c r="D50" s="421" t="s">
        <v>173</v>
      </c>
      <c r="E50" s="421" t="s">
        <v>717</v>
      </c>
      <c r="F50" s="422"/>
      <c r="G50" s="423"/>
      <c r="H50" s="424">
        <v>17.09</v>
      </c>
      <c r="J50" s="333" t="e">
        <f>'[11]078-20-CAPA'!D$34</f>
        <v>#REF!</v>
      </c>
      <c r="K50" s="431"/>
      <c r="L50" s="432"/>
    </row>
    <row r="51" spans="1:12" s="70" customFormat="1" ht="12.75">
      <c r="A51" s="433" t="s">
        <v>11457</v>
      </c>
      <c r="B51" s="130">
        <v>7592</v>
      </c>
      <c r="C51" s="131" t="s">
        <v>10855</v>
      </c>
      <c r="D51" s="132" t="s">
        <v>5975</v>
      </c>
      <c r="E51" s="132" t="s">
        <v>6714</v>
      </c>
      <c r="F51" s="434" t="s">
        <v>21644</v>
      </c>
      <c r="G51" s="435" t="s">
        <v>13839</v>
      </c>
      <c r="H51" s="436">
        <v>15.43</v>
      </c>
      <c r="J51" s="437"/>
      <c r="K51" s="433"/>
      <c r="L51" s="438"/>
    </row>
    <row r="52" spans="1:12" s="70" customFormat="1" ht="12.75">
      <c r="A52" s="433" t="s">
        <v>11457</v>
      </c>
      <c r="B52" s="130">
        <v>37372</v>
      </c>
      <c r="C52" s="131" t="s">
        <v>8539</v>
      </c>
      <c r="D52" s="132" t="s">
        <v>5975</v>
      </c>
      <c r="E52" s="132" t="s">
        <v>6714</v>
      </c>
      <c r="F52" s="434" t="s">
        <v>21644</v>
      </c>
      <c r="G52" s="435" t="s">
        <v>12916</v>
      </c>
      <c r="H52" s="436">
        <v>0.81</v>
      </c>
      <c r="J52" s="437"/>
      <c r="K52" s="433"/>
      <c r="L52" s="438"/>
    </row>
    <row r="53" spans="1:12" s="70" customFormat="1" ht="12.75">
      <c r="A53" s="433" t="s">
        <v>11457</v>
      </c>
      <c r="B53" s="130">
        <v>37373</v>
      </c>
      <c r="C53" s="131" t="s">
        <v>10311</v>
      </c>
      <c r="D53" s="132" t="s">
        <v>5975</v>
      </c>
      <c r="E53" s="132" t="s">
        <v>6714</v>
      </c>
      <c r="F53" s="434" t="s">
        <v>21644</v>
      </c>
      <c r="G53" s="435" t="s">
        <v>15884</v>
      </c>
      <c r="H53" s="436">
        <v>0.06</v>
      </c>
      <c r="J53" s="437"/>
      <c r="K53" s="433"/>
      <c r="L53" s="438"/>
    </row>
    <row r="54" spans="1:12" s="70" customFormat="1" ht="38.25">
      <c r="A54" s="433" t="s">
        <v>11457</v>
      </c>
      <c r="B54" s="130">
        <v>43469</v>
      </c>
      <c r="C54" s="131" t="s">
        <v>8611</v>
      </c>
      <c r="D54" s="132" t="s">
        <v>8589</v>
      </c>
      <c r="E54" s="132" t="s">
        <v>6714</v>
      </c>
      <c r="F54" s="434" t="s">
        <v>21644</v>
      </c>
      <c r="G54" s="435" t="s">
        <v>14442</v>
      </c>
      <c r="H54" s="436">
        <v>7.0000000000000007E-2</v>
      </c>
      <c r="J54" s="437"/>
      <c r="K54" s="433"/>
      <c r="L54" s="438"/>
    </row>
    <row r="55" spans="1:12" s="70" customFormat="1" ht="38.25">
      <c r="A55" s="433" t="s">
        <v>11457</v>
      </c>
      <c r="B55" s="130">
        <v>43493</v>
      </c>
      <c r="C55" s="131" t="s">
        <v>8473</v>
      </c>
      <c r="D55" s="132" t="s">
        <v>8451</v>
      </c>
      <c r="E55" s="132" t="s">
        <v>6714</v>
      </c>
      <c r="F55" s="434" t="s">
        <v>21644</v>
      </c>
      <c r="G55" s="435" t="s">
        <v>13666</v>
      </c>
      <c r="H55" s="436">
        <v>0.62</v>
      </c>
      <c r="J55" s="437"/>
      <c r="K55" s="433"/>
      <c r="L55" s="438"/>
    </row>
    <row r="56" spans="1:12" s="70" customFormat="1" ht="25.5">
      <c r="A56" s="433" t="s">
        <v>21638</v>
      </c>
      <c r="B56" s="130">
        <v>95406</v>
      </c>
      <c r="C56" s="131" t="s">
        <v>6356</v>
      </c>
      <c r="D56" s="132" t="s">
        <v>12551</v>
      </c>
      <c r="E56" s="132" t="s">
        <v>717</v>
      </c>
      <c r="F56" s="434" t="s">
        <v>21644</v>
      </c>
      <c r="G56" s="435" t="s">
        <v>12574</v>
      </c>
      <c r="H56" s="436">
        <v>0.1</v>
      </c>
      <c r="J56" s="437"/>
      <c r="K56" s="433"/>
      <c r="L56" s="438"/>
    </row>
    <row r="57" spans="1:12" s="203" customFormat="1" ht="12.75">
      <c r="A57" s="431"/>
      <c r="B57" s="130" t="s">
        <v>175</v>
      </c>
      <c r="C57" s="439" t="s">
        <v>21645</v>
      </c>
      <c r="D57" s="440"/>
      <c r="E57" s="440"/>
      <c r="F57" s="441"/>
      <c r="G57" s="440"/>
      <c r="H57" s="442"/>
    </row>
    <row r="58" spans="1:12" s="203" customFormat="1" ht="12.75">
      <c r="A58" s="431"/>
      <c r="B58" s="444"/>
      <c r="C58" s="445"/>
      <c r="D58" s="446"/>
      <c r="E58" s="446"/>
      <c r="F58" s="447"/>
      <c r="G58" s="446"/>
      <c r="H58" s="445"/>
    </row>
    <row r="59" spans="1:12" s="203" customFormat="1" ht="25.5">
      <c r="A59" s="431"/>
      <c r="B59" s="419">
        <v>88253</v>
      </c>
      <c r="C59" s="420" t="s">
        <v>6173</v>
      </c>
      <c r="D59" s="421" t="s">
        <v>173</v>
      </c>
      <c r="E59" s="421" t="s">
        <v>717</v>
      </c>
      <c r="F59" s="422"/>
      <c r="G59" s="423"/>
      <c r="H59" s="424">
        <v>7.89</v>
      </c>
      <c r="J59" s="333" t="e">
        <f>'[11]078-20-CAPA'!D$34</f>
        <v>#REF!</v>
      </c>
      <c r="K59" s="431"/>
      <c r="L59" s="432"/>
    </row>
    <row r="60" spans="1:12" s="70" customFormat="1" ht="12.75">
      <c r="A60" s="433" t="s">
        <v>11457</v>
      </c>
      <c r="B60" s="130">
        <v>244</v>
      </c>
      <c r="C60" s="131" t="s">
        <v>6927</v>
      </c>
      <c r="D60" s="132" t="s">
        <v>5975</v>
      </c>
      <c r="E60" s="132" t="s">
        <v>6714</v>
      </c>
      <c r="F60" s="434" t="s">
        <v>21644</v>
      </c>
      <c r="G60" s="435" t="s">
        <v>13031</v>
      </c>
      <c r="H60" s="436">
        <v>6.29</v>
      </c>
      <c r="J60" s="437"/>
      <c r="K60" s="433"/>
      <c r="L60" s="438"/>
    </row>
    <row r="61" spans="1:12" s="70" customFormat="1" ht="12.75">
      <c r="A61" s="433" t="s">
        <v>11457</v>
      </c>
      <c r="B61" s="453">
        <v>37372</v>
      </c>
      <c r="C61" s="131" t="s">
        <v>8539</v>
      </c>
      <c r="D61" s="132" t="s">
        <v>5975</v>
      </c>
      <c r="E61" s="132" t="s">
        <v>6714</v>
      </c>
      <c r="F61" s="434" t="s">
        <v>21644</v>
      </c>
      <c r="G61" s="435" t="s">
        <v>12916</v>
      </c>
      <c r="H61" s="436">
        <v>0.81</v>
      </c>
      <c r="J61" s="437"/>
      <c r="K61" s="433"/>
      <c r="L61" s="438"/>
    </row>
    <row r="62" spans="1:12" s="70" customFormat="1" ht="12.75">
      <c r="A62" s="433" t="s">
        <v>11457</v>
      </c>
      <c r="B62" s="453">
        <v>37373</v>
      </c>
      <c r="C62" s="131" t="s">
        <v>10311</v>
      </c>
      <c r="D62" s="132" t="s">
        <v>5975</v>
      </c>
      <c r="E62" s="132" t="s">
        <v>6714</v>
      </c>
      <c r="F62" s="434" t="s">
        <v>21644</v>
      </c>
      <c r="G62" s="435" t="s">
        <v>15884</v>
      </c>
      <c r="H62" s="436">
        <v>0.06</v>
      </c>
      <c r="J62" s="437"/>
      <c r="K62" s="433"/>
      <c r="L62" s="438"/>
    </row>
    <row r="63" spans="1:12" s="70" customFormat="1" ht="38.25">
      <c r="A63" s="433" t="s">
        <v>11457</v>
      </c>
      <c r="B63" s="453">
        <v>43469</v>
      </c>
      <c r="C63" s="131" t="s">
        <v>8611</v>
      </c>
      <c r="D63" s="132" t="s">
        <v>8589</v>
      </c>
      <c r="E63" s="132" t="s">
        <v>6714</v>
      </c>
      <c r="F63" s="434" t="s">
        <v>21644</v>
      </c>
      <c r="G63" s="435" t="s">
        <v>14442</v>
      </c>
      <c r="H63" s="436">
        <v>7.0000000000000007E-2</v>
      </c>
      <c r="J63" s="437"/>
      <c r="K63" s="433"/>
      <c r="L63" s="438"/>
    </row>
    <row r="64" spans="1:12" s="70" customFormat="1" ht="38.25">
      <c r="A64" s="433" t="s">
        <v>11457</v>
      </c>
      <c r="B64" s="453">
        <v>43493</v>
      </c>
      <c r="C64" s="131" t="s">
        <v>8473</v>
      </c>
      <c r="D64" s="132" t="s">
        <v>8451</v>
      </c>
      <c r="E64" s="132" t="s">
        <v>6714</v>
      </c>
      <c r="F64" s="434" t="s">
        <v>21644</v>
      </c>
      <c r="G64" s="435" t="s">
        <v>13666</v>
      </c>
      <c r="H64" s="436">
        <v>0.62</v>
      </c>
      <c r="J64" s="437"/>
      <c r="K64" s="433"/>
      <c r="L64" s="438"/>
    </row>
    <row r="65" spans="1:12" s="70" customFormat="1" ht="38.25">
      <c r="A65" s="433" t="s">
        <v>21638</v>
      </c>
      <c r="B65" s="453">
        <v>95322</v>
      </c>
      <c r="C65" s="131" t="s">
        <v>6276</v>
      </c>
      <c r="D65" s="132" t="s">
        <v>12551</v>
      </c>
      <c r="E65" s="132" t="s">
        <v>717</v>
      </c>
      <c r="F65" s="434" t="s">
        <v>21644</v>
      </c>
      <c r="G65" s="435" t="s">
        <v>12573</v>
      </c>
      <c r="H65" s="436">
        <v>0.04</v>
      </c>
      <c r="J65" s="437"/>
      <c r="K65" s="433"/>
      <c r="L65" s="438"/>
    </row>
    <row r="66" spans="1:12" s="203" customFormat="1" ht="12.75">
      <c r="A66" s="431"/>
      <c r="B66" s="130" t="s">
        <v>175</v>
      </c>
      <c r="C66" s="439" t="s">
        <v>21647</v>
      </c>
      <c r="D66" s="440"/>
      <c r="E66" s="440"/>
      <c r="F66" s="441"/>
      <c r="G66" s="440"/>
      <c r="H66" s="442"/>
    </row>
    <row r="67" spans="1:12" s="203" customFormat="1" ht="12.75">
      <c r="A67" s="431"/>
      <c r="B67" s="444"/>
      <c r="C67" s="445"/>
      <c r="D67" s="446"/>
      <c r="E67" s="446"/>
      <c r="F67" s="447"/>
      <c r="G67" s="446"/>
      <c r="H67" s="445"/>
    </row>
    <row r="68" spans="1:12" s="203" customFormat="1" ht="25.5">
      <c r="A68" s="431"/>
      <c r="B68" s="419">
        <v>88284</v>
      </c>
      <c r="C68" s="420" t="s">
        <v>6198</v>
      </c>
      <c r="D68" s="421" t="s">
        <v>173</v>
      </c>
      <c r="E68" s="421" t="s">
        <v>717</v>
      </c>
      <c r="F68" s="422"/>
      <c r="G68" s="423"/>
      <c r="H68" s="424">
        <v>17.59</v>
      </c>
      <c r="J68" s="333" t="e">
        <f>'[11]078-20-CAPA'!D$34</f>
        <v>#REF!</v>
      </c>
      <c r="K68" s="431"/>
      <c r="L68" s="432"/>
    </row>
    <row r="69" spans="1:12" s="70" customFormat="1" ht="12.75">
      <c r="A69" s="433" t="s">
        <v>11457</v>
      </c>
      <c r="B69" s="130">
        <v>4095</v>
      </c>
      <c r="C69" s="131" t="s">
        <v>9608</v>
      </c>
      <c r="D69" s="132" t="s">
        <v>5975</v>
      </c>
      <c r="E69" s="132" t="s">
        <v>6714</v>
      </c>
      <c r="F69" s="434" t="s">
        <v>21644</v>
      </c>
      <c r="G69" s="435" t="s">
        <v>17325</v>
      </c>
      <c r="H69" s="436">
        <v>11.7</v>
      </c>
      <c r="J69" s="437"/>
      <c r="K69" s="433"/>
      <c r="L69" s="438"/>
    </row>
    <row r="70" spans="1:12" s="70" customFormat="1" ht="12.75">
      <c r="A70" s="433" t="s">
        <v>11457</v>
      </c>
      <c r="B70" s="130">
        <v>37370</v>
      </c>
      <c r="C70" s="131" t="s">
        <v>6738</v>
      </c>
      <c r="D70" s="132" t="s">
        <v>12746</v>
      </c>
      <c r="E70" s="132" t="s">
        <v>6714</v>
      </c>
      <c r="F70" s="434" t="s">
        <v>21644</v>
      </c>
      <c r="G70" s="435" t="s">
        <v>12745</v>
      </c>
      <c r="H70" s="436">
        <v>2.85</v>
      </c>
      <c r="J70" s="437"/>
      <c r="K70" s="433"/>
      <c r="L70" s="438"/>
    </row>
    <row r="71" spans="1:12" s="70" customFormat="1" ht="12.75">
      <c r="A71" s="433" t="s">
        <v>11457</v>
      </c>
      <c r="B71" s="130">
        <v>37371</v>
      </c>
      <c r="C71" s="131" t="s">
        <v>10873</v>
      </c>
      <c r="D71" s="132" t="s">
        <v>5975</v>
      </c>
      <c r="E71" s="132" t="s">
        <v>6714</v>
      </c>
      <c r="F71" s="434" t="s">
        <v>21644</v>
      </c>
      <c r="G71" s="435" t="s">
        <v>14992</v>
      </c>
      <c r="H71" s="436">
        <v>1.36</v>
      </c>
      <c r="J71" s="437"/>
      <c r="K71" s="433"/>
      <c r="L71" s="438"/>
    </row>
    <row r="72" spans="1:12" s="70" customFormat="1" ht="12.75">
      <c r="A72" s="433" t="s">
        <v>11457</v>
      </c>
      <c r="B72" s="130">
        <v>37372</v>
      </c>
      <c r="C72" s="131" t="s">
        <v>8539</v>
      </c>
      <c r="D72" s="132" t="s">
        <v>5975</v>
      </c>
      <c r="E72" s="132" t="s">
        <v>6714</v>
      </c>
      <c r="F72" s="434" t="s">
        <v>21644</v>
      </c>
      <c r="G72" s="435" t="s">
        <v>12916</v>
      </c>
      <c r="H72" s="436">
        <v>0.81</v>
      </c>
      <c r="J72" s="437"/>
      <c r="K72" s="433"/>
      <c r="L72" s="438"/>
    </row>
    <row r="73" spans="1:12" s="70" customFormat="1" ht="12.75">
      <c r="A73" s="433" t="s">
        <v>11457</v>
      </c>
      <c r="B73" s="130">
        <v>37373</v>
      </c>
      <c r="C73" s="131" t="s">
        <v>10311</v>
      </c>
      <c r="D73" s="132" t="s">
        <v>5975</v>
      </c>
      <c r="E73" s="132" t="s">
        <v>6714</v>
      </c>
      <c r="F73" s="434" t="s">
        <v>21644</v>
      </c>
      <c r="G73" s="435" t="s">
        <v>15884</v>
      </c>
      <c r="H73" s="436">
        <v>0.06</v>
      </c>
      <c r="J73" s="437"/>
      <c r="K73" s="433"/>
      <c r="L73" s="438"/>
    </row>
    <row r="74" spans="1:12" s="70" customFormat="1" ht="38.25">
      <c r="A74" s="433" t="s">
        <v>11457</v>
      </c>
      <c r="B74" s="130">
        <v>43464</v>
      </c>
      <c r="C74" s="131" t="s">
        <v>8601</v>
      </c>
      <c r="D74" s="132" t="s">
        <v>8589</v>
      </c>
      <c r="E74" s="132" t="s">
        <v>6714</v>
      </c>
      <c r="F74" s="434" t="s">
        <v>21644</v>
      </c>
      <c r="G74" s="435" t="s">
        <v>14436</v>
      </c>
      <c r="H74" s="436">
        <v>0.01</v>
      </c>
      <c r="J74" s="437"/>
      <c r="K74" s="433"/>
      <c r="L74" s="438"/>
    </row>
    <row r="75" spans="1:12" s="70" customFormat="1" ht="38.25">
      <c r="A75" s="433" t="s">
        <v>11457</v>
      </c>
      <c r="B75" s="130">
        <v>43488</v>
      </c>
      <c r="C75" s="131" t="s">
        <v>8463</v>
      </c>
      <c r="D75" s="132" t="s">
        <v>8451</v>
      </c>
      <c r="E75" s="132" t="s">
        <v>6714</v>
      </c>
      <c r="F75" s="434" t="s">
        <v>21644</v>
      </c>
      <c r="G75" s="435" t="s">
        <v>14320</v>
      </c>
      <c r="H75" s="436">
        <v>0.76</v>
      </c>
      <c r="J75" s="437"/>
      <c r="K75" s="433"/>
      <c r="L75" s="438"/>
    </row>
    <row r="76" spans="1:12" s="70" customFormat="1" ht="38.25">
      <c r="A76" s="433" t="s">
        <v>21638</v>
      </c>
      <c r="B76" s="130">
        <v>95349</v>
      </c>
      <c r="C76" s="131" t="s">
        <v>6301</v>
      </c>
      <c r="D76" s="132" t="s">
        <v>12551</v>
      </c>
      <c r="E76" s="132" t="s">
        <v>717</v>
      </c>
      <c r="F76" s="434" t="s">
        <v>21644</v>
      </c>
      <c r="G76" s="435" t="s">
        <v>12573</v>
      </c>
      <c r="H76" s="436">
        <v>0.04</v>
      </c>
      <c r="J76" s="437"/>
      <c r="K76" s="433"/>
      <c r="L76" s="438"/>
    </row>
    <row r="77" spans="1:12" s="203" customFormat="1" ht="12.75">
      <c r="A77" s="431"/>
      <c r="B77" s="130" t="s">
        <v>175</v>
      </c>
      <c r="C77" s="439" t="s">
        <v>21646</v>
      </c>
      <c r="D77" s="440"/>
      <c r="E77" s="440"/>
      <c r="F77" s="441"/>
      <c r="G77" s="440"/>
      <c r="H77" s="442"/>
    </row>
    <row r="78" spans="1:12" s="203" customFormat="1" ht="12.75">
      <c r="A78" s="431"/>
      <c r="B78" s="444"/>
      <c r="C78" s="445"/>
      <c r="D78" s="446"/>
      <c r="E78" s="446"/>
      <c r="F78" s="447"/>
      <c r="G78" s="446"/>
      <c r="H78" s="445"/>
    </row>
    <row r="80" spans="1:12" s="52" customFormat="1" ht="58.5" customHeight="1">
      <c r="B80" s="493"/>
      <c r="C80" s="493"/>
      <c r="D80" s="493"/>
      <c r="E80" s="493"/>
      <c r="F80" s="493"/>
      <c r="G80" s="493"/>
      <c r="H80" s="493"/>
      <c r="I80" s="334"/>
    </row>
    <row r="81" spans="2:9" s="52" customFormat="1" ht="58.5" customHeight="1">
      <c r="B81" s="493" t="s">
        <v>21573</v>
      </c>
      <c r="C81" s="493"/>
      <c r="D81" s="493"/>
      <c r="E81" s="493"/>
      <c r="F81" s="493"/>
      <c r="G81" s="493"/>
      <c r="H81" s="493"/>
      <c r="I81" s="334"/>
    </row>
  </sheetData>
  <autoFilter ref="A3:H77">
    <filterColumn colId="0"/>
  </autoFilter>
  <mergeCells count="2">
    <mergeCell ref="B80:H80"/>
    <mergeCell ref="B81:H81"/>
  </mergeCells>
  <printOptions horizontalCentered="1"/>
  <pageMargins left="0.78740157480314965" right="0.78740157480314965" top="0.39370078740157483" bottom="0.39370078740157483" header="0.11811023622047245" footer="0.11811023622047245"/>
  <pageSetup paperSize="9" scale="72" orientation="portrait" r:id="rId1"/>
  <headerFooter>
    <oddHeader>&amp;C&amp;F</oddHeader>
    <oddFooter>Página &amp;P de &amp;N</oddFooter>
  </headerFooter>
  <legacyDrawing r:id="rId2"/>
</worksheet>
</file>

<file path=xl/worksheets/sheet5.xml><?xml version="1.0" encoding="utf-8"?>
<worksheet xmlns="http://schemas.openxmlformats.org/spreadsheetml/2006/main" xmlns:r="http://schemas.openxmlformats.org/officeDocument/2006/relationships">
  <dimension ref="A1:Q113"/>
  <sheetViews>
    <sheetView showGridLines="0" view="pageBreakPreview" zoomScale="85" zoomScaleNormal="100" zoomScaleSheetLayoutView="85" workbookViewId="0">
      <selection activeCell="H118" sqref="H118"/>
    </sheetView>
  </sheetViews>
  <sheetFormatPr defaultColWidth="9.140625" defaultRowHeight="15.75"/>
  <cols>
    <col min="1" max="1" width="13.28515625" style="103" customWidth="1"/>
    <col min="2" max="2" width="36.7109375" style="104" customWidth="1"/>
    <col min="3" max="3" width="12.28515625" style="104" customWidth="1"/>
    <col min="4" max="4" width="5.85546875" style="64" customWidth="1"/>
    <col min="5" max="5" width="15" style="105" customWidth="1"/>
    <col min="6" max="8" width="18.140625" style="105" customWidth="1"/>
    <col min="9" max="9" width="15" style="105" customWidth="1"/>
    <col min="10" max="10" width="13.5703125" style="64" customWidth="1"/>
    <col min="11" max="11" width="29.140625" style="64" customWidth="1"/>
    <col min="12" max="12" width="34.5703125" style="64" customWidth="1"/>
    <col min="13" max="13" width="9.140625" style="64"/>
    <col min="14" max="14" width="10" style="64" bestFit="1" customWidth="1"/>
    <col min="15" max="16384" width="9.140625" style="64"/>
  </cols>
  <sheetData>
    <row r="1" spans="1:17" s="46" customFormat="1" ht="18.75">
      <c r="A1" s="507" t="s">
        <v>75</v>
      </c>
      <c r="B1" s="507"/>
      <c r="C1" s="507"/>
      <c r="D1" s="507"/>
      <c r="E1" s="507"/>
      <c r="F1" s="507"/>
      <c r="G1" s="507"/>
      <c r="H1" s="507"/>
      <c r="I1" s="507"/>
      <c r="J1" s="335"/>
      <c r="K1" s="44"/>
      <c r="L1" s="44"/>
      <c r="M1" s="44"/>
      <c r="N1" s="44"/>
      <c r="O1" s="44"/>
      <c r="P1" s="44"/>
    </row>
    <row r="2" spans="1:17" s="46" customFormat="1" ht="18.75" customHeight="1">
      <c r="A2" s="508" t="s">
        <v>76</v>
      </c>
      <c r="B2" s="508"/>
      <c r="C2" s="508"/>
      <c r="D2" s="508"/>
      <c r="E2" s="508"/>
      <c r="F2" s="508"/>
      <c r="G2" s="508"/>
      <c r="H2" s="508"/>
      <c r="I2" s="508"/>
      <c r="J2" s="44"/>
      <c r="K2" s="44"/>
      <c r="L2" s="44"/>
      <c r="M2" s="44"/>
      <c r="N2" s="44"/>
      <c r="O2" s="44"/>
      <c r="P2" s="44"/>
    </row>
    <row r="3" spans="1:17" s="46" customFormat="1" ht="18.75">
      <c r="A3" s="507" t="s">
        <v>78</v>
      </c>
      <c r="B3" s="507"/>
      <c r="C3" s="507"/>
      <c r="D3" s="507"/>
      <c r="E3" s="507"/>
      <c r="F3" s="507"/>
      <c r="G3" s="507"/>
      <c r="H3" s="507"/>
      <c r="I3" s="507"/>
      <c r="J3" s="44"/>
      <c r="K3" s="44"/>
      <c r="L3" s="44"/>
      <c r="M3" s="44"/>
      <c r="N3" s="44"/>
      <c r="O3" s="44"/>
      <c r="P3" s="44"/>
    </row>
    <row r="4" spans="1:17" s="46" customFormat="1" ht="18.75">
      <c r="A4" s="507" t="s">
        <v>56</v>
      </c>
      <c r="B4" s="507"/>
      <c r="C4" s="507"/>
      <c r="D4" s="507"/>
      <c r="E4" s="507"/>
      <c r="F4" s="507"/>
      <c r="G4" s="507"/>
      <c r="H4" s="507"/>
      <c r="I4" s="507"/>
      <c r="J4" s="44"/>
      <c r="K4" s="44"/>
      <c r="L4" s="44"/>
      <c r="M4" s="44"/>
      <c r="N4" s="44"/>
      <c r="O4" s="44"/>
      <c r="P4" s="44"/>
    </row>
    <row r="5" spans="1:17" s="46" customFormat="1" ht="25.5">
      <c r="A5" s="327" t="s">
        <v>48</v>
      </c>
      <c r="B5" s="506" t="str">
        <f>'027.01-21-ORÇ.'!D5</f>
        <v>ORÇ-DT-027-21-R01-SEORÇA</v>
      </c>
      <c r="C5" s="506"/>
      <c r="D5" s="506"/>
      <c r="E5" s="506"/>
      <c r="F5" s="182"/>
      <c r="G5" s="182"/>
      <c r="H5" s="182"/>
      <c r="I5" s="182"/>
      <c r="J5" s="44"/>
      <c r="K5" s="44"/>
      <c r="L5" s="44"/>
      <c r="M5" s="44"/>
      <c r="N5" s="44"/>
      <c r="O5" s="44"/>
      <c r="P5" s="44"/>
      <c r="Q5" s="44"/>
    </row>
    <row r="6" spans="1:17" s="46" customFormat="1" ht="27" customHeight="1">
      <c r="A6" s="327" t="s">
        <v>13</v>
      </c>
      <c r="B6" s="492" t="s">
        <v>163</v>
      </c>
      <c r="C6" s="492"/>
      <c r="D6" s="492"/>
      <c r="E6" s="492"/>
      <c r="F6" s="492"/>
      <c r="G6" s="492"/>
      <c r="H6" s="492"/>
      <c r="I6" s="492"/>
      <c r="J6" s="44"/>
      <c r="K6" s="44"/>
      <c r="L6" s="44"/>
      <c r="M6" s="44"/>
      <c r="N6" s="44"/>
      <c r="O6" s="44"/>
      <c r="P6" s="44"/>
    </row>
    <row r="7" spans="1:17" s="46" customFormat="1" ht="12.75" customHeight="1" thickBot="1">
      <c r="A7" s="340"/>
      <c r="B7" s="177"/>
      <c r="C7" s="177"/>
      <c r="D7" s="177"/>
      <c r="E7" s="183"/>
      <c r="F7" s="184"/>
      <c r="G7" s="184"/>
      <c r="H7" s="184"/>
      <c r="I7" s="179"/>
      <c r="J7" s="44"/>
      <c r="K7" s="44"/>
      <c r="L7" s="44"/>
      <c r="M7" s="44"/>
      <c r="N7" s="44"/>
      <c r="O7" s="44"/>
      <c r="P7" s="44"/>
    </row>
    <row r="8" spans="1:17" s="93" customFormat="1" ht="24.75" customHeight="1">
      <c r="A8" s="174" t="s">
        <v>12</v>
      </c>
      <c r="B8" s="175" t="s">
        <v>11</v>
      </c>
      <c r="C8" s="175" t="s">
        <v>59</v>
      </c>
      <c r="D8" s="175" t="s">
        <v>9</v>
      </c>
      <c r="E8" s="175" t="s">
        <v>10</v>
      </c>
      <c r="F8" s="175" t="s">
        <v>10</v>
      </c>
      <c r="G8" s="175" t="s">
        <v>10</v>
      </c>
      <c r="H8" s="175" t="s">
        <v>10</v>
      </c>
      <c r="I8" s="176" t="s">
        <v>10</v>
      </c>
    </row>
    <row r="9" spans="1:17" s="94" customFormat="1" ht="11.25">
      <c r="A9" s="155"/>
      <c r="B9" s="124"/>
      <c r="C9" s="124"/>
      <c r="D9" s="124"/>
      <c r="E9" s="124"/>
      <c r="F9" s="124"/>
      <c r="G9" s="124"/>
      <c r="H9" s="124"/>
      <c r="I9" s="156"/>
    </row>
    <row r="10" spans="1:17" s="95" customFormat="1" ht="22.5" hidden="1">
      <c r="A10" s="157" t="s">
        <v>90</v>
      </c>
      <c r="B10" s="106" t="s">
        <v>62</v>
      </c>
      <c r="C10" s="107">
        <f>MIN(E12:I12)</f>
        <v>225</v>
      </c>
      <c r="D10" s="108" t="s">
        <v>54</v>
      </c>
      <c r="E10" s="180" t="s">
        <v>82</v>
      </c>
      <c r="F10" s="180" t="s">
        <v>85</v>
      </c>
      <c r="G10" s="180"/>
      <c r="H10" s="185"/>
      <c r="I10" s="181" t="s">
        <v>81</v>
      </c>
    </row>
    <row r="11" spans="1:17" s="95" customFormat="1" ht="22.5" hidden="1">
      <c r="A11" s="158"/>
      <c r="B11" s="97"/>
      <c r="C11" s="4" t="s">
        <v>60</v>
      </c>
      <c r="D11" s="100"/>
      <c r="E11" s="55" t="s">
        <v>84</v>
      </c>
      <c r="F11" s="55" t="s">
        <v>87</v>
      </c>
      <c r="G11" s="55"/>
      <c r="H11" s="186"/>
      <c r="I11" s="159" t="s">
        <v>88</v>
      </c>
    </row>
    <row r="12" spans="1:17" s="95" customFormat="1" ht="15" hidden="1">
      <c r="A12" s="160"/>
      <c r="B12" s="98"/>
      <c r="C12" s="4" t="s">
        <v>8</v>
      </c>
      <c r="D12" s="101"/>
      <c r="E12" s="68">
        <v>225</v>
      </c>
      <c r="F12" s="68"/>
      <c r="G12" s="68"/>
      <c r="H12" s="187"/>
      <c r="I12" s="161">
        <v>236</v>
      </c>
    </row>
    <row r="13" spans="1:17" s="95" customFormat="1" ht="15" hidden="1">
      <c r="A13" s="160"/>
      <c r="B13" s="98"/>
      <c r="C13" s="4" t="s">
        <v>7</v>
      </c>
      <c r="D13" s="101"/>
      <c r="E13" s="55"/>
      <c r="F13" s="55"/>
      <c r="G13" s="55"/>
      <c r="H13" s="186"/>
      <c r="I13" s="159"/>
    </row>
    <row r="14" spans="1:17" s="95" customFormat="1" ht="15" hidden="1">
      <c r="A14" s="160"/>
      <c r="B14" s="98"/>
      <c r="C14" s="4" t="s">
        <v>6</v>
      </c>
      <c r="D14" s="101"/>
      <c r="E14" s="3" t="s">
        <v>83</v>
      </c>
      <c r="F14" s="3" t="s">
        <v>86</v>
      </c>
      <c r="G14" s="3"/>
      <c r="H14" s="188"/>
      <c r="I14" s="162" t="s">
        <v>80</v>
      </c>
    </row>
    <row r="15" spans="1:17" s="95" customFormat="1" ht="15" hidden="1">
      <c r="A15" s="163"/>
      <c r="B15" s="99"/>
      <c r="C15" s="4" t="s">
        <v>5</v>
      </c>
      <c r="D15" s="102"/>
      <c r="E15" s="2">
        <v>43256</v>
      </c>
      <c r="F15" s="2">
        <v>43256</v>
      </c>
      <c r="G15" s="2"/>
      <c r="H15" s="189"/>
      <c r="I15" s="164">
        <v>43256</v>
      </c>
    </row>
    <row r="16" spans="1:17" s="94" customFormat="1" ht="11.25" hidden="1">
      <c r="A16" s="165"/>
      <c r="B16" s="5"/>
      <c r="C16" s="5"/>
      <c r="D16" s="5"/>
      <c r="E16" s="5"/>
      <c r="F16" s="5"/>
      <c r="G16" s="5"/>
      <c r="H16" s="5"/>
      <c r="I16" s="166"/>
    </row>
    <row r="17" spans="1:9" s="95" customFormat="1" ht="11.25" hidden="1">
      <c r="A17" s="157" t="s">
        <v>91</v>
      </c>
      <c r="B17" s="106" t="s">
        <v>89</v>
      </c>
      <c r="C17" s="107">
        <f>MIN(E19:I19)</f>
        <v>4.07</v>
      </c>
      <c r="D17" s="108" t="s">
        <v>49</v>
      </c>
      <c r="E17" s="180" t="s">
        <v>65</v>
      </c>
      <c r="F17" s="180" t="s">
        <v>63</v>
      </c>
      <c r="G17" s="180"/>
      <c r="H17" s="185"/>
      <c r="I17" s="181" t="s">
        <v>66</v>
      </c>
    </row>
    <row r="18" spans="1:9" s="95" customFormat="1" ht="11.25" hidden="1">
      <c r="A18" s="158"/>
      <c r="B18" s="97"/>
      <c r="C18" s="4" t="s">
        <v>60</v>
      </c>
      <c r="D18" s="100"/>
      <c r="E18" s="55" t="s">
        <v>67</v>
      </c>
      <c r="F18" s="55" t="s">
        <v>68</v>
      </c>
      <c r="G18" s="55"/>
      <c r="H18" s="186"/>
      <c r="I18" s="159" t="s">
        <v>69</v>
      </c>
    </row>
    <row r="19" spans="1:9" s="95" customFormat="1" ht="15" hidden="1">
      <c r="A19" s="160"/>
      <c r="B19" s="98"/>
      <c r="C19" s="4" t="s">
        <v>8</v>
      </c>
      <c r="D19" s="101"/>
      <c r="E19" s="68">
        <v>4.07</v>
      </c>
      <c r="F19" s="68">
        <v>4.7699999999999996</v>
      </c>
      <c r="G19" s="68"/>
      <c r="H19" s="187"/>
      <c r="I19" s="161">
        <v>4.18</v>
      </c>
    </row>
    <row r="20" spans="1:9" s="95" customFormat="1" ht="15" hidden="1">
      <c r="A20" s="160"/>
      <c r="B20" s="98"/>
      <c r="C20" s="4" t="s">
        <v>7</v>
      </c>
      <c r="D20" s="101"/>
      <c r="E20" s="55" t="s">
        <v>70</v>
      </c>
      <c r="F20" s="55" t="s">
        <v>71</v>
      </c>
      <c r="G20" s="55"/>
      <c r="H20" s="186"/>
      <c r="I20" s="159" t="s">
        <v>72</v>
      </c>
    </row>
    <row r="21" spans="1:9" s="95" customFormat="1" ht="15" hidden="1">
      <c r="A21" s="160"/>
      <c r="B21" s="98"/>
      <c r="C21" s="4" t="s">
        <v>6</v>
      </c>
      <c r="D21" s="101"/>
      <c r="E21" s="3" t="s">
        <v>73</v>
      </c>
      <c r="F21" s="3" t="s">
        <v>64</v>
      </c>
      <c r="G21" s="3"/>
      <c r="H21" s="188"/>
      <c r="I21" s="162" t="s">
        <v>74</v>
      </c>
    </row>
    <row r="22" spans="1:9" s="95" customFormat="1" ht="15" hidden="1">
      <c r="A22" s="163"/>
      <c r="B22" s="99"/>
      <c r="C22" s="4" t="s">
        <v>5</v>
      </c>
      <c r="D22" s="102"/>
      <c r="E22" s="2">
        <v>43256</v>
      </c>
      <c r="F22" s="2">
        <v>43256</v>
      </c>
      <c r="G22" s="2"/>
      <c r="H22" s="189"/>
      <c r="I22" s="164">
        <v>43256</v>
      </c>
    </row>
    <row r="23" spans="1:9" s="94" customFormat="1" ht="11.25" hidden="1">
      <c r="A23" s="165"/>
      <c r="B23" s="5"/>
      <c r="C23" s="5"/>
      <c r="D23" s="5"/>
      <c r="E23" s="5"/>
      <c r="F23" s="5"/>
      <c r="G23" s="5"/>
      <c r="H23" s="5"/>
      <c r="I23" s="166"/>
    </row>
    <row r="24" spans="1:9" s="95" customFormat="1" ht="11.25" hidden="1">
      <c r="A24" s="157" t="s">
        <v>92</v>
      </c>
      <c r="B24" s="106" t="s">
        <v>93</v>
      </c>
      <c r="C24" s="107">
        <f>MIN(E26:I26)</f>
        <v>4.1333333333333337</v>
      </c>
      <c r="D24" s="108" t="s">
        <v>49</v>
      </c>
      <c r="E24" s="180" t="s">
        <v>65</v>
      </c>
      <c r="F24" s="180" t="s">
        <v>63</v>
      </c>
      <c r="G24" s="180"/>
      <c r="H24" s="185"/>
      <c r="I24" s="181" t="s">
        <v>66</v>
      </c>
    </row>
    <row r="25" spans="1:9" s="95" customFormat="1" ht="11.25" hidden="1">
      <c r="A25" s="158"/>
      <c r="B25" s="97"/>
      <c r="C25" s="4" t="s">
        <v>60</v>
      </c>
      <c r="D25" s="100"/>
      <c r="E25" s="55" t="s">
        <v>67</v>
      </c>
      <c r="F25" s="55" t="s">
        <v>68</v>
      </c>
      <c r="G25" s="55"/>
      <c r="H25" s="186"/>
      <c r="I25" s="159" t="s">
        <v>69</v>
      </c>
    </row>
    <row r="26" spans="1:9" s="95" customFormat="1" ht="15" hidden="1">
      <c r="A26" s="160"/>
      <c r="B26" s="98"/>
      <c r="C26" s="4" t="s">
        <v>8</v>
      </c>
      <c r="D26" s="101"/>
      <c r="E26" s="68">
        <f>17.4/3</f>
        <v>5.8</v>
      </c>
      <c r="F26" s="68">
        <f>12.4/3</f>
        <v>4.1333333333333337</v>
      </c>
      <c r="G26" s="68"/>
      <c r="H26" s="187"/>
      <c r="I26" s="161">
        <f>13/3</f>
        <v>4.333333333333333</v>
      </c>
    </row>
    <row r="27" spans="1:9" s="95" customFormat="1" ht="15" hidden="1">
      <c r="A27" s="160"/>
      <c r="B27" s="98"/>
      <c r="C27" s="4" t="s">
        <v>7</v>
      </c>
      <c r="D27" s="101"/>
      <c r="E27" s="55" t="s">
        <v>70</v>
      </c>
      <c r="F27" s="55" t="s">
        <v>71</v>
      </c>
      <c r="G27" s="55"/>
      <c r="H27" s="186"/>
      <c r="I27" s="159" t="s">
        <v>72</v>
      </c>
    </row>
    <row r="28" spans="1:9" s="95" customFormat="1" ht="102" hidden="1">
      <c r="A28" s="167" t="s">
        <v>129</v>
      </c>
      <c r="B28" s="98"/>
      <c r="C28" s="4" t="s">
        <v>6</v>
      </c>
      <c r="D28" s="101"/>
      <c r="E28" s="3" t="s">
        <v>73</v>
      </c>
      <c r="F28" s="3" t="s">
        <v>64</v>
      </c>
      <c r="G28" s="3"/>
      <c r="H28" s="188"/>
      <c r="I28" s="162" t="s">
        <v>74</v>
      </c>
    </row>
    <row r="29" spans="1:9" s="95" customFormat="1" ht="15" hidden="1">
      <c r="A29" s="163"/>
      <c r="B29" s="99"/>
      <c r="C29" s="4" t="s">
        <v>5</v>
      </c>
      <c r="D29" s="102"/>
      <c r="E29" s="2">
        <v>43256</v>
      </c>
      <c r="F29" s="2">
        <v>43256</v>
      </c>
      <c r="G29" s="2"/>
      <c r="H29" s="189"/>
      <c r="I29" s="164">
        <v>43256</v>
      </c>
    </row>
    <row r="30" spans="1:9" s="96" customFormat="1" hidden="1">
      <c r="A30" s="168"/>
      <c r="B30" s="169"/>
      <c r="C30" s="169"/>
      <c r="D30" s="170"/>
      <c r="E30" s="171"/>
      <c r="F30" s="171"/>
      <c r="G30" s="171"/>
      <c r="H30" s="171"/>
      <c r="I30" s="172"/>
    </row>
    <row r="31" spans="1:9" s="95" customFormat="1" ht="45" hidden="1">
      <c r="A31" s="157" t="s">
        <v>94</v>
      </c>
      <c r="B31" s="106" t="s">
        <v>95</v>
      </c>
      <c r="C31" s="107">
        <f>MIN(E33:I33)</f>
        <v>10314.75</v>
      </c>
      <c r="D31" s="108" t="s">
        <v>50</v>
      </c>
      <c r="E31" s="180" t="s">
        <v>115</v>
      </c>
      <c r="F31" s="180" t="s">
        <v>117</v>
      </c>
      <c r="G31" s="180"/>
      <c r="H31" s="185"/>
      <c r="I31" s="181" t="s">
        <v>121</v>
      </c>
    </row>
    <row r="32" spans="1:9" s="95" customFormat="1" ht="22.5" hidden="1">
      <c r="A32" s="158"/>
      <c r="B32" s="97"/>
      <c r="C32" s="4" t="s">
        <v>60</v>
      </c>
      <c r="D32" s="100"/>
      <c r="E32" s="55" t="s">
        <v>119</v>
      </c>
      <c r="F32" s="55" t="s">
        <v>118</v>
      </c>
      <c r="G32" s="55"/>
      <c r="H32" s="186"/>
      <c r="I32" s="159" t="s">
        <v>122</v>
      </c>
    </row>
    <row r="33" spans="1:9" s="95" customFormat="1" ht="15" hidden="1">
      <c r="A33" s="160"/>
      <c r="B33" s="98"/>
      <c r="C33" s="4" t="s">
        <v>8</v>
      </c>
      <c r="D33" s="127"/>
      <c r="E33" s="68">
        <v>11105.95</v>
      </c>
      <c r="F33" s="68">
        <v>10314.75</v>
      </c>
      <c r="G33" s="68"/>
      <c r="H33" s="187"/>
      <c r="I33" s="161">
        <v>11802</v>
      </c>
    </row>
    <row r="34" spans="1:9" s="95" customFormat="1" ht="15" hidden="1">
      <c r="A34" s="160"/>
      <c r="B34" s="98"/>
      <c r="C34" s="4" t="s">
        <v>7</v>
      </c>
      <c r="D34" s="127"/>
      <c r="E34" s="55" t="s">
        <v>58</v>
      </c>
      <c r="F34" s="55" t="s">
        <v>120</v>
      </c>
      <c r="G34" s="55"/>
      <c r="H34" s="186"/>
      <c r="I34" s="159" t="s">
        <v>58</v>
      </c>
    </row>
    <row r="35" spans="1:9" s="95" customFormat="1" ht="45" hidden="1">
      <c r="A35" s="157" t="s">
        <v>96</v>
      </c>
      <c r="B35" s="106" t="s">
        <v>97</v>
      </c>
      <c r="C35" s="107">
        <f>MIN(E37:I37)</f>
        <v>10314.75</v>
      </c>
      <c r="D35" s="108" t="s">
        <v>50</v>
      </c>
      <c r="E35" s="180" t="s">
        <v>115</v>
      </c>
      <c r="F35" s="180" t="s">
        <v>117</v>
      </c>
      <c r="G35" s="180"/>
      <c r="H35" s="185"/>
      <c r="I35" s="181" t="s">
        <v>121</v>
      </c>
    </row>
    <row r="36" spans="1:9" s="95" customFormat="1" ht="22.5" hidden="1">
      <c r="A36" s="158"/>
      <c r="B36" s="97"/>
      <c r="C36" s="4" t="s">
        <v>60</v>
      </c>
      <c r="D36" s="100"/>
      <c r="E36" s="55" t="s">
        <v>119</v>
      </c>
      <c r="F36" s="55" t="s">
        <v>118</v>
      </c>
      <c r="G36" s="55"/>
      <c r="H36" s="186"/>
      <c r="I36" s="159" t="s">
        <v>122</v>
      </c>
    </row>
    <row r="37" spans="1:9" s="95" customFormat="1" ht="15" hidden="1">
      <c r="A37" s="160"/>
      <c r="B37" s="98"/>
      <c r="C37" s="4" t="s">
        <v>8</v>
      </c>
      <c r="D37" s="127"/>
      <c r="E37" s="68">
        <v>11105.95</v>
      </c>
      <c r="F37" s="68">
        <v>10314.75</v>
      </c>
      <c r="G37" s="68"/>
      <c r="H37" s="187"/>
      <c r="I37" s="161">
        <v>11802</v>
      </c>
    </row>
    <row r="38" spans="1:9" s="95" customFormat="1" ht="15" hidden="1">
      <c r="A38" s="160"/>
      <c r="B38" s="98"/>
      <c r="C38" s="4" t="s">
        <v>7</v>
      </c>
      <c r="D38" s="127"/>
      <c r="E38" s="55" t="s">
        <v>58</v>
      </c>
      <c r="F38" s="55" t="s">
        <v>120</v>
      </c>
      <c r="G38" s="55"/>
      <c r="H38" s="186"/>
      <c r="I38" s="159" t="s">
        <v>58</v>
      </c>
    </row>
    <row r="39" spans="1:9" s="95" customFormat="1" ht="15" hidden="1">
      <c r="A39" s="160"/>
      <c r="B39" s="98"/>
      <c r="C39" s="4" t="s">
        <v>6</v>
      </c>
      <c r="D39" s="127"/>
      <c r="E39" s="3" t="s">
        <v>116</v>
      </c>
      <c r="F39" s="3" t="s">
        <v>116</v>
      </c>
      <c r="G39" s="3"/>
      <c r="H39" s="188"/>
      <c r="I39" s="162" t="s">
        <v>123</v>
      </c>
    </row>
    <row r="40" spans="1:9" s="95" customFormat="1" ht="15" hidden="1">
      <c r="A40" s="163"/>
      <c r="B40" s="99"/>
      <c r="C40" s="4" t="s">
        <v>5</v>
      </c>
      <c r="D40" s="128"/>
      <c r="E40" s="2">
        <v>43290</v>
      </c>
      <c r="F40" s="2">
        <v>43290</v>
      </c>
      <c r="G40" s="2"/>
      <c r="H40" s="189"/>
      <c r="I40" s="164">
        <v>43286</v>
      </c>
    </row>
    <row r="41" spans="1:9" s="96" customFormat="1" hidden="1">
      <c r="A41" s="168"/>
      <c r="B41" s="169"/>
      <c r="C41" s="169"/>
      <c r="D41" s="170"/>
      <c r="E41" s="171"/>
      <c r="F41" s="171"/>
      <c r="G41" s="171"/>
      <c r="H41" s="171"/>
      <c r="I41" s="172"/>
    </row>
    <row r="42" spans="1:9" s="95" customFormat="1" ht="45" hidden="1">
      <c r="A42" s="157" t="s">
        <v>98</v>
      </c>
      <c r="B42" s="106" t="s">
        <v>99</v>
      </c>
      <c r="C42" s="107">
        <f>MIN(E44:I44)</f>
        <v>225675</v>
      </c>
      <c r="D42" s="108" t="s">
        <v>50</v>
      </c>
      <c r="E42" s="180" t="s">
        <v>115</v>
      </c>
      <c r="F42" s="180" t="s">
        <v>117</v>
      </c>
      <c r="G42" s="180"/>
      <c r="H42" s="185"/>
      <c r="I42" s="181" t="s">
        <v>121</v>
      </c>
    </row>
    <row r="43" spans="1:9" s="95" customFormat="1" ht="22.5" hidden="1">
      <c r="A43" s="158"/>
      <c r="B43" s="97"/>
      <c r="C43" s="4" t="s">
        <v>60</v>
      </c>
      <c r="D43" s="100"/>
      <c r="E43" s="55" t="s">
        <v>119</v>
      </c>
      <c r="F43" s="55" t="s">
        <v>118</v>
      </c>
      <c r="G43" s="55"/>
      <c r="H43" s="186"/>
      <c r="I43" s="159" t="s">
        <v>122</v>
      </c>
    </row>
    <row r="44" spans="1:9" s="95" customFormat="1" ht="15" hidden="1">
      <c r="A44" s="160"/>
      <c r="B44" s="98"/>
      <c r="C44" s="4" t="s">
        <v>8</v>
      </c>
      <c r="D44" s="127"/>
      <c r="E44" s="68">
        <v>242985.60000000001</v>
      </c>
      <c r="F44" s="68">
        <v>225675</v>
      </c>
      <c r="G44" s="68"/>
      <c r="H44" s="187"/>
      <c r="I44" s="161">
        <v>258268</v>
      </c>
    </row>
    <row r="45" spans="1:9" s="95" customFormat="1" ht="15" hidden="1">
      <c r="A45" s="160"/>
      <c r="B45" s="98"/>
      <c r="C45" s="4" t="s">
        <v>7</v>
      </c>
      <c r="D45" s="127"/>
      <c r="E45" s="55" t="s">
        <v>58</v>
      </c>
      <c r="F45" s="55" t="s">
        <v>120</v>
      </c>
      <c r="G45" s="55"/>
      <c r="H45" s="186"/>
      <c r="I45" s="159" t="s">
        <v>58</v>
      </c>
    </row>
    <row r="46" spans="1:9" s="95" customFormat="1" ht="15" hidden="1">
      <c r="A46" s="160"/>
      <c r="B46" s="98"/>
      <c r="C46" s="4" t="s">
        <v>6</v>
      </c>
      <c r="D46" s="127"/>
      <c r="E46" s="3" t="s">
        <v>116</v>
      </c>
      <c r="F46" s="3" t="s">
        <v>116</v>
      </c>
      <c r="G46" s="3"/>
      <c r="H46" s="188"/>
      <c r="I46" s="162" t="s">
        <v>123</v>
      </c>
    </row>
    <row r="47" spans="1:9" s="95" customFormat="1" ht="15" hidden="1">
      <c r="A47" s="163"/>
      <c r="B47" s="99"/>
      <c r="C47" s="4" t="s">
        <v>5</v>
      </c>
      <c r="D47" s="128"/>
      <c r="E47" s="2">
        <v>43290</v>
      </c>
      <c r="F47" s="2">
        <v>43290</v>
      </c>
      <c r="G47" s="2"/>
      <c r="H47" s="189"/>
      <c r="I47" s="164">
        <v>43286</v>
      </c>
    </row>
    <row r="48" spans="1:9" s="96" customFormat="1" hidden="1">
      <c r="A48" s="168"/>
      <c r="B48" s="169"/>
      <c r="C48" s="169"/>
      <c r="D48" s="170"/>
      <c r="E48" s="171"/>
      <c r="F48" s="171"/>
      <c r="G48" s="171"/>
      <c r="H48" s="171"/>
      <c r="I48" s="172"/>
    </row>
    <row r="49" spans="1:9" s="95" customFormat="1" ht="45" hidden="1">
      <c r="A49" s="157" t="s">
        <v>100</v>
      </c>
      <c r="B49" s="106" t="s">
        <v>102</v>
      </c>
      <c r="C49" s="107">
        <f>MIN(E51:I51)</f>
        <v>225675</v>
      </c>
      <c r="D49" s="108" t="s">
        <v>50</v>
      </c>
      <c r="E49" s="180" t="s">
        <v>115</v>
      </c>
      <c r="F49" s="180" t="s">
        <v>117</v>
      </c>
      <c r="G49" s="180"/>
      <c r="H49" s="185"/>
      <c r="I49" s="181" t="s">
        <v>121</v>
      </c>
    </row>
    <row r="50" spans="1:9" s="95" customFormat="1" ht="22.5" hidden="1">
      <c r="A50" s="158"/>
      <c r="B50" s="97"/>
      <c r="C50" s="4" t="s">
        <v>60</v>
      </c>
      <c r="D50" s="100"/>
      <c r="E50" s="55" t="s">
        <v>119</v>
      </c>
      <c r="F50" s="55" t="s">
        <v>118</v>
      </c>
      <c r="G50" s="55"/>
      <c r="H50" s="186"/>
      <c r="I50" s="159" t="s">
        <v>122</v>
      </c>
    </row>
    <row r="51" spans="1:9" s="95" customFormat="1" ht="15" hidden="1">
      <c r="A51" s="160"/>
      <c r="B51" s="98"/>
      <c r="C51" s="4" t="s">
        <v>8</v>
      </c>
      <c r="D51" s="127"/>
      <c r="E51" s="68">
        <v>242985.60000000001</v>
      </c>
      <c r="F51" s="68">
        <v>225675</v>
      </c>
      <c r="G51" s="68"/>
      <c r="H51" s="187"/>
      <c r="I51" s="161">
        <v>258268</v>
      </c>
    </row>
    <row r="52" spans="1:9" s="95" customFormat="1" ht="15" hidden="1">
      <c r="A52" s="160"/>
      <c r="B52" s="98"/>
      <c r="C52" s="4" t="s">
        <v>7</v>
      </c>
      <c r="D52" s="127"/>
      <c r="E52" s="55" t="s">
        <v>58</v>
      </c>
      <c r="F52" s="55" t="s">
        <v>120</v>
      </c>
      <c r="G52" s="55"/>
      <c r="H52" s="186"/>
      <c r="I52" s="159" t="s">
        <v>58</v>
      </c>
    </row>
    <row r="53" spans="1:9" s="95" customFormat="1" ht="15" hidden="1">
      <c r="A53" s="160"/>
      <c r="B53" s="98"/>
      <c r="C53" s="4" t="s">
        <v>6</v>
      </c>
      <c r="D53" s="127"/>
      <c r="E53" s="3" t="s">
        <v>116</v>
      </c>
      <c r="F53" s="3" t="s">
        <v>116</v>
      </c>
      <c r="G53" s="3"/>
      <c r="H53" s="188"/>
      <c r="I53" s="162" t="s">
        <v>123</v>
      </c>
    </row>
    <row r="54" spans="1:9" s="95" customFormat="1" ht="15" hidden="1">
      <c r="A54" s="163"/>
      <c r="B54" s="99"/>
      <c r="C54" s="4" t="s">
        <v>5</v>
      </c>
      <c r="D54" s="128"/>
      <c r="E54" s="2">
        <v>43290</v>
      </c>
      <c r="F54" s="2">
        <v>43290</v>
      </c>
      <c r="G54" s="2"/>
      <c r="H54" s="189"/>
      <c r="I54" s="164">
        <v>43286</v>
      </c>
    </row>
    <row r="55" spans="1:9" s="96" customFormat="1" hidden="1">
      <c r="A55" s="168"/>
      <c r="B55" s="169"/>
      <c r="C55" s="169"/>
      <c r="D55" s="170"/>
      <c r="E55" s="171"/>
      <c r="F55" s="171"/>
      <c r="G55" s="171"/>
      <c r="H55" s="171"/>
      <c r="I55" s="172"/>
    </row>
    <row r="56" spans="1:9" s="95" customFormat="1" ht="45" hidden="1">
      <c r="A56" s="157" t="s">
        <v>103</v>
      </c>
      <c r="B56" s="106" t="s">
        <v>101</v>
      </c>
      <c r="C56" s="107">
        <f>MIN(E58:I58)</f>
        <v>72228.75</v>
      </c>
      <c r="D56" s="108" t="s">
        <v>50</v>
      </c>
      <c r="E56" s="180" t="s">
        <v>115</v>
      </c>
      <c r="F56" s="180" t="s">
        <v>117</v>
      </c>
      <c r="G56" s="180"/>
      <c r="H56" s="185"/>
      <c r="I56" s="181" t="s">
        <v>121</v>
      </c>
    </row>
    <row r="57" spans="1:9" s="95" customFormat="1" ht="22.5" hidden="1">
      <c r="A57" s="158"/>
      <c r="B57" s="97"/>
      <c r="C57" s="4" t="s">
        <v>60</v>
      </c>
      <c r="D57" s="100"/>
      <c r="E57" s="55" t="s">
        <v>119</v>
      </c>
      <c r="F57" s="55" t="s">
        <v>118</v>
      </c>
      <c r="G57" s="55"/>
      <c r="H57" s="186"/>
      <c r="I57" s="159" t="s">
        <v>122</v>
      </c>
    </row>
    <row r="58" spans="1:9" s="95" customFormat="1" ht="15" hidden="1">
      <c r="A58" s="160"/>
      <c r="B58" s="98"/>
      <c r="C58" s="4" t="s">
        <v>8</v>
      </c>
      <c r="D58" s="127"/>
      <c r="E58" s="68">
        <v>77769.119999999995</v>
      </c>
      <c r="F58" s="68">
        <v>72228.75</v>
      </c>
      <c r="G58" s="68"/>
      <c r="H58" s="187"/>
      <c r="I58" s="161">
        <v>82690</v>
      </c>
    </row>
    <row r="59" spans="1:9" s="95" customFormat="1" ht="15" hidden="1">
      <c r="A59" s="160"/>
      <c r="B59" s="98"/>
      <c r="C59" s="4" t="s">
        <v>7</v>
      </c>
      <c r="D59" s="127"/>
      <c r="E59" s="55" t="s">
        <v>58</v>
      </c>
      <c r="F59" s="55" t="s">
        <v>120</v>
      </c>
      <c r="G59" s="55"/>
      <c r="H59" s="186"/>
      <c r="I59" s="159" t="s">
        <v>58</v>
      </c>
    </row>
    <row r="60" spans="1:9" s="95" customFormat="1" ht="15" hidden="1">
      <c r="A60" s="160"/>
      <c r="B60" s="98"/>
      <c r="C60" s="4" t="s">
        <v>6</v>
      </c>
      <c r="D60" s="127"/>
      <c r="E60" s="3" t="s">
        <v>116</v>
      </c>
      <c r="F60" s="3" t="s">
        <v>116</v>
      </c>
      <c r="G60" s="3"/>
      <c r="H60" s="188"/>
      <c r="I60" s="162" t="s">
        <v>123</v>
      </c>
    </row>
    <row r="61" spans="1:9" s="95" customFormat="1" ht="15" hidden="1">
      <c r="A61" s="163"/>
      <c r="B61" s="99"/>
      <c r="C61" s="4" t="s">
        <v>5</v>
      </c>
      <c r="D61" s="128"/>
      <c r="E61" s="2">
        <v>43290</v>
      </c>
      <c r="F61" s="2">
        <v>43290</v>
      </c>
      <c r="G61" s="2"/>
      <c r="H61" s="189"/>
      <c r="I61" s="164">
        <v>43286</v>
      </c>
    </row>
    <row r="62" spans="1:9" s="96" customFormat="1" hidden="1">
      <c r="A62" s="168"/>
      <c r="B62" s="169"/>
      <c r="C62" s="169"/>
      <c r="D62" s="170"/>
      <c r="E62" s="171"/>
      <c r="F62" s="171"/>
      <c r="G62" s="171"/>
      <c r="H62" s="171"/>
      <c r="I62" s="172"/>
    </row>
    <row r="63" spans="1:9" s="95" customFormat="1" ht="11.25">
      <c r="A63" s="157" t="s">
        <v>127</v>
      </c>
      <c r="B63" s="106" t="s">
        <v>11426</v>
      </c>
      <c r="C63" s="107">
        <f>MIN(E65:I65)</f>
        <v>53.330000000000005</v>
      </c>
      <c r="D63" s="108" t="s">
        <v>55</v>
      </c>
      <c r="E63" s="180" t="s">
        <v>11427</v>
      </c>
      <c r="F63" s="180" t="s">
        <v>11429</v>
      </c>
      <c r="G63" s="180" t="s">
        <v>11456</v>
      </c>
      <c r="H63" s="185"/>
      <c r="I63" s="181"/>
    </row>
    <row r="64" spans="1:9" s="95" customFormat="1" ht="22.5">
      <c r="A64" s="158"/>
      <c r="B64" s="97"/>
      <c r="C64" s="4" t="s">
        <v>60</v>
      </c>
      <c r="D64" s="100"/>
      <c r="E64" s="55" t="s">
        <v>11526</v>
      </c>
      <c r="F64" s="55" t="s">
        <v>11524</v>
      </c>
      <c r="G64" s="55" t="s">
        <v>11522</v>
      </c>
      <c r="H64" s="186"/>
      <c r="I64" s="159"/>
    </row>
    <row r="65" spans="1:9" s="95" customFormat="1" ht="15">
      <c r="A65" s="160"/>
      <c r="B65" s="98"/>
      <c r="C65" s="4" t="s">
        <v>8</v>
      </c>
      <c r="D65" s="127"/>
      <c r="E65" s="68">
        <f>1599.9/30</f>
        <v>53.330000000000005</v>
      </c>
      <c r="F65" s="68">
        <v>74.97</v>
      </c>
      <c r="G65" s="68">
        <f>2258.93/30</f>
        <v>75.297666666666657</v>
      </c>
      <c r="H65" s="187"/>
      <c r="I65" s="161"/>
    </row>
    <row r="66" spans="1:9" s="95" customFormat="1" ht="15" customHeight="1">
      <c r="A66" s="160"/>
      <c r="B66" s="98"/>
      <c r="C66" s="4" t="s">
        <v>7</v>
      </c>
      <c r="D66" s="127"/>
      <c r="E66" s="55" t="s">
        <v>11428</v>
      </c>
      <c r="F66" s="55" t="s">
        <v>11430</v>
      </c>
      <c r="G66" s="55" t="s">
        <v>11521</v>
      </c>
      <c r="H66" s="186"/>
      <c r="I66" s="159"/>
    </row>
    <row r="67" spans="1:9" s="95" customFormat="1" ht="15">
      <c r="A67" s="160"/>
      <c r="B67" s="98"/>
      <c r="C67" s="4" t="s">
        <v>6</v>
      </c>
      <c r="D67" s="127"/>
      <c r="E67" s="3" t="s">
        <v>11527</v>
      </c>
      <c r="F67" s="3" t="s">
        <v>11525</v>
      </c>
      <c r="G67" s="3" t="s">
        <v>11523</v>
      </c>
      <c r="H67" s="188"/>
      <c r="I67" s="162"/>
    </row>
    <row r="68" spans="1:9" s="95" customFormat="1" ht="15">
      <c r="A68" s="163"/>
      <c r="B68" s="99"/>
      <c r="C68" s="4" t="s">
        <v>5</v>
      </c>
      <c r="D68" s="128"/>
      <c r="E68" s="2">
        <v>44587</v>
      </c>
      <c r="F68" s="2">
        <v>44587</v>
      </c>
      <c r="G68" s="2">
        <v>44587</v>
      </c>
      <c r="H68" s="189"/>
      <c r="I68" s="164"/>
    </row>
    <row r="69" spans="1:9" s="96" customFormat="1" hidden="1">
      <c r="A69" s="168"/>
      <c r="B69" s="169"/>
      <c r="C69" s="169"/>
      <c r="D69" s="170"/>
      <c r="E69" s="171"/>
      <c r="F69" s="171"/>
      <c r="G69" s="171"/>
      <c r="H69" s="171"/>
      <c r="I69" s="172"/>
    </row>
    <row r="70" spans="1:9" s="95" customFormat="1" ht="45" hidden="1">
      <c r="A70" s="157" t="s">
        <v>104</v>
      </c>
      <c r="B70" s="106" t="s">
        <v>124</v>
      </c>
      <c r="C70" s="107">
        <f>MIN(E72:I72)</f>
        <v>0</v>
      </c>
      <c r="D70" s="108" t="s">
        <v>50</v>
      </c>
      <c r="E70" s="180"/>
      <c r="F70" s="180"/>
      <c r="G70" s="180"/>
      <c r="H70" s="185"/>
      <c r="I70" s="181"/>
    </row>
    <row r="71" spans="1:9" s="95" customFormat="1" ht="11.25" hidden="1">
      <c r="A71" s="158"/>
      <c r="B71" s="97"/>
      <c r="C71" s="4" t="s">
        <v>60</v>
      </c>
      <c r="D71" s="100"/>
      <c r="E71" s="55"/>
      <c r="F71" s="55"/>
      <c r="G71" s="55"/>
      <c r="H71" s="186"/>
      <c r="I71" s="159"/>
    </row>
    <row r="72" spans="1:9" s="95" customFormat="1" ht="15" hidden="1">
      <c r="A72" s="160"/>
      <c r="B72" s="98"/>
      <c r="C72" s="4" t="s">
        <v>8</v>
      </c>
      <c r="D72" s="127"/>
      <c r="E72" s="68"/>
      <c r="F72" s="68"/>
      <c r="G72" s="68"/>
      <c r="H72" s="187"/>
      <c r="I72" s="161"/>
    </row>
    <row r="73" spans="1:9" s="95" customFormat="1" ht="15" hidden="1">
      <c r="A73" s="160"/>
      <c r="B73" s="98"/>
      <c r="C73" s="4" t="s">
        <v>7</v>
      </c>
      <c r="D73" s="127"/>
      <c r="E73" s="55"/>
      <c r="F73" s="55"/>
      <c r="G73" s="55"/>
      <c r="H73" s="186"/>
      <c r="I73" s="159"/>
    </row>
    <row r="74" spans="1:9" s="95" customFormat="1" ht="15" hidden="1">
      <c r="A74" s="160"/>
      <c r="B74" s="98"/>
      <c r="C74" s="4" t="s">
        <v>6</v>
      </c>
      <c r="D74" s="127"/>
      <c r="E74" s="3"/>
      <c r="F74" s="3"/>
      <c r="G74" s="3"/>
      <c r="H74" s="188"/>
      <c r="I74" s="162"/>
    </row>
    <row r="75" spans="1:9" s="95" customFormat="1" ht="15" hidden="1">
      <c r="A75" s="163"/>
      <c r="B75" s="99"/>
      <c r="C75" s="4" t="s">
        <v>5</v>
      </c>
      <c r="D75" s="128"/>
      <c r="E75" s="2"/>
      <c r="F75" s="2"/>
      <c r="G75" s="2"/>
      <c r="H75" s="189"/>
      <c r="I75" s="164"/>
    </row>
    <row r="76" spans="1:9" s="96" customFormat="1" hidden="1">
      <c r="A76" s="168"/>
      <c r="B76" s="169"/>
      <c r="C76" s="169"/>
      <c r="D76" s="170"/>
      <c r="E76" s="171"/>
      <c r="F76" s="171"/>
      <c r="G76" s="171"/>
      <c r="H76" s="171"/>
      <c r="I76" s="172"/>
    </row>
    <row r="77" spans="1:9" s="95" customFormat="1" ht="45" hidden="1">
      <c r="A77" s="157" t="s">
        <v>106</v>
      </c>
      <c r="B77" s="106" t="s">
        <v>105</v>
      </c>
      <c r="C77" s="107">
        <f>MIN(E79:I79)</f>
        <v>0</v>
      </c>
      <c r="D77" s="108" t="s">
        <v>50</v>
      </c>
      <c r="E77" s="180"/>
      <c r="F77" s="180"/>
      <c r="G77" s="180"/>
      <c r="H77" s="185"/>
      <c r="I77" s="181"/>
    </row>
    <row r="78" spans="1:9" s="95" customFormat="1" ht="11.25" hidden="1">
      <c r="A78" s="158"/>
      <c r="B78" s="97"/>
      <c r="C78" s="4" t="s">
        <v>60</v>
      </c>
      <c r="D78" s="100"/>
      <c r="E78" s="55"/>
      <c r="F78" s="55"/>
      <c r="G78" s="55"/>
      <c r="H78" s="186"/>
      <c r="I78" s="159"/>
    </row>
    <row r="79" spans="1:9" s="95" customFormat="1" ht="15" hidden="1">
      <c r="A79" s="160"/>
      <c r="B79" s="98"/>
      <c r="C79" s="4" t="s">
        <v>8</v>
      </c>
      <c r="D79" s="127"/>
      <c r="E79" s="68"/>
      <c r="F79" s="68"/>
      <c r="G79" s="68"/>
      <c r="H79" s="187"/>
      <c r="I79" s="161"/>
    </row>
    <row r="80" spans="1:9" s="95" customFormat="1" ht="15" hidden="1">
      <c r="A80" s="160"/>
      <c r="B80" s="98"/>
      <c r="C80" s="4" t="s">
        <v>7</v>
      </c>
      <c r="D80" s="127"/>
      <c r="E80" s="55"/>
      <c r="F80" s="55"/>
      <c r="G80" s="55"/>
      <c r="H80" s="186"/>
      <c r="I80" s="159"/>
    </row>
    <row r="81" spans="1:9" s="95" customFormat="1" ht="15" hidden="1">
      <c r="A81" s="160"/>
      <c r="B81" s="98"/>
      <c r="C81" s="4" t="s">
        <v>6</v>
      </c>
      <c r="D81" s="127"/>
      <c r="E81" s="3"/>
      <c r="F81" s="3"/>
      <c r="G81" s="3"/>
      <c r="H81" s="188"/>
      <c r="I81" s="162"/>
    </row>
    <row r="82" spans="1:9" s="95" customFormat="1" ht="15" hidden="1">
      <c r="A82" s="163"/>
      <c r="B82" s="99"/>
      <c r="C82" s="4" t="s">
        <v>5</v>
      </c>
      <c r="D82" s="128"/>
      <c r="E82" s="2"/>
      <c r="F82" s="2"/>
      <c r="G82" s="2"/>
      <c r="H82" s="189"/>
      <c r="I82" s="164"/>
    </row>
    <row r="83" spans="1:9" s="96" customFormat="1" hidden="1">
      <c r="A83" s="168"/>
      <c r="B83" s="169"/>
      <c r="C83" s="169"/>
      <c r="D83" s="170"/>
      <c r="E83" s="171"/>
      <c r="F83" s="171"/>
      <c r="G83" s="171"/>
      <c r="H83" s="171"/>
      <c r="I83" s="172"/>
    </row>
    <row r="84" spans="1:9" s="95" customFormat="1" ht="45" hidden="1">
      <c r="A84" s="157" t="s">
        <v>107</v>
      </c>
      <c r="B84" s="106" t="s">
        <v>108</v>
      </c>
      <c r="C84" s="107">
        <f>MIN(E86:I86)</f>
        <v>0</v>
      </c>
      <c r="D84" s="108" t="s">
        <v>50</v>
      </c>
      <c r="E84" s="180"/>
      <c r="F84" s="180"/>
      <c r="G84" s="180"/>
      <c r="H84" s="185"/>
      <c r="I84" s="181"/>
    </row>
    <row r="85" spans="1:9" s="95" customFormat="1" ht="11.25" hidden="1">
      <c r="A85" s="158"/>
      <c r="B85" s="97"/>
      <c r="C85" s="4" t="s">
        <v>60</v>
      </c>
      <c r="D85" s="100"/>
      <c r="E85" s="55"/>
      <c r="F85" s="55"/>
      <c r="G85" s="55"/>
      <c r="H85" s="186"/>
      <c r="I85" s="159"/>
    </row>
    <row r="86" spans="1:9" s="95" customFormat="1" ht="15" hidden="1">
      <c r="A86" s="160"/>
      <c r="B86" s="98"/>
      <c r="C86" s="4" t="s">
        <v>8</v>
      </c>
      <c r="D86" s="127"/>
      <c r="E86" s="68"/>
      <c r="F86" s="68"/>
      <c r="G86" s="68"/>
      <c r="H86" s="187"/>
      <c r="I86" s="161"/>
    </row>
    <row r="87" spans="1:9" s="95" customFormat="1" ht="15" hidden="1">
      <c r="A87" s="160"/>
      <c r="B87" s="98"/>
      <c r="C87" s="4" t="s">
        <v>7</v>
      </c>
      <c r="D87" s="127"/>
      <c r="E87" s="55"/>
      <c r="F87" s="55"/>
      <c r="G87" s="55"/>
      <c r="H87" s="186"/>
      <c r="I87" s="159"/>
    </row>
    <row r="88" spans="1:9" s="95" customFormat="1" ht="15" hidden="1">
      <c r="A88" s="160"/>
      <c r="B88" s="98"/>
      <c r="C88" s="4" t="s">
        <v>6</v>
      </c>
      <c r="D88" s="127"/>
      <c r="E88" s="3"/>
      <c r="F88" s="3"/>
      <c r="G88" s="3"/>
      <c r="H88" s="188"/>
      <c r="I88" s="162"/>
    </row>
    <row r="89" spans="1:9" s="95" customFormat="1" ht="15" hidden="1">
      <c r="A89" s="163"/>
      <c r="B89" s="99"/>
      <c r="C89" s="4" t="s">
        <v>5</v>
      </c>
      <c r="D89" s="128"/>
      <c r="E89" s="2"/>
      <c r="F89" s="2"/>
      <c r="G89" s="2"/>
      <c r="H89" s="189"/>
      <c r="I89" s="164"/>
    </row>
    <row r="90" spans="1:9" s="96" customFormat="1" hidden="1">
      <c r="A90" s="168"/>
      <c r="B90" s="169"/>
      <c r="C90" s="169"/>
      <c r="D90" s="170"/>
      <c r="E90" s="171"/>
      <c r="F90" s="171"/>
      <c r="G90" s="171"/>
      <c r="H90" s="171"/>
      <c r="I90" s="172"/>
    </row>
    <row r="91" spans="1:9" s="95" customFormat="1" ht="45" hidden="1">
      <c r="A91" s="157" t="s">
        <v>109</v>
      </c>
      <c r="B91" s="106" t="s">
        <v>110</v>
      </c>
      <c r="C91" s="107">
        <f>MIN(E93:I93)</f>
        <v>0</v>
      </c>
      <c r="D91" s="108" t="s">
        <v>50</v>
      </c>
      <c r="E91" s="180"/>
      <c r="F91" s="180"/>
      <c r="G91" s="180"/>
      <c r="H91" s="185"/>
      <c r="I91" s="181"/>
    </row>
    <row r="92" spans="1:9" s="95" customFormat="1" ht="11.25" hidden="1">
      <c r="A92" s="158"/>
      <c r="B92" s="97"/>
      <c r="C92" s="4" t="s">
        <v>60</v>
      </c>
      <c r="D92" s="100"/>
      <c r="E92" s="55"/>
      <c r="F92" s="55"/>
      <c r="G92" s="55"/>
      <c r="H92" s="186"/>
      <c r="I92" s="159"/>
    </row>
    <row r="93" spans="1:9" s="95" customFormat="1" ht="15" hidden="1">
      <c r="A93" s="160"/>
      <c r="B93" s="98"/>
      <c r="C93" s="4" t="s">
        <v>8</v>
      </c>
      <c r="D93" s="127"/>
      <c r="E93" s="68"/>
      <c r="F93" s="68"/>
      <c r="G93" s="68"/>
      <c r="H93" s="187"/>
      <c r="I93" s="161"/>
    </row>
    <row r="94" spans="1:9" s="95" customFormat="1" ht="15" hidden="1">
      <c r="A94" s="160"/>
      <c r="B94" s="98"/>
      <c r="C94" s="4" t="s">
        <v>7</v>
      </c>
      <c r="D94" s="127"/>
      <c r="E94" s="55"/>
      <c r="F94" s="55"/>
      <c r="G94" s="55"/>
      <c r="H94" s="186"/>
      <c r="I94" s="159"/>
    </row>
    <row r="95" spans="1:9" s="95" customFormat="1" ht="15" hidden="1">
      <c r="A95" s="160"/>
      <c r="B95" s="98"/>
      <c r="C95" s="4" t="s">
        <v>6</v>
      </c>
      <c r="D95" s="127"/>
      <c r="E95" s="3"/>
      <c r="F95" s="3"/>
      <c r="G95" s="3"/>
      <c r="H95" s="188"/>
      <c r="I95" s="162"/>
    </row>
    <row r="96" spans="1:9" s="95" customFormat="1" ht="15" hidden="1">
      <c r="A96" s="163"/>
      <c r="B96" s="99"/>
      <c r="C96" s="4" t="s">
        <v>5</v>
      </c>
      <c r="D96" s="128"/>
      <c r="E96" s="2"/>
      <c r="F96" s="2"/>
      <c r="G96" s="2"/>
      <c r="H96" s="189"/>
      <c r="I96" s="164"/>
    </row>
    <row r="97" spans="1:9" s="96" customFormat="1" hidden="1">
      <c r="A97" s="168"/>
      <c r="B97" s="169"/>
      <c r="C97" s="169"/>
      <c r="D97" s="170"/>
      <c r="E97" s="171"/>
      <c r="F97" s="171"/>
      <c r="G97" s="171"/>
      <c r="H97" s="171"/>
      <c r="I97" s="172"/>
    </row>
    <row r="98" spans="1:9" s="95" customFormat="1" ht="45" hidden="1">
      <c r="A98" s="157" t="s">
        <v>111</v>
      </c>
      <c r="B98" s="106" t="s">
        <v>112</v>
      </c>
      <c r="C98" s="107">
        <f>MIN(E100:I100)</f>
        <v>0</v>
      </c>
      <c r="D98" s="108" t="s">
        <v>50</v>
      </c>
      <c r="E98" s="180"/>
      <c r="F98" s="180"/>
      <c r="G98" s="180"/>
      <c r="H98" s="185"/>
      <c r="I98" s="181"/>
    </row>
    <row r="99" spans="1:9" s="95" customFormat="1" ht="11.25" hidden="1">
      <c r="A99" s="158"/>
      <c r="B99" s="97"/>
      <c r="C99" s="4" t="s">
        <v>60</v>
      </c>
      <c r="D99" s="100"/>
      <c r="E99" s="55"/>
      <c r="F99" s="55"/>
      <c r="G99" s="55"/>
      <c r="H99" s="186"/>
      <c r="I99" s="159"/>
    </row>
    <row r="100" spans="1:9" s="95" customFormat="1" ht="15" hidden="1">
      <c r="A100" s="160"/>
      <c r="B100" s="98"/>
      <c r="C100" s="4" t="s">
        <v>8</v>
      </c>
      <c r="D100" s="127"/>
      <c r="E100" s="68"/>
      <c r="F100" s="68"/>
      <c r="G100" s="68"/>
      <c r="H100" s="187"/>
      <c r="I100" s="161"/>
    </row>
    <row r="101" spans="1:9" s="95" customFormat="1" ht="15" hidden="1">
      <c r="A101" s="160"/>
      <c r="B101" s="98"/>
      <c r="C101" s="4" t="s">
        <v>7</v>
      </c>
      <c r="D101" s="127"/>
      <c r="E101" s="55"/>
      <c r="F101" s="55"/>
      <c r="G101" s="55"/>
      <c r="H101" s="186"/>
      <c r="I101" s="159"/>
    </row>
    <row r="102" spans="1:9" s="95" customFormat="1" ht="15" hidden="1">
      <c r="A102" s="160"/>
      <c r="B102" s="98"/>
      <c r="C102" s="4" t="s">
        <v>6</v>
      </c>
      <c r="D102" s="127"/>
      <c r="E102" s="3"/>
      <c r="F102" s="3"/>
      <c r="G102" s="3"/>
      <c r="H102" s="188"/>
      <c r="I102" s="162"/>
    </row>
    <row r="103" spans="1:9" s="95" customFormat="1" ht="15" hidden="1">
      <c r="A103" s="163"/>
      <c r="B103" s="99"/>
      <c r="C103" s="4" t="s">
        <v>5</v>
      </c>
      <c r="D103" s="128"/>
      <c r="E103" s="2"/>
      <c r="F103" s="2"/>
      <c r="G103" s="2"/>
      <c r="H103" s="189"/>
      <c r="I103" s="164"/>
    </row>
    <row r="104" spans="1:9" s="96" customFormat="1" hidden="1">
      <c r="A104" s="168"/>
      <c r="B104" s="169"/>
      <c r="C104" s="169"/>
      <c r="D104" s="170"/>
      <c r="E104" s="171"/>
      <c r="F104" s="171"/>
      <c r="G104" s="171"/>
      <c r="H104" s="171"/>
      <c r="I104" s="172"/>
    </row>
    <row r="105" spans="1:9" s="95" customFormat="1" ht="45" hidden="1">
      <c r="A105" s="157" t="s">
        <v>113</v>
      </c>
      <c r="B105" s="106" t="s">
        <v>114</v>
      </c>
      <c r="C105" s="107">
        <f>MIN(E107:I107)</f>
        <v>0</v>
      </c>
      <c r="D105" s="108" t="s">
        <v>50</v>
      </c>
      <c r="E105" s="180"/>
      <c r="F105" s="180"/>
      <c r="G105" s="180"/>
      <c r="H105" s="185"/>
      <c r="I105" s="181"/>
    </row>
    <row r="106" spans="1:9" s="95" customFormat="1" ht="11.25" hidden="1">
      <c r="A106" s="158"/>
      <c r="B106" s="97"/>
      <c r="C106" s="4" t="s">
        <v>60</v>
      </c>
      <c r="D106" s="100"/>
      <c r="E106" s="55"/>
      <c r="F106" s="55"/>
      <c r="G106" s="55"/>
      <c r="H106" s="186"/>
      <c r="I106" s="159"/>
    </row>
    <row r="107" spans="1:9" s="95" customFormat="1" ht="15" hidden="1">
      <c r="A107" s="160"/>
      <c r="B107" s="98"/>
      <c r="C107" s="4" t="s">
        <v>8</v>
      </c>
      <c r="D107" s="127"/>
      <c r="E107" s="68"/>
      <c r="F107" s="68"/>
      <c r="G107" s="68"/>
      <c r="H107" s="187"/>
      <c r="I107" s="161"/>
    </row>
    <row r="108" spans="1:9" s="95" customFormat="1" ht="15" hidden="1">
      <c r="A108" s="160"/>
      <c r="B108" s="98"/>
      <c r="C108" s="4" t="s">
        <v>7</v>
      </c>
      <c r="D108" s="127"/>
      <c r="E108" s="55"/>
      <c r="F108" s="55"/>
      <c r="G108" s="55"/>
      <c r="H108" s="186"/>
      <c r="I108" s="159"/>
    </row>
    <row r="109" spans="1:9" s="95" customFormat="1" ht="15" hidden="1">
      <c r="A109" s="160"/>
      <c r="B109" s="98"/>
      <c r="C109" s="4" t="s">
        <v>6</v>
      </c>
      <c r="D109" s="127"/>
      <c r="E109" s="3"/>
      <c r="F109" s="3"/>
      <c r="G109" s="3"/>
      <c r="H109" s="188"/>
      <c r="I109" s="162"/>
    </row>
    <row r="110" spans="1:9" s="95" customFormat="1" ht="15" hidden="1">
      <c r="A110" s="160"/>
      <c r="B110" s="98"/>
      <c r="C110" s="304" t="s">
        <v>5</v>
      </c>
      <c r="D110" s="127"/>
      <c r="E110" s="305"/>
      <c r="F110" s="305"/>
      <c r="G110" s="305"/>
      <c r="H110" s="306"/>
      <c r="I110" s="307"/>
    </row>
    <row r="111" spans="1:9" s="52" customFormat="1" ht="58.5" customHeight="1">
      <c r="B111" s="493" t="s">
        <v>21574</v>
      </c>
      <c r="C111" s="493"/>
      <c r="D111" s="493"/>
      <c r="E111" s="493"/>
      <c r="F111" s="493"/>
      <c r="G111" s="493"/>
      <c r="H111" s="493"/>
      <c r="I111" s="334"/>
    </row>
    <row r="112" spans="1:9" s="52" customFormat="1" ht="58.5" customHeight="1">
      <c r="B112" s="493" t="s">
        <v>21573</v>
      </c>
      <c r="C112" s="493"/>
      <c r="D112" s="493"/>
      <c r="E112" s="493"/>
      <c r="F112" s="493"/>
      <c r="G112" s="493"/>
      <c r="H112" s="493"/>
      <c r="I112" s="334"/>
    </row>
    <row r="113" spans="1:10">
      <c r="A113" s="336"/>
      <c r="B113" s="337"/>
      <c r="C113" s="337"/>
      <c r="D113" s="338"/>
      <c r="E113" s="339"/>
      <c r="F113" s="339"/>
      <c r="G113" s="339"/>
      <c r="H113" s="339"/>
      <c r="I113" s="339"/>
      <c r="J113" s="338"/>
    </row>
  </sheetData>
  <autoFilter ref="A8:I110">
    <filterColumn colId="6"/>
    <filterColumn colId="7"/>
  </autoFilter>
  <mergeCells count="8">
    <mergeCell ref="B112:H112"/>
    <mergeCell ref="B6:I6"/>
    <mergeCell ref="B5:E5"/>
    <mergeCell ref="A1:I1"/>
    <mergeCell ref="A2:I2"/>
    <mergeCell ref="A3:I3"/>
    <mergeCell ref="A4:I4"/>
    <mergeCell ref="B111:H111"/>
  </mergeCells>
  <hyperlinks>
    <hyperlink ref="E11" r:id="rId1"/>
    <hyperlink ref="F11" r:id="rId2"/>
    <hyperlink ref="I11" r:id="rId3"/>
  </hyperlinks>
  <printOptions horizontalCentered="1"/>
  <pageMargins left="0.78740157480314965" right="0.78740157480314965" top="0.39370078740157483" bottom="0.39370078740157483" header="0.11811023622047245" footer="0.11811023622047245"/>
  <pageSetup paperSize="9" scale="55" orientation="portrait" r:id="rId4"/>
  <headerFooter>
    <oddHeader>&amp;C&amp;F</oddHeader>
    <oddFooter>Página &amp;P de &amp;N</oddFooter>
  </headerFooter>
  <drawing r:id="rId5"/>
  <legacyDrawing r:id="rId6"/>
</worksheet>
</file>

<file path=xl/worksheets/sheet6.xml><?xml version="1.0" encoding="utf-8"?>
<worksheet xmlns="http://schemas.openxmlformats.org/spreadsheetml/2006/main" xmlns:r="http://schemas.openxmlformats.org/officeDocument/2006/relationships">
  <dimension ref="A1"/>
  <sheetViews>
    <sheetView view="pageBreakPreview" zoomScale="60" zoomScaleNormal="100" workbookViewId="0">
      <selection activeCell="R28" sqref="R28"/>
    </sheetView>
  </sheetViews>
  <sheetFormatPr defaultRowHeight="15"/>
  <cols>
    <col min="1" max="9" width="9.140625" style="393"/>
    <col min="10" max="10" width="16.42578125" style="393" customWidth="1"/>
    <col min="11" max="11" width="18" style="393" customWidth="1"/>
    <col min="12" max="16384" width="9.140625" style="393"/>
  </cols>
  <sheetData/>
  <pageMargins left="0.511811024" right="0.511811024" top="0.78740157499999996" bottom="0.78740157499999996" header="0.31496062000000002" footer="0.31496062000000002"/>
  <pageSetup paperSize="9" scale="93" orientation="portrait" r:id="rId1"/>
  <drawing r:id="rId2"/>
</worksheet>
</file>

<file path=xl/worksheets/sheet7.xml><?xml version="1.0" encoding="utf-8"?>
<worksheet xmlns="http://schemas.openxmlformats.org/spreadsheetml/2006/main" xmlns:r="http://schemas.openxmlformats.org/officeDocument/2006/relationships">
  <dimension ref="A1:K56"/>
  <sheetViews>
    <sheetView view="pageBreakPreview" zoomScale="90" zoomScaleNormal="100" zoomScaleSheetLayoutView="90" workbookViewId="0">
      <selection activeCell="N35" sqref="N35"/>
    </sheetView>
  </sheetViews>
  <sheetFormatPr defaultRowHeight="14.25"/>
  <cols>
    <col min="1" max="1" width="3.140625" style="395" customWidth="1"/>
    <col min="2" max="2" width="9.140625" style="395"/>
    <col min="3" max="3" width="4.42578125" style="395" customWidth="1"/>
    <col min="4" max="4" width="38" style="395" customWidth="1"/>
    <col min="5" max="5" width="2.42578125" style="395" customWidth="1"/>
    <col min="6" max="6" width="4.140625" style="395" customWidth="1"/>
    <col min="7" max="7" width="4" style="395" customWidth="1"/>
    <col min="8" max="8" width="11.42578125" style="395" customWidth="1"/>
    <col min="9" max="9" width="3.140625" style="395" customWidth="1"/>
    <col min="10" max="256" width="9.140625" style="395"/>
    <col min="257" max="257" width="3.140625" style="395" customWidth="1"/>
    <col min="258" max="258" width="9.140625" style="395"/>
    <col min="259" max="259" width="4.42578125" style="395" customWidth="1"/>
    <col min="260" max="260" width="38" style="395" customWidth="1"/>
    <col min="261" max="261" width="2.42578125" style="395" customWidth="1"/>
    <col min="262" max="262" width="4.140625" style="395" customWidth="1"/>
    <col min="263" max="263" width="4" style="395" customWidth="1"/>
    <col min="264" max="264" width="11.42578125" style="395" customWidth="1"/>
    <col min="265" max="265" width="3.140625" style="395" customWidth="1"/>
    <col min="266" max="512" width="9.140625" style="395"/>
    <col min="513" max="513" width="3.140625" style="395" customWidth="1"/>
    <col min="514" max="514" width="9.140625" style="395"/>
    <col min="515" max="515" width="4.42578125" style="395" customWidth="1"/>
    <col min="516" max="516" width="38" style="395" customWidth="1"/>
    <col min="517" max="517" width="2.42578125" style="395" customWidth="1"/>
    <col min="518" max="518" width="4.140625" style="395" customWidth="1"/>
    <col min="519" max="519" width="4" style="395" customWidth="1"/>
    <col min="520" max="520" width="11.42578125" style="395" customWidth="1"/>
    <col min="521" max="521" width="3.140625" style="395" customWidth="1"/>
    <col min="522" max="768" width="9.140625" style="395"/>
    <col min="769" max="769" width="3.140625" style="395" customWidth="1"/>
    <col min="770" max="770" width="9.140625" style="395"/>
    <col min="771" max="771" width="4.42578125" style="395" customWidth="1"/>
    <col min="772" max="772" width="38" style="395" customWidth="1"/>
    <col min="773" max="773" width="2.42578125" style="395" customWidth="1"/>
    <col min="774" max="774" width="4.140625" style="395" customWidth="1"/>
    <col min="775" max="775" width="4" style="395" customWidth="1"/>
    <col min="776" max="776" width="11.42578125" style="395" customWidth="1"/>
    <col min="777" max="777" width="3.140625" style="395" customWidth="1"/>
    <col min="778" max="1024" width="9.140625" style="395"/>
    <col min="1025" max="1025" width="3.140625" style="395" customWidth="1"/>
    <col min="1026" max="1026" width="9.140625" style="395"/>
    <col min="1027" max="1027" width="4.42578125" style="395" customWidth="1"/>
    <col min="1028" max="1028" width="38" style="395" customWidth="1"/>
    <col min="1029" max="1029" width="2.42578125" style="395" customWidth="1"/>
    <col min="1030" max="1030" width="4.140625" style="395" customWidth="1"/>
    <col min="1031" max="1031" width="4" style="395" customWidth="1"/>
    <col min="1032" max="1032" width="11.42578125" style="395" customWidth="1"/>
    <col min="1033" max="1033" width="3.140625" style="395" customWidth="1"/>
    <col min="1034" max="1280" width="9.140625" style="395"/>
    <col min="1281" max="1281" width="3.140625" style="395" customWidth="1"/>
    <col min="1282" max="1282" width="9.140625" style="395"/>
    <col min="1283" max="1283" width="4.42578125" style="395" customWidth="1"/>
    <col min="1284" max="1284" width="38" style="395" customWidth="1"/>
    <col min="1285" max="1285" width="2.42578125" style="395" customWidth="1"/>
    <col min="1286" max="1286" width="4.140625" style="395" customWidth="1"/>
    <col min="1287" max="1287" width="4" style="395" customWidth="1"/>
    <col min="1288" max="1288" width="11.42578125" style="395" customWidth="1"/>
    <col min="1289" max="1289" width="3.140625" style="395" customWidth="1"/>
    <col min="1290" max="1536" width="9.140625" style="395"/>
    <col min="1537" max="1537" width="3.140625" style="395" customWidth="1"/>
    <col min="1538" max="1538" width="9.140625" style="395"/>
    <col min="1539" max="1539" width="4.42578125" style="395" customWidth="1"/>
    <col min="1540" max="1540" width="38" style="395" customWidth="1"/>
    <col min="1541" max="1541" width="2.42578125" style="395" customWidth="1"/>
    <col min="1542" max="1542" width="4.140625" style="395" customWidth="1"/>
    <col min="1543" max="1543" width="4" style="395" customWidth="1"/>
    <col min="1544" max="1544" width="11.42578125" style="395" customWidth="1"/>
    <col min="1545" max="1545" width="3.140625" style="395" customWidth="1"/>
    <col min="1546" max="1792" width="9.140625" style="395"/>
    <col min="1793" max="1793" width="3.140625" style="395" customWidth="1"/>
    <col min="1794" max="1794" width="9.140625" style="395"/>
    <col min="1795" max="1795" width="4.42578125" style="395" customWidth="1"/>
    <col min="1796" max="1796" width="38" style="395" customWidth="1"/>
    <col min="1797" max="1797" width="2.42578125" style="395" customWidth="1"/>
    <col min="1798" max="1798" width="4.140625" style="395" customWidth="1"/>
    <col min="1799" max="1799" width="4" style="395" customWidth="1"/>
    <col min="1800" max="1800" width="11.42578125" style="395" customWidth="1"/>
    <col min="1801" max="1801" width="3.140625" style="395" customWidth="1"/>
    <col min="1802" max="2048" width="9.140625" style="395"/>
    <col min="2049" max="2049" width="3.140625" style="395" customWidth="1"/>
    <col min="2050" max="2050" width="9.140625" style="395"/>
    <col min="2051" max="2051" width="4.42578125" style="395" customWidth="1"/>
    <col min="2052" max="2052" width="38" style="395" customWidth="1"/>
    <col min="2053" max="2053" width="2.42578125" style="395" customWidth="1"/>
    <col min="2054" max="2054" width="4.140625" style="395" customWidth="1"/>
    <col min="2055" max="2055" width="4" style="395" customWidth="1"/>
    <col min="2056" max="2056" width="11.42578125" style="395" customWidth="1"/>
    <col min="2057" max="2057" width="3.140625" style="395" customWidth="1"/>
    <col min="2058" max="2304" width="9.140625" style="395"/>
    <col min="2305" max="2305" width="3.140625" style="395" customWidth="1"/>
    <col min="2306" max="2306" width="9.140625" style="395"/>
    <col min="2307" max="2307" width="4.42578125" style="395" customWidth="1"/>
    <col min="2308" max="2308" width="38" style="395" customWidth="1"/>
    <col min="2309" max="2309" width="2.42578125" style="395" customWidth="1"/>
    <col min="2310" max="2310" width="4.140625" style="395" customWidth="1"/>
    <col min="2311" max="2311" width="4" style="395" customWidth="1"/>
    <col min="2312" max="2312" width="11.42578125" style="395" customWidth="1"/>
    <col min="2313" max="2313" width="3.140625" style="395" customWidth="1"/>
    <col min="2314" max="2560" width="9.140625" style="395"/>
    <col min="2561" max="2561" width="3.140625" style="395" customWidth="1"/>
    <col min="2562" max="2562" width="9.140625" style="395"/>
    <col min="2563" max="2563" width="4.42578125" style="395" customWidth="1"/>
    <col min="2564" max="2564" width="38" style="395" customWidth="1"/>
    <col min="2565" max="2565" width="2.42578125" style="395" customWidth="1"/>
    <col min="2566" max="2566" width="4.140625" style="395" customWidth="1"/>
    <col min="2567" max="2567" width="4" style="395" customWidth="1"/>
    <col min="2568" max="2568" width="11.42578125" style="395" customWidth="1"/>
    <col min="2569" max="2569" width="3.140625" style="395" customWidth="1"/>
    <col min="2570" max="2816" width="9.140625" style="395"/>
    <col min="2817" max="2817" width="3.140625" style="395" customWidth="1"/>
    <col min="2818" max="2818" width="9.140625" style="395"/>
    <col min="2819" max="2819" width="4.42578125" style="395" customWidth="1"/>
    <col min="2820" max="2820" width="38" style="395" customWidth="1"/>
    <col min="2821" max="2821" width="2.42578125" style="395" customWidth="1"/>
    <col min="2822" max="2822" width="4.140625" style="395" customWidth="1"/>
    <col min="2823" max="2823" width="4" style="395" customWidth="1"/>
    <col min="2824" max="2824" width="11.42578125" style="395" customWidth="1"/>
    <col min="2825" max="2825" width="3.140625" style="395" customWidth="1"/>
    <col min="2826" max="3072" width="9.140625" style="395"/>
    <col min="3073" max="3073" width="3.140625" style="395" customWidth="1"/>
    <col min="3074" max="3074" width="9.140625" style="395"/>
    <col min="3075" max="3075" width="4.42578125" style="395" customWidth="1"/>
    <col min="3076" max="3076" width="38" style="395" customWidth="1"/>
    <col min="3077" max="3077" width="2.42578125" style="395" customWidth="1"/>
    <col min="3078" max="3078" width="4.140625" style="395" customWidth="1"/>
    <col min="3079" max="3079" width="4" style="395" customWidth="1"/>
    <col min="3080" max="3080" width="11.42578125" style="395" customWidth="1"/>
    <col min="3081" max="3081" width="3.140625" style="395" customWidth="1"/>
    <col min="3082" max="3328" width="9.140625" style="395"/>
    <col min="3329" max="3329" width="3.140625" style="395" customWidth="1"/>
    <col min="3330" max="3330" width="9.140625" style="395"/>
    <col min="3331" max="3331" width="4.42578125" style="395" customWidth="1"/>
    <col min="3332" max="3332" width="38" style="395" customWidth="1"/>
    <col min="3333" max="3333" width="2.42578125" style="395" customWidth="1"/>
    <col min="3334" max="3334" width="4.140625" style="395" customWidth="1"/>
    <col min="3335" max="3335" width="4" style="395" customWidth="1"/>
    <col min="3336" max="3336" width="11.42578125" style="395" customWidth="1"/>
    <col min="3337" max="3337" width="3.140625" style="395" customWidth="1"/>
    <col min="3338" max="3584" width="9.140625" style="395"/>
    <col min="3585" max="3585" width="3.140625" style="395" customWidth="1"/>
    <col min="3586" max="3586" width="9.140625" style="395"/>
    <col min="3587" max="3587" width="4.42578125" style="395" customWidth="1"/>
    <col min="3588" max="3588" width="38" style="395" customWidth="1"/>
    <col min="3589" max="3589" width="2.42578125" style="395" customWidth="1"/>
    <col min="3590" max="3590" width="4.140625" style="395" customWidth="1"/>
    <col min="3591" max="3591" width="4" style="395" customWidth="1"/>
    <col min="3592" max="3592" width="11.42578125" style="395" customWidth="1"/>
    <col min="3593" max="3593" width="3.140625" style="395" customWidth="1"/>
    <col min="3594" max="3840" width="9.140625" style="395"/>
    <col min="3841" max="3841" width="3.140625" style="395" customWidth="1"/>
    <col min="3842" max="3842" width="9.140625" style="395"/>
    <col min="3843" max="3843" width="4.42578125" style="395" customWidth="1"/>
    <col min="3844" max="3844" width="38" style="395" customWidth="1"/>
    <col min="3845" max="3845" width="2.42578125" style="395" customWidth="1"/>
    <col min="3846" max="3846" width="4.140625" style="395" customWidth="1"/>
    <col min="3847" max="3847" width="4" style="395" customWidth="1"/>
    <col min="3848" max="3848" width="11.42578125" style="395" customWidth="1"/>
    <col min="3849" max="3849" width="3.140625" style="395" customWidth="1"/>
    <col min="3850" max="4096" width="9.140625" style="395"/>
    <col min="4097" max="4097" width="3.140625" style="395" customWidth="1"/>
    <col min="4098" max="4098" width="9.140625" style="395"/>
    <col min="4099" max="4099" width="4.42578125" style="395" customWidth="1"/>
    <col min="4100" max="4100" width="38" style="395" customWidth="1"/>
    <col min="4101" max="4101" width="2.42578125" style="395" customWidth="1"/>
    <col min="4102" max="4102" width="4.140625" style="395" customWidth="1"/>
    <col min="4103" max="4103" width="4" style="395" customWidth="1"/>
    <col min="4104" max="4104" width="11.42578125" style="395" customWidth="1"/>
    <col min="4105" max="4105" width="3.140625" style="395" customWidth="1"/>
    <col min="4106" max="4352" width="9.140625" style="395"/>
    <col min="4353" max="4353" width="3.140625" style="395" customWidth="1"/>
    <col min="4354" max="4354" width="9.140625" style="395"/>
    <col min="4355" max="4355" width="4.42578125" style="395" customWidth="1"/>
    <col min="4356" max="4356" width="38" style="395" customWidth="1"/>
    <col min="4357" max="4357" width="2.42578125" style="395" customWidth="1"/>
    <col min="4358" max="4358" width="4.140625" style="395" customWidth="1"/>
    <col min="4359" max="4359" width="4" style="395" customWidth="1"/>
    <col min="4360" max="4360" width="11.42578125" style="395" customWidth="1"/>
    <col min="4361" max="4361" width="3.140625" style="395" customWidth="1"/>
    <col min="4362" max="4608" width="9.140625" style="395"/>
    <col min="4609" max="4609" width="3.140625" style="395" customWidth="1"/>
    <col min="4610" max="4610" width="9.140625" style="395"/>
    <col min="4611" max="4611" width="4.42578125" style="395" customWidth="1"/>
    <col min="4612" max="4612" width="38" style="395" customWidth="1"/>
    <col min="4613" max="4613" width="2.42578125" style="395" customWidth="1"/>
    <col min="4614" max="4614" width="4.140625" style="395" customWidth="1"/>
    <col min="4615" max="4615" width="4" style="395" customWidth="1"/>
    <col min="4616" max="4616" width="11.42578125" style="395" customWidth="1"/>
    <col min="4617" max="4617" width="3.140625" style="395" customWidth="1"/>
    <col min="4618" max="4864" width="9.140625" style="395"/>
    <col min="4865" max="4865" width="3.140625" style="395" customWidth="1"/>
    <col min="4866" max="4866" width="9.140625" style="395"/>
    <col min="4867" max="4867" width="4.42578125" style="395" customWidth="1"/>
    <col min="4868" max="4868" width="38" style="395" customWidth="1"/>
    <col min="4869" max="4869" width="2.42578125" style="395" customWidth="1"/>
    <col min="4870" max="4870" width="4.140625" style="395" customWidth="1"/>
    <col min="4871" max="4871" width="4" style="395" customWidth="1"/>
    <col min="4872" max="4872" width="11.42578125" style="395" customWidth="1"/>
    <col min="4873" max="4873" width="3.140625" style="395" customWidth="1"/>
    <col min="4874" max="5120" width="9.140625" style="395"/>
    <col min="5121" max="5121" width="3.140625" style="395" customWidth="1"/>
    <col min="5122" max="5122" width="9.140625" style="395"/>
    <col min="5123" max="5123" width="4.42578125" style="395" customWidth="1"/>
    <col min="5124" max="5124" width="38" style="395" customWidth="1"/>
    <col min="5125" max="5125" width="2.42578125" style="395" customWidth="1"/>
    <col min="5126" max="5126" width="4.140625" style="395" customWidth="1"/>
    <col min="5127" max="5127" width="4" style="395" customWidth="1"/>
    <col min="5128" max="5128" width="11.42578125" style="395" customWidth="1"/>
    <col min="5129" max="5129" width="3.140625" style="395" customWidth="1"/>
    <col min="5130" max="5376" width="9.140625" style="395"/>
    <col min="5377" max="5377" width="3.140625" style="395" customWidth="1"/>
    <col min="5378" max="5378" width="9.140625" style="395"/>
    <col min="5379" max="5379" width="4.42578125" style="395" customWidth="1"/>
    <col min="5380" max="5380" width="38" style="395" customWidth="1"/>
    <col min="5381" max="5381" width="2.42578125" style="395" customWidth="1"/>
    <col min="5382" max="5382" width="4.140625" style="395" customWidth="1"/>
    <col min="5383" max="5383" width="4" style="395" customWidth="1"/>
    <col min="5384" max="5384" width="11.42578125" style="395" customWidth="1"/>
    <col min="5385" max="5385" width="3.140625" style="395" customWidth="1"/>
    <col min="5386" max="5632" width="9.140625" style="395"/>
    <col min="5633" max="5633" width="3.140625" style="395" customWidth="1"/>
    <col min="5634" max="5634" width="9.140625" style="395"/>
    <col min="5635" max="5635" width="4.42578125" style="395" customWidth="1"/>
    <col min="5636" max="5636" width="38" style="395" customWidth="1"/>
    <col min="5637" max="5637" width="2.42578125" style="395" customWidth="1"/>
    <col min="5638" max="5638" width="4.140625" style="395" customWidth="1"/>
    <col min="5639" max="5639" width="4" style="395" customWidth="1"/>
    <col min="5640" max="5640" width="11.42578125" style="395" customWidth="1"/>
    <col min="5641" max="5641" width="3.140625" style="395" customWidth="1"/>
    <col min="5642" max="5888" width="9.140625" style="395"/>
    <col min="5889" max="5889" width="3.140625" style="395" customWidth="1"/>
    <col min="5890" max="5890" width="9.140625" style="395"/>
    <col min="5891" max="5891" width="4.42578125" style="395" customWidth="1"/>
    <col min="5892" max="5892" width="38" style="395" customWidth="1"/>
    <col min="5893" max="5893" width="2.42578125" style="395" customWidth="1"/>
    <col min="5894" max="5894" width="4.140625" style="395" customWidth="1"/>
    <col min="5895" max="5895" width="4" style="395" customWidth="1"/>
    <col min="5896" max="5896" width="11.42578125" style="395" customWidth="1"/>
    <col min="5897" max="5897" width="3.140625" style="395" customWidth="1"/>
    <col min="5898" max="6144" width="9.140625" style="395"/>
    <col min="6145" max="6145" width="3.140625" style="395" customWidth="1"/>
    <col min="6146" max="6146" width="9.140625" style="395"/>
    <col min="6147" max="6147" width="4.42578125" style="395" customWidth="1"/>
    <col min="6148" max="6148" width="38" style="395" customWidth="1"/>
    <col min="6149" max="6149" width="2.42578125" style="395" customWidth="1"/>
    <col min="6150" max="6150" width="4.140625" style="395" customWidth="1"/>
    <col min="6151" max="6151" width="4" style="395" customWidth="1"/>
    <col min="6152" max="6152" width="11.42578125" style="395" customWidth="1"/>
    <col min="6153" max="6153" width="3.140625" style="395" customWidth="1"/>
    <col min="6154" max="6400" width="9.140625" style="395"/>
    <col min="6401" max="6401" width="3.140625" style="395" customWidth="1"/>
    <col min="6402" max="6402" width="9.140625" style="395"/>
    <col min="6403" max="6403" width="4.42578125" style="395" customWidth="1"/>
    <col min="6404" max="6404" width="38" style="395" customWidth="1"/>
    <col min="6405" max="6405" width="2.42578125" style="395" customWidth="1"/>
    <col min="6406" max="6406" width="4.140625" style="395" customWidth="1"/>
    <col min="6407" max="6407" width="4" style="395" customWidth="1"/>
    <col min="6408" max="6408" width="11.42578125" style="395" customWidth="1"/>
    <col min="6409" max="6409" width="3.140625" style="395" customWidth="1"/>
    <col min="6410" max="6656" width="9.140625" style="395"/>
    <col min="6657" max="6657" width="3.140625" style="395" customWidth="1"/>
    <col min="6658" max="6658" width="9.140625" style="395"/>
    <col min="6659" max="6659" width="4.42578125" style="395" customWidth="1"/>
    <col min="6660" max="6660" width="38" style="395" customWidth="1"/>
    <col min="6661" max="6661" width="2.42578125" style="395" customWidth="1"/>
    <col min="6662" max="6662" width="4.140625" style="395" customWidth="1"/>
    <col min="6663" max="6663" width="4" style="395" customWidth="1"/>
    <col min="6664" max="6664" width="11.42578125" style="395" customWidth="1"/>
    <col min="6665" max="6665" width="3.140625" style="395" customWidth="1"/>
    <col min="6666" max="6912" width="9.140625" style="395"/>
    <col min="6913" max="6913" width="3.140625" style="395" customWidth="1"/>
    <col min="6914" max="6914" width="9.140625" style="395"/>
    <col min="6915" max="6915" width="4.42578125" style="395" customWidth="1"/>
    <col min="6916" max="6916" width="38" style="395" customWidth="1"/>
    <col min="6917" max="6917" width="2.42578125" style="395" customWidth="1"/>
    <col min="6918" max="6918" width="4.140625" style="395" customWidth="1"/>
    <col min="6919" max="6919" width="4" style="395" customWidth="1"/>
    <col min="6920" max="6920" width="11.42578125" style="395" customWidth="1"/>
    <col min="6921" max="6921" width="3.140625" style="395" customWidth="1"/>
    <col min="6922" max="7168" width="9.140625" style="395"/>
    <col min="7169" max="7169" width="3.140625" style="395" customWidth="1"/>
    <col min="7170" max="7170" width="9.140625" style="395"/>
    <col min="7171" max="7171" width="4.42578125" style="395" customWidth="1"/>
    <col min="7172" max="7172" width="38" style="395" customWidth="1"/>
    <col min="7173" max="7173" width="2.42578125" style="395" customWidth="1"/>
    <col min="7174" max="7174" width="4.140625" style="395" customWidth="1"/>
    <col min="7175" max="7175" width="4" style="395" customWidth="1"/>
    <col min="7176" max="7176" width="11.42578125" style="395" customWidth="1"/>
    <col min="7177" max="7177" width="3.140625" style="395" customWidth="1"/>
    <col min="7178" max="7424" width="9.140625" style="395"/>
    <col min="7425" max="7425" width="3.140625" style="395" customWidth="1"/>
    <col min="7426" max="7426" width="9.140625" style="395"/>
    <col min="7427" max="7427" width="4.42578125" style="395" customWidth="1"/>
    <col min="7428" max="7428" width="38" style="395" customWidth="1"/>
    <col min="7429" max="7429" width="2.42578125" style="395" customWidth="1"/>
    <col min="7430" max="7430" width="4.140625" style="395" customWidth="1"/>
    <col min="7431" max="7431" width="4" style="395" customWidth="1"/>
    <col min="7432" max="7432" width="11.42578125" style="395" customWidth="1"/>
    <col min="7433" max="7433" width="3.140625" style="395" customWidth="1"/>
    <col min="7434" max="7680" width="9.140625" style="395"/>
    <col min="7681" max="7681" width="3.140625" style="395" customWidth="1"/>
    <col min="7682" max="7682" width="9.140625" style="395"/>
    <col min="7683" max="7683" width="4.42578125" style="395" customWidth="1"/>
    <col min="7684" max="7684" width="38" style="395" customWidth="1"/>
    <col min="7685" max="7685" width="2.42578125" style="395" customWidth="1"/>
    <col min="7686" max="7686" width="4.140625" style="395" customWidth="1"/>
    <col min="7687" max="7687" width="4" style="395" customWidth="1"/>
    <col min="7688" max="7688" width="11.42578125" style="395" customWidth="1"/>
    <col min="7689" max="7689" width="3.140625" style="395" customWidth="1"/>
    <col min="7690" max="7936" width="9.140625" style="395"/>
    <col min="7937" max="7937" width="3.140625" style="395" customWidth="1"/>
    <col min="7938" max="7938" width="9.140625" style="395"/>
    <col min="7939" max="7939" width="4.42578125" style="395" customWidth="1"/>
    <col min="7940" max="7940" width="38" style="395" customWidth="1"/>
    <col min="7941" max="7941" width="2.42578125" style="395" customWidth="1"/>
    <col min="7942" max="7942" width="4.140625" style="395" customWidth="1"/>
    <col min="7943" max="7943" width="4" style="395" customWidth="1"/>
    <col min="7944" max="7944" width="11.42578125" style="395" customWidth="1"/>
    <col min="7945" max="7945" width="3.140625" style="395" customWidth="1"/>
    <col min="7946" max="8192" width="9.140625" style="395"/>
    <col min="8193" max="8193" width="3.140625" style="395" customWidth="1"/>
    <col min="8194" max="8194" width="9.140625" style="395"/>
    <col min="8195" max="8195" width="4.42578125" style="395" customWidth="1"/>
    <col min="8196" max="8196" width="38" style="395" customWidth="1"/>
    <col min="8197" max="8197" width="2.42578125" style="395" customWidth="1"/>
    <col min="8198" max="8198" width="4.140625" style="395" customWidth="1"/>
    <col min="8199" max="8199" width="4" style="395" customWidth="1"/>
    <col min="8200" max="8200" width="11.42578125" style="395" customWidth="1"/>
    <col min="8201" max="8201" width="3.140625" style="395" customWidth="1"/>
    <col min="8202" max="8448" width="9.140625" style="395"/>
    <col min="8449" max="8449" width="3.140625" style="395" customWidth="1"/>
    <col min="8450" max="8450" width="9.140625" style="395"/>
    <col min="8451" max="8451" width="4.42578125" style="395" customWidth="1"/>
    <col min="8452" max="8452" width="38" style="395" customWidth="1"/>
    <col min="8453" max="8453" width="2.42578125" style="395" customWidth="1"/>
    <col min="8454" max="8454" width="4.140625" style="395" customWidth="1"/>
    <col min="8455" max="8455" width="4" style="395" customWidth="1"/>
    <col min="8456" max="8456" width="11.42578125" style="395" customWidth="1"/>
    <col min="8457" max="8457" width="3.140625" style="395" customWidth="1"/>
    <col min="8458" max="8704" width="9.140625" style="395"/>
    <col min="8705" max="8705" width="3.140625" style="395" customWidth="1"/>
    <col min="8706" max="8706" width="9.140625" style="395"/>
    <col min="8707" max="8707" width="4.42578125" style="395" customWidth="1"/>
    <col min="8708" max="8708" width="38" style="395" customWidth="1"/>
    <col min="8709" max="8709" width="2.42578125" style="395" customWidth="1"/>
    <col min="8710" max="8710" width="4.140625" style="395" customWidth="1"/>
    <col min="8711" max="8711" width="4" style="395" customWidth="1"/>
    <col min="8712" max="8712" width="11.42578125" style="395" customWidth="1"/>
    <col min="8713" max="8713" width="3.140625" style="395" customWidth="1"/>
    <col min="8714" max="8960" width="9.140625" style="395"/>
    <col min="8961" max="8961" width="3.140625" style="395" customWidth="1"/>
    <col min="8962" max="8962" width="9.140625" style="395"/>
    <col min="8963" max="8963" width="4.42578125" style="395" customWidth="1"/>
    <col min="8964" max="8964" width="38" style="395" customWidth="1"/>
    <col min="8965" max="8965" width="2.42578125" style="395" customWidth="1"/>
    <col min="8966" max="8966" width="4.140625" style="395" customWidth="1"/>
    <col min="8967" max="8967" width="4" style="395" customWidth="1"/>
    <col min="8968" max="8968" width="11.42578125" style="395" customWidth="1"/>
    <col min="8969" max="8969" width="3.140625" style="395" customWidth="1"/>
    <col min="8970" max="9216" width="9.140625" style="395"/>
    <col min="9217" max="9217" width="3.140625" style="395" customWidth="1"/>
    <col min="9218" max="9218" width="9.140625" style="395"/>
    <col min="9219" max="9219" width="4.42578125" style="395" customWidth="1"/>
    <col min="9220" max="9220" width="38" style="395" customWidth="1"/>
    <col min="9221" max="9221" width="2.42578125" style="395" customWidth="1"/>
    <col min="9222" max="9222" width="4.140625" style="395" customWidth="1"/>
    <col min="9223" max="9223" width="4" style="395" customWidth="1"/>
    <col min="9224" max="9224" width="11.42578125" style="395" customWidth="1"/>
    <col min="9225" max="9225" width="3.140625" style="395" customWidth="1"/>
    <col min="9226" max="9472" width="9.140625" style="395"/>
    <col min="9473" max="9473" width="3.140625" style="395" customWidth="1"/>
    <col min="9474" max="9474" width="9.140625" style="395"/>
    <col min="9475" max="9475" width="4.42578125" style="395" customWidth="1"/>
    <col min="9476" max="9476" width="38" style="395" customWidth="1"/>
    <col min="9477" max="9477" width="2.42578125" style="395" customWidth="1"/>
    <col min="9478" max="9478" width="4.140625" style="395" customWidth="1"/>
    <col min="9479" max="9479" width="4" style="395" customWidth="1"/>
    <col min="9480" max="9480" width="11.42578125" style="395" customWidth="1"/>
    <col min="9481" max="9481" width="3.140625" style="395" customWidth="1"/>
    <col min="9482" max="9728" width="9.140625" style="395"/>
    <col min="9729" max="9729" width="3.140625" style="395" customWidth="1"/>
    <col min="9730" max="9730" width="9.140625" style="395"/>
    <col min="9731" max="9731" width="4.42578125" style="395" customWidth="1"/>
    <col min="9732" max="9732" width="38" style="395" customWidth="1"/>
    <col min="9733" max="9733" width="2.42578125" style="395" customWidth="1"/>
    <col min="9734" max="9734" width="4.140625" style="395" customWidth="1"/>
    <col min="9735" max="9735" width="4" style="395" customWidth="1"/>
    <col min="9736" max="9736" width="11.42578125" style="395" customWidth="1"/>
    <col min="9737" max="9737" width="3.140625" style="395" customWidth="1"/>
    <col min="9738" max="9984" width="9.140625" style="395"/>
    <col min="9985" max="9985" width="3.140625" style="395" customWidth="1"/>
    <col min="9986" max="9986" width="9.140625" style="395"/>
    <col min="9987" max="9987" width="4.42578125" style="395" customWidth="1"/>
    <col min="9988" max="9988" width="38" style="395" customWidth="1"/>
    <col min="9989" max="9989" width="2.42578125" style="395" customWidth="1"/>
    <col min="9990" max="9990" width="4.140625" style="395" customWidth="1"/>
    <col min="9991" max="9991" width="4" style="395" customWidth="1"/>
    <col min="9992" max="9992" width="11.42578125" style="395" customWidth="1"/>
    <col min="9993" max="9993" width="3.140625" style="395" customWidth="1"/>
    <col min="9994" max="10240" width="9.140625" style="395"/>
    <col min="10241" max="10241" width="3.140625" style="395" customWidth="1"/>
    <col min="10242" max="10242" width="9.140625" style="395"/>
    <col min="10243" max="10243" width="4.42578125" style="395" customWidth="1"/>
    <col min="10244" max="10244" width="38" style="395" customWidth="1"/>
    <col min="10245" max="10245" width="2.42578125" style="395" customWidth="1"/>
    <col min="10246" max="10246" width="4.140625" style="395" customWidth="1"/>
    <col min="10247" max="10247" width="4" style="395" customWidth="1"/>
    <col min="10248" max="10248" width="11.42578125" style="395" customWidth="1"/>
    <col min="10249" max="10249" width="3.140625" style="395" customWidth="1"/>
    <col min="10250" max="10496" width="9.140625" style="395"/>
    <col min="10497" max="10497" width="3.140625" style="395" customWidth="1"/>
    <col min="10498" max="10498" width="9.140625" style="395"/>
    <col min="10499" max="10499" width="4.42578125" style="395" customWidth="1"/>
    <col min="10500" max="10500" width="38" style="395" customWidth="1"/>
    <col min="10501" max="10501" width="2.42578125" style="395" customWidth="1"/>
    <col min="10502" max="10502" width="4.140625" style="395" customWidth="1"/>
    <col min="10503" max="10503" width="4" style="395" customWidth="1"/>
    <col min="10504" max="10504" width="11.42578125" style="395" customWidth="1"/>
    <col min="10505" max="10505" width="3.140625" style="395" customWidth="1"/>
    <col min="10506" max="10752" width="9.140625" style="395"/>
    <col min="10753" max="10753" width="3.140625" style="395" customWidth="1"/>
    <col min="10754" max="10754" width="9.140625" style="395"/>
    <col min="10755" max="10755" width="4.42578125" style="395" customWidth="1"/>
    <col min="10756" max="10756" width="38" style="395" customWidth="1"/>
    <col min="10757" max="10757" width="2.42578125" style="395" customWidth="1"/>
    <col min="10758" max="10758" width="4.140625" style="395" customWidth="1"/>
    <col min="10759" max="10759" width="4" style="395" customWidth="1"/>
    <col min="10760" max="10760" width="11.42578125" style="395" customWidth="1"/>
    <col min="10761" max="10761" width="3.140625" style="395" customWidth="1"/>
    <col min="10762" max="11008" width="9.140625" style="395"/>
    <col min="11009" max="11009" width="3.140625" style="395" customWidth="1"/>
    <col min="11010" max="11010" width="9.140625" style="395"/>
    <col min="11011" max="11011" width="4.42578125" style="395" customWidth="1"/>
    <col min="11012" max="11012" width="38" style="395" customWidth="1"/>
    <col min="11013" max="11013" width="2.42578125" style="395" customWidth="1"/>
    <col min="11014" max="11014" width="4.140625" style="395" customWidth="1"/>
    <col min="11015" max="11015" width="4" style="395" customWidth="1"/>
    <col min="11016" max="11016" width="11.42578125" style="395" customWidth="1"/>
    <col min="11017" max="11017" width="3.140625" style="395" customWidth="1"/>
    <col min="11018" max="11264" width="9.140625" style="395"/>
    <col min="11265" max="11265" width="3.140625" style="395" customWidth="1"/>
    <col min="11266" max="11266" width="9.140625" style="395"/>
    <col min="11267" max="11267" width="4.42578125" style="395" customWidth="1"/>
    <col min="11268" max="11268" width="38" style="395" customWidth="1"/>
    <col min="11269" max="11269" width="2.42578125" style="395" customWidth="1"/>
    <col min="11270" max="11270" width="4.140625" style="395" customWidth="1"/>
    <col min="11271" max="11271" width="4" style="395" customWidth="1"/>
    <col min="11272" max="11272" width="11.42578125" style="395" customWidth="1"/>
    <col min="11273" max="11273" width="3.140625" style="395" customWidth="1"/>
    <col min="11274" max="11520" width="9.140625" style="395"/>
    <col min="11521" max="11521" width="3.140625" style="395" customWidth="1"/>
    <col min="11522" max="11522" width="9.140625" style="395"/>
    <col min="11523" max="11523" width="4.42578125" style="395" customWidth="1"/>
    <col min="11524" max="11524" width="38" style="395" customWidth="1"/>
    <col min="11525" max="11525" width="2.42578125" style="395" customWidth="1"/>
    <col min="11526" max="11526" width="4.140625" style="395" customWidth="1"/>
    <col min="11527" max="11527" width="4" style="395" customWidth="1"/>
    <col min="11528" max="11528" width="11.42578125" style="395" customWidth="1"/>
    <col min="11529" max="11529" width="3.140625" style="395" customWidth="1"/>
    <col min="11530" max="11776" width="9.140625" style="395"/>
    <col min="11777" max="11777" width="3.140625" style="395" customWidth="1"/>
    <col min="11778" max="11778" width="9.140625" style="395"/>
    <col min="11779" max="11779" width="4.42578125" style="395" customWidth="1"/>
    <col min="11780" max="11780" width="38" style="395" customWidth="1"/>
    <col min="11781" max="11781" width="2.42578125" style="395" customWidth="1"/>
    <col min="11782" max="11782" width="4.140625" style="395" customWidth="1"/>
    <col min="11783" max="11783" width="4" style="395" customWidth="1"/>
    <col min="11784" max="11784" width="11.42578125" style="395" customWidth="1"/>
    <col min="11785" max="11785" width="3.140625" style="395" customWidth="1"/>
    <col min="11786" max="12032" width="9.140625" style="395"/>
    <col min="12033" max="12033" width="3.140625" style="395" customWidth="1"/>
    <col min="12034" max="12034" width="9.140625" style="395"/>
    <col min="12035" max="12035" width="4.42578125" style="395" customWidth="1"/>
    <col min="12036" max="12036" width="38" style="395" customWidth="1"/>
    <col min="12037" max="12037" width="2.42578125" style="395" customWidth="1"/>
    <col min="12038" max="12038" width="4.140625" style="395" customWidth="1"/>
    <col min="12039" max="12039" width="4" style="395" customWidth="1"/>
    <col min="12040" max="12040" width="11.42578125" style="395" customWidth="1"/>
    <col min="12041" max="12041" width="3.140625" style="395" customWidth="1"/>
    <col min="12042" max="12288" width="9.140625" style="395"/>
    <col min="12289" max="12289" width="3.140625" style="395" customWidth="1"/>
    <col min="12290" max="12290" width="9.140625" style="395"/>
    <col min="12291" max="12291" width="4.42578125" style="395" customWidth="1"/>
    <col min="12292" max="12292" width="38" style="395" customWidth="1"/>
    <col min="12293" max="12293" width="2.42578125" style="395" customWidth="1"/>
    <col min="12294" max="12294" width="4.140625" style="395" customWidth="1"/>
    <col min="12295" max="12295" width="4" style="395" customWidth="1"/>
    <col min="12296" max="12296" width="11.42578125" style="395" customWidth="1"/>
    <col min="12297" max="12297" width="3.140625" style="395" customWidth="1"/>
    <col min="12298" max="12544" width="9.140625" style="395"/>
    <col min="12545" max="12545" width="3.140625" style="395" customWidth="1"/>
    <col min="12546" max="12546" width="9.140625" style="395"/>
    <col min="12547" max="12547" width="4.42578125" style="395" customWidth="1"/>
    <col min="12548" max="12548" width="38" style="395" customWidth="1"/>
    <col min="12549" max="12549" width="2.42578125" style="395" customWidth="1"/>
    <col min="12550" max="12550" width="4.140625" style="395" customWidth="1"/>
    <col min="12551" max="12551" width="4" style="395" customWidth="1"/>
    <col min="12552" max="12552" width="11.42578125" style="395" customWidth="1"/>
    <col min="12553" max="12553" width="3.140625" style="395" customWidth="1"/>
    <col min="12554" max="12800" width="9.140625" style="395"/>
    <col min="12801" max="12801" width="3.140625" style="395" customWidth="1"/>
    <col min="12802" max="12802" width="9.140625" style="395"/>
    <col min="12803" max="12803" width="4.42578125" style="395" customWidth="1"/>
    <col min="12804" max="12804" width="38" style="395" customWidth="1"/>
    <col min="12805" max="12805" width="2.42578125" style="395" customWidth="1"/>
    <col min="12806" max="12806" width="4.140625" style="395" customWidth="1"/>
    <col min="12807" max="12807" width="4" style="395" customWidth="1"/>
    <col min="12808" max="12808" width="11.42578125" style="395" customWidth="1"/>
    <col min="12809" max="12809" width="3.140625" style="395" customWidth="1"/>
    <col min="12810" max="13056" width="9.140625" style="395"/>
    <col min="13057" max="13057" width="3.140625" style="395" customWidth="1"/>
    <col min="13058" max="13058" width="9.140625" style="395"/>
    <col min="13059" max="13059" width="4.42578125" style="395" customWidth="1"/>
    <col min="13060" max="13060" width="38" style="395" customWidth="1"/>
    <col min="13061" max="13061" width="2.42578125" style="395" customWidth="1"/>
    <col min="13062" max="13062" width="4.140625" style="395" customWidth="1"/>
    <col min="13063" max="13063" width="4" style="395" customWidth="1"/>
    <col min="13064" max="13064" width="11.42578125" style="395" customWidth="1"/>
    <col min="13065" max="13065" width="3.140625" style="395" customWidth="1"/>
    <col min="13066" max="13312" width="9.140625" style="395"/>
    <col min="13313" max="13313" width="3.140625" style="395" customWidth="1"/>
    <col min="13314" max="13314" width="9.140625" style="395"/>
    <col min="13315" max="13315" width="4.42578125" style="395" customWidth="1"/>
    <col min="13316" max="13316" width="38" style="395" customWidth="1"/>
    <col min="13317" max="13317" width="2.42578125" style="395" customWidth="1"/>
    <col min="13318" max="13318" width="4.140625" style="395" customWidth="1"/>
    <col min="13319" max="13319" width="4" style="395" customWidth="1"/>
    <col min="13320" max="13320" width="11.42578125" style="395" customWidth="1"/>
    <col min="13321" max="13321" width="3.140625" style="395" customWidth="1"/>
    <col min="13322" max="13568" width="9.140625" style="395"/>
    <col min="13569" max="13569" width="3.140625" style="395" customWidth="1"/>
    <col min="13570" max="13570" width="9.140625" style="395"/>
    <col min="13571" max="13571" width="4.42578125" style="395" customWidth="1"/>
    <col min="13572" max="13572" width="38" style="395" customWidth="1"/>
    <col min="13573" max="13573" width="2.42578125" style="395" customWidth="1"/>
    <col min="13574" max="13574" width="4.140625" style="395" customWidth="1"/>
    <col min="13575" max="13575" width="4" style="395" customWidth="1"/>
    <col min="13576" max="13576" width="11.42578125" style="395" customWidth="1"/>
    <col min="13577" max="13577" width="3.140625" style="395" customWidth="1"/>
    <col min="13578" max="13824" width="9.140625" style="395"/>
    <col min="13825" max="13825" width="3.140625" style="395" customWidth="1"/>
    <col min="13826" max="13826" width="9.140625" style="395"/>
    <col min="13827" max="13827" width="4.42578125" style="395" customWidth="1"/>
    <col min="13828" max="13828" width="38" style="395" customWidth="1"/>
    <col min="13829" max="13829" width="2.42578125" style="395" customWidth="1"/>
    <col min="13830" max="13830" width="4.140625" style="395" customWidth="1"/>
    <col min="13831" max="13831" width="4" style="395" customWidth="1"/>
    <col min="13832" max="13832" width="11.42578125" style="395" customWidth="1"/>
    <col min="13833" max="13833" width="3.140625" style="395" customWidth="1"/>
    <col min="13834" max="14080" width="9.140625" style="395"/>
    <col min="14081" max="14081" width="3.140625" style="395" customWidth="1"/>
    <col min="14082" max="14082" width="9.140625" style="395"/>
    <col min="14083" max="14083" width="4.42578125" style="395" customWidth="1"/>
    <col min="14084" max="14084" width="38" style="395" customWidth="1"/>
    <col min="14085" max="14085" width="2.42578125" style="395" customWidth="1"/>
    <col min="14086" max="14086" width="4.140625" style="395" customWidth="1"/>
    <col min="14087" max="14087" width="4" style="395" customWidth="1"/>
    <col min="14088" max="14088" width="11.42578125" style="395" customWidth="1"/>
    <col min="14089" max="14089" width="3.140625" style="395" customWidth="1"/>
    <col min="14090" max="14336" width="9.140625" style="395"/>
    <col min="14337" max="14337" width="3.140625" style="395" customWidth="1"/>
    <col min="14338" max="14338" width="9.140625" style="395"/>
    <col min="14339" max="14339" width="4.42578125" style="395" customWidth="1"/>
    <col min="14340" max="14340" width="38" style="395" customWidth="1"/>
    <col min="14341" max="14341" width="2.42578125" style="395" customWidth="1"/>
    <col min="14342" max="14342" width="4.140625" style="395" customWidth="1"/>
    <col min="14343" max="14343" width="4" style="395" customWidth="1"/>
    <col min="14344" max="14344" width="11.42578125" style="395" customWidth="1"/>
    <col min="14345" max="14345" width="3.140625" style="395" customWidth="1"/>
    <col min="14346" max="14592" width="9.140625" style="395"/>
    <col min="14593" max="14593" width="3.140625" style="395" customWidth="1"/>
    <col min="14594" max="14594" width="9.140625" style="395"/>
    <col min="14595" max="14595" width="4.42578125" style="395" customWidth="1"/>
    <col min="14596" max="14596" width="38" style="395" customWidth="1"/>
    <col min="14597" max="14597" width="2.42578125" style="395" customWidth="1"/>
    <col min="14598" max="14598" width="4.140625" style="395" customWidth="1"/>
    <col min="14599" max="14599" width="4" style="395" customWidth="1"/>
    <col min="14600" max="14600" width="11.42578125" style="395" customWidth="1"/>
    <col min="14601" max="14601" width="3.140625" style="395" customWidth="1"/>
    <col min="14602" max="14848" width="9.140625" style="395"/>
    <col min="14849" max="14849" width="3.140625" style="395" customWidth="1"/>
    <col min="14850" max="14850" width="9.140625" style="395"/>
    <col min="14851" max="14851" width="4.42578125" style="395" customWidth="1"/>
    <col min="14852" max="14852" width="38" style="395" customWidth="1"/>
    <col min="14853" max="14853" width="2.42578125" style="395" customWidth="1"/>
    <col min="14854" max="14854" width="4.140625" style="395" customWidth="1"/>
    <col min="14855" max="14855" width="4" style="395" customWidth="1"/>
    <col min="14856" max="14856" width="11.42578125" style="395" customWidth="1"/>
    <col min="14857" max="14857" width="3.140625" style="395" customWidth="1"/>
    <col min="14858" max="15104" width="9.140625" style="395"/>
    <col min="15105" max="15105" width="3.140625" style="395" customWidth="1"/>
    <col min="15106" max="15106" width="9.140625" style="395"/>
    <col min="15107" max="15107" width="4.42578125" style="395" customWidth="1"/>
    <col min="15108" max="15108" width="38" style="395" customWidth="1"/>
    <col min="15109" max="15109" width="2.42578125" style="395" customWidth="1"/>
    <col min="15110" max="15110" width="4.140625" style="395" customWidth="1"/>
    <col min="15111" max="15111" width="4" style="395" customWidth="1"/>
    <col min="15112" max="15112" width="11.42578125" style="395" customWidth="1"/>
    <col min="15113" max="15113" width="3.140625" style="395" customWidth="1"/>
    <col min="15114" max="15360" width="9.140625" style="395"/>
    <col min="15361" max="15361" width="3.140625" style="395" customWidth="1"/>
    <col min="15362" max="15362" width="9.140625" style="395"/>
    <col min="15363" max="15363" width="4.42578125" style="395" customWidth="1"/>
    <col min="15364" max="15364" width="38" style="395" customWidth="1"/>
    <col min="15365" max="15365" width="2.42578125" style="395" customWidth="1"/>
    <col min="15366" max="15366" width="4.140625" style="395" customWidth="1"/>
    <col min="15367" max="15367" width="4" style="395" customWidth="1"/>
    <col min="15368" max="15368" width="11.42578125" style="395" customWidth="1"/>
    <col min="15369" max="15369" width="3.140625" style="395" customWidth="1"/>
    <col min="15370" max="15616" width="9.140625" style="395"/>
    <col min="15617" max="15617" width="3.140625" style="395" customWidth="1"/>
    <col min="15618" max="15618" width="9.140625" style="395"/>
    <col min="15619" max="15619" width="4.42578125" style="395" customWidth="1"/>
    <col min="15620" max="15620" width="38" style="395" customWidth="1"/>
    <col min="15621" max="15621" width="2.42578125" style="395" customWidth="1"/>
    <col min="15622" max="15622" width="4.140625" style="395" customWidth="1"/>
    <col min="15623" max="15623" width="4" style="395" customWidth="1"/>
    <col min="15624" max="15624" width="11.42578125" style="395" customWidth="1"/>
    <col min="15625" max="15625" width="3.140625" style="395" customWidth="1"/>
    <col min="15626" max="15872" width="9.140625" style="395"/>
    <col min="15873" max="15873" width="3.140625" style="395" customWidth="1"/>
    <col min="15874" max="15874" width="9.140625" style="395"/>
    <col min="15875" max="15875" width="4.42578125" style="395" customWidth="1"/>
    <col min="15876" max="15876" width="38" style="395" customWidth="1"/>
    <col min="15877" max="15877" width="2.42578125" style="395" customWidth="1"/>
    <col min="15878" max="15878" width="4.140625" style="395" customWidth="1"/>
    <col min="15879" max="15879" width="4" style="395" customWidth="1"/>
    <col min="15880" max="15880" width="11.42578125" style="395" customWidth="1"/>
    <col min="15881" max="15881" width="3.140625" style="395" customWidth="1"/>
    <col min="15882" max="16128" width="9.140625" style="395"/>
    <col min="16129" max="16129" width="3.140625" style="395" customWidth="1"/>
    <col min="16130" max="16130" width="9.140625" style="395"/>
    <col min="16131" max="16131" width="4.42578125" style="395" customWidth="1"/>
    <col min="16132" max="16132" width="38" style="395" customWidth="1"/>
    <col min="16133" max="16133" width="2.42578125" style="395" customWidth="1"/>
    <col min="16134" max="16134" width="4.140625" style="395" customWidth="1"/>
    <col min="16135" max="16135" width="4" style="395" customWidth="1"/>
    <col min="16136" max="16136" width="11.42578125" style="395" customWidth="1"/>
    <col min="16137" max="16137" width="3.140625" style="395" customWidth="1"/>
    <col min="16138" max="16384" width="9.140625" style="395"/>
  </cols>
  <sheetData>
    <row r="1" spans="1:11" ht="60.75" customHeight="1">
      <c r="A1" s="394"/>
      <c r="B1" s="394"/>
      <c r="C1" s="394"/>
      <c r="D1" s="394"/>
      <c r="E1" s="394"/>
      <c r="F1" s="394"/>
      <c r="G1" s="394"/>
      <c r="H1" s="394"/>
      <c r="I1" s="394"/>
    </row>
    <row r="2" spans="1:11" ht="15">
      <c r="A2" s="394"/>
      <c r="B2" s="521" t="s">
        <v>21580</v>
      </c>
      <c r="C2" s="521"/>
      <c r="D2" s="521"/>
      <c r="E2" s="521"/>
      <c r="F2" s="521"/>
      <c r="G2" s="521"/>
      <c r="H2" s="521"/>
      <c r="I2" s="394"/>
      <c r="K2" s="396"/>
    </row>
    <row r="3" spans="1:11">
      <c r="A3" s="394"/>
      <c r="B3" s="522" t="s">
        <v>21581</v>
      </c>
      <c r="C3" s="522"/>
      <c r="D3" s="522"/>
      <c r="E3" s="522"/>
      <c r="F3" s="522"/>
      <c r="G3" s="522"/>
      <c r="H3" s="522"/>
      <c r="I3" s="394"/>
    </row>
    <row r="4" spans="1:11">
      <c r="A4" s="394"/>
      <c r="B4" s="522" t="s">
        <v>21582</v>
      </c>
      <c r="C4" s="522"/>
      <c r="D4" s="522"/>
      <c r="E4" s="522"/>
      <c r="F4" s="522"/>
      <c r="G4" s="522"/>
      <c r="H4" s="522"/>
      <c r="I4" s="394"/>
    </row>
    <row r="5" spans="1:11" ht="15" customHeight="1" thickBot="1">
      <c r="A5" s="394"/>
      <c r="B5" s="397"/>
      <c r="C5" s="397"/>
      <c r="D5" s="397"/>
      <c r="E5" s="397"/>
      <c r="F5" s="397"/>
      <c r="G5" s="397"/>
      <c r="H5" s="398" t="s">
        <v>21583</v>
      </c>
      <c r="I5" s="394"/>
    </row>
    <row r="6" spans="1:11" ht="15" thickBot="1">
      <c r="A6" s="394"/>
      <c r="B6" s="399" t="s">
        <v>21584</v>
      </c>
      <c r="C6" s="523" t="s">
        <v>21585</v>
      </c>
      <c r="D6" s="523"/>
      <c r="E6" s="523"/>
      <c r="F6" s="523"/>
      <c r="G6" s="523"/>
      <c r="H6" s="400" t="s">
        <v>21586</v>
      </c>
      <c r="I6" s="394"/>
    </row>
    <row r="7" spans="1:11" ht="15" thickTop="1">
      <c r="A7" s="394"/>
      <c r="B7" s="524" t="s">
        <v>21587</v>
      </c>
      <c r="C7" s="525"/>
      <c r="D7" s="525"/>
      <c r="E7" s="525"/>
      <c r="F7" s="525"/>
      <c r="G7" s="525"/>
      <c r="H7" s="526"/>
      <c r="I7" s="394"/>
    </row>
    <row r="8" spans="1:11">
      <c r="A8" s="394"/>
      <c r="B8" s="509" t="s">
        <v>21588</v>
      </c>
      <c r="C8" s="512" t="s">
        <v>21589</v>
      </c>
      <c r="D8" s="513"/>
      <c r="E8" s="513"/>
      <c r="F8" s="513"/>
      <c r="G8" s="514"/>
      <c r="H8" s="401">
        <f>INDEX('[12]Quadro Comparativo'!C7:E7,MATCH($H$5,'[12]Quadro Comparativo'!C6:E6,0))</f>
        <v>0.04</v>
      </c>
      <c r="I8" s="394"/>
    </row>
    <row r="9" spans="1:11">
      <c r="A9" s="394"/>
      <c r="B9" s="510"/>
      <c r="C9" s="515" t="s">
        <v>21590</v>
      </c>
      <c r="D9" s="516"/>
      <c r="E9" s="516"/>
      <c r="F9" s="516"/>
      <c r="G9" s="517"/>
      <c r="H9" s="401">
        <f>INDEX('[12]Quadro Comparativo'!F$7:H$7,MATCH($H$5,'[12]Quadro Comparativo'!F$6:H$6,0))</f>
        <v>8.0000000000000002E-3</v>
      </c>
      <c r="I9" s="394"/>
    </row>
    <row r="10" spans="1:11">
      <c r="A10" s="394"/>
      <c r="B10" s="510"/>
      <c r="C10" s="515" t="s">
        <v>21591</v>
      </c>
      <c r="D10" s="516"/>
      <c r="E10" s="516"/>
      <c r="F10" s="516"/>
      <c r="G10" s="517"/>
      <c r="H10" s="401">
        <f>INDEX('[12]Quadro Comparativo'!I$7:K$7,MATCH($H$5,'[12]Quadro Comparativo'!I$6:K$6,0))</f>
        <v>1.2699999999999999E-2</v>
      </c>
      <c r="I10" s="394"/>
    </row>
    <row r="11" spans="1:11">
      <c r="A11" s="394"/>
      <c r="B11" s="511"/>
      <c r="C11" s="518" t="s">
        <v>21592</v>
      </c>
      <c r="D11" s="519"/>
      <c r="E11" s="519"/>
      <c r="F11" s="519"/>
      <c r="G11" s="520"/>
      <c r="H11" s="401">
        <f>INDEX('[12]Quadro Comparativo'!L$7:N$7,MATCH($H$5,'[12]Quadro Comparativo'!L$6:N$6,0))</f>
        <v>1.23E-2</v>
      </c>
      <c r="I11" s="394"/>
    </row>
    <row r="12" spans="1:11" ht="15" thickBot="1">
      <c r="A12" s="394"/>
      <c r="B12" s="527" t="s">
        <v>21593</v>
      </c>
      <c r="C12" s="528"/>
      <c r="D12" s="528"/>
      <c r="E12" s="528"/>
      <c r="F12" s="528"/>
      <c r="G12" s="529"/>
      <c r="H12" s="402">
        <f>SUM(H8:H11)</f>
        <v>7.3000000000000009E-2</v>
      </c>
      <c r="I12" s="394"/>
    </row>
    <row r="13" spans="1:11" ht="15" thickTop="1">
      <c r="A13" s="394"/>
      <c r="B13" s="524" t="s">
        <v>21594</v>
      </c>
      <c r="C13" s="525"/>
      <c r="D13" s="525"/>
      <c r="E13" s="525"/>
      <c r="F13" s="525"/>
      <c r="G13" s="525"/>
      <c r="H13" s="526"/>
      <c r="I13" s="394"/>
    </row>
    <row r="14" spans="1:11">
      <c r="A14" s="394"/>
      <c r="B14" s="509" t="s">
        <v>21595</v>
      </c>
      <c r="C14" s="512" t="s">
        <v>21596</v>
      </c>
      <c r="D14" s="513"/>
      <c r="E14" s="513"/>
      <c r="F14" s="513"/>
      <c r="G14" s="514"/>
      <c r="H14" s="403">
        <v>0.03</v>
      </c>
      <c r="I14" s="394"/>
    </row>
    <row r="15" spans="1:11">
      <c r="A15" s="394"/>
      <c r="B15" s="510"/>
      <c r="C15" s="515" t="s">
        <v>21597</v>
      </c>
      <c r="D15" s="516"/>
      <c r="E15" s="516"/>
      <c r="F15" s="516"/>
      <c r="G15" s="517"/>
      <c r="H15" s="401">
        <v>6.4999999999999997E-3</v>
      </c>
      <c r="I15" s="394"/>
    </row>
    <row r="16" spans="1:11">
      <c r="A16" s="394"/>
      <c r="B16" s="510"/>
      <c r="C16" s="515" t="s">
        <v>21598</v>
      </c>
      <c r="D16" s="516"/>
      <c r="E16" s="516"/>
      <c r="F16" s="516"/>
      <c r="G16" s="517"/>
      <c r="H16" s="401">
        <f>INDEX('[12]Quadro Geral'!$B$5:$G$11,MATCH($B$3,'[12]Quadro Geral'!$A$5:$A$11,0),MATCH(C16,'[12]Quadro Geral'!$B$4:$G$4,0))</f>
        <v>0.01</v>
      </c>
      <c r="I16" s="394"/>
    </row>
    <row r="17" spans="1:9">
      <c r="A17" s="394"/>
      <c r="B17" s="511"/>
      <c r="C17" s="518" t="s">
        <v>21599</v>
      </c>
      <c r="D17" s="519"/>
      <c r="E17" s="519"/>
      <c r="F17" s="519"/>
      <c r="G17" s="520"/>
      <c r="H17" s="404">
        <f>IF(B4="COM Desoneração da Folha de Pagamento",0.045,0)</f>
        <v>0</v>
      </c>
      <c r="I17" s="394"/>
    </row>
    <row r="18" spans="1:9" ht="15" thickBot="1">
      <c r="A18" s="394"/>
      <c r="B18" s="527" t="s">
        <v>21600</v>
      </c>
      <c r="C18" s="528"/>
      <c r="D18" s="528"/>
      <c r="E18" s="528"/>
      <c r="F18" s="528"/>
      <c r="G18" s="529"/>
      <c r="H18" s="402">
        <f>SUM(H14:H17)</f>
        <v>4.65E-2</v>
      </c>
      <c r="I18" s="394"/>
    </row>
    <row r="19" spans="1:9" ht="15" thickTop="1">
      <c r="A19" s="394"/>
      <c r="B19" s="524" t="s">
        <v>21601</v>
      </c>
      <c r="C19" s="525"/>
      <c r="D19" s="525"/>
      <c r="E19" s="525"/>
      <c r="F19" s="525"/>
      <c r="G19" s="525"/>
      <c r="H19" s="526"/>
      <c r="I19" s="394"/>
    </row>
    <row r="20" spans="1:9">
      <c r="A20" s="394"/>
      <c r="B20" s="405" t="s">
        <v>21602</v>
      </c>
      <c r="C20" s="531" t="s">
        <v>21603</v>
      </c>
      <c r="D20" s="532"/>
      <c r="E20" s="532"/>
      <c r="F20" s="532"/>
      <c r="G20" s="533"/>
      <c r="H20" s="401">
        <f>INDEX('[12]Quadro Comparativo'!O$7:Q$7,MATCH($H$5,'[12]Quadro Comparativo'!O$6:Q$6,0))</f>
        <v>7.3999999999999996E-2</v>
      </c>
      <c r="I20" s="394"/>
    </row>
    <row r="21" spans="1:9" ht="15" thickBot="1">
      <c r="A21" s="394"/>
      <c r="B21" s="527" t="s">
        <v>21604</v>
      </c>
      <c r="C21" s="528"/>
      <c r="D21" s="528"/>
      <c r="E21" s="528"/>
      <c r="F21" s="528"/>
      <c r="G21" s="529"/>
      <c r="H21" s="402">
        <f>SUM(H20:H20)</f>
        <v>7.3999999999999996E-2</v>
      </c>
      <c r="I21" s="394"/>
    </row>
    <row r="22" spans="1:9" ht="15.75" thickTop="1" thickBot="1">
      <c r="A22" s="394"/>
      <c r="B22" s="534" t="s">
        <v>11421</v>
      </c>
      <c r="C22" s="535"/>
      <c r="D22" s="535"/>
      <c r="E22" s="535"/>
      <c r="F22" s="535"/>
      <c r="G22" s="536"/>
      <c r="H22" s="406">
        <f>((((((1+(H8+H9+H10))*((1+H11)*(1+H21)))/(1-H18))-1)*100))/100</f>
        <v>0.20944295662296811</v>
      </c>
      <c r="I22" s="394"/>
    </row>
    <row r="23" spans="1:9" ht="20.100000000000001" customHeight="1">
      <c r="A23" s="394"/>
      <c r="B23" s="407"/>
      <c r="C23" s="407"/>
      <c r="D23" s="407"/>
      <c r="E23" s="407"/>
      <c r="F23" s="407"/>
      <c r="G23" s="407"/>
      <c r="H23" s="407"/>
      <c r="I23" s="394"/>
    </row>
    <row r="24" spans="1:9" ht="15.75" customHeight="1">
      <c r="A24" s="394"/>
      <c r="B24" s="537" t="s">
        <v>21605</v>
      </c>
      <c r="C24" s="537"/>
      <c r="D24" s="537"/>
      <c r="E24" s="537"/>
      <c r="F24" s="537"/>
      <c r="G24" s="537"/>
      <c r="H24" s="537"/>
      <c r="I24" s="394"/>
    </row>
    <row r="25" spans="1:9" ht="21" customHeight="1">
      <c r="A25" s="394"/>
      <c r="B25" s="538" t="s">
        <v>21606</v>
      </c>
      <c r="C25" s="539" t="s">
        <v>21607</v>
      </c>
      <c r="D25" s="408" t="s">
        <v>21608</v>
      </c>
      <c r="E25" s="540" t="s">
        <v>21609</v>
      </c>
      <c r="F25" s="541">
        <v>-1</v>
      </c>
      <c r="G25" s="542" t="s">
        <v>21610</v>
      </c>
      <c r="H25" s="530" t="s">
        <v>21611</v>
      </c>
      <c r="I25" s="394"/>
    </row>
    <row r="26" spans="1:9" ht="21" customHeight="1">
      <c r="A26" s="394"/>
      <c r="B26" s="538"/>
      <c r="C26" s="539"/>
      <c r="D26" s="409" t="s">
        <v>21612</v>
      </c>
      <c r="E26" s="540"/>
      <c r="F26" s="541"/>
      <c r="G26" s="542"/>
      <c r="H26" s="530"/>
      <c r="I26" s="394"/>
    </row>
    <row r="27" spans="1:9" ht="3" customHeight="1">
      <c r="A27" s="394"/>
      <c r="B27" s="410"/>
      <c r="C27" s="410"/>
      <c r="D27" s="410"/>
      <c r="E27" s="410"/>
      <c r="F27" s="410"/>
      <c r="G27" s="410"/>
      <c r="H27" s="410"/>
      <c r="I27" s="394"/>
    </row>
    <row r="28" spans="1:9">
      <c r="A28" s="394"/>
      <c r="B28" s="411" t="s">
        <v>21613</v>
      </c>
      <c r="C28" s="543" t="s">
        <v>21614</v>
      </c>
      <c r="D28" s="543"/>
      <c r="E28" s="543"/>
      <c r="F28" s="543"/>
      <c r="G28" s="543"/>
      <c r="H28" s="543"/>
      <c r="I28" s="394"/>
    </row>
    <row r="29" spans="1:9">
      <c r="A29" s="394"/>
      <c r="B29" s="411" t="s">
        <v>21615</v>
      </c>
      <c r="C29" s="543" t="s">
        <v>21616</v>
      </c>
      <c r="D29" s="543"/>
      <c r="E29" s="543"/>
      <c r="F29" s="543"/>
      <c r="G29" s="543"/>
      <c r="H29" s="543"/>
      <c r="I29" s="394"/>
    </row>
    <row r="30" spans="1:9">
      <c r="A30" s="394"/>
      <c r="B30" s="411" t="s">
        <v>21617</v>
      </c>
      <c r="C30" s="543" t="s">
        <v>21618</v>
      </c>
      <c r="D30" s="543"/>
      <c r="E30" s="543"/>
      <c r="F30" s="543"/>
      <c r="G30" s="543"/>
      <c r="H30" s="543"/>
      <c r="I30" s="394"/>
    </row>
    <row r="31" spans="1:9">
      <c r="A31" s="394"/>
      <c r="B31" s="411" t="s">
        <v>21619</v>
      </c>
      <c r="C31" s="543" t="s">
        <v>21620</v>
      </c>
      <c r="D31" s="543"/>
      <c r="E31" s="543"/>
      <c r="F31" s="543"/>
      <c r="G31" s="543"/>
      <c r="H31" s="543"/>
      <c r="I31" s="394"/>
    </row>
    <row r="32" spans="1:9">
      <c r="A32" s="394"/>
      <c r="B32" s="411" t="s">
        <v>21621</v>
      </c>
      <c r="C32" s="543" t="s">
        <v>21622</v>
      </c>
      <c r="D32" s="543"/>
      <c r="E32" s="543"/>
      <c r="F32" s="543"/>
      <c r="G32" s="543"/>
      <c r="H32" s="543"/>
      <c r="I32" s="394"/>
    </row>
    <row r="33" spans="1:9">
      <c r="A33" s="394"/>
      <c r="B33" s="411" t="s">
        <v>5839</v>
      </c>
      <c r="C33" s="543" t="s">
        <v>21623</v>
      </c>
      <c r="D33" s="543"/>
      <c r="E33" s="543"/>
      <c r="F33" s="543"/>
      <c r="G33" s="543"/>
      <c r="H33" s="543"/>
      <c r="I33" s="394"/>
    </row>
    <row r="34" spans="1:9">
      <c r="A34" s="394"/>
      <c r="B34" s="411" t="s">
        <v>21624</v>
      </c>
      <c r="C34" s="543" t="s">
        <v>21625</v>
      </c>
      <c r="D34" s="543"/>
      <c r="E34" s="543"/>
      <c r="F34" s="543"/>
      <c r="G34" s="543"/>
      <c r="H34" s="543"/>
      <c r="I34" s="394"/>
    </row>
    <row r="35" spans="1:9" s="414" customFormat="1" ht="44.25" customHeight="1">
      <c r="A35" s="412"/>
      <c r="B35" s="413"/>
      <c r="C35" s="544" t="s">
        <v>21626</v>
      </c>
      <c r="D35" s="544"/>
      <c r="E35" s="544"/>
      <c r="F35" s="544"/>
      <c r="G35" s="544"/>
      <c r="H35" s="544"/>
      <c r="I35" s="412"/>
    </row>
    <row r="36" spans="1:9" ht="15" customHeight="1">
      <c r="A36" s="394"/>
      <c r="B36" s="410"/>
      <c r="C36" s="410"/>
      <c r="D36" s="410"/>
      <c r="E36" s="410"/>
      <c r="F36" s="410"/>
      <c r="G36" s="410"/>
      <c r="H36" s="410"/>
      <c r="I36" s="394"/>
    </row>
    <row r="37" spans="1:9">
      <c r="A37" s="394"/>
      <c r="B37" s="545" t="s">
        <v>21627</v>
      </c>
      <c r="C37" s="545"/>
      <c r="D37" s="545"/>
      <c r="E37" s="545"/>
      <c r="F37" s="545"/>
      <c r="G37" s="545"/>
      <c r="H37" s="545"/>
      <c r="I37" s="394"/>
    </row>
    <row r="38" spans="1:9">
      <c r="A38" s="394"/>
      <c r="B38" s="545" t="s">
        <v>21628</v>
      </c>
      <c r="C38" s="545"/>
      <c r="D38" s="545"/>
      <c r="E38" s="545"/>
      <c r="F38" s="545"/>
      <c r="G38" s="545"/>
      <c r="H38" s="545"/>
      <c r="I38" s="394"/>
    </row>
    <row r="39" spans="1:9" ht="5.0999999999999996" customHeight="1">
      <c r="A39" s="394"/>
      <c r="B39" s="394"/>
      <c r="C39" s="394"/>
      <c r="D39" s="394"/>
      <c r="E39" s="394"/>
      <c r="F39" s="394"/>
      <c r="G39" s="394"/>
      <c r="H39" s="394"/>
      <c r="I39" s="394"/>
    </row>
    <row r="43" spans="1:9" hidden="1">
      <c r="B43" s="415" t="s">
        <v>21581</v>
      </c>
    </row>
    <row r="44" spans="1:9" hidden="1">
      <c r="B44" s="415" t="s">
        <v>21629</v>
      </c>
    </row>
    <row r="45" spans="1:9" hidden="1">
      <c r="B45" s="415" t="str">
        <f>'[12]Quadro Comparativo'!A9</f>
        <v>Drenagem Pluvial, Redes de Abastecimento de Água, Coleta de Esgoto e Construções Correlatas</v>
      </c>
    </row>
    <row r="46" spans="1:9" hidden="1">
      <c r="B46" s="415" t="str">
        <f>'[12]Quadro Comparativo'!A10</f>
        <v>Drenagem Pluvial com Pavimentação</v>
      </c>
    </row>
    <row r="47" spans="1:9" hidden="1">
      <c r="B47" s="415" t="str">
        <f>'[12]Quadro Comparativo'!A11</f>
        <v>Paisagismo, Parques e Jardins</v>
      </c>
    </row>
    <row r="48" spans="1:9" hidden="1">
      <c r="B48" s="415" t="str">
        <f>'[12]Quadro Comparativo'!A12</f>
        <v>Obras de Menor Complexidade (Praças, Calçadas, Ciclovias, Meios Fios, Quiosques e Obras Correlatas)</v>
      </c>
    </row>
    <row r="49" spans="2:10" hidden="1">
      <c r="B49" s="415" t="str">
        <f>'[12]Quadro Comparativo'!A13</f>
        <v>Fornecimento de Materiais Betuminosos e Outros Materiais e Equipamentos de Grande Relevância de Natureza Específica</v>
      </c>
    </row>
    <row r="50" spans="2:10" hidden="1"/>
    <row r="51" spans="2:10" hidden="1">
      <c r="B51" s="415" t="s">
        <v>21630</v>
      </c>
    </row>
    <row r="52" spans="2:10" hidden="1">
      <c r="B52" s="415" t="s">
        <v>21582</v>
      </c>
    </row>
    <row r="53" spans="2:10" hidden="1"/>
    <row r="54" spans="2:10" hidden="1">
      <c r="B54" s="415" t="s">
        <v>21631</v>
      </c>
    </row>
    <row r="55" spans="2:10" hidden="1">
      <c r="B55" s="415" t="s">
        <v>21583</v>
      </c>
      <c r="H55" s="416"/>
      <c r="I55" s="416"/>
      <c r="J55" s="416"/>
    </row>
    <row r="56" spans="2:10" hidden="1">
      <c r="B56" s="415" t="s">
        <v>21632</v>
      </c>
    </row>
  </sheetData>
  <mergeCells count="39">
    <mergeCell ref="C34:H34"/>
    <mergeCell ref="C35:H35"/>
    <mergeCell ref="B37:H37"/>
    <mergeCell ref="B38:H38"/>
    <mergeCell ref="C28:H28"/>
    <mergeCell ref="C29:H29"/>
    <mergeCell ref="C30:H30"/>
    <mergeCell ref="C31:H31"/>
    <mergeCell ref="C32:H32"/>
    <mergeCell ref="C33:H33"/>
    <mergeCell ref="H25:H26"/>
    <mergeCell ref="B18:G18"/>
    <mergeCell ref="B19:H19"/>
    <mergeCell ref="C20:G20"/>
    <mergeCell ref="B21:G21"/>
    <mergeCell ref="B22:G22"/>
    <mergeCell ref="B24:H24"/>
    <mergeCell ref="B25:B26"/>
    <mergeCell ref="C25:C26"/>
    <mergeCell ref="E25:E26"/>
    <mergeCell ref="F25:F26"/>
    <mergeCell ref="G25:G26"/>
    <mergeCell ref="B12:G12"/>
    <mergeCell ref="B13:H13"/>
    <mergeCell ref="B14:B17"/>
    <mergeCell ref="C14:G14"/>
    <mergeCell ref="C15:G15"/>
    <mergeCell ref="C16:G16"/>
    <mergeCell ref="C17:G17"/>
    <mergeCell ref="B2:H2"/>
    <mergeCell ref="B3:H3"/>
    <mergeCell ref="B4:H4"/>
    <mergeCell ref="C6:G6"/>
    <mergeCell ref="B7:H7"/>
    <mergeCell ref="B8:B11"/>
    <mergeCell ref="C8:G8"/>
    <mergeCell ref="C9:G9"/>
    <mergeCell ref="C10:G10"/>
    <mergeCell ref="C11:G11"/>
  </mergeCells>
  <dataValidations count="3">
    <dataValidation type="list" allowBlank="1" showInputMessage="1" showErrorMessage="1" sqref="B3:H3 IX3:JD3 ST3:SZ3 ACP3:ACV3 AML3:AMR3 AWH3:AWN3 BGD3:BGJ3 BPZ3:BQF3 BZV3:CAB3 CJR3:CJX3 CTN3:CTT3 DDJ3:DDP3 DNF3:DNL3 DXB3:DXH3 EGX3:EHD3 EQT3:EQZ3 FAP3:FAV3 FKL3:FKR3 FUH3:FUN3 GED3:GEJ3 GNZ3:GOF3 GXV3:GYB3 HHR3:HHX3 HRN3:HRT3 IBJ3:IBP3 ILF3:ILL3 IVB3:IVH3 JEX3:JFD3 JOT3:JOZ3 JYP3:JYV3 KIL3:KIR3 KSH3:KSN3 LCD3:LCJ3 LLZ3:LMF3 LVV3:LWB3 MFR3:MFX3 MPN3:MPT3 MZJ3:MZP3 NJF3:NJL3 NTB3:NTH3 OCX3:ODD3 OMT3:OMZ3 OWP3:OWV3 PGL3:PGR3 PQH3:PQN3 QAD3:QAJ3 QJZ3:QKF3 QTV3:QUB3 RDR3:RDX3 RNN3:RNT3 RXJ3:RXP3 SHF3:SHL3 SRB3:SRH3 TAX3:TBD3 TKT3:TKZ3 TUP3:TUV3 UEL3:UER3 UOH3:UON3 UYD3:UYJ3 VHZ3:VIF3 VRV3:VSB3 WBR3:WBX3 WLN3:WLT3 WVJ3:WVP3 B65539:H65539 IX65539:JD65539 ST65539:SZ65539 ACP65539:ACV65539 AML65539:AMR65539 AWH65539:AWN65539 BGD65539:BGJ65539 BPZ65539:BQF65539 BZV65539:CAB65539 CJR65539:CJX65539 CTN65539:CTT65539 DDJ65539:DDP65539 DNF65539:DNL65539 DXB65539:DXH65539 EGX65539:EHD65539 EQT65539:EQZ65539 FAP65539:FAV65539 FKL65539:FKR65539 FUH65539:FUN65539 GED65539:GEJ65539 GNZ65539:GOF65539 GXV65539:GYB65539 HHR65539:HHX65539 HRN65539:HRT65539 IBJ65539:IBP65539 ILF65539:ILL65539 IVB65539:IVH65539 JEX65539:JFD65539 JOT65539:JOZ65539 JYP65539:JYV65539 KIL65539:KIR65539 KSH65539:KSN65539 LCD65539:LCJ65539 LLZ65539:LMF65539 LVV65539:LWB65539 MFR65539:MFX65539 MPN65539:MPT65539 MZJ65539:MZP65539 NJF65539:NJL65539 NTB65539:NTH65539 OCX65539:ODD65539 OMT65539:OMZ65539 OWP65539:OWV65539 PGL65539:PGR65539 PQH65539:PQN65539 QAD65539:QAJ65539 QJZ65539:QKF65539 QTV65539:QUB65539 RDR65539:RDX65539 RNN65539:RNT65539 RXJ65539:RXP65539 SHF65539:SHL65539 SRB65539:SRH65539 TAX65539:TBD65539 TKT65539:TKZ65539 TUP65539:TUV65539 UEL65539:UER65539 UOH65539:UON65539 UYD65539:UYJ65539 VHZ65539:VIF65539 VRV65539:VSB65539 WBR65539:WBX65539 WLN65539:WLT65539 WVJ65539:WVP65539 B131075:H131075 IX131075:JD131075 ST131075:SZ131075 ACP131075:ACV131075 AML131075:AMR131075 AWH131075:AWN131075 BGD131075:BGJ131075 BPZ131075:BQF131075 BZV131075:CAB131075 CJR131075:CJX131075 CTN131075:CTT131075 DDJ131075:DDP131075 DNF131075:DNL131075 DXB131075:DXH131075 EGX131075:EHD131075 EQT131075:EQZ131075 FAP131075:FAV131075 FKL131075:FKR131075 FUH131075:FUN131075 GED131075:GEJ131075 GNZ131075:GOF131075 GXV131075:GYB131075 HHR131075:HHX131075 HRN131075:HRT131075 IBJ131075:IBP131075 ILF131075:ILL131075 IVB131075:IVH131075 JEX131075:JFD131075 JOT131075:JOZ131075 JYP131075:JYV131075 KIL131075:KIR131075 KSH131075:KSN131075 LCD131075:LCJ131075 LLZ131075:LMF131075 LVV131075:LWB131075 MFR131075:MFX131075 MPN131075:MPT131075 MZJ131075:MZP131075 NJF131075:NJL131075 NTB131075:NTH131075 OCX131075:ODD131075 OMT131075:OMZ131075 OWP131075:OWV131075 PGL131075:PGR131075 PQH131075:PQN131075 QAD131075:QAJ131075 QJZ131075:QKF131075 QTV131075:QUB131075 RDR131075:RDX131075 RNN131075:RNT131075 RXJ131075:RXP131075 SHF131075:SHL131075 SRB131075:SRH131075 TAX131075:TBD131075 TKT131075:TKZ131075 TUP131075:TUV131075 UEL131075:UER131075 UOH131075:UON131075 UYD131075:UYJ131075 VHZ131075:VIF131075 VRV131075:VSB131075 WBR131075:WBX131075 WLN131075:WLT131075 WVJ131075:WVP131075 B196611:H196611 IX196611:JD196611 ST196611:SZ196611 ACP196611:ACV196611 AML196611:AMR196611 AWH196611:AWN196611 BGD196611:BGJ196611 BPZ196611:BQF196611 BZV196611:CAB196611 CJR196611:CJX196611 CTN196611:CTT196611 DDJ196611:DDP196611 DNF196611:DNL196611 DXB196611:DXH196611 EGX196611:EHD196611 EQT196611:EQZ196611 FAP196611:FAV196611 FKL196611:FKR196611 FUH196611:FUN196611 GED196611:GEJ196611 GNZ196611:GOF196611 GXV196611:GYB196611 HHR196611:HHX196611 HRN196611:HRT196611 IBJ196611:IBP196611 ILF196611:ILL196611 IVB196611:IVH196611 JEX196611:JFD196611 JOT196611:JOZ196611 JYP196611:JYV196611 KIL196611:KIR196611 KSH196611:KSN196611 LCD196611:LCJ196611 LLZ196611:LMF196611 LVV196611:LWB196611 MFR196611:MFX196611 MPN196611:MPT196611 MZJ196611:MZP196611 NJF196611:NJL196611 NTB196611:NTH196611 OCX196611:ODD196611 OMT196611:OMZ196611 OWP196611:OWV196611 PGL196611:PGR196611 PQH196611:PQN196611 QAD196611:QAJ196611 QJZ196611:QKF196611 QTV196611:QUB196611 RDR196611:RDX196611 RNN196611:RNT196611 RXJ196611:RXP196611 SHF196611:SHL196611 SRB196611:SRH196611 TAX196611:TBD196611 TKT196611:TKZ196611 TUP196611:TUV196611 UEL196611:UER196611 UOH196611:UON196611 UYD196611:UYJ196611 VHZ196611:VIF196611 VRV196611:VSB196611 WBR196611:WBX196611 WLN196611:WLT196611 WVJ196611:WVP196611 B262147:H262147 IX262147:JD262147 ST262147:SZ262147 ACP262147:ACV262147 AML262147:AMR262147 AWH262147:AWN262147 BGD262147:BGJ262147 BPZ262147:BQF262147 BZV262147:CAB262147 CJR262147:CJX262147 CTN262147:CTT262147 DDJ262147:DDP262147 DNF262147:DNL262147 DXB262147:DXH262147 EGX262147:EHD262147 EQT262147:EQZ262147 FAP262147:FAV262147 FKL262147:FKR262147 FUH262147:FUN262147 GED262147:GEJ262147 GNZ262147:GOF262147 GXV262147:GYB262147 HHR262147:HHX262147 HRN262147:HRT262147 IBJ262147:IBP262147 ILF262147:ILL262147 IVB262147:IVH262147 JEX262147:JFD262147 JOT262147:JOZ262147 JYP262147:JYV262147 KIL262147:KIR262147 KSH262147:KSN262147 LCD262147:LCJ262147 LLZ262147:LMF262147 LVV262147:LWB262147 MFR262147:MFX262147 MPN262147:MPT262147 MZJ262147:MZP262147 NJF262147:NJL262147 NTB262147:NTH262147 OCX262147:ODD262147 OMT262147:OMZ262147 OWP262147:OWV262147 PGL262147:PGR262147 PQH262147:PQN262147 QAD262147:QAJ262147 QJZ262147:QKF262147 QTV262147:QUB262147 RDR262147:RDX262147 RNN262147:RNT262147 RXJ262147:RXP262147 SHF262147:SHL262147 SRB262147:SRH262147 TAX262147:TBD262147 TKT262147:TKZ262147 TUP262147:TUV262147 UEL262147:UER262147 UOH262147:UON262147 UYD262147:UYJ262147 VHZ262147:VIF262147 VRV262147:VSB262147 WBR262147:WBX262147 WLN262147:WLT262147 WVJ262147:WVP262147 B327683:H327683 IX327683:JD327683 ST327683:SZ327683 ACP327683:ACV327683 AML327683:AMR327683 AWH327683:AWN327683 BGD327683:BGJ327683 BPZ327683:BQF327683 BZV327683:CAB327683 CJR327683:CJX327683 CTN327683:CTT327683 DDJ327683:DDP327683 DNF327683:DNL327683 DXB327683:DXH327683 EGX327683:EHD327683 EQT327683:EQZ327683 FAP327683:FAV327683 FKL327683:FKR327683 FUH327683:FUN327683 GED327683:GEJ327683 GNZ327683:GOF327683 GXV327683:GYB327683 HHR327683:HHX327683 HRN327683:HRT327683 IBJ327683:IBP327683 ILF327683:ILL327683 IVB327683:IVH327683 JEX327683:JFD327683 JOT327683:JOZ327683 JYP327683:JYV327683 KIL327683:KIR327683 KSH327683:KSN327683 LCD327683:LCJ327683 LLZ327683:LMF327683 LVV327683:LWB327683 MFR327683:MFX327683 MPN327683:MPT327683 MZJ327683:MZP327683 NJF327683:NJL327683 NTB327683:NTH327683 OCX327683:ODD327683 OMT327683:OMZ327683 OWP327683:OWV327683 PGL327683:PGR327683 PQH327683:PQN327683 QAD327683:QAJ327683 QJZ327683:QKF327683 QTV327683:QUB327683 RDR327683:RDX327683 RNN327683:RNT327683 RXJ327683:RXP327683 SHF327683:SHL327683 SRB327683:SRH327683 TAX327683:TBD327683 TKT327683:TKZ327683 TUP327683:TUV327683 UEL327683:UER327683 UOH327683:UON327683 UYD327683:UYJ327683 VHZ327683:VIF327683 VRV327683:VSB327683 WBR327683:WBX327683 WLN327683:WLT327683 WVJ327683:WVP327683 B393219:H393219 IX393219:JD393219 ST393219:SZ393219 ACP393219:ACV393219 AML393219:AMR393219 AWH393219:AWN393219 BGD393219:BGJ393219 BPZ393219:BQF393219 BZV393219:CAB393219 CJR393219:CJX393219 CTN393219:CTT393219 DDJ393219:DDP393219 DNF393219:DNL393219 DXB393219:DXH393219 EGX393219:EHD393219 EQT393219:EQZ393219 FAP393219:FAV393219 FKL393219:FKR393219 FUH393219:FUN393219 GED393219:GEJ393219 GNZ393219:GOF393219 GXV393219:GYB393219 HHR393219:HHX393219 HRN393219:HRT393219 IBJ393219:IBP393219 ILF393219:ILL393219 IVB393219:IVH393219 JEX393219:JFD393219 JOT393219:JOZ393219 JYP393219:JYV393219 KIL393219:KIR393219 KSH393219:KSN393219 LCD393219:LCJ393219 LLZ393219:LMF393219 LVV393219:LWB393219 MFR393219:MFX393219 MPN393219:MPT393219 MZJ393219:MZP393219 NJF393219:NJL393219 NTB393219:NTH393219 OCX393219:ODD393219 OMT393219:OMZ393219 OWP393219:OWV393219 PGL393219:PGR393219 PQH393219:PQN393219 QAD393219:QAJ393219 QJZ393219:QKF393219 QTV393219:QUB393219 RDR393219:RDX393219 RNN393219:RNT393219 RXJ393219:RXP393219 SHF393219:SHL393219 SRB393219:SRH393219 TAX393219:TBD393219 TKT393219:TKZ393219 TUP393219:TUV393219 UEL393219:UER393219 UOH393219:UON393219 UYD393219:UYJ393219 VHZ393219:VIF393219 VRV393219:VSB393219 WBR393219:WBX393219 WLN393219:WLT393219 WVJ393219:WVP393219 B458755:H458755 IX458755:JD458755 ST458755:SZ458755 ACP458755:ACV458755 AML458755:AMR458755 AWH458755:AWN458755 BGD458755:BGJ458755 BPZ458755:BQF458755 BZV458755:CAB458755 CJR458755:CJX458755 CTN458755:CTT458755 DDJ458755:DDP458755 DNF458755:DNL458755 DXB458755:DXH458755 EGX458755:EHD458755 EQT458755:EQZ458755 FAP458755:FAV458755 FKL458755:FKR458755 FUH458755:FUN458755 GED458755:GEJ458755 GNZ458755:GOF458755 GXV458755:GYB458755 HHR458755:HHX458755 HRN458755:HRT458755 IBJ458755:IBP458755 ILF458755:ILL458755 IVB458755:IVH458755 JEX458755:JFD458755 JOT458755:JOZ458755 JYP458755:JYV458755 KIL458755:KIR458755 KSH458755:KSN458755 LCD458755:LCJ458755 LLZ458755:LMF458755 LVV458755:LWB458755 MFR458755:MFX458755 MPN458755:MPT458755 MZJ458755:MZP458755 NJF458755:NJL458755 NTB458755:NTH458755 OCX458755:ODD458755 OMT458755:OMZ458755 OWP458755:OWV458755 PGL458755:PGR458755 PQH458755:PQN458755 QAD458755:QAJ458755 QJZ458755:QKF458755 QTV458755:QUB458755 RDR458755:RDX458755 RNN458755:RNT458755 RXJ458755:RXP458755 SHF458755:SHL458755 SRB458755:SRH458755 TAX458755:TBD458755 TKT458755:TKZ458755 TUP458755:TUV458755 UEL458755:UER458755 UOH458755:UON458755 UYD458755:UYJ458755 VHZ458755:VIF458755 VRV458755:VSB458755 WBR458755:WBX458755 WLN458755:WLT458755 WVJ458755:WVP458755 B524291:H524291 IX524291:JD524291 ST524291:SZ524291 ACP524291:ACV524291 AML524291:AMR524291 AWH524291:AWN524291 BGD524291:BGJ524291 BPZ524291:BQF524291 BZV524291:CAB524291 CJR524291:CJX524291 CTN524291:CTT524291 DDJ524291:DDP524291 DNF524291:DNL524291 DXB524291:DXH524291 EGX524291:EHD524291 EQT524291:EQZ524291 FAP524291:FAV524291 FKL524291:FKR524291 FUH524291:FUN524291 GED524291:GEJ524291 GNZ524291:GOF524291 GXV524291:GYB524291 HHR524291:HHX524291 HRN524291:HRT524291 IBJ524291:IBP524291 ILF524291:ILL524291 IVB524291:IVH524291 JEX524291:JFD524291 JOT524291:JOZ524291 JYP524291:JYV524291 KIL524291:KIR524291 KSH524291:KSN524291 LCD524291:LCJ524291 LLZ524291:LMF524291 LVV524291:LWB524291 MFR524291:MFX524291 MPN524291:MPT524291 MZJ524291:MZP524291 NJF524291:NJL524291 NTB524291:NTH524291 OCX524291:ODD524291 OMT524291:OMZ524291 OWP524291:OWV524291 PGL524291:PGR524291 PQH524291:PQN524291 QAD524291:QAJ524291 QJZ524291:QKF524291 QTV524291:QUB524291 RDR524291:RDX524291 RNN524291:RNT524291 RXJ524291:RXP524291 SHF524291:SHL524291 SRB524291:SRH524291 TAX524291:TBD524291 TKT524291:TKZ524291 TUP524291:TUV524291 UEL524291:UER524291 UOH524291:UON524291 UYD524291:UYJ524291 VHZ524291:VIF524291 VRV524291:VSB524291 WBR524291:WBX524291 WLN524291:WLT524291 WVJ524291:WVP524291 B589827:H589827 IX589827:JD589827 ST589827:SZ589827 ACP589827:ACV589827 AML589827:AMR589827 AWH589827:AWN589827 BGD589827:BGJ589827 BPZ589827:BQF589827 BZV589827:CAB589827 CJR589827:CJX589827 CTN589827:CTT589827 DDJ589827:DDP589827 DNF589827:DNL589827 DXB589827:DXH589827 EGX589827:EHD589827 EQT589827:EQZ589827 FAP589827:FAV589827 FKL589827:FKR589827 FUH589827:FUN589827 GED589827:GEJ589827 GNZ589827:GOF589827 GXV589827:GYB589827 HHR589827:HHX589827 HRN589827:HRT589827 IBJ589827:IBP589827 ILF589827:ILL589827 IVB589827:IVH589827 JEX589827:JFD589827 JOT589827:JOZ589827 JYP589827:JYV589827 KIL589827:KIR589827 KSH589827:KSN589827 LCD589827:LCJ589827 LLZ589827:LMF589827 LVV589827:LWB589827 MFR589827:MFX589827 MPN589827:MPT589827 MZJ589827:MZP589827 NJF589827:NJL589827 NTB589827:NTH589827 OCX589827:ODD589827 OMT589827:OMZ589827 OWP589827:OWV589827 PGL589827:PGR589827 PQH589827:PQN589827 QAD589827:QAJ589827 QJZ589827:QKF589827 QTV589827:QUB589827 RDR589827:RDX589827 RNN589827:RNT589827 RXJ589827:RXP589827 SHF589827:SHL589827 SRB589827:SRH589827 TAX589827:TBD589827 TKT589827:TKZ589827 TUP589827:TUV589827 UEL589827:UER589827 UOH589827:UON589827 UYD589827:UYJ589827 VHZ589827:VIF589827 VRV589827:VSB589827 WBR589827:WBX589827 WLN589827:WLT589827 WVJ589827:WVP589827 B655363:H655363 IX655363:JD655363 ST655363:SZ655363 ACP655363:ACV655363 AML655363:AMR655363 AWH655363:AWN655363 BGD655363:BGJ655363 BPZ655363:BQF655363 BZV655363:CAB655363 CJR655363:CJX655363 CTN655363:CTT655363 DDJ655363:DDP655363 DNF655363:DNL655363 DXB655363:DXH655363 EGX655363:EHD655363 EQT655363:EQZ655363 FAP655363:FAV655363 FKL655363:FKR655363 FUH655363:FUN655363 GED655363:GEJ655363 GNZ655363:GOF655363 GXV655363:GYB655363 HHR655363:HHX655363 HRN655363:HRT655363 IBJ655363:IBP655363 ILF655363:ILL655363 IVB655363:IVH655363 JEX655363:JFD655363 JOT655363:JOZ655363 JYP655363:JYV655363 KIL655363:KIR655363 KSH655363:KSN655363 LCD655363:LCJ655363 LLZ655363:LMF655363 LVV655363:LWB655363 MFR655363:MFX655363 MPN655363:MPT655363 MZJ655363:MZP655363 NJF655363:NJL655363 NTB655363:NTH655363 OCX655363:ODD655363 OMT655363:OMZ655363 OWP655363:OWV655363 PGL655363:PGR655363 PQH655363:PQN655363 QAD655363:QAJ655363 QJZ655363:QKF655363 QTV655363:QUB655363 RDR655363:RDX655363 RNN655363:RNT655363 RXJ655363:RXP655363 SHF655363:SHL655363 SRB655363:SRH655363 TAX655363:TBD655363 TKT655363:TKZ655363 TUP655363:TUV655363 UEL655363:UER655363 UOH655363:UON655363 UYD655363:UYJ655363 VHZ655363:VIF655363 VRV655363:VSB655363 WBR655363:WBX655363 WLN655363:WLT655363 WVJ655363:WVP655363 B720899:H720899 IX720899:JD720899 ST720899:SZ720899 ACP720899:ACV720899 AML720899:AMR720899 AWH720899:AWN720899 BGD720899:BGJ720899 BPZ720899:BQF720899 BZV720899:CAB720899 CJR720899:CJX720899 CTN720899:CTT720899 DDJ720899:DDP720899 DNF720899:DNL720899 DXB720899:DXH720899 EGX720899:EHD720899 EQT720899:EQZ720899 FAP720899:FAV720899 FKL720899:FKR720899 FUH720899:FUN720899 GED720899:GEJ720899 GNZ720899:GOF720899 GXV720899:GYB720899 HHR720899:HHX720899 HRN720899:HRT720899 IBJ720899:IBP720899 ILF720899:ILL720899 IVB720899:IVH720899 JEX720899:JFD720899 JOT720899:JOZ720899 JYP720899:JYV720899 KIL720899:KIR720899 KSH720899:KSN720899 LCD720899:LCJ720899 LLZ720899:LMF720899 LVV720899:LWB720899 MFR720899:MFX720899 MPN720899:MPT720899 MZJ720899:MZP720899 NJF720899:NJL720899 NTB720899:NTH720899 OCX720899:ODD720899 OMT720899:OMZ720899 OWP720899:OWV720899 PGL720899:PGR720899 PQH720899:PQN720899 QAD720899:QAJ720899 QJZ720899:QKF720899 QTV720899:QUB720899 RDR720899:RDX720899 RNN720899:RNT720899 RXJ720899:RXP720899 SHF720899:SHL720899 SRB720899:SRH720899 TAX720899:TBD720899 TKT720899:TKZ720899 TUP720899:TUV720899 UEL720899:UER720899 UOH720899:UON720899 UYD720899:UYJ720899 VHZ720899:VIF720899 VRV720899:VSB720899 WBR720899:WBX720899 WLN720899:WLT720899 WVJ720899:WVP720899 B786435:H786435 IX786435:JD786435 ST786435:SZ786435 ACP786435:ACV786435 AML786435:AMR786435 AWH786435:AWN786435 BGD786435:BGJ786435 BPZ786435:BQF786435 BZV786435:CAB786435 CJR786435:CJX786435 CTN786435:CTT786435 DDJ786435:DDP786435 DNF786435:DNL786435 DXB786435:DXH786435 EGX786435:EHD786435 EQT786435:EQZ786435 FAP786435:FAV786435 FKL786435:FKR786435 FUH786435:FUN786435 GED786435:GEJ786435 GNZ786435:GOF786435 GXV786435:GYB786435 HHR786435:HHX786435 HRN786435:HRT786435 IBJ786435:IBP786435 ILF786435:ILL786435 IVB786435:IVH786435 JEX786435:JFD786435 JOT786435:JOZ786435 JYP786435:JYV786435 KIL786435:KIR786435 KSH786435:KSN786435 LCD786435:LCJ786435 LLZ786435:LMF786435 LVV786435:LWB786435 MFR786435:MFX786435 MPN786435:MPT786435 MZJ786435:MZP786435 NJF786435:NJL786435 NTB786435:NTH786435 OCX786435:ODD786435 OMT786435:OMZ786435 OWP786435:OWV786435 PGL786435:PGR786435 PQH786435:PQN786435 QAD786435:QAJ786435 QJZ786435:QKF786435 QTV786435:QUB786435 RDR786435:RDX786435 RNN786435:RNT786435 RXJ786435:RXP786435 SHF786435:SHL786435 SRB786435:SRH786435 TAX786435:TBD786435 TKT786435:TKZ786435 TUP786435:TUV786435 UEL786435:UER786435 UOH786435:UON786435 UYD786435:UYJ786435 VHZ786435:VIF786435 VRV786435:VSB786435 WBR786435:WBX786435 WLN786435:WLT786435 WVJ786435:WVP786435 B851971:H851971 IX851971:JD851971 ST851971:SZ851971 ACP851971:ACV851971 AML851971:AMR851971 AWH851971:AWN851971 BGD851971:BGJ851971 BPZ851971:BQF851971 BZV851971:CAB851971 CJR851971:CJX851971 CTN851971:CTT851971 DDJ851971:DDP851971 DNF851971:DNL851971 DXB851971:DXH851971 EGX851971:EHD851971 EQT851971:EQZ851971 FAP851971:FAV851971 FKL851971:FKR851971 FUH851971:FUN851971 GED851971:GEJ851971 GNZ851971:GOF851971 GXV851971:GYB851971 HHR851971:HHX851971 HRN851971:HRT851971 IBJ851971:IBP851971 ILF851971:ILL851971 IVB851971:IVH851971 JEX851971:JFD851971 JOT851971:JOZ851971 JYP851971:JYV851971 KIL851971:KIR851971 KSH851971:KSN851971 LCD851971:LCJ851971 LLZ851971:LMF851971 LVV851971:LWB851971 MFR851971:MFX851971 MPN851971:MPT851971 MZJ851971:MZP851971 NJF851971:NJL851971 NTB851971:NTH851971 OCX851971:ODD851971 OMT851971:OMZ851971 OWP851971:OWV851971 PGL851971:PGR851971 PQH851971:PQN851971 QAD851971:QAJ851971 QJZ851971:QKF851971 QTV851971:QUB851971 RDR851971:RDX851971 RNN851971:RNT851971 RXJ851971:RXP851971 SHF851971:SHL851971 SRB851971:SRH851971 TAX851971:TBD851971 TKT851971:TKZ851971 TUP851971:TUV851971 UEL851971:UER851971 UOH851971:UON851971 UYD851971:UYJ851971 VHZ851971:VIF851971 VRV851971:VSB851971 WBR851971:WBX851971 WLN851971:WLT851971 WVJ851971:WVP851971 B917507:H917507 IX917507:JD917507 ST917507:SZ917507 ACP917507:ACV917507 AML917507:AMR917507 AWH917507:AWN917507 BGD917507:BGJ917507 BPZ917507:BQF917507 BZV917507:CAB917507 CJR917507:CJX917507 CTN917507:CTT917507 DDJ917507:DDP917507 DNF917507:DNL917507 DXB917507:DXH917507 EGX917507:EHD917507 EQT917507:EQZ917507 FAP917507:FAV917507 FKL917507:FKR917507 FUH917507:FUN917507 GED917507:GEJ917507 GNZ917507:GOF917507 GXV917507:GYB917507 HHR917507:HHX917507 HRN917507:HRT917507 IBJ917507:IBP917507 ILF917507:ILL917507 IVB917507:IVH917507 JEX917507:JFD917507 JOT917507:JOZ917507 JYP917507:JYV917507 KIL917507:KIR917507 KSH917507:KSN917507 LCD917507:LCJ917507 LLZ917507:LMF917507 LVV917507:LWB917507 MFR917507:MFX917507 MPN917507:MPT917507 MZJ917507:MZP917507 NJF917507:NJL917507 NTB917507:NTH917507 OCX917507:ODD917507 OMT917507:OMZ917507 OWP917507:OWV917507 PGL917507:PGR917507 PQH917507:PQN917507 QAD917507:QAJ917507 QJZ917507:QKF917507 QTV917507:QUB917507 RDR917507:RDX917507 RNN917507:RNT917507 RXJ917507:RXP917507 SHF917507:SHL917507 SRB917507:SRH917507 TAX917507:TBD917507 TKT917507:TKZ917507 TUP917507:TUV917507 UEL917507:UER917507 UOH917507:UON917507 UYD917507:UYJ917507 VHZ917507:VIF917507 VRV917507:VSB917507 WBR917507:WBX917507 WLN917507:WLT917507 WVJ917507:WVP917507 B983043:H983043 IX983043:JD983043 ST983043:SZ983043 ACP983043:ACV983043 AML983043:AMR983043 AWH983043:AWN983043 BGD983043:BGJ983043 BPZ983043:BQF983043 BZV983043:CAB983043 CJR983043:CJX983043 CTN983043:CTT983043 DDJ983043:DDP983043 DNF983043:DNL983043 DXB983043:DXH983043 EGX983043:EHD983043 EQT983043:EQZ983043 FAP983043:FAV983043 FKL983043:FKR983043 FUH983043:FUN983043 GED983043:GEJ983043 GNZ983043:GOF983043 GXV983043:GYB983043 HHR983043:HHX983043 HRN983043:HRT983043 IBJ983043:IBP983043 ILF983043:ILL983043 IVB983043:IVH983043 JEX983043:JFD983043 JOT983043:JOZ983043 JYP983043:JYV983043 KIL983043:KIR983043 KSH983043:KSN983043 LCD983043:LCJ983043 LLZ983043:LMF983043 LVV983043:LWB983043 MFR983043:MFX983043 MPN983043:MPT983043 MZJ983043:MZP983043 NJF983043:NJL983043 NTB983043:NTH983043 OCX983043:ODD983043 OMT983043:OMZ983043 OWP983043:OWV983043 PGL983043:PGR983043 PQH983043:PQN983043 QAD983043:QAJ983043 QJZ983043:QKF983043 QTV983043:QUB983043 RDR983043:RDX983043 RNN983043:RNT983043 RXJ983043:RXP983043 SHF983043:SHL983043 SRB983043:SRH983043 TAX983043:TBD983043 TKT983043:TKZ983043 TUP983043:TUV983043 UEL983043:UER983043 UOH983043:UON983043 UYD983043:UYJ983043 VHZ983043:VIF983043 VRV983043:VSB983043 WBR983043:WBX983043 WLN983043:WLT983043 WVJ983043:WVP983043">
      <formula1>$B$43:$B$49</formula1>
    </dataValidation>
    <dataValidation type="list" allowBlank="1" showInputMessage="1" showErrorMessage="1" sqref="B4:H4 IX4:JD4 ST4:SZ4 ACP4:ACV4 AML4:AMR4 AWH4:AWN4 BGD4:BGJ4 BPZ4:BQF4 BZV4:CAB4 CJR4:CJX4 CTN4:CTT4 DDJ4:DDP4 DNF4:DNL4 DXB4:DXH4 EGX4:EHD4 EQT4:EQZ4 FAP4:FAV4 FKL4:FKR4 FUH4:FUN4 GED4:GEJ4 GNZ4:GOF4 GXV4:GYB4 HHR4:HHX4 HRN4:HRT4 IBJ4:IBP4 ILF4:ILL4 IVB4:IVH4 JEX4:JFD4 JOT4:JOZ4 JYP4:JYV4 KIL4:KIR4 KSH4:KSN4 LCD4:LCJ4 LLZ4:LMF4 LVV4:LWB4 MFR4:MFX4 MPN4:MPT4 MZJ4:MZP4 NJF4:NJL4 NTB4:NTH4 OCX4:ODD4 OMT4:OMZ4 OWP4:OWV4 PGL4:PGR4 PQH4:PQN4 QAD4:QAJ4 QJZ4:QKF4 QTV4:QUB4 RDR4:RDX4 RNN4:RNT4 RXJ4:RXP4 SHF4:SHL4 SRB4:SRH4 TAX4:TBD4 TKT4:TKZ4 TUP4:TUV4 UEL4:UER4 UOH4:UON4 UYD4:UYJ4 VHZ4:VIF4 VRV4:VSB4 WBR4:WBX4 WLN4:WLT4 WVJ4:WVP4 B65540:H65540 IX65540:JD65540 ST65540:SZ65540 ACP65540:ACV65540 AML65540:AMR65540 AWH65540:AWN65540 BGD65540:BGJ65540 BPZ65540:BQF65540 BZV65540:CAB65540 CJR65540:CJX65540 CTN65540:CTT65540 DDJ65540:DDP65540 DNF65540:DNL65540 DXB65540:DXH65540 EGX65540:EHD65540 EQT65540:EQZ65540 FAP65540:FAV65540 FKL65540:FKR65540 FUH65540:FUN65540 GED65540:GEJ65540 GNZ65540:GOF65540 GXV65540:GYB65540 HHR65540:HHX65540 HRN65540:HRT65540 IBJ65540:IBP65540 ILF65540:ILL65540 IVB65540:IVH65540 JEX65540:JFD65540 JOT65540:JOZ65540 JYP65540:JYV65540 KIL65540:KIR65540 KSH65540:KSN65540 LCD65540:LCJ65540 LLZ65540:LMF65540 LVV65540:LWB65540 MFR65540:MFX65540 MPN65540:MPT65540 MZJ65540:MZP65540 NJF65540:NJL65540 NTB65540:NTH65540 OCX65540:ODD65540 OMT65540:OMZ65540 OWP65540:OWV65540 PGL65540:PGR65540 PQH65540:PQN65540 QAD65540:QAJ65540 QJZ65540:QKF65540 QTV65540:QUB65540 RDR65540:RDX65540 RNN65540:RNT65540 RXJ65540:RXP65540 SHF65540:SHL65540 SRB65540:SRH65540 TAX65540:TBD65540 TKT65540:TKZ65540 TUP65540:TUV65540 UEL65540:UER65540 UOH65540:UON65540 UYD65540:UYJ65540 VHZ65540:VIF65540 VRV65540:VSB65540 WBR65540:WBX65540 WLN65540:WLT65540 WVJ65540:WVP65540 B131076:H131076 IX131076:JD131076 ST131076:SZ131076 ACP131076:ACV131076 AML131076:AMR131076 AWH131076:AWN131076 BGD131076:BGJ131076 BPZ131076:BQF131076 BZV131076:CAB131076 CJR131076:CJX131076 CTN131076:CTT131076 DDJ131076:DDP131076 DNF131076:DNL131076 DXB131076:DXH131076 EGX131076:EHD131076 EQT131076:EQZ131076 FAP131076:FAV131076 FKL131076:FKR131076 FUH131076:FUN131076 GED131076:GEJ131076 GNZ131076:GOF131076 GXV131076:GYB131076 HHR131076:HHX131076 HRN131076:HRT131076 IBJ131076:IBP131076 ILF131076:ILL131076 IVB131076:IVH131076 JEX131076:JFD131076 JOT131076:JOZ131076 JYP131076:JYV131076 KIL131076:KIR131076 KSH131076:KSN131076 LCD131076:LCJ131076 LLZ131076:LMF131076 LVV131076:LWB131076 MFR131076:MFX131076 MPN131076:MPT131076 MZJ131076:MZP131076 NJF131076:NJL131076 NTB131076:NTH131076 OCX131076:ODD131076 OMT131076:OMZ131076 OWP131076:OWV131076 PGL131076:PGR131076 PQH131076:PQN131076 QAD131076:QAJ131076 QJZ131076:QKF131076 QTV131076:QUB131076 RDR131076:RDX131076 RNN131076:RNT131076 RXJ131076:RXP131076 SHF131076:SHL131076 SRB131076:SRH131076 TAX131076:TBD131076 TKT131076:TKZ131076 TUP131076:TUV131076 UEL131076:UER131076 UOH131076:UON131076 UYD131076:UYJ131076 VHZ131076:VIF131076 VRV131076:VSB131076 WBR131076:WBX131076 WLN131076:WLT131076 WVJ131076:WVP131076 B196612:H196612 IX196612:JD196612 ST196612:SZ196612 ACP196612:ACV196612 AML196612:AMR196612 AWH196612:AWN196612 BGD196612:BGJ196612 BPZ196612:BQF196612 BZV196612:CAB196612 CJR196612:CJX196612 CTN196612:CTT196612 DDJ196612:DDP196612 DNF196612:DNL196612 DXB196612:DXH196612 EGX196612:EHD196612 EQT196612:EQZ196612 FAP196612:FAV196612 FKL196612:FKR196612 FUH196612:FUN196612 GED196612:GEJ196612 GNZ196612:GOF196612 GXV196612:GYB196612 HHR196612:HHX196612 HRN196612:HRT196612 IBJ196612:IBP196612 ILF196612:ILL196612 IVB196612:IVH196612 JEX196612:JFD196612 JOT196612:JOZ196612 JYP196612:JYV196612 KIL196612:KIR196612 KSH196612:KSN196612 LCD196612:LCJ196612 LLZ196612:LMF196612 LVV196612:LWB196612 MFR196612:MFX196612 MPN196612:MPT196612 MZJ196612:MZP196612 NJF196612:NJL196612 NTB196612:NTH196612 OCX196612:ODD196612 OMT196612:OMZ196612 OWP196612:OWV196612 PGL196612:PGR196612 PQH196612:PQN196612 QAD196612:QAJ196612 QJZ196612:QKF196612 QTV196612:QUB196612 RDR196612:RDX196612 RNN196612:RNT196612 RXJ196612:RXP196612 SHF196612:SHL196612 SRB196612:SRH196612 TAX196612:TBD196612 TKT196612:TKZ196612 TUP196612:TUV196612 UEL196612:UER196612 UOH196612:UON196612 UYD196612:UYJ196612 VHZ196612:VIF196612 VRV196612:VSB196612 WBR196612:WBX196612 WLN196612:WLT196612 WVJ196612:WVP196612 B262148:H262148 IX262148:JD262148 ST262148:SZ262148 ACP262148:ACV262148 AML262148:AMR262148 AWH262148:AWN262148 BGD262148:BGJ262148 BPZ262148:BQF262148 BZV262148:CAB262148 CJR262148:CJX262148 CTN262148:CTT262148 DDJ262148:DDP262148 DNF262148:DNL262148 DXB262148:DXH262148 EGX262148:EHD262148 EQT262148:EQZ262148 FAP262148:FAV262148 FKL262148:FKR262148 FUH262148:FUN262148 GED262148:GEJ262148 GNZ262148:GOF262148 GXV262148:GYB262148 HHR262148:HHX262148 HRN262148:HRT262148 IBJ262148:IBP262148 ILF262148:ILL262148 IVB262148:IVH262148 JEX262148:JFD262148 JOT262148:JOZ262148 JYP262148:JYV262148 KIL262148:KIR262148 KSH262148:KSN262148 LCD262148:LCJ262148 LLZ262148:LMF262148 LVV262148:LWB262148 MFR262148:MFX262148 MPN262148:MPT262148 MZJ262148:MZP262148 NJF262148:NJL262148 NTB262148:NTH262148 OCX262148:ODD262148 OMT262148:OMZ262148 OWP262148:OWV262148 PGL262148:PGR262148 PQH262148:PQN262148 QAD262148:QAJ262148 QJZ262148:QKF262148 QTV262148:QUB262148 RDR262148:RDX262148 RNN262148:RNT262148 RXJ262148:RXP262148 SHF262148:SHL262148 SRB262148:SRH262148 TAX262148:TBD262148 TKT262148:TKZ262148 TUP262148:TUV262148 UEL262148:UER262148 UOH262148:UON262148 UYD262148:UYJ262148 VHZ262148:VIF262148 VRV262148:VSB262148 WBR262148:WBX262148 WLN262148:WLT262148 WVJ262148:WVP262148 B327684:H327684 IX327684:JD327684 ST327684:SZ327684 ACP327684:ACV327684 AML327684:AMR327684 AWH327684:AWN327684 BGD327684:BGJ327684 BPZ327684:BQF327684 BZV327684:CAB327684 CJR327684:CJX327684 CTN327684:CTT327684 DDJ327684:DDP327684 DNF327684:DNL327684 DXB327684:DXH327684 EGX327684:EHD327684 EQT327684:EQZ327684 FAP327684:FAV327684 FKL327684:FKR327684 FUH327684:FUN327684 GED327684:GEJ327684 GNZ327684:GOF327684 GXV327684:GYB327684 HHR327684:HHX327684 HRN327684:HRT327684 IBJ327684:IBP327684 ILF327684:ILL327684 IVB327684:IVH327684 JEX327684:JFD327684 JOT327684:JOZ327684 JYP327684:JYV327684 KIL327684:KIR327684 KSH327684:KSN327684 LCD327684:LCJ327684 LLZ327684:LMF327684 LVV327684:LWB327684 MFR327684:MFX327684 MPN327684:MPT327684 MZJ327684:MZP327684 NJF327684:NJL327684 NTB327684:NTH327684 OCX327684:ODD327684 OMT327684:OMZ327684 OWP327684:OWV327684 PGL327684:PGR327684 PQH327684:PQN327684 QAD327684:QAJ327684 QJZ327684:QKF327684 QTV327684:QUB327684 RDR327684:RDX327684 RNN327684:RNT327684 RXJ327684:RXP327684 SHF327684:SHL327684 SRB327684:SRH327684 TAX327684:TBD327684 TKT327684:TKZ327684 TUP327684:TUV327684 UEL327684:UER327684 UOH327684:UON327684 UYD327684:UYJ327684 VHZ327684:VIF327684 VRV327684:VSB327684 WBR327684:WBX327684 WLN327684:WLT327684 WVJ327684:WVP327684 B393220:H393220 IX393220:JD393220 ST393220:SZ393220 ACP393220:ACV393220 AML393220:AMR393220 AWH393220:AWN393220 BGD393220:BGJ393220 BPZ393220:BQF393220 BZV393220:CAB393220 CJR393220:CJX393220 CTN393220:CTT393220 DDJ393220:DDP393220 DNF393220:DNL393220 DXB393220:DXH393220 EGX393220:EHD393220 EQT393220:EQZ393220 FAP393220:FAV393220 FKL393220:FKR393220 FUH393220:FUN393220 GED393220:GEJ393220 GNZ393220:GOF393220 GXV393220:GYB393220 HHR393220:HHX393220 HRN393220:HRT393220 IBJ393220:IBP393220 ILF393220:ILL393220 IVB393220:IVH393220 JEX393220:JFD393220 JOT393220:JOZ393220 JYP393220:JYV393220 KIL393220:KIR393220 KSH393220:KSN393220 LCD393220:LCJ393220 LLZ393220:LMF393220 LVV393220:LWB393220 MFR393220:MFX393220 MPN393220:MPT393220 MZJ393220:MZP393220 NJF393220:NJL393220 NTB393220:NTH393220 OCX393220:ODD393220 OMT393220:OMZ393220 OWP393220:OWV393220 PGL393220:PGR393220 PQH393220:PQN393220 QAD393220:QAJ393220 QJZ393220:QKF393220 QTV393220:QUB393220 RDR393220:RDX393220 RNN393220:RNT393220 RXJ393220:RXP393220 SHF393220:SHL393220 SRB393220:SRH393220 TAX393220:TBD393220 TKT393220:TKZ393220 TUP393220:TUV393220 UEL393220:UER393220 UOH393220:UON393220 UYD393220:UYJ393220 VHZ393220:VIF393220 VRV393220:VSB393220 WBR393220:WBX393220 WLN393220:WLT393220 WVJ393220:WVP393220 B458756:H458756 IX458756:JD458756 ST458756:SZ458756 ACP458756:ACV458756 AML458756:AMR458756 AWH458756:AWN458756 BGD458756:BGJ458756 BPZ458756:BQF458756 BZV458756:CAB458756 CJR458756:CJX458756 CTN458756:CTT458756 DDJ458756:DDP458756 DNF458756:DNL458756 DXB458756:DXH458756 EGX458756:EHD458756 EQT458756:EQZ458756 FAP458756:FAV458756 FKL458756:FKR458756 FUH458756:FUN458756 GED458756:GEJ458756 GNZ458756:GOF458756 GXV458756:GYB458756 HHR458756:HHX458756 HRN458756:HRT458756 IBJ458756:IBP458756 ILF458756:ILL458756 IVB458756:IVH458756 JEX458756:JFD458756 JOT458756:JOZ458756 JYP458756:JYV458756 KIL458756:KIR458756 KSH458756:KSN458756 LCD458756:LCJ458756 LLZ458756:LMF458756 LVV458756:LWB458756 MFR458756:MFX458756 MPN458756:MPT458756 MZJ458756:MZP458756 NJF458756:NJL458756 NTB458756:NTH458756 OCX458756:ODD458756 OMT458756:OMZ458756 OWP458756:OWV458756 PGL458756:PGR458756 PQH458756:PQN458756 QAD458756:QAJ458756 QJZ458756:QKF458756 QTV458756:QUB458756 RDR458756:RDX458756 RNN458756:RNT458756 RXJ458756:RXP458756 SHF458756:SHL458756 SRB458756:SRH458756 TAX458756:TBD458756 TKT458756:TKZ458756 TUP458756:TUV458756 UEL458756:UER458756 UOH458756:UON458756 UYD458756:UYJ458756 VHZ458756:VIF458756 VRV458756:VSB458756 WBR458756:WBX458756 WLN458756:WLT458756 WVJ458756:WVP458756 B524292:H524292 IX524292:JD524292 ST524292:SZ524292 ACP524292:ACV524292 AML524292:AMR524292 AWH524292:AWN524292 BGD524292:BGJ524292 BPZ524292:BQF524292 BZV524292:CAB524292 CJR524292:CJX524292 CTN524292:CTT524292 DDJ524292:DDP524292 DNF524292:DNL524292 DXB524292:DXH524292 EGX524292:EHD524292 EQT524292:EQZ524292 FAP524292:FAV524292 FKL524292:FKR524292 FUH524292:FUN524292 GED524292:GEJ524292 GNZ524292:GOF524292 GXV524292:GYB524292 HHR524292:HHX524292 HRN524292:HRT524292 IBJ524292:IBP524292 ILF524292:ILL524292 IVB524292:IVH524292 JEX524292:JFD524292 JOT524292:JOZ524292 JYP524292:JYV524292 KIL524292:KIR524292 KSH524292:KSN524292 LCD524292:LCJ524292 LLZ524292:LMF524292 LVV524292:LWB524292 MFR524292:MFX524292 MPN524292:MPT524292 MZJ524292:MZP524292 NJF524292:NJL524292 NTB524292:NTH524292 OCX524292:ODD524292 OMT524292:OMZ524292 OWP524292:OWV524292 PGL524292:PGR524292 PQH524292:PQN524292 QAD524292:QAJ524292 QJZ524292:QKF524292 QTV524292:QUB524292 RDR524292:RDX524292 RNN524292:RNT524292 RXJ524292:RXP524292 SHF524292:SHL524292 SRB524292:SRH524292 TAX524292:TBD524292 TKT524292:TKZ524292 TUP524292:TUV524292 UEL524292:UER524292 UOH524292:UON524292 UYD524292:UYJ524292 VHZ524292:VIF524292 VRV524292:VSB524292 WBR524292:WBX524292 WLN524292:WLT524292 WVJ524292:WVP524292 B589828:H589828 IX589828:JD589828 ST589828:SZ589828 ACP589828:ACV589828 AML589828:AMR589828 AWH589828:AWN589828 BGD589828:BGJ589828 BPZ589828:BQF589828 BZV589828:CAB589828 CJR589828:CJX589828 CTN589828:CTT589828 DDJ589828:DDP589828 DNF589828:DNL589828 DXB589828:DXH589828 EGX589828:EHD589828 EQT589828:EQZ589828 FAP589828:FAV589828 FKL589828:FKR589828 FUH589828:FUN589828 GED589828:GEJ589828 GNZ589828:GOF589828 GXV589828:GYB589828 HHR589828:HHX589828 HRN589828:HRT589828 IBJ589828:IBP589828 ILF589828:ILL589828 IVB589828:IVH589828 JEX589828:JFD589828 JOT589828:JOZ589828 JYP589828:JYV589828 KIL589828:KIR589828 KSH589828:KSN589828 LCD589828:LCJ589828 LLZ589828:LMF589828 LVV589828:LWB589828 MFR589828:MFX589828 MPN589828:MPT589828 MZJ589828:MZP589828 NJF589828:NJL589828 NTB589828:NTH589828 OCX589828:ODD589828 OMT589828:OMZ589828 OWP589828:OWV589828 PGL589828:PGR589828 PQH589828:PQN589828 QAD589828:QAJ589828 QJZ589828:QKF589828 QTV589828:QUB589828 RDR589828:RDX589828 RNN589828:RNT589828 RXJ589828:RXP589828 SHF589828:SHL589828 SRB589828:SRH589828 TAX589828:TBD589828 TKT589828:TKZ589828 TUP589828:TUV589828 UEL589828:UER589828 UOH589828:UON589828 UYD589828:UYJ589828 VHZ589828:VIF589828 VRV589828:VSB589828 WBR589828:WBX589828 WLN589828:WLT589828 WVJ589828:WVP589828 B655364:H655364 IX655364:JD655364 ST655364:SZ655364 ACP655364:ACV655364 AML655364:AMR655364 AWH655364:AWN655364 BGD655364:BGJ655364 BPZ655364:BQF655364 BZV655364:CAB655364 CJR655364:CJX655364 CTN655364:CTT655364 DDJ655364:DDP655364 DNF655364:DNL655364 DXB655364:DXH655364 EGX655364:EHD655364 EQT655364:EQZ655364 FAP655364:FAV655364 FKL655364:FKR655364 FUH655364:FUN655364 GED655364:GEJ655364 GNZ655364:GOF655364 GXV655364:GYB655364 HHR655364:HHX655364 HRN655364:HRT655364 IBJ655364:IBP655364 ILF655364:ILL655364 IVB655364:IVH655364 JEX655364:JFD655364 JOT655364:JOZ655364 JYP655364:JYV655364 KIL655364:KIR655364 KSH655364:KSN655364 LCD655364:LCJ655364 LLZ655364:LMF655364 LVV655364:LWB655364 MFR655364:MFX655364 MPN655364:MPT655364 MZJ655364:MZP655364 NJF655364:NJL655364 NTB655364:NTH655364 OCX655364:ODD655364 OMT655364:OMZ655364 OWP655364:OWV655364 PGL655364:PGR655364 PQH655364:PQN655364 QAD655364:QAJ655364 QJZ655364:QKF655364 QTV655364:QUB655364 RDR655364:RDX655364 RNN655364:RNT655364 RXJ655364:RXP655364 SHF655364:SHL655364 SRB655364:SRH655364 TAX655364:TBD655364 TKT655364:TKZ655364 TUP655364:TUV655364 UEL655364:UER655364 UOH655364:UON655364 UYD655364:UYJ655364 VHZ655364:VIF655364 VRV655364:VSB655364 WBR655364:WBX655364 WLN655364:WLT655364 WVJ655364:WVP655364 B720900:H720900 IX720900:JD720900 ST720900:SZ720900 ACP720900:ACV720900 AML720900:AMR720900 AWH720900:AWN720900 BGD720900:BGJ720900 BPZ720900:BQF720900 BZV720900:CAB720900 CJR720900:CJX720900 CTN720900:CTT720900 DDJ720900:DDP720900 DNF720900:DNL720900 DXB720900:DXH720900 EGX720900:EHD720900 EQT720900:EQZ720900 FAP720900:FAV720900 FKL720900:FKR720900 FUH720900:FUN720900 GED720900:GEJ720900 GNZ720900:GOF720900 GXV720900:GYB720900 HHR720900:HHX720900 HRN720900:HRT720900 IBJ720900:IBP720900 ILF720900:ILL720900 IVB720900:IVH720900 JEX720900:JFD720900 JOT720900:JOZ720900 JYP720900:JYV720900 KIL720900:KIR720900 KSH720900:KSN720900 LCD720900:LCJ720900 LLZ720900:LMF720900 LVV720900:LWB720900 MFR720900:MFX720900 MPN720900:MPT720900 MZJ720900:MZP720900 NJF720900:NJL720900 NTB720900:NTH720900 OCX720900:ODD720900 OMT720900:OMZ720900 OWP720900:OWV720900 PGL720900:PGR720900 PQH720900:PQN720900 QAD720900:QAJ720900 QJZ720900:QKF720900 QTV720900:QUB720900 RDR720900:RDX720900 RNN720900:RNT720900 RXJ720900:RXP720900 SHF720900:SHL720900 SRB720900:SRH720900 TAX720900:TBD720900 TKT720900:TKZ720900 TUP720900:TUV720900 UEL720900:UER720900 UOH720900:UON720900 UYD720900:UYJ720900 VHZ720900:VIF720900 VRV720900:VSB720900 WBR720900:WBX720900 WLN720900:WLT720900 WVJ720900:WVP720900 B786436:H786436 IX786436:JD786436 ST786436:SZ786436 ACP786436:ACV786436 AML786436:AMR786436 AWH786436:AWN786436 BGD786436:BGJ786436 BPZ786436:BQF786436 BZV786436:CAB786436 CJR786436:CJX786436 CTN786436:CTT786436 DDJ786436:DDP786436 DNF786436:DNL786436 DXB786436:DXH786436 EGX786436:EHD786436 EQT786436:EQZ786436 FAP786436:FAV786436 FKL786436:FKR786436 FUH786436:FUN786436 GED786436:GEJ786436 GNZ786436:GOF786436 GXV786436:GYB786436 HHR786436:HHX786436 HRN786436:HRT786436 IBJ786436:IBP786436 ILF786436:ILL786436 IVB786436:IVH786436 JEX786436:JFD786436 JOT786436:JOZ786436 JYP786436:JYV786436 KIL786436:KIR786436 KSH786436:KSN786436 LCD786436:LCJ786436 LLZ786436:LMF786436 LVV786436:LWB786436 MFR786436:MFX786436 MPN786436:MPT786436 MZJ786436:MZP786436 NJF786436:NJL786436 NTB786436:NTH786436 OCX786436:ODD786436 OMT786436:OMZ786436 OWP786436:OWV786436 PGL786436:PGR786436 PQH786436:PQN786436 QAD786436:QAJ786436 QJZ786436:QKF786436 QTV786436:QUB786436 RDR786436:RDX786436 RNN786436:RNT786436 RXJ786436:RXP786436 SHF786436:SHL786436 SRB786436:SRH786436 TAX786436:TBD786436 TKT786436:TKZ786436 TUP786436:TUV786436 UEL786436:UER786436 UOH786436:UON786436 UYD786436:UYJ786436 VHZ786436:VIF786436 VRV786436:VSB786436 WBR786436:WBX786436 WLN786436:WLT786436 WVJ786436:WVP786436 B851972:H851972 IX851972:JD851972 ST851972:SZ851972 ACP851972:ACV851972 AML851972:AMR851972 AWH851972:AWN851972 BGD851972:BGJ851972 BPZ851972:BQF851972 BZV851972:CAB851972 CJR851972:CJX851972 CTN851972:CTT851972 DDJ851972:DDP851972 DNF851972:DNL851972 DXB851972:DXH851972 EGX851972:EHD851972 EQT851972:EQZ851972 FAP851972:FAV851972 FKL851972:FKR851972 FUH851972:FUN851972 GED851972:GEJ851972 GNZ851972:GOF851972 GXV851972:GYB851972 HHR851972:HHX851972 HRN851972:HRT851972 IBJ851972:IBP851972 ILF851972:ILL851972 IVB851972:IVH851972 JEX851972:JFD851972 JOT851972:JOZ851972 JYP851972:JYV851972 KIL851972:KIR851972 KSH851972:KSN851972 LCD851972:LCJ851972 LLZ851972:LMF851972 LVV851972:LWB851972 MFR851972:MFX851972 MPN851972:MPT851972 MZJ851972:MZP851972 NJF851972:NJL851972 NTB851972:NTH851972 OCX851972:ODD851972 OMT851972:OMZ851972 OWP851972:OWV851972 PGL851972:PGR851972 PQH851972:PQN851972 QAD851972:QAJ851972 QJZ851972:QKF851972 QTV851972:QUB851972 RDR851972:RDX851972 RNN851972:RNT851972 RXJ851972:RXP851972 SHF851972:SHL851972 SRB851972:SRH851972 TAX851972:TBD851972 TKT851972:TKZ851972 TUP851972:TUV851972 UEL851972:UER851972 UOH851972:UON851972 UYD851972:UYJ851972 VHZ851972:VIF851972 VRV851972:VSB851972 WBR851972:WBX851972 WLN851972:WLT851972 WVJ851972:WVP851972 B917508:H917508 IX917508:JD917508 ST917508:SZ917508 ACP917508:ACV917508 AML917508:AMR917508 AWH917508:AWN917508 BGD917508:BGJ917508 BPZ917508:BQF917508 BZV917508:CAB917508 CJR917508:CJX917508 CTN917508:CTT917508 DDJ917508:DDP917508 DNF917508:DNL917508 DXB917508:DXH917508 EGX917508:EHD917508 EQT917508:EQZ917508 FAP917508:FAV917508 FKL917508:FKR917508 FUH917508:FUN917508 GED917508:GEJ917508 GNZ917508:GOF917508 GXV917508:GYB917508 HHR917508:HHX917508 HRN917508:HRT917508 IBJ917508:IBP917508 ILF917508:ILL917508 IVB917508:IVH917508 JEX917508:JFD917508 JOT917508:JOZ917508 JYP917508:JYV917508 KIL917508:KIR917508 KSH917508:KSN917508 LCD917508:LCJ917508 LLZ917508:LMF917508 LVV917508:LWB917508 MFR917508:MFX917508 MPN917508:MPT917508 MZJ917508:MZP917508 NJF917508:NJL917508 NTB917508:NTH917508 OCX917508:ODD917508 OMT917508:OMZ917508 OWP917508:OWV917508 PGL917508:PGR917508 PQH917508:PQN917508 QAD917508:QAJ917508 QJZ917508:QKF917508 QTV917508:QUB917508 RDR917508:RDX917508 RNN917508:RNT917508 RXJ917508:RXP917508 SHF917508:SHL917508 SRB917508:SRH917508 TAX917508:TBD917508 TKT917508:TKZ917508 TUP917508:TUV917508 UEL917508:UER917508 UOH917508:UON917508 UYD917508:UYJ917508 VHZ917508:VIF917508 VRV917508:VSB917508 WBR917508:WBX917508 WLN917508:WLT917508 WVJ917508:WVP917508 B983044:H983044 IX983044:JD983044 ST983044:SZ983044 ACP983044:ACV983044 AML983044:AMR983044 AWH983044:AWN983044 BGD983044:BGJ983044 BPZ983044:BQF983044 BZV983044:CAB983044 CJR983044:CJX983044 CTN983044:CTT983044 DDJ983044:DDP983044 DNF983044:DNL983044 DXB983044:DXH983044 EGX983044:EHD983044 EQT983044:EQZ983044 FAP983044:FAV983044 FKL983044:FKR983044 FUH983044:FUN983044 GED983044:GEJ983044 GNZ983044:GOF983044 GXV983044:GYB983044 HHR983044:HHX983044 HRN983044:HRT983044 IBJ983044:IBP983044 ILF983044:ILL983044 IVB983044:IVH983044 JEX983044:JFD983044 JOT983044:JOZ983044 JYP983044:JYV983044 KIL983044:KIR983044 KSH983044:KSN983044 LCD983044:LCJ983044 LLZ983044:LMF983044 LVV983044:LWB983044 MFR983044:MFX983044 MPN983044:MPT983044 MZJ983044:MZP983044 NJF983044:NJL983044 NTB983044:NTH983044 OCX983044:ODD983044 OMT983044:OMZ983044 OWP983044:OWV983044 PGL983044:PGR983044 PQH983044:PQN983044 QAD983044:QAJ983044 QJZ983044:QKF983044 QTV983044:QUB983044 RDR983044:RDX983044 RNN983044:RNT983044 RXJ983044:RXP983044 SHF983044:SHL983044 SRB983044:SRH983044 TAX983044:TBD983044 TKT983044:TKZ983044 TUP983044:TUV983044 UEL983044:UER983044 UOH983044:UON983044 UYD983044:UYJ983044 VHZ983044:VIF983044 VRV983044:VSB983044 WBR983044:WBX983044 WLN983044:WLT983044 WVJ983044:WVP983044">
      <formula1>$B$51:$B$52</formula1>
    </dataValidation>
    <dataValidation type="list" allowBlank="1" showInputMessage="1" showErrorMessage="1" sqref="H5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H65541 JD65541 SZ65541 ACV65541 AMR65541 AWN65541 BGJ65541 BQF65541 CAB65541 CJX65541 CTT65541 DDP65541 DNL65541 DXH65541 EHD65541 EQZ65541 FAV65541 FKR65541 FUN65541 GEJ65541 GOF65541 GYB65541 HHX65541 HRT65541 IBP65541 ILL65541 IVH65541 JFD65541 JOZ65541 JYV65541 KIR65541 KSN65541 LCJ65541 LMF65541 LWB65541 MFX65541 MPT65541 MZP65541 NJL65541 NTH65541 ODD65541 OMZ65541 OWV65541 PGR65541 PQN65541 QAJ65541 QKF65541 QUB65541 RDX65541 RNT65541 RXP65541 SHL65541 SRH65541 TBD65541 TKZ65541 TUV65541 UER65541 UON65541 UYJ65541 VIF65541 VSB65541 WBX65541 WLT65541 WVP65541 H131077 JD131077 SZ131077 ACV131077 AMR131077 AWN131077 BGJ131077 BQF131077 CAB131077 CJX131077 CTT131077 DDP131077 DNL131077 DXH131077 EHD131077 EQZ131077 FAV131077 FKR131077 FUN131077 GEJ131077 GOF131077 GYB131077 HHX131077 HRT131077 IBP131077 ILL131077 IVH131077 JFD131077 JOZ131077 JYV131077 KIR131077 KSN131077 LCJ131077 LMF131077 LWB131077 MFX131077 MPT131077 MZP131077 NJL131077 NTH131077 ODD131077 OMZ131077 OWV131077 PGR131077 PQN131077 QAJ131077 QKF131077 QUB131077 RDX131077 RNT131077 RXP131077 SHL131077 SRH131077 TBD131077 TKZ131077 TUV131077 UER131077 UON131077 UYJ131077 VIF131077 VSB131077 WBX131077 WLT131077 WVP131077 H196613 JD196613 SZ196613 ACV196613 AMR196613 AWN196613 BGJ196613 BQF196613 CAB196613 CJX196613 CTT196613 DDP196613 DNL196613 DXH196613 EHD196613 EQZ196613 FAV196613 FKR196613 FUN196613 GEJ196613 GOF196613 GYB196613 HHX196613 HRT196613 IBP196613 ILL196613 IVH196613 JFD196613 JOZ196613 JYV196613 KIR196613 KSN196613 LCJ196613 LMF196613 LWB196613 MFX196613 MPT196613 MZP196613 NJL196613 NTH196613 ODD196613 OMZ196613 OWV196613 PGR196613 PQN196613 QAJ196613 QKF196613 QUB196613 RDX196613 RNT196613 RXP196613 SHL196613 SRH196613 TBD196613 TKZ196613 TUV196613 UER196613 UON196613 UYJ196613 VIF196613 VSB196613 WBX196613 WLT196613 WVP196613 H262149 JD262149 SZ262149 ACV262149 AMR262149 AWN262149 BGJ262149 BQF262149 CAB262149 CJX262149 CTT262149 DDP262149 DNL262149 DXH262149 EHD262149 EQZ262149 FAV262149 FKR262149 FUN262149 GEJ262149 GOF262149 GYB262149 HHX262149 HRT262149 IBP262149 ILL262149 IVH262149 JFD262149 JOZ262149 JYV262149 KIR262149 KSN262149 LCJ262149 LMF262149 LWB262149 MFX262149 MPT262149 MZP262149 NJL262149 NTH262149 ODD262149 OMZ262149 OWV262149 PGR262149 PQN262149 QAJ262149 QKF262149 QUB262149 RDX262149 RNT262149 RXP262149 SHL262149 SRH262149 TBD262149 TKZ262149 TUV262149 UER262149 UON262149 UYJ262149 VIF262149 VSB262149 WBX262149 WLT262149 WVP262149 H327685 JD327685 SZ327685 ACV327685 AMR327685 AWN327685 BGJ327685 BQF327685 CAB327685 CJX327685 CTT327685 DDP327685 DNL327685 DXH327685 EHD327685 EQZ327685 FAV327685 FKR327685 FUN327685 GEJ327685 GOF327685 GYB327685 HHX327685 HRT327685 IBP327685 ILL327685 IVH327685 JFD327685 JOZ327685 JYV327685 KIR327685 KSN327685 LCJ327685 LMF327685 LWB327685 MFX327685 MPT327685 MZP327685 NJL327685 NTH327685 ODD327685 OMZ327685 OWV327685 PGR327685 PQN327685 QAJ327685 QKF327685 QUB327685 RDX327685 RNT327685 RXP327685 SHL327685 SRH327685 TBD327685 TKZ327685 TUV327685 UER327685 UON327685 UYJ327685 VIF327685 VSB327685 WBX327685 WLT327685 WVP327685 H393221 JD393221 SZ393221 ACV393221 AMR393221 AWN393221 BGJ393221 BQF393221 CAB393221 CJX393221 CTT393221 DDP393221 DNL393221 DXH393221 EHD393221 EQZ393221 FAV393221 FKR393221 FUN393221 GEJ393221 GOF393221 GYB393221 HHX393221 HRT393221 IBP393221 ILL393221 IVH393221 JFD393221 JOZ393221 JYV393221 KIR393221 KSN393221 LCJ393221 LMF393221 LWB393221 MFX393221 MPT393221 MZP393221 NJL393221 NTH393221 ODD393221 OMZ393221 OWV393221 PGR393221 PQN393221 QAJ393221 QKF393221 QUB393221 RDX393221 RNT393221 RXP393221 SHL393221 SRH393221 TBD393221 TKZ393221 TUV393221 UER393221 UON393221 UYJ393221 VIF393221 VSB393221 WBX393221 WLT393221 WVP393221 H458757 JD458757 SZ458757 ACV458757 AMR458757 AWN458757 BGJ458757 BQF458757 CAB458757 CJX458757 CTT458757 DDP458757 DNL458757 DXH458757 EHD458757 EQZ458757 FAV458757 FKR458757 FUN458757 GEJ458757 GOF458757 GYB458757 HHX458757 HRT458757 IBP458757 ILL458757 IVH458757 JFD458757 JOZ458757 JYV458757 KIR458757 KSN458757 LCJ458757 LMF458757 LWB458757 MFX458757 MPT458757 MZP458757 NJL458757 NTH458757 ODD458757 OMZ458757 OWV458757 PGR458757 PQN458757 QAJ458757 QKF458757 QUB458757 RDX458757 RNT458757 RXP458757 SHL458757 SRH458757 TBD458757 TKZ458757 TUV458757 UER458757 UON458757 UYJ458757 VIF458757 VSB458757 WBX458757 WLT458757 WVP458757 H524293 JD524293 SZ524293 ACV524293 AMR524293 AWN524293 BGJ524293 BQF524293 CAB524293 CJX524293 CTT524293 DDP524293 DNL524293 DXH524293 EHD524293 EQZ524293 FAV524293 FKR524293 FUN524293 GEJ524293 GOF524293 GYB524293 HHX524293 HRT524293 IBP524293 ILL524293 IVH524293 JFD524293 JOZ524293 JYV524293 KIR524293 KSN524293 LCJ524293 LMF524293 LWB524293 MFX524293 MPT524293 MZP524293 NJL524293 NTH524293 ODD524293 OMZ524293 OWV524293 PGR524293 PQN524293 QAJ524293 QKF524293 QUB524293 RDX524293 RNT524293 RXP524293 SHL524293 SRH524293 TBD524293 TKZ524293 TUV524293 UER524293 UON524293 UYJ524293 VIF524293 VSB524293 WBX524293 WLT524293 WVP524293 H589829 JD589829 SZ589829 ACV589829 AMR589829 AWN589829 BGJ589829 BQF589829 CAB589829 CJX589829 CTT589829 DDP589829 DNL589829 DXH589829 EHD589829 EQZ589829 FAV589829 FKR589829 FUN589829 GEJ589829 GOF589829 GYB589829 HHX589829 HRT589829 IBP589829 ILL589829 IVH589829 JFD589829 JOZ589829 JYV589829 KIR589829 KSN589829 LCJ589829 LMF589829 LWB589829 MFX589829 MPT589829 MZP589829 NJL589829 NTH589829 ODD589829 OMZ589829 OWV589829 PGR589829 PQN589829 QAJ589829 QKF589829 QUB589829 RDX589829 RNT589829 RXP589829 SHL589829 SRH589829 TBD589829 TKZ589829 TUV589829 UER589829 UON589829 UYJ589829 VIF589829 VSB589829 WBX589829 WLT589829 WVP589829 H655365 JD655365 SZ655365 ACV655365 AMR655365 AWN655365 BGJ655365 BQF655365 CAB655365 CJX655365 CTT655365 DDP655365 DNL655365 DXH655365 EHD655365 EQZ655365 FAV655365 FKR655365 FUN655365 GEJ655365 GOF655365 GYB655365 HHX655365 HRT655365 IBP655365 ILL655365 IVH655365 JFD655365 JOZ655365 JYV655365 KIR655365 KSN655365 LCJ655365 LMF655365 LWB655365 MFX655365 MPT655365 MZP655365 NJL655365 NTH655365 ODD655365 OMZ655365 OWV655365 PGR655365 PQN655365 QAJ655365 QKF655365 QUB655365 RDX655365 RNT655365 RXP655365 SHL655365 SRH655365 TBD655365 TKZ655365 TUV655365 UER655365 UON655365 UYJ655365 VIF655365 VSB655365 WBX655365 WLT655365 WVP655365 H720901 JD720901 SZ720901 ACV720901 AMR720901 AWN720901 BGJ720901 BQF720901 CAB720901 CJX720901 CTT720901 DDP720901 DNL720901 DXH720901 EHD720901 EQZ720901 FAV720901 FKR720901 FUN720901 GEJ720901 GOF720901 GYB720901 HHX720901 HRT720901 IBP720901 ILL720901 IVH720901 JFD720901 JOZ720901 JYV720901 KIR720901 KSN720901 LCJ720901 LMF720901 LWB720901 MFX720901 MPT720901 MZP720901 NJL720901 NTH720901 ODD720901 OMZ720901 OWV720901 PGR720901 PQN720901 QAJ720901 QKF720901 QUB720901 RDX720901 RNT720901 RXP720901 SHL720901 SRH720901 TBD720901 TKZ720901 TUV720901 UER720901 UON720901 UYJ720901 VIF720901 VSB720901 WBX720901 WLT720901 WVP720901 H786437 JD786437 SZ786437 ACV786437 AMR786437 AWN786437 BGJ786437 BQF786437 CAB786437 CJX786437 CTT786437 DDP786437 DNL786437 DXH786437 EHD786437 EQZ786437 FAV786437 FKR786437 FUN786437 GEJ786437 GOF786437 GYB786437 HHX786437 HRT786437 IBP786437 ILL786437 IVH786437 JFD786437 JOZ786437 JYV786437 KIR786437 KSN786437 LCJ786437 LMF786437 LWB786437 MFX786437 MPT786437 MZP786437 NJL786437 NTH786437 ODD786437 OMZ786437 OWV786437 PGR786437 PQN786437 QAJ786437 QKF786437 QUB786437 RDX786437 RNT786437 RXP786437 SHL786437 SRH786437 TBD786437 TKZ786437 TUV786437 UER786437 UON786437 UYJ786437 VIF786437 VSB786437 WBX786437 WLT786437 WVP786437 H851973 JD851973 SZ851973 ACV851973 AMR851973 AWN851973 BGJ851973 BQF851973 CAB851973 CJX851973 CTT851973 DDP851973 DNL851973 DXH851973 EHD851973 EQZ851973 FAV851973 FKR851973 FUN851973 GEJ851973 GOF851973 GYB851973 HHX851973 HRT851973 IBP851973 ILL851973 IVH851973 JFD851973 JOZ851973 JYV851973 KIR851973 KSN851973 LCJ851973 LMF851973 LWB851973 MFX851973 MPT851973 MZP851973 NJL851973 NTH851973 ODD851973 OMZ851973 OWV851973 PGR851973 PQN851973 QAJ851973 QKF851973 QUB851973 RDX851973 RNT851973 RXP851973 SHL851973 SRH851973 TBD851973 TKZ851973 TUV851973 UER851973 UON851973 UYJ851973 VIF851973 VSB851973 WBX851973 WLT851973 WVP851973 H917509 JD917509 SZ917509 ACV917509 AMR917509 AWN917509 BGJ917509 BQF917509 CAB917509 CJX917509 CTT917509 DDP917509 DNL917509 DXH917509 EHD917509 EQZ917509 FAV917509 FKR917509 FUN917509 GEJ917509 GOF917509 GYB917509 HHX917509 HRT917509 IBP917509 ILL917509 IVH917509 JFD917509 JOZ917509 JYV917509 KIR917509 KSN917509 LCJ917509 LMF917509 LWB917509 MFX917509 MPT917509 MZP917509 NJL917509 NTH917509 ODD917509 OMZ917509 OWV917509 PGR917509 PQN917509 QAJ917509 QKF917509 QUB917509 RDX917509 RNT917509 RXP917509 SHL917509 SRH917509 TBD917509 TKZ917509 TUV917509 UER917509 UON917509 UYJ917509 VIF917509 VSB917509 WBX917509 WLT917509 WVP917509 H983045 JD983045 SZ983045 ACV983045 AMR983045 AWN983045 BGJ983045 BQF983045 CAB983045 CJX983045 CTT983045 DDP983045 DNL983045 DXH983045 EHD983045 EQZ983045 FAV983045 FKR983045 FUN983045 GEJ983045 GOF983045 GYB983045 HHX983045 HRT983045 IBP983045 ILL983045 IVH983045 JFD983045 JOZ983045 JYV983045 KIR983045 KSN983045 LCJ983045 LMF983045 LWB983045 MFX983045 MPT983045 MZP983045 NJL983045 NTH983045 ODD983045 OMZ983045 OWV983045 PGR983045 PQN983045 QAJ983045 QKF983045 QUB983045 RDX983045 RNT983045 RXP983045 SHL983045 SRH983045 TBD983045 TKZ983045 TUV983045 UER983045 UON983045 UYJ983045 VIF983045 VSB983045 WBX983045 WLT983045 WVP983045">
      <formula1>$B$54:$B$56</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8.xml><?xml version="1.0" encoding="utf-8"?>
<worksheet xmlns="http://schemas.openxmlformats.org/spreadsheetml/2006/main" xmlns:r="http://schemas.openxmlformats.org/officeDocument/2006/relationships">
  <sheetPr>
    <tabColor rgb="FF00B0F0"/>
  </sheetPr>
  <dimension ref="A1:E5294"/>
  <sheetViews>
    <sheetView topLeftCell="A2102" workbookViewId="0">
      <selection activeCell="A2115" sqref="A2115"/>
    </sheetView>
  </sheetViews>
  <sheetFormatPr defaultRowHeight="12.75"/>
  <cols>
    <col min="1" max="1" width="10.5703125" style="231" customWidth="1"/>
    <col min="2" max="2" width="78.140625" style="231" customWidth="1"/>
    <col min="3" max="3" width="9.140625" style="231" bestFit="1" customWidth="1"/>
    <col min="4" max="4" width="12.85546875" style="231" customWidth="1"/>
    <col min="5" max="5" width="9.140625" style="231"/>
    <col min="6" max="16384" width="9.140625" style="227"/>
  </cols>
  <sheetData>
    <row r="1" spans="1:5" s="224" customFormat="1" ht="15">
      <c r="A1" t="s">
        <v>6538</v>
      </c>
      <c r="B1"/>
      <c r="C1" s="233"/>
      <c r="D1" s="233"/>
      <c r="E1" s="233"/>
    </row>
    <row r="2" spans="1:5" s="224" customFormat="1" ht="15">
      <c r="A2" t="s">
        <v>6539</v>
      </c>
      <c r="B2"/>
      <c r="C2" s="233"/>
      <c r="D2" s="233"/>
      <c r="E2" s="233"/>
    </row>
    <row r="3" spans="1:5" s="224" customFormat="1" ht="15">
      <c r="A3" t="s">
        <v>12556</v>
      </c>
      <c r="B3"/>
      <c r="C3" s="233"/>
      <c r="D3" s="233"/>
      <c r="E3" s="233"/>
    </row>
    <row r="4" spans="1:5" s="224" customFormat="1" ht="15">
      <c r="A4" t="s">
        <v>6540</v>
      </c>
      <c r="B4"/>
      <c r="C4" s="233"/>
      <c r="D4" s="233"/>
      <c r="E4" s="233"/>
    </row>
    <row r="5" spans="1:5" s="224" customFormat="1" ht="15">
      <c r="A5" t="s">
        <v>17908</v>
      </c>
      <c r="B5"/>
      <c r="C5" s="233"/>
      <c r="D5" s="233"/>
      <c r="E5" s="233"/>
    </row>
    <row r="6" spans="1:5" s="224" customFormat="1" ht="15">
      <c r="A6" s="233" t="s">
        <v>6539</v>
      </c>
      <c r="B6" s="233"/>
      <c r="C6" s="233"/>
      <c r="D6" s="233"/>
      <c r="E6" s="233"/>
    </row>
    <row r="7" spans="1:5" s="224" customFormat="1" ht="15">
      <c r="A7" s="233" t="s">
        <v>6541</v>
      </c>
      <c r="B7" s="233" t="s">
        <v>6542</v>
      </c>
      <c r="C7" s="233" t="s">
        <v>181</v>
      </c>
      <c r="D7" s="233" t="s">
        <v>6543</v>
      </c>
      <c r="E7" s="224" t="s">
        <v>12557</v>
      </c>
    </row>
    <row r="8" spans="1:5" ht="30">
      <c r="A8" s="234">
        <v>2418</v>
      </c>
      <c r="B8" s="234" t="s">
        <v>6546</v>
      </c>
      <c r="C8" s="234" t="s">
        <v>6545</v>
      </c>
      <c r="D8" s="234" t="s">
        <v>12558</v>
      </c>
      <c r="E8" s="227" t="s">
        <v>57</v>
      </c>
    </row>
    <row r="9" spans="1:5" ht="45">
      <c r="A9" s="234">
        <v>3378</v>
      </c>
      <c r="B9" s="234" t="s">
        <v>6548</v>
      </c>
      <c r="C9" s="234" t="s">
        <v>6545</v>
      </c>
      <c r="D9" s="234" t="s">
        <v>12559</v>
      </c>
      <c r="E9" s="227" t="s">
        <v>57</v>
      </c>
    </row>
    <row r="10" spans="1:5" ht="45">
      <c r="A10" s="234">
        <v>3380</v>
      </c>
      <c r="B10" s="234" t="s">
        <v>6549</v>
      </c>
      <c r="C10" s="234" t="s">
        <v>6545</v>
      </c>
      <c r="D10" s="234" t="s">
        <v>12560</v>
      </c>
      <c r="E10" s="227" t="s">
        <v>57</v>
      </c>
    </row>
    <row r="11" spans="1:5" ht="45">
      <c r="A11" s="234">
        <v>3379</v>
      </c>
      <c r="B11" s="234" t="s">
        <v>6550</v>
      </c>
      <c r="C11" s="234" t="s">
        <v>6545</v>
      </c>
      <c r="D11" s="234" t="s">
        <v>12561</v>
      </c>
      <c r="E11" s="227" t="s">
        <v>57</v>
      </c>
    </row>
    <row r="12" spans="1:5" ht="30">
      <c r="A12" s="234">
        <v>615</v>
      </c>
      <c r="B12" s="234" t="s">
        <v>6551</v>
      </c>
      <c r="C12" s="234" t="s">
        <v>6544</v>
      </c>
      <c r="D12" s="234" t="s">
        <v>12562</v>
      </c>
      <c r="E12" s="227" t="s">
        <v>57</v>
      </c>
    </row>
    <row r="13" spans="1:5" ht="45">
      <c r="A13" s="234">
        <v>606</v>
      </c>
      <c r="B13" s="234" t="s">
        <v>6552</v>
      </c>
      <c r="C13" s="234" t="s">
        <v>6544</v>
      </c>
      <c r="D13" s="234" t="s">
        <v>12563</v>
      </c>
      <c r="E13" s="227" t="s">
        <v>57</v>
      </c>
    </row>
    <row r="14" spans="1:5" ht="30">
      <c r="A14" s="234">
        <v>13382</v>
      </c>
      <c r="B14" s="234" t="s">
        <v>6553</v>
      </c>
      <c r="C14" s="234" t="s">
        <v>6545</v>
      </c>
      <c r="D14" s="234" t="s">
        <v>12564</v>
      </c>
      <c r="E14" s="227" t="s">
        <v>57</v>
      </c>
    </row>
    <row r="15" spans="1:5" ht="45">
      <c r="A15" s="234">
        <v>11199</v>
      </c>
      <c r="B15" s="234" t="s">
        <v>6555</v>
      </c>
      <c r="C15" s="234" t="s">
        <v>6545</v>
      </c>
      <c r="D15" s="234" t="s">
        <v>12565</v>
      </c>
      <c r="E15" s="227" t="s">
        <v>57</v>
      </c>
    </row>
    <row r="16" spans="1:5" ht="30">
      <c r="A16" s="234">
        <v>21136</v>
      </c>
      <c r="B16" s="234" t="s">
        <v>6556</v>
      </c>
      <c r="C16" s="234" t="s">
        <v>6557</v>
      </c>
      <c r="D16" s="234" t="s">
        <v>12566</v>
      </c>
      <c r="E16" s="227" t="s">
        <v>57</v>
      </c>
    </row>
    <row r="17" spans="1:5" ht="30">
      <c r="A17" s="234">
        <v>21128</v>
      </c>
      <c r="B17" s="234" t="s">
        <v>6558</v>
      </c>
      <c r="C17" s="234" t="s">
        <v>6557</v>
      </c>
      <c r="D17" s="234" t="s">
        <v>12567</v>
      </c>
      <c r="E17" s="227" t="s">
        <v>57</v>
      </c>
    </row>
    <row r="18" spans="1:5" ht="30">
      <c r="A18" s="234">
        <v>21130</v>
      </c>
      <c r="B18" s="234" t="s">
        <v>6559</v>
      </c>
      <c r="C18" s="234" t="s">
        <v>6557</v>
      </c>
      <c r="D18" s="234" t="s">
        <v>12568</v>
      </c>
      <c r="E18" s="227" t="s">
        <v>57</v>
      </c>
    </row>
    <row r="19" spans="1:5" ht="30">
      <c r="A19" s="234">
        <v>21135</v>
      </c>
      <c r="B19" s="234" t="s">
        <v>6560</v>
      </c>
      <c r="C19" s="234" t="s">
        <v>6557</v>
      </c>
      <c r="D19" s="234" t="s">
        <v>12569</v>
      </c>
      <c r="E19" s="227" t="s">
        <v>57</v>
      </c>
    </row>
    <row r="20" spans="1:5" ht="30">
      <c r="A20" s="234">
        <v>38605</v>
      </c>
      <c r="B20" s="234" t="s">
        <v>6561</v>
      </c>
      <c r="C20" s="234" t="s">
        <v>6545</v>
      </c>
      <c r="D20" s="234" t="s">
        <v>12570</v>
      </c>
      <c r="E20" s="227" t="s">
        <v>57</v>
      </c>
    </row>
    <row r="21" spans="1:5" ht="30">
      <c r="A21" s="234">
        <v>11270</v>
      </c>
      <c r="B21" s="234" t="s">
        <v>6562</v>
      </c>
      <c r="C21" s="234" t="s">
        <v>6545</v>
      </c>
      <c r="D21" s="234" t="s">
        <v>12571</v>
      </c>
      <c r="E21" s="227" t="s">
        <v>57</v>
      </c>
    </row>
    <row r="22" spans="1:5" ht="30">
      <c r="A22" s="234">
        <v>412</v>
      </c>
      <c r="B22" s="234" t="s">
        <v>6563</v>
      </c>
      <c r="C22" s="234" t="s">
        <v>6545</v>
      </c>
      <c r="D22" s="234" t="s">
        <v>12572</v>
      </c>
      <c r="E22" s="227" t="s">
        <v>57</v>
      </c>
    </row>
    <row r="23" spans="1:5" ht="30">
      <c r="A23" s="234">
        <v>414</v>
      </c>
      <c r="B23" s="234" t="s">
        <v>6564</v>
      </c>
      <c r="C23" s="234" t="s">
        <v>6545</v>
      </c>
      <c r="D23" s="234" t="s">
        <v>12573</v>
      </c>
      <c r="E23" s="227" t="s">
        <v>57</v>
      </c>
    </row>
    <row r="24" spans="1:5" ht="30">
      <c r="A24" s="234">
        <v>410</v>
      </c>
      <c r="B24" s="234" t="s">
        <v>6565</v>
      </c>
      <c r="C24" s="234" t="s">
        <v>6545</v>
      </c>
      <c r="D24" s="234" t="s">
        <v>12574</v>
      </c>
      <c r="E24" s="227" t="s">
        <v>57</v>
      </c>
    </row>
    <row r="25" spans="1:5" ht="30">
      <c r="A25" s="234">
        <v>411</v>
      </c>
      <c r="B25" s="234" t="s">
        <v>6566</v>
      </c>
      <c r="C25" s="234" t="s">
        <v>6545</v>
      </c>
      <c r="D25" s="234" t="s">
        <v>12575</v>
      </c>
      <c r="E25" s="227" t="s">
        <v>57</v>
      </c>
    </row>
    <row r="26" spans="1:5" ht="30">
      <c r="A26" s="234">
        <v>408</v>
      </c>
      <c r="B26" s="234" t="s">
        <v>6567</v>
      </c>
      <c r="C26" s="234" t="s">
        <v>6545</v>
      </c>
      <c r="D26" s="234" t="s">
        <v>12576</v>
      </c>
      <c r="E26" s="227" t="s">
        <v>57</v>
      </c>
    </row>
    <row r="27" spans="1:5" ht="30">
      <c r="A27" s="234">
        <v>39131</v>
      </c>
      <c r="B27" s="234" t="s">
        <v>6568</v>
      </c>
      <c r="C27" s="234" t="s">
        <v>6545</v>
      </c>
      <c r="D27" s="234" t="s">
        <v>12577</v>
      </c>
      <c r="E27" s="227" t="s">
        <v>57</v>
      </c>
    </row>
    <row r="28" spans="1:5" ht="30">
      <c r="A28" s="234">
        <v>394</v>
      </c>
      <c r="B28" s="234" t="s">
        <v>6569</v>
      </c>
      <c r="C28" s="234" t="s">
        <v>6545</v>
      </c>
      <c r="D28" s="234" t="s">
        <v>12578</v>
      </c>
      <c r="E28" s="227" t="s">
        <v>57</v>
      </c>
    </row>
    <row r="29" spans="1:5" ht="30">
      <c r="A29" s="234">
        <v>39130</v>
      </c>
      <c r="B29" s="234" t="s">
        <v>6570</v>
      </c>
      <c r="C29" s="234" t="s">
        <v>6545</v>
      </c>
      <c r="D29" s="234" t="s">
        <v>12579</v>
      </c>
      <c r="E29" s="227" t="s">
        <v>57</v>
      </c>
    </row>
    <row r="30" spans="1:5" ht="30">
      <c r="A30" s="234">
        <v>395</v>
      </c>
      <c r="B30" s="234" t="s">
        <v>6571</v>
      </c>
      <c r="C30" s="234" t="s">
        <v>6545</v>
      </c>
      <c r="D30" s="234" t="s">
        <v>12580</v>
      </c>
      <c r="E30" s="227" t="s">
        <v>57</v>
      </c>
    </row>
    <row r="31" spans="1:5" ht="30">
      <c r="A31" s="234">
        <v>39127</v>
      </c>
      <c r="B31" s="234" t="s">
        <v>6572</v>
      </c>
      <c r="C31" s="234" t="s">
        <v>6545</v>
      </c>
      <c r="D31" s="234" t="s">
        <v>12581</v>
      </c>
      <c r="E31" s="227" t="s">
        <v>57</v>
      </c>
    </row>
    <row r="32" spans="1:5" ht="30">
      <c r="A32" s="234">
        <v>392</v>
      </c>
      <c r="B32" s="234" t="s">
        <v>6573</v>
      </c>
      <c r="C32" s="234" t="s">
        <v>6545</v>
      </c>
      <c r="D32" s="234" t="s">
        <v>12582</v>
      </c>
      <c r="E32" s="227" t="s">
        <v>57</v>
      </c>
    </row>
    <row r="33" spans="1:5" ht="30">
      <c r="A33" s="234">
        <v>39129</v>
      </c>
      <c r="B33" s="234" t="s">
        <v>6574</v>
      </c>
      <c r="C33" s="234" t="s">
        <v>6545</v>
      </c>
      <c r="D33" s="234" t="s">
        <v>12583</v>
      </c>
      <c r="E33" s="227" t="s">
        <v>57</v>
      </c>
    </row>
    <row r="34" spans="1:5" ht="30">
      <c r="A34" s="234">
        <v>393</v>
      </c>
      <c r="B34" s="234" t="s">
        <v>6575</v>
      </c>
      <c r="C34" s="234" t="s">
        <v>6545</v>
      </c>
      <c r="D34" s="234" t="s">
        <v>12584</v>
      </c>
      <c r="E34" s="227" t="s">
        <v>57</v>
      </c>
    </row>
    <row r="35" spans="1:5" ht="30">
      <c r="A35" s="234">
        <v>39133</v>
      </c>
      <c r="B35" s="234" t="s">
        <v>6576</v>
      </c>
      <c r="C35" s="234" t="s">
        <v>6545</v>
      </c>
      <c r="D35" s="234" t="s">
        <v>12585</v>
      </c>
      <c r="E35" s="227" t="s">
        <v>57</v>
      </c>
    </row>
    <row r="36" spans="1:5" ht="30">
      <c r="A36" s="234">
        <v>397</v>
      </c>
      <c r="B36" s="234" t="s">
        <v>6577</v>
      </c>
      <c r="C36" s="234" t="s">
        <v>6545</v>
      </c>
      <c r="D36" s="234" t="s">
        <v>12586</v>
      </c>
      <c r="E36" s="227" t="s">
        <v>57</v>
      </c>
    </row>
    <row r="37" spans="1:5" ht="30">
      <c r="A37" s="234">
        <v>39132</v>
      </c>
      <c r="B37" s="234" t="s">
        <v>6578</v>
      </c>
      <c r="C37" s="234" t="s">
        <v>6545</v>
      </c>
      <c r="D37" s="234" t="s">
        <v>12587</v>
      </c>
      <c r="E37" s="227" t="s">
        <v>57</v>
      </c>
    </row>
    <row r="38" spans="1:5" ht="30">
      <c r="A38" s="234">
        <v>396</v>
      </c>
      <c r="B38" s="234" t="s">
        <v>6579</v>
      </c>
      <c r="C38" s="234" t="s">
        <v>6545</v>
      </c>
      <c r="D38" s="234" t="s">
        <v>12588</v>
      </c>
      <c r="E38" s="227" t="s">
        <v>57</v>
      </c>
    </row>
    <row r="39" spans="1:5" ht="30">
      <c r="A39" s="234">
        <v>39135</v>
      </c>
      <c r="B39" s="234" t="s">
        <v>6580</v>
      </c>
      <c r="C39" s="234" t="s">
        <v>6545</v>
      </c>
      <c r="D39" s="234" t="s">
        <v>12589</v>
      </c>
      <c r="E39" s="227" t="s">
        <v>57</v>
      </c>
    </row>
    <row r="40" spans="1:5" ht="30">
      <c r="A40" s="234">
        <v>39128</v>
      </c>
      <c r="B40" s="234" t="s">
        <v>6581</v>
      </c>
      <c r="C40" s="234" t="s">
        <v>6545</v>
      </c>
      <c r="D40" s="234" t="s">
        <v>12590</v>
      </c>
      <c r="E40" s="227" t="s">
        <v>57</v>
      </c>
    </row>
    <row r="41" spans="1:5" ht="30">
      <c r="A41" s="234">
        <v>400</v>
      </c>
      <c r="B41" s="234" t="s">
        <v>6582</v>
      </c>
      <c r="C41" s="234" t="s">
        <v>6545</v>
      </c>
      <c r="D41" s="234" t="s">
        <v>12591</v>
      </c>
      <c r="E41" s="227" t="s">
        <v>57</v>
      </c>
    </row>
    <row r="42" spans="1:5" ht="30">
      <c r="A42" s="234">
        <v>39125</v>
      </c>
      <c r="B42" s="234" t="s">
        <v>6583</v>
      </c>
      <c r="C42" s="234" t="s">
        <v>6545</v>
      </c>
      <c r="D42" s="234" t="s">
        <v>12590</v>
      </c>
      <c r="E42" s="227" t="s">
        <v>57</v>
      </c>
    </row>
    <row r="43" spans="1:5" ht="30">
      <c r="A43" s="234">
        <v>39134</v>
      </c>
      <c r="B43" s="234" t="s">
        <v>6584</v>
      </c>
      <c r="C43" s="234" t="s">
        <v>6545</v>
      </c>
      <c r="D43" s="234" t="s">
        <v>12592</v>
      </c>
      <c r="E43" s="227" t="s">
        <v>57</v>
      </c>
    </row>
    <row r="44" spans="1:5" ht="30">
      <c r="A44" s="234">
        <v>398</v>
      </c>
      <c r="B44" s="234" t="s">
        <v>6585</v>
      </c>
      <c r="C44" s="234" t="s">
        <v>6545</v>
      </c>
      <c r="D44" s="234" t="s">
        <v>12593</v>
      </c>
      <c r="E44" s="227" t="s">
        <v>57</v>
      </c>
    </row>
    <row r="45" spans="1:5" ht="30">
      <c r="A45" s="234">
        <v>39126</v>
      </c>
      <c r="B45" s="234" t="s">
        <v>6586</v>
      </c>
      <c r="C45" s="234" t="s">
        <v>6545</v>
      </c>
      <c r="D45" s="234" t="s">
        <v>12594</v>
      </c>
      <c r="E45" s="227" t="s">
        <v>57</v>
      </c>
    </row>
    <row r="46" spans="1:5" ht="30">
      <c r="A46" s="234">
        <v>399</v>
      </c>
      <c r="B46" s="234" t="s">
        <v>6587</v>
      </c>
      <c r="C46" s="234" t="s">
        <v>6545</v>
      </c>
      <c r="D46" s="234" t="s">
        <v>12595</v>
      </c>
      <c r="E46" s="227" t="s">
        <v>57</v>
      </c>
    </row>
    <row r="47" spans="1:5" ht="30">
      <c r="A47" s="234">
        <v>39158</v>
      </c>
      <c r="B47" s="234" t="s">
        <v>6588</v>
      </c>
      <c r="C47" s="234" t="s">
        <v>6545</v>
      </c>
      <c r="D47" s="234" t="s">
        <v>12596</v>
      </c>
      <c r="E47" s="227" t="s">
        <v>57</v>
      </c>
    </row>
    <row r="48" spans="1:5" ht="30">
      <c r="A48" s="234">
        <v>39141</v>
      </c>
      <c r="B48" s="234" t="s">
        <v>6589</v>
      </c>
      <c r="C48" s="234" t="s">
        <v>6545</v>
      </c>
      <c r="D48" s="234" t="s">
        <v>12597</v>
      </c>
      <c r="E48" s="227" t="s">
        <v>57</v>
      </c>
    </row>
    <row r="49" spans="1:5" ht="30">
      <c r="A49" s="234">
        <v>39140</v>
      </c>
      <c r="B49" s="234" t="s">
        <v>6590</v>
      </c>
      <c r="C49" s="234" t="s">
        <v>6545</v>
      </c>
      <c r="D49" s="234" t="s">
        <v>12598</v>
      </c>
      <c r="E49" s="227" t="s">
        <v>57</v>
      </c>
    </row>
    <row r="50" spans="1:5" ht="30">
      <c r="A50" s="234">
        <v>39137</v>
      </c>
      <c r="B50" s="234" t="s">
        <v>6591</v>
      </c>
      <c r="C50" s="234" t="s">
        <v>6545</v>
      </c>
      <c r="D50" s="234" t="s">
        <v>12599</v>
      </c>
      <c r="E50" s="227" t="s">
        <v>57</v>
      </c>
    </row>
    <row r="51" spans="1:5" ht="30">
      <c r="A51" s="234">
        <v>39139</v>
      </c>
      <c r="B51" s="234" t="s">
        <v>6592</v>
      </c>
      <c r="C51" s="234" t="s">
        <v>6545</v>
      </c>
      <c r="D51" s="234" t="s">
        <v>12600</v>
      </c>
      <c r="E51" s="227" t="s">
        <v>57</v>
      </c>
    </row>
    <row r="52" spans="1:5" ht="30">
      <c r="A52" s="234">
        <v>39143</v>
      </c>
      <c r="B52" s="234" t="s">
        <v>6593</v>
      </c>
      <c r="C52" s="234" t="s">
        <v>6545</v>
      </c>
      <c r="D52" s="234" t="s">
        <v>12601</v>
      </c>
      <c r="E52" s="227" t="s">
        <v>57</v>
      </c>
    </row>
    <row r="53" spans="1:5" ht="30">
      <c r="A53" s="234">
        <v>39142</v>
      </c>
      <c r="B53" s="234" t="s">
        <v>6594</v>
      </c>
      <c r="C53" s="234" t="s">
        <v>6545</v>
      </c>
      <c r="D53" s="234" t="s">
        <v>12602</v>
      </c>
      <c r="E53" s="227" t="s">
        <v>57</v>
      </c>
    </row>
    <row r="54" spans="1:5" ht="30">
      <c r="A54" s="234">
        <v>39138</v>
      </c>
      <c r="B54" s="234" t="s">
        <v>6595</v>
      </c>
      <c r="C54" s="234" t="s">
        <v>6545</v>
      </c>
      <c r="D54" s="234" t="s">
        <v>12603</v>
      </c>
      <c r="E54" s="227" t="s">
        <v>57</v>
      </c>
    </row>
    <row r="55" spans="1:5" ht="30">
      <c r="A55" s="234">
        <v>39136</v>
      </c>
      <c r="B55" s="234" t="s">
        <v>6596</v>
      </c>
      <c r="C55" s="234" t="s">
        <v>6545</v>
      </c>
      <c r="D55" s="234" t="s">
        <v>12604</v>
      </c>
      <c r="E55" s="227" t="s">
        <v>57</v>
      </c>
    </row>
    <row r="56" spans="1:5" ht="30">
      <c r="A56" s="234">
        <v>39144</v>
      </c>
      <c r="B56" s="234" t="s">
        <v>6597</v>
      </c>
      <c r="C56" s="234" t="s">
        <v>6545</v>
      </c>
      <c r="D56" s="234" t="s">
        <v>12580</v>
      </c>
      <c r="E56" s="227" t="s">
        <v>57</v>
      </c>
    </row>
    <row r="57" spans="1:5" ht="30">
      <c r="A57" s="234">
        <v>39145</v>
      </c>
      <c r="B57" s="234" t="s">
        <v>6598</v>
      </c>
      <c r="C57" s="234" t="s">
        <v>6545</v>
      </c>
      <c r="D57" s="234" t="s">
        <v>12605</v>
      </c>
      <c r="E57" s="227" t="s">
        <v>57</v>
      </c>
    </row>
    <row r="58" spans="1:5" ht="30">
      <c r="A58" s="234">
        <v>12615</v>
      </c>
      <c r="B58" s="234" t="s">
        <v>6599</v>
      </c>
      <c r="C58" s="234" t="s">
        <v>6545</v>
      </c>
      <c r="D58" s="234" t="s">
        <v>12606</v>
      </c>
      <c r="E58" s="227" t="s">
        <v>57</v>
      </c>
    </row>
    <row r="59" spans="1:5" ht="30">
      <c r="A59" s="234">
        <v>11927</v>
      </c>
      <c r="B59" s="234" t="s">
        <v>6600</v>
      </c>
      <c r="C59" s="234" t="s">
        <v>6545</v>
      </c>
      <c r="D59" s="234" t="s">
        <v>12607</v>
      </c>
      <c r="E59" s="227" t="s">
        <v>57</v>
      </c>
    </row>
    <row r="60" spans="1:5" ht="30">
      <c r="A60" s="234">
        <v>11928</v>
      </c>
      <c r="B60" s="234" t="s">
        <v>6601</v>
      </c>
      <c r="C60" s="234" t="s">
        <v>6545</v>
      </c>
      <c r="D60" s="234" t="s">
        <v>12608</v>
      </c>
      <c r="E60" s="227" t="s">
        <v>57</v>
      </c>
    </row>
    <row r="61" spans="1:5" ht="30">
      <c r="A61" s="234">
        <v>11929</v>
      </c>
      <c r="B61" s="234" t="s">
        <v>6602</v>
      </c>
      <c r="C61" s="234" t="s">
        <v>6545</v>
      </c>
      <c r="D61" s="234" t="s">
        <v>12609</v>
      </c>
      <c r="E61" s="227" t="s">
        <v>57</v>
      </c>
    </row>
    <row r="62" spans="1:5" ht="30">
      <c r="A62" s="234">
        <v>36801</v>
      </c>
      <c r="B62" s="234" t="s">
        <v>12610</v>
      </c>
      <c r="C62" s="234" t="s">
        <v>6545</v>
      </c>
      <c r="D62" s="234" t="s">
        <v>12611</v>
      </c>
      <c r="E62" s="227" t="s">
        <v>57</v>
      </c>
    </row>
    <row r="63" spans="1:5" ht="30">
      <c r="A63" s="234">
        <v>36246</v>
      </c>
      <c r="B63" s="234" t="s">
        <v>6603</v>
      </c>
      <c r="C63" s="234" t="s">
        <v>6557</v>
      </c>
      <c r="D63" s="234" t="s">
        <v>12612</v>
      </c>
      <c r="E63" s="227" t="s">
        <v>57</v>
      </c>
    </row>
    <row r="64" spans="1:5" ht="15">
      <c r="A64" s="234">
        <v>37600</v>
      </c>
      <c r="B64" s="234" t="s">
        <v>6604</v>
      </c>
      <c r="C64" s="234" t="s">
        <v>6545</v>
      </c>
      <c r="D64" s="234" t="s">
        <v>12613</v>
      </c>
      <c r="E64" s="227" t="s">
        <v>57</v>
      </c>
    </row>
    <row r="65" spans="1:5" ht="30">
      <c r="A65" s="234">
        <v>37599</v>
      </c>
      <c r="B65" s="234" t="s">
        <v>6605</v>
      </c>
      <c r="C65" s="234" t="s">
        <v>6545</v>
      </c>
      <c r="D65" s="234" t="s">
        <v>12614</v>
      </c>
      <c r="E65" s="227" t="s">
        <v>57</v>
      </c>
    </row>
    <row r="66" spans="1:5" ht="15">
      <c r="A66" s="234">
        <v>1</v>
      </c>
      <c r="B66" s="234" t="s">
        <v>6606</v>
      </c>
      <c r="C66" s="234" t="s">
        <v>6607</v>
      </c>
      <c r="D66" s="234" t="s">
        <v>12615</v>
      </c>
      <c r="E66" s="227" t="s">
        <v>57</v>
      </c>
    </row>
    <row r="67" spans="1:5" ht="15">
      <c r="A67" s="234">
        <v>3</v>
      </c>
      <c r="B67" s="234" t="s">
        <v>11531</v>
      </c>
      <c r="C67" s="234" t="s">
        <v>6554</v>
      </c>
      <c r="D67" s="234" t="s">
        <v>12616</v>
      </c>
      <c r="E67" s="227" t="s">
        <v>57</v>
      </c>
    </row>
    <row r="68" spans="1:5" ht="30">
      <c r="A68" s="234">
        <v>43054</v>
      </c>
      <c r="B68" s="234" t="s">
        <v>6608</v>
      </c>
      <c r="C68" s="234" t="s">
        <v>6607</v>
      </c>
      <c r="D68" s="234" t="s">
        <v>12617</v>
      </c>
      <c r="E68" s="227" t="s">
        <v>57</v>
      </c>
    </row>
    <row r="69" spans="1:5" ht="15">
      <c r="A69" s="234">
        <v>42402</v>
      </c>
      <c r="B69" s="234" t="s">
        <v>6609</v>
      </c>
      <c r="C69" s="234" t="s">
        <v>6607</v>
      </c>
      <c r="D69" s="234" t="s">
        <v>12618</v>
      </c>
      <c r="E69" s="227" t="s">
        <v>57</v>
      </c>
    </row>
    <row r="70" spans="1:5" ht="15">
      <c r="A70" s="234">
        <v>42403</v>
      </c>
      <c r="B70" s="234" t="s">
        <v>6610</v>
      </c>
      <c r="C70" s="234" t="s">
        <v>6607</v>
      </c>
      <c r="D70" s="234" t="s">
        <v>12619</v>
      </c>
      <c r="E70" s="227" t="s">
        <v>57</v>
      </c>
    </row>
    <row r="71" spans="1:5" ht="15">
      <c r="A71" s="234">
        <v>42404</v>
      </c>
      <c r="B71" s="234" t="s">
        <v>6611</v>
      </c>
      <c r="C71" s="234" t="s">
        <v>6607</v>
      </c>
      <c r="D71" s="234" t="s">
        <v>12620</v>
      </c>
      <c r="E71" s="227" t="s">
        <v>57</v>
      </c>
    </row>
    <row r="72" spans="1:5" ht="15">
      <c r="A72" s="234">
        <v>42405</v>
      </c>
      <c r="B72" s="234" t="s">
        <v>6612</v>
      </c>
      <c r="C72" s="234" t="s">
        <v>6607</v>
      </c>
      <c r="D72" s="234" t="s">
        <v>12621</v>
      </c>
      <c r="E72" s="227" t="s">
        <v>57</v>
      </c>
    </row>
    <row r="73" spans="1:5" ht="15">
      <c r="A73" s="234">
        <v>34341</v>
      </c>
      <c r="B73" s="234" t="s">
        <v>6613</v>
      </c>
      <c r="C73" s="234" t="s">
        <v>6607</v>
      </c>
      <c r="D73" s="234" t="s">
        <v>12622</v>
      </c>
      <c r="E73" s="227" t="s">
        <v>57</v>
      </c>
    </row>
    <row r="74" spans="1:5" ht="15">
      <c r="A74" s="234">
        <v>43053</v>
      </c>
      <c r="B74" s="234" t="s">
        <v>6614</v>
      </c>
      <c r="C74" s="234" t="s">
        <v>6607</v>
      </c>
      <c r="D74" s="234" t="s">
        <v>12623</v>
      </c>
      <c r="E74" s="227" t="s">
        <v>57</v>
      </c>
    </row>
    <row r="75" spans="1:5" ht="15">
      <c r="A75" s="234">
        <v>43058</v>
      </c>
      <c r="B75" s="234" t="s">
        <v>6615</v>
      </c>
      <c r="C75" s="234" t="s">
        <v>6607</v>
      </c>
      <c r="D75" s="234" t="s">
        <v>12624</v>
      </c>
      <c r="E75" s="227" t="s">
        <v>57</v>
      </c>
    </row>
    <row r="76" spans="1:5" ht="15">
      <c r="A76" s="234">
        <v>34</v>
      </c>
      <c r="B76" s="234" t="s">
        <v>6616</v>
      </c>
      <c r="C76" s="234" t="s">
        <v>6607</v>
      </c>
      <c r="D76" s="234" t="s">
        <v>12625</v>
      </c>
      <c r="E76" s="227" t="s">
        <v>57</v>
      </c>
    </row>
    <row r="77" spans="1:5" ht="15">
      <c r="A77" s="234">
        <v>43055</v>
      </c>
      <c r="B77" s="234" t="s">
        <v>6617</v>
      </c>
      <c r="C77" s="234" t="s">
        <v>6607</v>
      </c>
      <c r="D77" s="234" t="s">
        <v>12626</v>
      </c>
      <c r="E77" s="227" t="s">
        <v>57</v>
      </c>
    </row>
    <row r="78" spans="1:5" ht="15">
      <c r="A78" s="234">
        <v>43056</v>
      </c>
      <c r="B78" s="234" t="s">
        <v>6618</v>
      </c>
      <c r="C78" s="234" t="s">
        <v>6607</v>
      </c>
      <c r="D78" s="234" t="s">
        <v>12627</v>
      </c>
      <c r="E78" s="227" t="s">
        <v>57</v>
      </c>
    </row>
    <row r="79" spans="1:5" ht="15">
      <c r="A79" s="234">
        <v>43057</v>
      </c>
      <c r="B79" s="234" t="s">
        <v>6619</v>
      </c>
      <c r="C79" s="234" t="s">
        <v>6607</v>
      </c>
      <c r="D79" s="234" t="s">
        <v>12628</v>
      </c>
      <c r="E79" s="227" t="s">
        <v>57</v>
      </c>
    </row>
    <row r="80" spans="1:5" ht="15">
      <c r="A80" s="234">
        <v>34449</v>
      </c>
      <c r="B80" s="234" t="s">
        <v>6620</v>
      </c>
      <c r="C80" s="234" t="s">
        <v>6607</v>
      </c>
      <c r="D80" s="234" t="s">
        <v>12629</v>
      </c>
      <c r="E80" s="227" t="s">
        <v>57</v>
      </c>
    </row>
    <row r="81" spans="1:5" ht="15">
      <c r="A81" s="234">
        <v>32</v>
      </c>
      <c r="B81" s="234" t="s">
        <v>6621</v>
      </c>
      <c r="C81" s="234" t="s">
        <v>6607</v>
      </c>
      <c r="D81" s="234" t="s">
        <v>12630</v>
      </c>
      <c r="E81" s="227" t="s">
        <v>57</v>
      </c>
    </row>
    <row r="82" spans="1:5" ht="15">
      <c r="A82" s="234">
        <v>33</v>
      </c>
      <c r="B82" s="234" t="s">
        <v>6622</v>
      </c>
      <c r="C82" s="234" t="s">
        <v>6607</v>
      </c>
      <c r="D82" s="234" t="s">
        <v>12631</v>
      </c>
      <c r="E82" s="227" t="s">
        <v>57</v>
      </c>
    </row>
    <row r="83" spans="1:5" ht="15">
      <c r="A83" s="234">
        <v>43061</v>
      </c>
      <c r="B83" s="234" t="s">
        <v>6623</v>
      </c>
      <c r="C83" s="234" t="s">
        <v>6607</v>
      </c>
      <c r="D83" s="234" t="s">
        <v>12632</v>
      </c>
      <c r="E83" s="227" t="s">
        <v>57</v>
      </c>
    </row>
    <row r="84" spans="1:5" ht="15">
      <c r="A84" s="234">
        <v>43059</v>
      </c>
      <c r="B84" s="234" t="s">
        <v>6624</v>
      </c>
      <c r="C84" s="234" t="s">
        <v>6607</v>
      </c>
      <c r="D84" s="234" t="s">
        <v>12633</v>
      </c>
      <c r="E84" s="227" t="s">
        <v>57</v>
      </c>
    </row>
    <row r="85" spans="1:5" ht="15">
      <c r="A85" s="234">
        <v>43062</v>
      </c>
      <c r="B85" s="234" t="s">
        <v>6625</v>
      </c>
      <c r="C85" s="234" t="s">
        <v>6607</v>
      </c>
      <c r="D85" s="234" t="s">
        <v>12634</v>
      </c>
      <c r="E85" s="227" t="s">
        <v>57</v>
      </c>
    </row>
    <row r="86" spans="1:5" ht="15">
      <c r="A86" s="234">
        <v>43060</v>
      </c>
      <c r="B86" s="234" t="s">
        <v>6626</v>
      </c>
      <c r="C86" s="234" t="s">
        <v>6607</v>
      </c>
      <c r="D86" s="234" t="s">
        <v>12635</v>
      </c>
      <c r="E86" s="227" t="s">
        <v>57</v>
      </c>
    </row>
    <row r="87" spans="1:5" ht="30">
      <c r="A87" s="234">
        <v>20063</v>
      </c>
      <c r="B87" s="234" t="s">
        <v>6627</v>
      </c>
      <c r="C87" s="234" t="s">
        <v>6545</v>
      </c>
      <c r="D87" s="234" t="s">
        <v>12636</v>
      </c>
      <c r="E87" s="227" t="s">
        <v>57</v>
      </c>
    </row>
    <row r="88" spans="1:5" ht="30">
      <c r="A88" s="234">
        <v>40410</v>
      </c>
      <c r="B88" s="234" t="s">
        <v>6628</v>
      </c>
      <c r="C88" s="234" t="s">
        <v>6545</v>
      </c>
      <c r="D88" s="234" t="s">
        <v>12637</v>
      </c>
      <c r="E88" s="227" t="s">
        <v>57</v>
      </c>
    </row>
    <row r="89" spans="1:5" ht="30">
      <c r="A89" s="234">
        <v>40411</v>
      </c>
      <c r="B89" s="234" t="s">
        <v>6629</v>
      </c>
      <c r="C89" s="234" t="s">
        <v>6545</v>
      </c>
      <c r="D89" s="234" t="s">
        <v>12638</v>
      </c>
      <c r="E89" s="227" t="s">
        <v>57</v>
      </c>
    </row>
    <row r="90" spans="1:5" ht="30">
      <c r="A90" s="234">
        <v>40412</v>
      </c>
      <c r="B90" s="234" t="s">
        <v>6630</v>
      </c>
      <c r="C90" s="234" t="s">
        <v>6545</v>
      </c>
      <c r="D90" s="234" t="s">
        <v>12639</v>
      </c>
      <c r="E90" s="227" t="s">
        <v>57</v>
      </c>
    </row>
    <row r="91" spans="1:5" ht="15">
      <c r="A91" s="234">
        <v>38838</v>
      </c>
      <c r="B91" s="234" t="s">
        <v>6631</v>
      </c>
      <c r="C91" s="234" t="s">
        <v>6545</v>
      </c>
      <c r="D91" s="234" t="s">
        <v>12640</v>
      </c>
      <c r="E91" s="227" t="s">
        <v>57</v>
      </c>
    </row>
    <row r="92" spans="1:5" ht="15">
      <c r="A92" s="234">
        <v>38839</v>
      </c>
      <c r="B92" s="234" t="s">
        <v>6632</v>
      </c>
      <c r="C92" s="234" t="s">
        <v>6545</v>
      </c>
      <c r="D92" s="234" t="s">
        <v>12641</v>
      </c>
      <c r="E92" s="227" t="s">
        <v>57</v>
      </c>
    </row>
    <row r="93" spans="1:5" ht="30">
      <c r="A93" s="234">
        <v>55</v>
      </c>
      <c r="B93" s="234" t="s">
        <v>6633</v>
      </c>
      <c r="C93" s="234" t="s">
        <v>6545</v>
      </c>
      <c r="D93" s="234" t="s">
        <v>12642</v>
      </c>
      <c r="E93" s="227" t="s">
        <v>57</v>
      </c>
    </row>
    <row r="94" spans="1:5" ht="30">
      <c r="A94" s="234">
        <v>61</v>
      </c>
      <c r="B94" s="234" t="s">
        <v>6634</v>
      </c>
      <c r="C94" s="234" t="s">
        <v>6545</v>
      </c>
      <c r="D94" s="234" t="s">
        <v>12643</v>
      </c>
      <c r="E94" s="227" t="s">
        <v>57</v>
      </c>
    </row>
    <row r="95" spans="1:5" ht="30">
      <c r="A95" s="234">
        <v>62</v>
      </c>
      <c r="B95" s="234" t="s">
        <v>6635</v>
      </c>
      <c r="C95" s="234" t="s">
        <v>6545</v>
      </c>
      <c r="D95" s="234" t="s">
        <v>12644</v>
      </c>
      <c r="E95" s="227" t="s">
        <v>57</v>
      </c>
    </row>
    <row r="96" spans="1:5" ht="30">
      <c r="A96" s="234">
        <v>77</v>
      </c>
      <c r="B96" s="234" t="s">
        <v>6636</v>
      </c>
      <c r="C96" s="234" t="s">
        <v>6545</v>
      </c>
      <c r="D96" s="234" t="s">
        <v>12597</v>
      </c>
      <c r="E96" s="227" t="s">
        <v>57</v>
      </c>
    </row>
    <row r="97" spans="1:5" ht="15">
      <c r="A97" s="234">
        <v>76</v>
      </c>
      <c r="B97" s="234" t="s">
        <v>6637</v>
      </c>
      <c r="C97" s="234" t="s">
        <v>6545</v>
      </c>
      <c r="D97" s="234" t="s">
        <v>12645</v>
      </c>
      <c r="E97" s="227" t="s">
        <v>57</v>
      </c>
    </row>
    <row r="98" spans="1:5" ht="30">
      <c r="A98" s="234">
        <v>67</v>
      </c>
      <c r="B98" s="234" t="s">
        <v>6638</v>
      </c>
      <c r="C98" s="234" t="s">
        <v>6545</v>
      </c>
      <c r="D98" s="234" t="s">
        <v>12646</v>
      </c>
      <c r="E98" s="227" t="s">
        <v>57</v>
      </c>
    </row>
    <row r="99" spans="1:5" ht="30">
      <c r="A99" s="234">
        <v>71</v>
      </c>
      <c r="B99" s="234" t="s">
        <v>6639</v>
      </c>
      <c r="C99" s="234" t="s">
        <v>6545</v>
      </c>
      <c r="D99" s="234" t="s">
        <v>12647</v>
      </c>
      <c r="E99" s="227" t="s">
        <v>57</v>
      </c>
    </row>
    <row r="100" spans="1:5" ht="30">
      <c r="A100" s="234">
        <v>73</v>
      </c>
      <c r="B100" s="234" t="s">
        <v>6640</v>
      </c>
      <c r="C100" s="234" t="s">
        <v>6545</v>
      </c>
      <c r="D100" s="234" t="s">
        <v>12648</v>
      </c>
      <c r="E100" s="227" t="s">
        <v>57</v>
      </c>
    </row>
    <row r="101" spans="1:5" ht="30">
      <c r="A101" s="234">
        <v>103</v>
      </c>
      <c r="B101" s="234" t="s">
        <v>6641</v>
      </c>
      <c r="C101" s="234" t="s">
        <v>6545</v>
      </c>
      <c r="D101" s="234" t="s">
        <v>12649</v>
      </c>
      <c r="E101" s="227" t="s">
        <v>57</v>
      </c>
    </row>
    <row r="102" spans="1:5" ht="30">
      <c r="A102" s="234">
        <v>107</v>
      </c>
      <c r="B102" s="234" t="s">
        <v>6642</v>
      </c>
      <c r="C102" s="234" t="s">
        <v>6545</v>
      </c>
      <c r="D102" s="234" t="s">
        <v>12650</v>
      </c>
      <c r="E102" s="227" t="s">
        <v>57</v>
      </c>
    </row>
    <row r="103" spans="1:5" ht="30">
      <c r="A103" s="234">
        <v>65</v>
      </c>
      <c r="B103" s="234" t="s">
        <v>6643</v>
      </c>
      <c r="C103" s="234" t="s">
        <v>6545</v>
      </c>
      <c r="D103" s="234" t="s">
        <v>12651</v>
      </c>
      <c r="E103" s="227" t="s">
        <v>57</v>
      </c>
    </row>
    <row r="104" spans="1:5" ht="30">
      <c r="A104" s="234">
        <v>108</v>
      </c>
      <c r="B104" s="234" t="s">
        <v>6644</v>
      </c>
      <c r="C104" s="234" t="s">
        <v>6545</v>
      </c>
      <c r="D104" s="234" t="s">
        <v>12652</v>
      </c>
      <c r="E104" s="227" t="s">
        <v>57</v>
      </c>
    </row>
    <row r="105" spans="1:5" ht="30">
      <c r="A105" s="234">
        <v>110</v>
      </c>
      <c r="B105" s="234" t="s">
        <v>6645</v>
      </c>
      <c r="C105" s="234" t="s">
        <v>6545</v>
      </c>
      <c r="D105" s="234" t="s">
        <v>12653</v>
      </c>
      <c r="E105" s="227" t="s">
        <v>57</v>
      </c>
    </row>
    <row r="106" spans="1:5" ht="30">
      <c r="A106" s="234">
        <v>109</v>
      </c>
      <c r="B106" s="234" t="s">
        <v>6646</v>
      </c>
      <c r="C106" s="234" t="s">
        <v>6545</v>
      </c>
      <c r="D106" s="234" t="s">
        <v>12654</v>
      </c>
      <c r="E106" s="227" t="s">
        <v>57</v>
      </c>
    </row>
    <row r="107" spans="1:5" ht="30">
      <c r="A107" s="234">
        <v>111</v>
      </c>
      <c r="B107" s="234" t="s">
        <v>6647</v>
      </c>
      <c r="C107" s="234" t="s">
        <v>6545</v>
      </c>
      <c r="D107" s="234" t="s">
        <v>12655</v>
      </c>
      <c r="E107" s="227" t="s">
        <v>57</v>
      </c>
    </row>
    <row r="108" spans="1:5" ht="30">
      <c r="A108" s="234">
        <v>112</v>
      </c>
      <c r="B108" s="234" t="s">
        <v>6648</v>
      </c>
      <c r="C108" s="234" t="s">
        <v>6545</v>
      </c>
      <c r="D108" s="234" t="s">
        <v>12656</v>
      </c>
      <c r="E108" s="227" t="s">
        <v>57</v>
      </c>
    </row>
    <row r="109" spans="1:5" ht="30">
      <c r="A109" s="234">
        <v>113</v>
      </c>
      <c r="B109" s="234" t="s">
        <v>6649</v>
      </c>
      <c r="C109" s="234" t="s">
        <v>6545</v>
      </c>
      <c r="D109" s="234" t="s">
        <v>12657</v>
      </c>
      <c r="E109" s="227" t="s">
        <v>57</v>
      </c>
    </row>
    <row r="110" spans="1:5" ht="30">
      <c r="A110" s="234">
        <v>104</v>
      </c>
      <c r="B110" s="234" t="s">
        <v>6650</v>
      </c>
      <c r="C110" s="234" t="s">
        <v>6545</v>
      </c>
      <c r="D110" s="234" t="s">
        <v>12658</v>
      </c>
      <c r="E110" s="227" t="s">
        <v>57</v>
      </c>
    </row>
    <row r="111" spans="1:5" ht="30">
      <c r="A111" s="234">
        <v>102</v>
      </c>
      <c r="B111" s="234" t="s">
        <v>6651</v>
      </c>
      <c r="C111" s="234" t="s">
        <v>6545</v>
      </c>
      <c r="D111" s="234" t="s">
        <v>12659</v>
      </c>
      <c r="E111" s="227" t="s">
        <v>57</v>
      </c>
    </row>
    <row r="112" spans="1:5" ht="30">
      <c r="A112" s="234">
        <v>95</v>
      </c>
      <c r="B112" s="234" t="s">
        <v>6652</v>
      </c>
      <c r="C112" s="234" t="s">
        <v>6545</v>
      </c>
      <c r="D112" s="234" t="s">
        <v>12660</v>
      </c>
      <c r="E112" s="227" t="s">
        <v>57</v>
      </c>
    </row>
    <row r="113" spans="1:5" ht="30">
      <c r="A113" s="234">
        <v>96</v>
      </c>
      <c r="B113" s="234" t="s">
        <v>6653</v>
      </c>
      <c r="C113" s="234" t="s">
        <v>6545</v>
      </c>
      <c r="D113" s="234" t="s">
        <v>12661</v>
      </c>
      <c r="E113" s="227" t="s">
        <v>57</v>
      </c>
    </row>
    <row r="114" spans="1:5" ht="30">
      <c r="A114" s="234">
        <v>97</v>
      </c>
      <c r="B114" s="234" t="s">
        <v>6654</v>
      </c>
      <c r="C114" s="234" t="s">
        <v>6545</v>
      </c>
      <c r="D114" s="234" t="s">
        <v>12662</v>
      </c>
      <c r="E114" s="227" t="s">
        <v>57</v>
      </c>
    </row>
    <row r="115" spans="1:5" ht="30">
      <c r="A115" s="234">
        <v>98</v>
      </c>
      <c r="B115" s="234" t="s">
        <v>6655</v>
      </c>
      <c r="C115" s="234" t="s">
        <v>6545</v>
      </c>
      <c r="D115" s="234" t="s">
        <v>12663</v>
      </c>
      <c r="E115" s="227" t="s">
        <v>57</v>
      </c>
    </row>
    <row r="116" spans="1:5" ht="30">
      <c r="A116" s="234">
        <v>99</v>
      </c>
      <c r="B116" s="234" t="s">
        <v>6656</v>
      </c>
      <c r="C116" s="234" t="s">
        <v>6545</v>
      </c>
      <c r="D116" s="234" t="s">
        <v>12664</v>
      </c>
      <c r="E116" s="227" t="s">
        <v>57</v>
      </c>
    </row>
    <row r="117" spans="1:5" ht="30">
      <c r="A117" s="234">
        <v>100</v>
      </c>
      <c r="B117" s="234" t="s">
        <v>6657</v>
      </c>
      <c r="C117" s="234" t="s">
        <v>6545</v>
      </c>
      <c r="D117" s="234" t="s">
        <v>12665</v>
      </c>
      <c r="E117" s="227" t="s">
        <v>57</v>
      </c>
    </row>
    <row r="118" spans="1:5" ht="30">
      <c r="A118" s="234">
        <v>75</v>
      </c>
      <c r="B118" s="234" t="s">
        <v>6658</v>
      </c>
      <c r="C118" s="234" t="s">
        <v>6545</v>
      </c>
      <c r="D118" s="234" t="s">
        <v>12666</v>
      </c>
      <c r="E118" s="227" t="s">
        <v>57</v>
      </c>
    </row>
    <row r="119" spans="1:5" ht="30">
      <c r="A119" s="234">
        <v>114</v>
      </c>
      <c r="B119" s="234" t="s">
        <v>6659</v>
      </c>
      <c r="C119" s="234" t="s">
        <v>6545</v>
      </c>
      <c r="D119" s="234" t="s">
        <v>12667</v>
      </c>
      <c r="E119" s="227" t="s">
        <v>57</v>
      </c>
    </row>
    <row r="120" spans="1:5" ht="15">
      <c r="A120" s="234">
        <v>68</v>
      </c>
      <c r="B120" s="234" t="s">
        <v>6660</v>
      </c>
      <c r="C120" s="234" t="s">
        <v>6545</v>
      </c>
      <c r="D120" s="234" t="s">
        <v>12668</v>
      </c>
      <c r="E120" s="227" t="s">
        <v>57</v>
      </c>
    </row>
    <row r="121" spans="1:5" ht="30">
      <c r="A121" s="234">
        <v>86</v>
      </c>
      <c r="B121" s="234" t="s">
        <v>6661</v>
      </c>
      <c r="C121" s="234" t="s">
        <v>6545</v>
      </c>
      <c r="D121" s="234" t="s">
        <v>12669</v>
      </c>
      <c r="E121" s="227" t="s">
        <v>57</v>
      </c>
    </row>
    <row r="122" spans="1:5" ht="30">
      <c r="A122" s="234">
        <v>66</v>
      </c>
      <c r="B122" s="234" t="s">
        <v>6662</v>
      </c>
      <c r="C122" s="234" t="s">
        <v>6545</v>
      </c>
      <c r="D122" s="234" t="s">
        <v>12670</v>
      </c>
      <c r="E122" s="227" t="s">
        <v>57</v>
      </c>
    </row>
    <row r="123" spans="1:5" ht="15">
      <c r="A123" s="234">
        <v>69</v>
      </c>
      <c r="B123" s="234" t="s">
        <v>6663</v>
      </c>
      <c r="C123" s="234" t="s">
        <v>6545</v>
      </c>
      <c r="D123" s="234" t="s">
        <v>12671</v>
      </c>
      <c r="E123" s="227" t="s">
        <v>57</v>
      </c>
    </row>
    <row r="124" spans="1:5" ht="30">
      <c r="A124" s="234">
        <v>83</v>
      </c>
      <c r="B124" s="234" t="s">
        <v>6664</v>
      </c>
      <c r="C124" s="234" t="s">
        <v>6545</v>
      </c>
      <c r="D124" s="234" t="s">
        <v>12672</v>
      </c>
      <c r="E124" s="227" t="s">
        <v>57</v>
      </c>
    </row>
    <row r="125" spans="1:5" ht="15">
      <c r="A125" s="234">
        <v>74</v>
      </c>
      <c r="B125" s="234" t="s">
        <v>6665</v>
      </c>
      <c r="C125" s="234" t="s">
        <v>6545</v>
      </c>
      <c r="D125" s="234" t="s">
        <v>12673</v>
      </c>
      <c r="E125" s="227" t="s">
        <v>57</v>
      </c>
    </row>
    <row r="126" spans="1:5" ht="30">
      <c r="A126" s="234">
        <v>106</v>
      </c>
      <c r="B126" s="234" t="s">
        <v>6666</v>
      </c>
      <c r="C126" s="234" t="s">
        <v>6545</v>
      </c>
      <c r="D126" s="234" t="s">
        <v>12674</v>
      </c>
      <c r="E126" s="227" t="s">
        <v>57</v>
      </c>
    </row>
    <row r="127" spans="1:5" ht="30">
      <c r="A127" s="234">
        <v>87</v>
      </c>
      <c r="B127" s="234" t="s">
        <v>6667</v>
      </c>
      <c r="C127" s="234" t="s">
        <v>6545</v>
      </c>
      <c r="D127" s="234" t="s">
        <v>12675</v>
      </c>
      <c r="E127" s="227" t="s">
        <v>57</v>
      </c>
    </row>
    <row r="128" spans="1:5" ht="30">
      <c r="A128" s="234">
        <v>88</v>
      </c>
      <c r="B128" s="234" t="s">
        <v>6668</v>
      </c>
      <c r="C128" s="234" t="s">
        <v>6545</v>
      </c>
      <c r="D128" s="234" t="s">
        <v>12676</v>
      </c>
      <c r="E128" s="227" t="s">
        <v>57</v>
      </c>
    </row>
    <row r="129" spans="1:5" ht="30">
      <c r="A129" s="234">
        <v>89</v>
      </c>
      <c r="B129" s="234" t="s">
        <v>6669</v>
      </c>
      <c r="C129" s="234" t="s">
        <v>6545</v>
      </c>
      <c r="D129" s="234" t="s">
        <v>12677</v>
      </c>
      <c r="E129" s="227" t="s">
        <v>57</v>
      </c>
    </row>
    <row r="130" spans="1:5" ht="30">
      <c r="A130" s="234">
        <v>90</v>
      </c>
      <c r="B130" s="234" t="s">
        <v>6670</v>
      </c>
      <c r="C130" s="234" t="s">
        <v>6545</v>
      </c>
      <c r="D130" s="234" t="s">
        <v>12678</v>
      </c>
      <c r="E130" s="227" t="s">
        <v>57</v>
      </c>
    </row>
    <row r="131" spans="1:5" ht="30">
      <c r="A131" s="234">
        <v>81</v>
      </c>
      <c r="B131" s="234" t="s">
        <v>6671</v>
      </c>
      <c r="C131" s="234" t="s">
        <v>6545</v>
      </c>
      <c r="D131" s="234" t="s">
        <v>12679</v>
      </c>
      <c r="E131" s="227" t="s">
        <v>57</v>
      </c>
    </row>
    <row r="132" spans="1:5" ht="30">
      <c r="A132" s="234">
        <v>82</v>
      </c>
      <c r="B132" s="234" t="s">
        <v>6672</v>
      </c>
      <c r="C132" s="234" t="s">
        <v>6545</v>
      </c>
      <c r="D132" s="234" t="s">
        <v>12680</v>
      </c>
      <c r="E132" s="227" t="s">
        <v>57</v>
      </c>
    </row>
    <row r="133" spans="1:5" ht="30">
      <c r="A133" s="234">
        <v>105</v>
      </c>
      <c r="B133" s="234" t="s">
        <v>6673</v>
      </c>
      <c r="C133" s="234" t="s">
        <v>6545</v>
      </c>
      <c r="D133" s="234" t="s">
        <v>12681</v>
      </c>
      <c r="E133" s="227" t="s">
        <v>57</v>
      </c>
    </row>
    <row r="134" spans="1:5" ht="30">
      <c r="A134" s="234">
        <v>60</v>
      </c>
      <c r="B134" s="234" t="s">
        <v>6674</v>
      </c>
      <c r="C134" s="234" t="s">
        <v>6545</v>
      </c>
      <c r="D134" s="234" t="s">
        <v>12682</v>
      </c>
      <c r="E134" s="227" t="s">
        <v>57</v>
      </c>
    </row>
    <row r="135" spans="1:5" ht="30">
      <c r="A135" s="234">
        <v>72</v>
      </c>
      <c r="B135" s="234" t="s">
        <v>6675</v>
      </c>
      <c r="C135" s="234" t="s">
        <v>6545</v>
      </c>
      <c r="D135" s="234" t="s">
        <v>12683</v>
      </c>
      <c r="E135" s="227" t="s">
        <v>57</v>
      </c>
    </row>
    <row r="136" spans="1:5" ht="30">
      <c r="A136" s="234">
        <v>70</v>
      </c>
      <c r="B136" s="234" t="s">
        <v>6676</v>
      </c>
      <c r="C136" s="234" t="s">
        <v>6545</v>
      </c>
      <c r="D136" s="234" t="s">
        <v>12684</v>
      </c>
      <c r="E136" s="227" t="s">
        <v>57</v>
      </c>
    </row>
    <row r="137" spans="1:5" ht="30">
      <c r="A137" s="234">
        <v>85</v>
      </c>
      <c r="B137" s="234" t="s">
        <v>6677</v>
      </c>
      <c r="C137" s="234" t="s">
        <v>6545</v>
      </c>
      <c r="D137" s="234" t="s">
        <v>12685</v>
      </c>
      <c r="E137" s="227" t="s">
        <v>57</v>
      </c>
    </row>
    <row r="138" spans="1:5" ht="15">
      <c r="A138" s="234">
        <v>84</v>
      </c>
      <c r="B138" s="234" t="s">
        <v>6678</v>
      </c>
      <c r="C138" s="234" t="s">
        <v>6545</v>
      </c>
      <c r="D138" s="234" t="s">
        <v>12686</v>
      </c>
      <c r="E138" s="227" t="s">
        <v>57</v>
      </c>
    </row>
    <row r="139" spans="1:5" ht="15">
      <c r="A139" s="234">
        <v>37997</v>
      </c>
      <c r="B139" s="234" t="s">
        <v>6679</v>
      </c>
      <c r="C139" s="234" t="s">
        <v>6545</v>
      </c>
      <c r="D139" s="234" t="s">
        <v>12687</v>
      </c>
      <c r="E139" s="227" t="s">
        <v>57</v>
      </c>
    </row>
    <row r="140" spans="1:5" ht="15">
      <c r="A140" s="234">
        <v>37998</v>
      </c>
      <c r="B140" s="234" t="s">
        <v>6680</v>
      </c>
      <c r="C140" s="234" t="s">
        <v>6545</v>
      </c>
      <c r="D140" s="234" t="s">
        <v>12688</v>
      </c>
      <c r="E140" s="227" t="s">
        <v>57</v>
      </c>
    </row>
    <row r="141" spans="1:5" ht="30">
      <c r="A141" s="234">
        <v>10899</v>
      </c>
      <c r="B141" s="234" t="s">
        <v>6681</v>
      </c>
      <c r="C141" s="234" t="s">
        <v>6545</v>
      </c>
      <c r="D141" s="234" t="s">
        <v>12689</v>
      </c>
      <c r="E141" s="227" t="s">
        <v>57</v>
      </c>
    </row>
    <row r="142" spans="1:5" ht="30">
      <c r="A142" s="234">
        <v>10900</v>
      </c>
      <c r="B142" s="234" t="s">
        <v>6682</v>
      </c>
      <c r="C142" s="234" t="s">
        <v>6545</v>
      </c>
      <c r="D142" s="234" t="s">
        <v>12690</v>
      </c>
      <c r="E142" s="227" t="s">
        <v>57</v>
      </c>
    </row>
    <row r="143" spans="1:5" ht="15">
      <c r="A143" s="234">
        <v>46</v>
      </c>
      <c r="B143" s="234" t="s">
        <v>6683</v>
      </c>
      <c r="C143" s="234" t="s">
        <v>6545</v>
      </c>
      <c r="D143" s="234" t="s">
        <v>12691</v>
      </c>
      <c r="E143" s="227" t="s">
        <v>57</v>
      </c>
    </row>
    <row r="144" spans="1:5" ht="15">
      <c r="A144" s="234">
        <v>51</v>
      </c>
      <c r="B144" s="234" t="s">
        <v>6684</v>
      </c>
      <c r="C144" s="234" t="s">
        <v>6545</v>
      </c>
      <c r="D144" s="234" t="s">
        <v>12692</v>
      </c>
      <c r="E144" s="227" t="s">
        <v>57</v>
      </c>
    </row>
    <row r="145" spans="1:5" ht="15">
      <c r="A145" s="234">
        <v>12863</v>
      </c>
      <c r="B145" s="234" t="s">
        <v>6685</v>
      </c>
      <c r="C145" s="234" t="s">
        <v>6545</v>
      </c>
      <c r="D145" s="234" t="s">
        <v>12693</v>
      </c>
      <c r="E145" s="227" t="s">
        <v>57</v>
      </c>
    </row>
    <row r="146" spans="1:5" ht="15">
      <c r="A146" s="234">
        <v>50</v>
      </c>
      <c r="B146" s="234" t="s">
        <v>6686</v>
      </c>
      <c r="C146" s="234" t="s">
        <v>6545</v>
      </c>
      <c r="D146" s="234" t="s">
        <v>12694</v>
      </c>
      <c r="E146" s="227" t="s">
        <v>57</v>
      </c>
    </row>
    <row r="147" spans="1:5" ht="15">
      <c r="A147" s="234">
        <v>47</v>
      </c>
      <c r="B147" s="234" t="s">
        <v>6687</v>
      </c>
      <c r="C147" s="234" t="s">
        <v>6545</v>
      </c>
      <c r="D147" s="234" t="s">
        <v>12695</v>
      </c>
      <c r="E147" s="227" t="s">
        <v>57</v>
      </c>
    </row>
    <row r="148" spans="1:5" ht="15">
      <c r="A148" s="234">
        <v>48</v>
      </c>
      <c r="B148" s="234" t="s">
        <v>6688</v>
      </c>
      <c r="C148" s="234" t="s">
        <v>6545</v>
      </c>
      <c r="D148" s="234" t="s">
        <v>12696</v>
      </c>
      <c r="E148" s="227" t="s">
        <v>57</v>
      </c>
    </row>
    <row r="149" spans="1:5" ht="15">
      <c r="A149" s="234">
        <v>52</v>
      </c>
      <c r="B149" s="234" t="s">
        <v>6689</v>
      </c>
      <c r="C149" s="234" t="s">
        <v>6545</v>
      </c>
      <c r="D149" s="234" t="s">
        <v>12697</v>
      </c>
      <c r="E149" s="227" t="s">
        <v>57</v>
      </c>
    </row>
    <row r="150" spans="1:5" ht="15">
      <c r="A150" s="234">
        <v>43</v>
      </c>
      <c r="B150" s="234" t="s">
        <v>6690</v>
      </c>
      <c r="C150" s="234" t="s">
        <v>6545</v>
      </c>
      <c r="D150" s="234" t="s">
        <v>12698</v>
      </c>
      <c r="E150" s="227" t="s">
        <v>57</v>
      </c>
    </row>
    <row r="151" spans="1:5" ht="30">
      <c r="A151" s="234">
        <v>39719</v>
      </c>
      <c r="B151" s="234" t="s">
        <v>11532</v>
      </c>
      <c r="C151" s="234" t="s">
        <v>6554</v>
      </c>
      <c r="D151" s="234" t="s">
        <v>12699</v>
      </c>
      <c r="E151" s="227" t="s">
        <v>57</v>
      </c>
    </row>
    <row r="152" spans="1:5" ht="15">
      <c r="A152" s="234">
        <v>3410</v>
      </c>
      <c r="B152" s="234" t="s">
        <v>11533</v>
      </c>
      <c r="C152" s="234" t="s">
        <v>6607</v>
      </c>
      <c r="D152" s="234" t="s">
        <v>12700</v>
      </c>
      <c r="E152" s="227" t="s">
        <v>57</v>
      </c>
    </row>
    <row r="153" spans="1:5" ht="15">
      <c r="A153" s="234">
        <v>4791</v>
      </c>
      <c r="B153" s="234" t="s">
        <v>11534</v>
      </c>
      <c r="C153" s="234" t="s">
        <v>6607</v>
      </c>
      <c r="D153" s="234" t="s">
        <v>12701</v>
      </c>
      <c r="E153" s="227" t="s">
        <v>57</v>
      </c>
    </row>
    <row r="154" spans="1:5" ht="30">
      <c r="A154" s="234">
        <v>157</v>
      </c>
      <c r="B154" s="234" t="s">
        <v>6691</v>
      </c>
      <c r="C154" s="234" t="s">
        <v>6607</v>
      </c>
      <c r="D154" s="234" t="s">
        <v>12702</v>
      </c>
      <c r="E154" s="227" t="s">
        <v>57</v>
      </c>
    </row>
    <row r="155" spans="1:5" ht="15">
      <c r="A155" s="234">
        <v>156</v>
      </c>
      <c r="B155" s="234" t="s">
        <v>6692</v>
      </c>
      <c r="C155" s="234" t="s">
        <v>6607</v>
      </c>
      <c r="D155" s="234" t="s">
        <v>12703</v>
      </c>
      <c r="E155" s="227" t="s">
        <v>57</v>
      </c>
    </row>
    <row r="156" spans="1:5" ht="30">
      <c r="A156" s="234">
        <v>131</v>
      </c>
      <c r="B156" s="234" t="s">
        <v>6693</v>
      </c>
      <c r="C156" s="234" t="s">
        <v>6607</v>
      </c>
      <c r="D156" s="234" t="s">
        <v>12704</v>
      </c>
      <c r="E156" s="227" t="s">
        <v>57</v>
      </c>
    </row>
    <row r="157" spans="1:5" ht="15">
      <c r="A157" s="234">
        <v>21114</v>
      </c>
      <c r="B157" s="234" t="s">
        <v>6694</v>
      </c>
      <c r="C157" s="234" t="s">
        <v>6545</v>
      </c>
      <c r="D157" s="234" t="s">
        <v>12705</v>
      </c>
      <c r="E157" s="227" t="s">
        <v>57</v>
      </c>
    </row>
    <row r="158" spans="1:5" ht="15">
      <c r="A158" s="234">
        <v>119</v>
      </c>
      <c r="B158" s="234" t="s">
        <v>6695</v>
      </c>
      <c r="C158" s="234" t="s">
        <v>6545</v>
      </c>
      <c r="D158" s="234" t="s">
        <v>12706</v>
      </c>
      <c r="E158" s="227" t="s">
        <v>57</v>
      </c>
    </row>
    <row r="159" spans="1:5" ht="15">
      <c r="A159" s="234">
        <v>122</v>
      </c>
      <c r="B159" s="234" t="s">
        <v>11535</v>
      </c>
      <c r="C159" s="234" t="s">
        <v>6545</v>
      </c>
      <c r="D159" s="234" t="s">
        <v>12707</v>
      </c>
      <c r="E159" s="227" t="s">
        <v>57</v>
      </c>
    </row>
    <row r="160" spans="1:5" ht="15">
      <c r="A160" s="234">
        <v>20080</v>
      </c>
      <c r="B160" s="234" t="s">
        <v>6696</v>
      </c>
      <c r="C160" s="234" t="s">
        <v>6545</v>
      </c>
      <c r="D160" s="234" t="s">
        <v>12708</v>
      </c>
      <c r="E160" s="227" t="s">
        <v>57</v>
      </c>
    </row>
    <row r="161" spans="1:5" ht="30">
      <c r="A161" s="234">
        <v>124</v>
      </c>
      <c r="B161" s="234" t="s">
        <v>6697</v>
      </c>
      <c r="C161" s="234" t="s">
        <v>6554</v>
      </c>
      <c r="D161" s="234" t="s">
        <v>12709</v>
      </c>
      <c r="E161" s="227" t="s">
        <v>57</v>
      </c>
    </row>
    <row r="162" spans="1:5" ht="15">
      <c r="A162" s="234">
        <v>7334</v>
      </c>
      <c r="B162" s="234" t="s">
        <v>6698</v>
      </c>
      <c r="C162" s="234" t="s">
        <v>6554</v>
      </c>
      <c r="D162" s="234" t="s">
        <v>12710</v>
      </c>
      <c r="E162" s="227" t="s">
        <v>57</v>
      </c>
    </row>
    <row r="163" spans="1:5" ht="30">
      <c r="A163" s="234">
        <v>123</v>
      </c>
      <c r="B163" s="234" t="s">
        <v>6699</v>
      </c>
      <c r="C163" s="234" t="s">
        <v>6554</v>
      </c>
      <c r="D163" s="234" t="s">
        <v>12711</v>
      </c>
      <c r="E163" s="227" t="s">
        <v>57</v>
      </c>
    </row>
    <row r="164" spans="1:5" ht="30">
      <c r="A164" s="234">
        <v>127</v>
      </c>
      <c r="B164" s="234" t="s">
        <v>6700</v>
      </c>
      <c r="C164" s="234" t="s">
        <v>6554</v>
      </c>
      <c r="D164" s="234" t="s">
        <v>12712</v>
      </c>
      <c r="E164" s="227" t="s">
        <v>57</v>
      </c>
    </row>
    <row r="165" spans="1:5" ht="15">
      <c r="A165" s="234">
        <v>41373</v>
      </c>
      <c r="B165" s="234" t="s">
        <v>6701</v>
      </c>
      <c r="C165" s="234" t="s">
        <v>6554</v>
      </c>
      <c r="D165" s="234" t="s">
        <v>12713</v>
      </c>
      <c r="E165" s="227" t="s">
        <v>57</v>
      </c>
    </row>
    <row r="166" spans="1:5" ht="30">
      <c r="A166" s="234">
        <v>133</v>
      </c>
      <c r="B166" s="234" t="s">
        <v>6702</v>
      </c>
      <c r="C166" s="234" t="s">
        <v>6554</v>
      </c>
      <c r="D166" s="234" t="s">
        <v>12714</v>
      </c>
      <c r="E166" s="227" t="s">
        <v>57</v>
      </c>
    </row>
    <row r="167" spans="1:5" ht="30">
      <c r="A167" s="234">
        <v>43617</v>
      </c>
      <c r="B167" s="234" t="s">
        <v>6703</v>
      </c>
      <c r="C167" s="234" t="s">
        <v>6554</v>
      </c>
      <c r="D167" s="234" t="s">
        <v>12715</v>
      </c>
      <c r="E167" s="227" t="s">
        <v>57</v>
      </c>
    </row>
    <row r="168" spans="1:5" ht="30">
      <c r="A168" s="234">
        <v>132</v>
      </c>
      <c r="B168" s="234" t="s">
        <v>6704</v>
      </c>
      <c r="C168" s="234" t="s">
        <v>6554</v>
      </c>
      <c r="D168" s="234" t="s">
        <v>12716</v>
      </c>
      <c r="E168" s="227" t="s">
        <v>57</v>
      </c>
    </row>
    <row r="169" spans="1:5" ht="30">
      <c r="A169" s="234">
        <v>43618</v>
      </c>
      <c r="B169" s="234" t="s">
        <v>6705</v>
      </c>
      <c r="C169" s="234" t="s">
        <v>6607</v>
      </c>
      <c r="D169" s="234" t="s">
        <v>12717</v>
      </c>
      <c r="E169" s="227" t="s">
        <v>57</v>
      </c>
    </row>
    <row r="170" spans="1:5" ht="45">
      <c r="A170" s="234">
        <v>37476</v>
      </c>
      <c r="B170" s="234" t="s">
        <v>6706</v>
      </c>
      <c r="C170" s="234" t="s">
        <v>6545</v>
      </c>
      <c r="D170" s="234" t="s">
        <v>12718</v>
      </c>
      <c r="E170" s="227" t="s">
        <v>57</v>
      </c>
    </row>
    <row r="171" spans="1:5" ht="45">
      <c r="A171" s="234">
        <v>37478</v>
      </c>
      <c r="B171" s="234" t="s">
        <v>6707</v>
      </c>
      <c r="C171" s="234" t="s">
        <v>6545</v>
      </c>
      <c r="D171" s="234" t="s">
        <v>12719</v>
      </c>
      <c r="E171" s="227" t="s">
        <v>57</v>
      </c>
    </row>
    <row r="172" spans="1:5" ht="45">
      <c r="A172" s="234">
        <v>37477</v>
      </c>
      <c r="B172" s="234" t="s">
        <v>6708</v>
      </c>
      <c r="C172" s="234" t="s">
        <v>6545</v>
      </c>
      <c r="D172" s="234" t="s">
        <v>12720</v>
      </c>
      <c r="E172" s="227" t="s">
        <v>57</v>
      </c>
    </row>
    <row r="173" spans="1:5" ht="45">
      <c r="A173" s="234">
        <v>37479</v>
      </c>
      <c r="B173" s="234" t="s">
        <v>6709</v>
      </c>
      <c r="C173" s="234" t="s">
        <v>6545</v>
      </c>
      <c r="D173" s="234" t="s">
        <v>12721</v>
      </c>
      <c r="E173" s="227" t="s">
        <v>57</v>
      </c>
    </row>
    <row r="174" spans="1:5" ht="15">
      <c r="A174" s="234">
        <v>4319</v>
      </c>
      <c r="B174" s="234" t="s">
        <v>6710</v>
      </c>
      <c r="C174" s="234" t="s">
        <v>6545</v>
      </c>
      <c r="D174" s="234" t="s">
        <v>12722</v>
      </c>
      <c r="E174" s="227" t="s">
        <v>57</v>
      </c>
    </row>
    <row r="175" spans="1:5" ht="30">
      <c r="A175" s="234">
        <v>42409</v>
      </c>
      <c r="B175" s="234" t="s">
        <v>6711</v>
      </c>
      <c r="C175" s="234" t="s">
        <v>6607</v>
      </c>
      <c r="D175" s="234" t="s">
        <v>12723</v>
      </c>
      <c r="E175" s="227" t="s">
        <v>57</v>
      </c>
    </row>
    <row r="176" spans="1:5" ht="15">
      <c r="A176" s="234">
        <v>40553</v>
      </c>
      <c r="B176" s="234" t="s">
        <v>6712</v>
      </c>
      <c r="C176" s="234" t="s">
        <v>6713</v>
      </c>
      <c r="D176" s="234" t="s">
        <v>12724</v>
      </c>
      <c r="E176" s="227" t="s">
        <v>57</v>
      </c>
    </row>
    <row r="177" spans="1:5" ht="15">
      <c r="A177" s="234">
        <v>6114</v>
      </c>
      <c r="B177" s="234" t="s">
        <v>12725</v>
      </c>
      <c r="C177" s="234" t="s">
        <v>6714</v>
      </c>
      <c r="D177" s="234" t="s">
        <v>17624</v>
      </c>
      <c r="E177" s="227" t="s">
        <v>5975</v>
      </c>
    </row>
    <row r="178" spans="1:5" ht="15">
      <c r="A178" s="234">
        <v>40912</v>
      </c>
      <c r="B178" s="234" t="s">
        <v>6715</v>
      </c>
      <c r="C178" s="234" t="s">
        <v>6716</v>
      </c>
      <c r="D178" s="234" t="s">
        <v>17909</v>
      </c>
      <c r="E178" s="227" t="s">
        <v>5975</v>
      </c>
    </row>
    <row r="179" spans="1:5" ht="15">
      <c r="A179" s="234">
        <v>247</v>
      </c>
      <c r="B179" s="234" t="s">
        <v>6717</v>
      </c>
      <c r="C179" s="234" t="s">
        <v>6714</v>
      </c>
      <c r="D179" s="234" t="s">
        <v>17497</v>
      </c>
      <c r="E179" s="227" t="s">
        <v>5975</v>
      </c>
    </row>
    <row r="180" spans="1:5" ht="15">
      <c r="A180" s="234">
        <v>40919</v>
      </c>
      <c r="B180" s="234" t="s">
        <v>6718</v>
      </c>
      <c r="C180" s="234" t="s">
        <v>6716</v>
      </c>
      <c r="D180" s="234" t="s">
        <v>17910</v>
      </c>
      <c r="E180" s="227" t="s">
        <v>5975</v>
      </c>
    </row>
    <row r="181" spans="1:5" ht="15">
      <c r="A181" s="234">
        <v>40984</v>
      </c>
      <c r="B181" s="234" t="s">
        <v>6719</v>
      </c>
      <c r="C181" s="234" t="s">
        <v>6716</v>
      </c>
      <c r="D181" s="234" t="s">
        <v>17911</v>
      </c>
      <c r="E181" s="227" t="s">
        <v>5975</v>
      </c>
    </row>
    <row r="182" spans="1:5" ht="15">
      <c r="A182" s="234">
        <v>44499</v>
      </c>
      <c r="B182" s="234" t="s">
        <v>11536</v>
      </c>
      <c r="C182" s="234" t="s">
        <v>6714</v>
      </c>
      <c r="D182" s="235" t="s">
        <v>17912</v>
      </c>
      <c r="E182" s="227" t="s">
        <v>5975</v>
      </c>
    </row>
    <row r="183" spans="1:5" ht="15">
      <c r="A183" s="234">
        <v>248</v>
      </c>
      <c r="B183" s="234" t="s">
        <v>12729</v>
      </c>
      <c r="C183" s="234" t="s">
        <v>6714</v>
      </c>
      <c r="D183" s="235" t="s">
        <v>17326</v>
      </c>
      <c r="E183" s="227" t="s">
        <v>5975</v>
      </c>
    </row>
    <row r="184" spans="1:5" ht="15">
      <c r="A184" s="234">
        <v>41086</v>
      </c>
      <c r="B184" s="234" t="s">
        <v>6720</v>
      </c>
      <c r="C184" s="234" t="s">
        <v>6716</v>
      </c>
      <c r="D184" s="235" t="s">
        <v>17913</v>
      </c>
      <c r="E184" s="227" t="s">
        <v>5975</v>
      </c>
    </row>
    <row r="185" spans="1:5" ht="15">
      <c r="A185" s="234">
        <v>34466</v>
      </c>
      <c r="B185" s="234" t="s">
        <v>6721</v>
      </c>
      <c r="C185" s="234" t="s">
        <v>6714</v>
      </c>
      <c r="D185" s="235" t="s">
        <v>17914</v>
      </c>
      <c r="E185" s="227" t="s">
        <v>5975</v>
      </c>
    </row>
    <row r="186" spans="1:5" ht="15">
      <c r="A186" s="234">
        <v>41083</v>
      </c>
      <c r="B186" s="234" t="s">
        <v>6722</v>
      </c>
      <c r="C186" s="234" t="s">
        <v>6716</v>
      </c>
      <c r="D186" s="235" t="s">
        <v>17915</v>
      </c>
      <c r="E186" s="227" t="s">
        <v>5975</v>
      </c>
    </row>
    <row r="187" spans="1:5" ht="15">
      <c r="A187" s="234">
        <v>252</v>
      </c>
      <c r="B187" s="234" t="s">
        <v>12731</v>
      </c>
      <c r="C187" s="234" t="s">
        <v>6714</v>
      </c>
      <c r="D187" s="235" t="s">
        <v>13540</v>
      </c>
      <c r="E187" s="227" t="s">
        <v>5975</v>
      </c>
    </row>
    <row r="188" spans="1:5" ht="15">
      <c r="A188" s="234">
        <v>40909</v>
      </c>
      <c r="B188" s="234" t="s">
        <v>6723</v>
      </c>
      <c r="C188" s="234" t="s">
        <v>6716</v>
      </c>
      <c r="D188" s="235" t="s">
        <v>17916</v>
      </c>
      <c r="E188" s="227" t="s">
        <v>5975</v>
      </c>
    </row>
    <row r="189" spans="1:5" ht="15">
      <c r="A189" s="234">
        <v>242</v>
      </c>
      <c r="B189" s="234" t="s">
        <v>6724</v>
      </c>
      <c r="C189" s="234" t="s">
        <v>6714</v>
      </c>
      <c r="D189" s="235" t="s">
        <v>13540</v>
      </c>
      <c r="E189" s="227" t="s">
        <v>5975</v>
      </c>
    </row>
    <row r="190" spans="1:5" ht="15">
      <c r="A190" s="234">
        <v>41085</v>
      </c>
      <c r="B190" s="234" t="s">
        <v>6725</v>
      </c>
      <c r="C190" s="234" t="s">
        <v>6716</v>
      </c>
      <c r="D190" s="235" t="s">
        <v>17917</v>
      </c>
      <c r="E190" s="227" t="s">
        <v>5975</v>
      </c>
    </row>
    <row r="191" spans="1:5" ht="30">
      <c r="A191" s="234">
        <v>427</v>
      </c>
      <c r="B191" s="234" t="s">
        <v>6726</v>
      </c>
      <c r="C191" s="234" t="s">
        <v>6545</v>
      </c>
      <c r="D191" s="235" t="s">
        <v>12733</v>
      </c>
      <c r="E191" s="227" t="s">
        <v>57</v>
      </c>
    </row>
    <row r="192" spans="1:5" ht="30">
      <c r="A192" s="234">
        <v>417</v>
      </c>
      <c r="B192" s="234" t="s">
        <v>6727</v>
      </c>
      <c r="C192" s="234" t="s">
        <v>6545</v>
      </c>
      <c r="D192" s="235" t="s">
        <v>12734</v>
      </c>
      <c r="E192" s="227" t="s">
        <v>57</v>
      </c>
    </row>
    <row r="193" spans="1:5" ht="30">
      <c r="A193" s="234">
        <v>11273</v>
      </c>
      <c r="B193" s="234" t="s">
        <v>6728</v>
      </c>
      <c r="C193" s="234" t="s">
        <v>6545</v>
      </c>
      <c r="D193" s="235" t="s">
        <v>12735</v>
      </c>
      <c r="E193" s="227" t="s">
        <v>57</v>
      </c>
    </row>
    <row r="194" spans="1:5" ht="30">
      <c r="A194" s="234">
        <v>11272</v>
      </c>
      <c r="B194" s="234" t="s">
        <v>6729</v>
      </c>
      <c r="C194" s="234" t="s">
        <v>6545</v>
      </c>
      <c r="D194" s="235" t="s">
        <v>12736</v>
      </c>
      <c r="E194" s="227" t="s">
        <v>57</v>
      </c>
    </row>
    <row r="195" spans="1:5" ht="30">
      <c r="A195" s="234">
        <v>11275</v>
      </c>
      <c r="B195" s="234" t="s">
        <v>6730</v>
      </c>
      <c r="C195" s="234" t="s">
        <v>6545</v>
      </c>
      <c r="D195" s="235" t="s">
        <v>12737</v>
      </c>
      <c r="E195" s="227" t="s">
        <v>57</v>
      </c>
    </row>
    <row r="196" spans="1:5" ht="30">
      <c r="A196" s="234">
        <v>11274</v>
      </c>
      <c r="B196" s="234" t="s">
        <v>6731</v>
      </c>
      <c r="C196" s="234" t="s">
        <v>6545</v>
      </c>
      <c r="D196" s="235" t="s">
        <v>12738</v>
      </c>
      <c r="E196" s="227" t="s">
        <v>57</v>
      </c>
    </row>
    <row r="197" spans="1:5" ht="15">
      <c r="A197" s="234">
        <v>38470</v>
      </c>
      <c r="B197" s="234" t="s">
        <v>6732</v>
      </c>
      <c r="C197" s="234" t="s">
        <v>6545</v>
      </c>
      <c r="D197" s="235" t="s">
        <v>12739</v>
      </c>
      <c r="E197" s="227" t="s">
        <v>57</v>
      </c>
    </row>
    <row r="198" spans="1:5" ht="15">
      <c r="A198" s="234">
        <v>38547</v>
      </c>
      <c r="B198" s="234" t="s">
        <v>6733</v>
      </c>
      <c r="C198" s="234" t="s">
        <v>6545</v>
      </c>
      <c r="D198" s="235" t="s">
        <v>12740</v>
      </c>
      <c r="E198" s="227" t="s">
        <v>57</v>
      </c>
    </row>
    <row r="199" spans="1:5" ht="15">
      <c r="A199" s="234">
        <v>38469</v>
      </c>
      <c r="B199" s="234" t="s">
        <v>6734</v>
      </c>
      <c r="C199" s="234" t="s">
        <v>6545</v>
      </c>
      <c r="D199" s="235" t="s">
        <v>12741</v>
      </c>
      <c r="E199" s="227" t="s">
        <v>57</v>
      </c>
    </row>
    <row r="200" spans="1:5" ht="15">
      <c r="A200" s="234">
        <v>38467</v>
      </c>
      <c r="B200" s="234" t="s">
        <v>6735</v>
      </c>
      <c r="C200" s="234" t="s">
        <v>6545</v>
      </c>
      <c r="D200" s="235" t="s">
        <v>12742</v>
      </c>
      <c r="E200" s="227" t="s">
        <v>57</v>
      </c>
    </row>
    <row r="201" spans="1:5" ht="15">
      <c r="A201" s="234">
        <v>38468</v>
      </c>
      <c r="B201" s="234" t="s">
        <v>6736</v>
      </c>
      <c r="C201" s="234" t="s">
        <v>6545</v>
      </c>
      <c r="D201" s="235" t="s">
        <v>12743</v>
      </c>
      <c r="E201" s="227" t="s">
        <v>57</v>
      </c>
    </row>
    <row r="202" spans="1:5" ht="15">
      <c r="A202" s="234">
        <v>38471</v>
      </c>
      <c r="B202" s="234" t="s">
        <v>6737</v>
      </c>
      <c r="C202" s="234" t="s">
        <v>6545</v>
      </c>
      <c r="D202" s="235" t="s">
        <v>12744</v>
      </c>
      <c r="E202" s="227" t="s">
        <v>57</v>
      </c>
    </row>
    <row r="203" spans="1:5" ht="25.5">
      <c r="A203" s="234">
        <v>37370</v>
      </c>
      <c r="B203" s="234" t="s">
        <v>6738</v>
      </c>
      <c r="C203" s="234" t="s">
        <v>6714</v>
      </c>
      <c r="D203" s="235" t="s">
        <v>12745</v>
      </c>
      <c r="E203" s="227" t="s">
        <v>12746</v>
      </c>
    </row>
    <row r="204" spans="1:5" ht="25.5">
      <c r="A204" s="234">
        <v>40862</v>
      </c>
      <c r="B204" s="234" t="s">
        <v>6739</v>
      </c>
      <c r="C204" s="234" t="s">
        <v>6716</v>
      </c>
      <c r="D204" s="235" t="s">
        <v>12747</v>
      </c>
      <c r="E204" s="227" t="s">
        <v>12746</v>
      </c>
    </row>
    <row r="205" spans="1:5" ht="30">
      <c r="A205" s="234">
        <v>10658</v>
      </c>
      <c r="B205" s="234" t="s">
        <v>6740</v>
      </c>
      <c r="C205" s="234" t="s">
        <v>6545</v>
      </c>
      <c r="D205" s="235" t="s">
        <v>12748</v>
      </c>
      <c r="E205" s="227" t="s">
        <v>57</v>
      </c>
    </row>
    <row r="206" spans="1:5" ht="15">
      <c r="A206" s="234">
        <v>253</v>
      </c>
      <c r="B206" s="234" t="s">
        <v>6741</v>
      </c>
      <c r="C206" s="234" t="s">
        <v>6714</v>
      </c>
      <c r="D206" s="235" t="s">
        <v>17918</v>
      </c>
      <c r="E206" s="227" t="s">
        <v>5975</v>
      </c>
    </row>
    <row r="207" spans="1:5" ht="15">
      <c r="A207" s="234">
        <v>40809</v>
      </c>
      <c r="B207" s="234" t="s">
        <v>6742</v>
      </c>
      <c r="C207" s="234" t="s">
        <v>6716</v>
      </c>
      <c r="D207" s="235" t="s">
        <v>17919</v>
      </c>
      <c r="E207" s="227" t="s">
        <v>5975</v>
      </c>
    </row>
    <row r="208" spans="1:5" ht="45">
      <c r="A208" s="234">
        <v>42428</v>
      </c>
      <c r="B208" s="234" t="s">
        <v>6743</v>
      </c>
      <c r="C208" s="234" t="s">
        <v>6545</v>
      </c>
      <c r="D208" s="235" t="s">
        <v>12749</v>
      </c>
      <c r="E208" s="227" t="s">
        <v>57</v>
      </c>
    </row>
    <row r="209" spans="1:5" ht="15">
      <c r="A209" s="234">
        <v>583</v>
      </c>
      <c r="B209" s="234" t="s">
        <v>6744</v>
      </c>
      <c r="C209" s="234" t="s">
        <v>6607</v>
      </c>
      <c r="D209" s="235" t="s">
        <v>12750</v>
      </c>
      <c r="E209" s="227" t="s">
        <v>57</v>
      </c>
    </row>
    <row r="210" spans="1:5" ht="15">
      <c r="A210" s="234">
        <v>301</v>
      </c>
      <c r="B210" s="234" t="s">
        <v>6745</v>
      </c>
      <c r="C210" s="234" t="s">
        <v>6545</v>
      </c>
      <c r="D210" s="235" t="s">
        <v>12751</v>
      </c>
      <c r="E210" s="227" t="s">
        <v>57</v>
      </c>
    </row>
    <row r="211" spans="1:5" ht="15">
      <c r="A211" s="234">
        <v>296</v>
      </c>
      <c r="B211" s="234" t="s">
        <v>11537</v>
      </c>
      <c r="C211" s="234" t="s">
        <v>6545</v>
      </c>
      <c r="D211" s="235" t="s">
        <v>12752</v>
      </c>
      <c r="E211" s="227" t="s">
        <v>57</v>
      </c>
    </row>
    <row r="212" spans="1:5" ht="15">
      <c r="A212" s="234">
        <v>297</v>
      </c>
      <c r="B212" s="234" t="s">
        <v>11538</v>
      </c>
      <c r="C212" s="234" t="s">
        <v>6545</v>
      </c>
      <c r="D212" s="235" t="s">
        <v>12753</v>
      </c>
      <c r="E212" s="227" t="s">
        <v>57</v>
      </c>
    </row>
    <row r="213" spans="1:5" ht="15">
      <c r="A213" s="234">
        <v>299</v>
      </c>
      <c r="B213" s="234" t="s">
        <v>11539</v>
      </c>
      <c r="C213" s="234" t="s">
        <v>6545</v>
      </c>
      <c r="D213" s="235" t="s">
        <v>12754</v>
      </c>
      <c r="E213" s="227" t="s">
        <v>57</v>
      </c>
    </row>
    <row r="214" spans="1:5" ht="15">
      <c r="A214" s="234">
        <v>300</v>
      </c>
      <c r="B214" s="234" t="s">
        <v>6746</v>
      </c>
      <c r="C214" s="234" t="s">
        <v>6545</v>
      </c>
      <c r="D214" s="235" t="s">
        <v>12755</v>
      </c>
      <c r="E214" s="227" t="s">
        <v>57</v>
      </c>
    </row>
    <row r="215" spans="1:5" ht="15">
      <c r="A215" s="234">
        <v>20085</v>
      </c>
      <c r="B215" s="234" t="s">
        <v>6747</v>
      </c>
      <c r="C215" s="234" t="s">
        <v>6545</v>
      </c>
      <c r="D215" s="235" t="s">
        <v>12756</v>
      </c>
      <c r="E215" s="227" t="s">
        <v>57</v>
      </c>
    </row>
    <row r="216" spans="1:5" ht="15">
      <c r="A216" s="234">
        <v>298</v>
      </c>
      <c r="B216" s="234" t="s">
        <v>11540</v>
      </c>
      <c r="C216" s="234" t="s">
        <v>6545</v>
      </c>
      <c r="D216" s="235" t="s">
        <v>12757</v>
      </c>
      <c r="E216" s="227" t="s">
        <v>57</v>
      </c>
    </row>
    <row r="217" spans="1:5" ht="15">
      <c r="A217" s="234">
        <v>311</v>
      </c>
      <c r="B217" s="234" t="s">
        <v>6748</v>
      </c>
      <c r="C217" s="234" t="s">
        <v>6545</v>
      </c>
      <c r="D217" s="235" t="s">
        <v>12758</v>
      </c>
      <c r="E217" s="227" t="s">
        <v>57</v>
      </c>
    </row>
    <row r="218" spans="1:5" ht="15">
      <c r="A218" s="234">
        <v>318</v>
      </c>
      <c r="B218" s="234" t="s">
        <v>6749</v>
      </c>
      <c r="C218" s="234" t="s">
        <v>6545</v>
      </c>
      <c r="D218" s="235" t="s">
        <v>12759</v>
      </c>
      <c r="E218" s="227" t="s">
        <v>57</v>
      </c>
    </row>
    <row r="219" spans="1:5" ht="15">
      <c r="A219" s="234">
        <v>319</v>
      </c>
      <c r="B219" s="234" t="s">
        <v>6750</v>
      </c>
      <c r="C219" s="234" t="s">
        <v>6545</v>
      </c>
      <c r="D219" s="235" t="s">
        <v>12760</v>
      </c>
      <c r="E219" s="227" t="s">
        <v>57</v>
      </c>
    </row>
    <row r="220" spans="1:5" ht="15">
      <c r="A220" s="234">
        <v>303</v>
      </c>
      <c r="B220" s="234" t="s">
        <v>6751</v>
      </c>
      <c r="C220" s="234" t="s">
        <v>6545</v>
      </c>
      <c r="D220" s="235" t="s">
        <v>12636</v>
      </c>
      <c r="E220" s="227" t="s">
        <v>57</v>
      </c>
    </row>
    <row r="221" spans="1:5" ht="15">
      <c r="A221" s="234">
        <v>305</v>
      </c>
      <c r="B221" s="234" t="s">
        <v>6752</v>
      </c>
      <c r="C221" s="234" t="s">
        <v>6545</v>
      </c>
      <c r="D221" s="235" t="s">
        <v>12761</v>
      </c>
      <c r="E221" s="227" t="s">
        <v>57</v>
      </c>
    </row>
    <row r="222" spans="1:5" ht="15">
      <c r="A222" s="234">
        <v>306</v>
      </c>
      <c r="B222" s="234" t="s">
        <v>6753</v>
      </c>
      <c r="C222" s="234" t="s">
        <v>6545</v>
      </c>
      <c r="D222" s="235" t="s">
        <v>12762</v>
      </c>
      <c r="E222" s="227" t="s">
        <v>57</v>
      </c>
    </row>
    <row r="223" spans="1:5" ht="15">
      <c r="A223" s="234">
        <v>307</v>
      </c>
      <c r="B223" s="234" t="s">
        <v>6754</v>
      </c>
      <c r="C223" s="234" t="s">
        <v>6545</v>
      </c>
      <c r="D223" s="235" t="s">
        <v>12763</v>
      </c>
      <c r="E223" s="227" t="s">
        <v>57</v>
      </c>
    </row>
    <row r="224" spans="1:5" ht="15">
      <c r="A224" s="234">
        <v>309</v>
      </c>
      <c r="B224" s="234" t="s">
        <v>6755</v>
      </c>
      <c r="C224" s="234" t="s">
        <v>6545</v>
      </c>
      <c r="D224" s="235" t="s">
        <v>12764</v>
      </c>
      <c r="E224" s="227" t="s">
        <v>57</v>
      </c>
    </row>
    <row r="225" spans="1:5" ht="15">
      <c r="A225" s="234">
        <v>310</v>
      </c>
      <c r="B225" s="234" t="s">
        <v>6756</v>
      </c>
      <c r="C225" s="234" t="s">
        <v>6545</v>
      </c>
      <c r="D225" s="235" t="s">
        <v>12765</v>
      </c>
      <c r="E225" s="227" t="s">
        <v>57</v>
      </c>
    </row>
    <row r="226" spans="1:5" ht="15">
      <c r="A226" s="234">
        <v>328</v>
      </c>
      <c r="B226" s="234" t="s">
        <v>6757</v>
      </c>
      <c r="C226" s="234" t="s">
        <v>6545</v>
      </c>
      <c r="D226" s="235" t="s">
        <v>12766</v>
      </c>
      <c r="E226" s="227" t="s">
        <v>57</v>
      </c>
    </row>
    <row r="227" spans="1:5" ht="15">
      <c r="A227" s="234">
        <v>325</v>
      </c>
      <c r="B227" s="234" t="s">
        <v>6758</v>
      </c>
      <c r="C227" s="234" t="s">
        <v>6545</v>
      </c>
      <c r="D227" s="235" t="s">
        <v>12767</v>
      </c>
      <c r="E227" s="227" t="s">
        <v>57</v>
      </c>
    </row>
    <row r="228" spans="1:5" ht="15">
      <c r="A228" s="234">
        <v>20326</v>
      </c>
      <c r="B228" s="234" t="s">
        <v>6759</v>
      </c>
      <c r="C228" s="234" t="s">
        <v>6545</v>
      </c>
      <c r="D228" s="235" t="s">
        <v>12687</v>
      </c>
      <c r="E228" s="227" t="s">
        <v>57</v>
      </c>
    </row>
    <row r="229" spans="1:5" ht="15">
      <c r="A229" s="234">
        <v>329</v>
      </c>
      <c r="B229" s="234" t="s">
        <v>6760</v>
      </c>
      <c r="C229" s="234" t="s">
        <v>6545</v>
      </c>
      <c r="D229" s="235" t="s">
        <v>12768</v>
      </c>
      <c r="E229" s="227" t="s">
        <v>57</v>
      </c>
    </row>
    <row r="230" spans="1:5" ht="15">
      <c r="A230" s="234">
        <v>308</v>
      </c>
      <c r="B230" s="234" t="s">
        <v>6761</v>
      </c>
      <c r="C230" s="234" t="s">
        <v>6545</v>
      </c>
      <c r="D230" s="235" t="s">
        <v>12769</v>
      </c>
      <c r="E230" s="227" t="s">
        <v>57</v>
      </c>
    </row>
    <row r="231" spans="1:5" ht="30">
      <c r="A231" s="234">
        <v>39642</v>
      </c>
      <c r="B231" s="234" t="s">
        <v>11541</v>
      </c>
      <c r="C231" s="234" t="s">
        <v>6545</v>
      </c>
      <c r="D231" s="235" t="s">
        <v>12770</v>
      </c>
      <c r="E231" s="227" t="s">
        <v>57</v>
      </c>
    </row>
    <row r="232" spans="1:5" ht="30">
      <c r="A232" s="234">
        <v>39641</v>
      </c>
      <c r="B232" s="234" t="s">
        <v>11542</v>
      </c>
      <c r="C232" s="234" t="s">
        <v>6545</v>
      </c>
      <c r="D232" s="235" t="s">
        <v>12771</v>
      </c>
      <c r="E232" s="227" t="s">
        <v>57</v>
      </c>
    </row>
    <row r="233" spans="1:5" ht="30">
      <c r="A233" s="234">
        <v>39643</v>
      </c>
      <c r="B233" s="234" t="s">
        <v>11543</v>
      </c>
      <c r="C233" s="234" t="s">
        <v>6545</v>
      </c>
      <c r="D233" s="235" t="s">
        <v>12772</v>
      </c>
      <c r="E233" s="227" t="s">
        <v>57</v>
      </c>
    </row>
    <row r="234" spans="1:5" ht="30">
      <c r="A234" s="234">
        <v>39644</v>
      </c>
      <c r="B234" s="234" t="s">
        <v>11544</v>
      </c>
      <c r="C234" s="234" t="s">
        <v>6545</v>
      </c>
      <c r="D234" s="235" t="s">
        <v>12773</v>
      </c>
      <c r="E234" s="227" t="s">
        <v>57</v>
      </c>
    </row>
    <row r="235" spans="1:5" ht="30">
      <c r="A235" s="234">
        <v>39645</v>
      </c>
      <c r="B235" s="234" t="s">
        <v>11545</v>
      </c>
      <c r="C235" s="234" t="s">
        <v>6545</v>
      </c>
      <c r="D235" s="235" t="s">
        <v>12774</v>
      </c>
      <c r="E235" s="227" t="s">
        <v>57</v>
      </c>
    </row>
    <row r="236" spans="1:5" ht="15">
      <c r="A236" s="234">
        <v>41610</v>
      </c>
      <c r="B236" s="234" t="s">
        <v>6762</v>
      </c>
      <c r="C236" s="234" t="s">
        <v>6545</v>
      </c>
      <c r="D236" s="235" t="s">
        <v>12775</v>
      </c>
      <c r="E236" s="227" t="s">
        <v>57</v>
      </c>
    </row>
    <row r="237" spans="1:5" ht="15">
      <c r="A237" s="234">
        <v>41611</v>
      </c>
      <c r="B237" s="234" t="s">
        <v>6763</v>
      </c>
      <c r="C237" s="234" t="s">
        <v>6545</v>
      </c>
      <c r="D237" s="235" t="s">
        <v>12776</v>
      </c>
      <c r="E237" s="227" t="s">
        <v>57</v>
      </c>
    </row>
    <row r="238" spans="1:5" ht="15">
      <c r="A238" s="234">
        <v>41612</v>
      </c>
      <c r="B238" s="234" t="s">
        <v>6764</v>
      </c>
      <c r="C238" s="234" t="s">
        <v>6545</v>
      </c>
      <c r="D238" s="235" t="s">
        <v>12777</v>
      </c>
      <c r="E238" s="227" t="s">
        <v>57</v>
      </c>
    </row>
    <row r="239" spans="1:5" ht="30">
      <c r="A239" s="234">
        <v>41637</v>
      </c>
      <c r="B239" s="234" t="s">
        <v>6765</v>
      </c>
      <c r="C239" s="234" t="s">
        <v>6545</v>
      </c>
      <c r="D239" s="235" t="s">
        <v>12778</v>
      </c>
      <c r="E239" s="227" t="s">
        <v>57</v>
      </c>
    </row>
    <row r="240" spans="1:5" ht="30">
      <c r="A240" s="234">
        <v>41638</v>
      </c>
      <c r="B240" s="234" t="s">
        <v>6766</v>
      </c>
      <c r="C240" s="234" t="s">
        <v>6545</v>
      </c>
      <c r="D240" s="235" t="s">
        <v>12779</v>
      </c>
      <c r="E240" s="227" t="s">
        <v>57</v>
      </c>
    </row>
    <row r="241" spans="1:5" ht="30">
      <c r="A241" s="234">
        <v>41639</v>
      </c>
      <c r="B241" s="234" t="s">
        <v>6767</v>
      </c>
      <c r="C241" s="234" t="s">
        <v>6545</v>
      </c>
      <c r="D241" s="235" t="s">
        <v>12780</v>
      </c>
      <c r="E241" s="227" t="s">
        <v>57</v>
      </c>
    </row>
    <row r="242" spans="1:5" ht="15">
      <c r="A242" s="234">
        <v>11789</v>
      </c>
      <c r="B242" s="234" t="s">
        <v>6768</v>
      </c>
      <c r="C242" s="234" t="s">
        <v>6545</v>
      </c>
      <c r="D242" s="235" t="s">
        <v>12651</v>
      </c>
      <c r="E242" s="227" t="s">
        <v>57</v>
      </c>
    </row>
    <row r="243" spans="1:5" ht="30">
      <c r="A243" s="234">
        <v>20975</v>
      </c>
      <c r="B243" s="234" t="s">
        <v>6769</v>
      </c>
      <c r="C243" s="234" t="s">
        <v>6545</v>
      </c>
      <c r="D243" s="235" t="s">
        <v>12781</v>
      </c>
      <c r="E243" s="227" t="s">
        <v>57</v>
      </c>
    </row>
    <row r="244" spans="1:5" ht="30">
      <c r="A244" s="234">
        <v>20976</v>
      </c>
      <c r="B244" s="234" t="s">
        <v>6770</v>
      </c>
      <c r="C244" s="234" t="s">
        <v>6545</v>
      </c>
      <c r="D244" s="235" t="s">
        <v>12782</v>
      </c>
      <c r="E244" s="227" t="s">
        <v>57</v>
      </c>
    </row>
    <row r="245" spans="1:5" ht="30">
      <c r="A245" s="234">
        <v>40340</v>
      </c>
      <c r="B245" s="234" t="s">
        <v>11546</v>
      </c>
      <c r="C245" s="234" t="s">
        <v>6545</v>
      </c>
      <c r="D245" s="235" t="s">
        <v>12783</v>
      </c>
      <c r="E245" s="227" t="s">
        <v>57</v>
      </c>
    </row>
    <row r="246" spans="1:5" ht="30">
      <c r="A246" s="234">
        <v>40341</v>
      </c>
      <c r="B246" s="234" t="s">
        <v>11547</v>
      </c>
      <c r="C246" s="234" t="s">
        <v>6545</v>
      </c>
      <c r="D246" s="235" t="s">
        <v>12784</v>
      </c>
      <c r="E246" s="227" t="s">
        <v>57</v>
      </c>
    </row>
    <row r="247" spans="1:5" ht="30">
      <c r="A247" s="234">
        <v>40342</v>
      </c>
      <c r="B247" s="234" t="s">
        <v>11548</v>
      </c>
      <c r="C247" s="234" t="s">
        <v>6545</v>
      </c>
      <c r="D247" s="235" t="s">
        <v>12785</v>
      </c>
      <c r="E247" s="227" t="s">
        <v>57</v>
      </c>
    </row>
    <row r="248" spans="1:5" ht="30">
      <c r="A248" s="234">
        <v>40343</v>
      </c>
      <c r="B248" s="234" t="s">
        <v>11549</v>
      </c>
      <c r="C248" s="234" t="s">
        <v>6545</v>
      </c>
      <c r="D248" s="235" t="s">
        <v>12786</v>
      </c>
      <c r="E248" s="227" t="s">
        <v>57</v>
      </c>
    </row>
    <row r="249" spans="1:5" ht="30">
      <c r="A249" s="234">
        <v>40344</v>
      </c>
      <c r="B249" s="234" t="s">
        <v>11550</v>
      </c>
      <c r="C249" s="234" t="s">
        <v>6545</v>
      </c>
      <c r="D249" s="235" t="s">
        <v>12787</v>
      </c>
      <c r="E249" s="227" t="s">
        <v>57</v>
      </c>
    </row>
    <row r="250" spans="1:5" ht="30">
      <c r="A250" s="234">
        <v>40345</v>
      </c>
      <c r="B250" s="234" t="s">
        <v>11551</v>
      </c>
      <c r="C250" s="234" t="s">
        <v>6545</v>
      </c>
      <c r="D250" s="235" t="s">
        <v>12788</v>
      </c>
      <c r="E250" s="227" t="s">
        <v>57</v>
      </c>
    </row>
    <row r="251" spans="1:5" ht="30">
      <c r="A251" s="234">
        <v>40346</v>
      </c>
      <c r="B251" s="234" t="s">
        <v>11552</v>
      </c>
      <c r="C251" s="234" t="s">
        <v>6545</v>
      </c>
      <c r="D251" s="235" t="s">
        <v>12789</v>
      </c>
      <c r="E251" s="227" t="s">
        <v>57</v>
      </c>
    </row>
    <row r="252" spans="1:5" ht="30">
      <c r="A252" s="234">
        <v>40347</v>
      </c>
      <c r="B252" s="234" t="s">
        <v>11553</v>
      </c>
      <c r="C252" s="234" t="s">
        <v>6545</v>
      </c>
      <c r="D252" s="235" t="s">
        <v>12790</v>
      </c>
      <c r="E252" s="227" t="s">
        <v>57</v>
      </c>
    </row>
    <row r="253" spans="1:5" ht="15">
      <c r="A253" s="234">
        <v>6138</v>
      </c>
      <c r="B253" s="234" t="s">
        <v>11554</v>
      </c>
      <c r="C253" s="234" t="s">
        <v>6545</v>
      </c>
      <c r="D253" s="235" t="s">
        <v>12791</v>
      </c>
      <c r="E253" s="227" t="s">
        <v>57</v>
      </c>
    </row>
    <row r="254" spans="1:5" ht="15">
      <c r="A254" s="234">
        <v>38840</v>
      </c>
      <c r="B254" s="234" t="s">
        <v>6771</v>
      </c>
      <c r="C254" s="234" t="s">
        <v>6545</v>
      </c>
      <c r="D254" s="235" t="s">
        <v>12737</v>
      </c>
      <c r="E254" s="227" t="s">
        <v>57</v>
      </c>
    </row>
    <row r="255" spans="1:5" ht="15">
      <c r="A255" s="234">
        <v>38841</v>
      </c>
      <c r="B255" s="234" t="s">
        <v>6772</v>
      </c>
      <c r="C255" s="234" t="s">
        <v>6545</v>
      </c>
      <c r="D255" s="235" t="s">
        <v>12792</v>
      </c>
      <c r="E255" s="227" t="s">
        <v>57</v>
      </c>
    </row>
    <row r="256" spans="1:5" ht="15">
      <c r="A256" s="234">
        <v>38842</v>
      </c>
      <c r="B256" s="234" t="s">
        <v>6773</v>
      </c>
      <c r="C256" s="234" t="s">
        <v>6545</v>
      </c>
      <c r="D256" s="235" t="s">
        <v>12793</v>
      </c>
      <c r="E256" s="227" t="s">
        <v>57</v>
      </c>
    </row>
    <row r="257" spans="1:5" ht="15">
      <c r="A257" s="234">
        <v>38843</v>
      </c>
      <c r="B257" s="234" t="s">
        <v>6774</v>
      </c>
      <c r="C257" s="234" t="s">
        <v>6545</v>
      </c>
      <c r="D257" s="235" t="s">
        <v>12794</v>
      </c>
      <c r="E257" s="227" t="s">
        <v>57</v>
      </c>
    </row>
    <row r="258" spans="1:5" ht="30">
      <c r="A258" s="234">
        <v>43424</v>
      </c>
      <c r="B258" s="234" t="s">
        <v>6775</v>
      </c>
      <c r="C258" s="234" t="s">
        <v>6545</v>
      </c>
      <c r="D258" s="235" t="s">
        <v>12795</v>
      </c>
      <c r="E258" s="227" t="s">
        <v>57</v>
      </c>
    </row>
    <row r="259" spans="1:5" ht="30">
      <c r="A259" s="234">
        <v>43426</v>
      </c>
      <c r="B259" s="234" t="s">
        <v>6776</v>
      </c>
      <c r="C259" s="234" t="s">
        <v>6545</v>
      </c>
      <c r="D259" s="235" t="s">
        <v>12796</v>
      </c>
      <c r="E259" s="227" t="s">
        <v>57</v>
      </c>
    </row>
    <row r="260" spans="1:5" ht="30">
      <c r="A260" s="234">
        <v>12565</v>
      </c>
      <c r="B260" s="234" t="s">
        <v>6777</v>
      </c>
      <c r="C260" s="234" t="s">
        <v>6545</v>
      </c>
      <c r="D260" s="235" t="s">
        <v>12797</v>
      </c>
      <c r="E260" s="227" t="s">
        <v>57</v>
      </c>
    </row>
    <row r="261" spans="1:5" ht="30">
      <c r="A261" s="234">
        <v>12567</v>
      </c>
      <c r="B261" s="234" t="s">
        <v>6778</v>
      </c>
      <c r="C261" s="234" t="s">
        <v>6545</v>
      </c>
      <c r="D261" s="235" t="s">
        <v>12798</v>
      </c>
      <c r="E261" s="227" t="s">
        <v>57</v>
      </c>
    </row>
    <row r="262" spans="1:5" ht="30">
      <c r="A262" s="234">
        <v>12568</v>
      </c>
      <c r="B262" s="234" t="s">
        <v>6779</v>
      </c>
      <c r="C262" s="234" t="s">
        <v>6545</v>
      </c>
      <c r="D262" s="235" t="s">
        <v>12799</v>
      </c>
      <c r="E262" s="227" t="s">
        <v>57</v>
      </c>
    </row>
    <row r="263" spans="1:5" ht="30">
      <c r="A263" s="234">
        <v>43441</v>
      </c>
      <c r="B263" s="234" t="s">
        <v>6780</v>
      </c>
      <c r="C263" s="234" t="s">
        <v>6545</v>
      </c>
      <c r="D263" s="235" t="s">
        <v>12800</v>
      </c>
      <c r="E263" s="227" t="s">
        <v>57</v>
      </c>
    </row>
    <row r="264" spans="1:5" ht="30">
      <c r="A264" s="234">
        <v>43423</v>
      </c>
      <c r="B264" s="234" t="s">
        <v>6781</v>
      </c>
      <c r="C264" s="234" t="s">
        <v>6545</v>
      </c>
      <c r="D264" s="235" t="s">
        <v>12801</v>
      </c>
      <c r="E264" s="227" t="s">
        <v>57</v>
      </c>
    </row>
    <row r="265" spans="1:5" ht="30">
      <c r="A265" s="234">
        <v>12532</v>
      </c>
      <c r="B265" s="234" t="s">
        <v>6782</v>
      </c>
      <c r="C265" s="234" t="s">
        <v>6545</v>
      </c>
      <c r="D265" s="235" t="s">
        <v>12802</v>
      </c>
      <c r="E265" s="227" t="s">
        <v>57</v>
      </c>
    </row>
    <row r="266" spans="1:5" ht="45">
      <c r="A266" s="234">
        <v>43444</v>
      </c>
      <c r="B266" s="234" t="s">
        <v>6783</v>
      </c>
      <c r="C266" s="234" t="s">
        <v>6545</v>
      </c>
      <c r="D266" s="235" t="s">
        <v>12803</v>
      </c>
      <c r="E266" s="227" t="s">
        <v>57</v>
      </c>
    </row>
    <row r="267" spans="1:5" ht="45">
      <c r="A267" s="234">
        <v>12551</v>
      </c>
      <c r="B267" s="234" t="s">
        <v>6784</v>
      </c>
      <c r="C267" s="234" t="s">
        <v>6545</v>
      </c>
      <c r="D267" s="235" t="s">
        <v>12804</v>
      </c>
      <c r="E267" s="227" t="s">
        <v>57</v>
      </c>
    </row>
    <row r="268" spans="1:5" ht="45">
      <c r="A268" s="234">
        <v>43442</v>
      </c>
      <c r="B268" s="234" t="s">
        <v>6785</v>
      </c>
      <c r="C268" s="234" t="s">
        <v>6545</v>
      </c>
      <c r="D268" s="235" t="s">
        <v>12805</v>
      </c>
      <c r="E268" s="227" t="s">
        <v>57</v>
      </c>
    </row>
    <row r="269" spans="1:5" ht="45">
      <c r="A269" s="234">
        <v>43443</v>
      </c>
      <c r="B269" s="234" t="s">
        <v>6786</v>
      </c>
      <c r="C269" s="234" t="s">
        <v>6545</v>
      </c>
      <c r="D269" s="235" t="s">
        <v>12806</v>
      </c>
      <c r="E269" s="227" t="s">
        <v>57</v>
      </c>
    </row>
    <row r="270" spans="1:5" ht="45">
      <c r="A270" s="234">
        <v>12544</v>
      </c>
      <c r="B270" s="234" t="s">
        <v>6787</v>
      </c>
      <c r="C270" s="234" t="s">
        <v>6545</v>
      </c>
      <c r="D270" s="235" t="s">
        <v>12807</v>
      </c>
      <c r="E270" s="227" t="s">
        <v>57</v>
      </c>
    </row>
    <row r="271" spans="1:5" ht="45">
      <c r="A271" s="234">
        <v>12547</v>
      </c>
      <c r="B271" s="234" t="s">
        <v>6788</v>
      </c>
      <c r="C271" s="234" t="s">
        <v>6545</v>
      </c>
      <c r="D271" s="235" t="s">
        <v>12808</v>
      </c>
      <c r="E271" s="227" t="s">
        <v>57</v>
      </c>
    </row>
    <row r="272" spans="1:5" ht="45">
      <c r="A272" s="234">
        <v>43445</v>
      </c>
      <c r="B272" s="234" t="s">
        <v>6789</v>
      </c>
      <c r="C272" s="234" t="s">
        <v>6545</v>
      </c>
      <c r="D272" s="235" t="s">
        <v>12809</v>
      </c>
      <c r="E272" s="227" t="s">
        <v>57</v>
      </c>
    </row>
    <row r="273" spans="1:5" ht="45">
      <c r="A273" s="234">
        <v>12563</v>
      </c>
      <c r="B273" s="234" t="s">
        <v>6790</v>
      </c>
      <c r="C273" s="234" t="s">
        <v>6545</v>
      </c>
      <c r="D273" s="235" t="s">
        <v>12810</v>
      </c>
      <c r="E273" s="227" t="s">
        <v>57</v>
      </c>
    </row>
    <row r="274" spans="1:5" ht="30">
      <c r="A274" s="234">
        <v>43425</v>
      </c>
      <c r="B274" s="234" t="s">
        <v>6791</v>
      </c>
      <c r="C274" s="234" t="s">
        <v>6545</v>
      </c>
      <c r="D274" s="235" t="s">
        <v>12811</v>
      </c>
      <c r="E274" s="227" t="s">
        <v>57</v>
      </c>
    </row>
    <row r="275" spans="1:5" ht="30">
      <c r="A275" s="234">
        <v>43446</v>
      </c>
      <c r="B275" s="234" t="s">
        <v>6792</v>
      </c>
      <c r="C275" s="234" t="s">
        <v>6545</v>
      </c>
      <c r="D275" s="235" t="s">
        <v>12812</v>
      </c>
      <c r="E275" s="227" t="s">
        <v>57</v>
      </c>
    </row>
    <row r="276" spans="1:5" ht="30">
      <c r="A276" s="234">
        <v>43447</v>
      </c>
      <c r="B276" s="234" t="s">
        <v>6793</v>
      </c>
      <c r="C276" s="234" t="s">
        <v>6545</v>
      </c>
      <c r="D276" s="235" t="s">
        <v>12813</v>
      </c>
      <c r="E276" s="227" t="s">
        <v>57</v>
      </c>
    </row>
    <row r="277" spans="1:5" ht="30">
      <c r="A277" s="234">
        <v>43448</v>
      </c>
      <c r="B277" s="234" t="s">
        <v>6794</v>
      </c>
      <c r="C277" s="234" t="s">
        <v>6545</v>
      </c>
      <c r="D277" s="235" t="s">
        <v>12814</v>
      </c>
      <c r="E277" s="227" t="s">
        <v>57</v>
      </c>
    </row>
    <row r="278" spans="1:5" ht="30">
      <c r="A278" s="234">
        <v>13761</v>
      </c>
      <c r="B278" s="234" t="s">
        <v>6795</v>
      </c>
      <c r="C278" s="234" t="s">
        <v>6545</v>
      </c>
      <c r="D278" s="235" t="s">
        <v>12815</v>
      </c>
      <c r="E278" s="227" t="s">
        <v>57</v>
      </c>
    </row>
    <row r="279" spans="1:5" ht="30">
      <c r="A279" s="234">
        <v>4814</v>
      </c>
      <c r="B279" s="234" t="s">
        <v>6796</v>
      </c>
      <c r="C279" s="234" t="s">
        <v>6545</v>
      </c>
      <c r="D279" s="235" t="s">
        <v>12816</v>
      </c>
      <c r="E279" s="227" t="s">
        <v>57</v>
      </c>
    </row>
    <row r="280" spans="1:5" ht="15">
      <c r="A280" s="234">
        <v>44473</v>
      </c>
      <c r="B280" s="234" t="s">
        <v>11555</v>
      </c>
      <c r="C280" s="234" t="s">
        <v>6545</v>
      </c>
      <c r="D280" s="235" t="s">
        <v>12817</v>
      </c>
      <c r="E280" s="227" t="s">
        <v>57</v>
      </c>
    </row>
    <row r="281" spans="1:5" ht="15">
      <c r="A281" s="234">
        <v>6122</v>
      </c>
      <c r="B281" s="234" t="s">
        <v>6797</v>
      </c>
      <c r="C281" s="234" t="s">
        <v>6714</v>
      </c>
      <c r="D281" s="235" t="s">
        <v>14275</v>
      </c>
      <c r="E281" s="227" t="s">
        <v>5975</v>
      </c>
    </row>
    <row r="282" spans="1:5" ht="15">
      <c r="A282" s="234">
        <v>40810</v>
      </c>
      <c r="B282" s="234" t="s">
        <v>6798</v>
      </c>
      <c r="C282" s="234" t="s">
        <v>6716</v>
      </c>
      <c r="D282" s="235" t="s">
        <v>17920</v>
      </c>
      <c r="E282" s="227" t="s">
        <v>5975</v>
      </c>
    </row>
    <row r="283" spans="1:5" ht="30">
      <c r="A283" s="234">
        <v>21100</v>
      </c>
      <c r="B283" s="234" t="s">
        <v>6799</v>
      </c>
      <c r="C283" s="234" t="s">
        <v>6545</v>
      </c>
      <c r="D283" s="235" t="s">
        <v>12819</v>
      </c>
      <c r="E283" s="227" t="s">
        <v>57</v>
      </c>
    </row>
    <row r="284" spans="1:5" ht="30">
      <c r="A284" s="234">
        <v>11816</v>
      </c>
      <c r="B284" s="234" t="s">
        <v>6800</v>
      </c>
      <c r="C284" s="234" t="s">
        <v>6545</v>
      </c>
      <c r="D284" s="235" t="s">
        <v>12820</v>
      </c>
      <c r="E284" s="227" t="s">
        <v>57</v>
      </c>
    </row>
    <row r="285" spans="1:5" ht="30">
      <c r="A285" s="234">
        <v>11814</v>
      </c>
      <c r="B285" s="234" t="s">
        <v>6801</v>
      </c>
      <c r="C285" s="234" t="s">
        <v>6545</v>
      </c>
      <c r="D285" s="235" t="s">
        <v>12821</v>
      </c>
      <c r="E285" s="227" t="s">
        <v>57</v>
      </c>
    </row>
    <row r="286" spans="1:5" ht="45">
      <c r="A286" s="234">
        <v>14186</v>
      </c>
      <c r="B286" s="234" t="s">
        <v>6802</v>
      </c>
      <c r="C286" s="234" t="s">
        <v>6545</v>
      </c>
      <c r="D286" s="235" t="s">
        <v>12822</v>
      </c>
      <c r="E286" s="227" t="s">
        <v>57</v>
      </c>
    </row>
    <row r="287" spans="1:5" ht="30">
      <c r="A287" s="234">
        <v>14185</v>
      </c>
      <c r="B287" s="234" t="s">
        <v>6803</v>
      </c>
      <c r="C287" s="234" t="s">
        <v>6545</v>
      </c>
      <c r="D287" s="235" t="s">
        <v>12823</v>
      </c>
      <c r="E287" s="227" t="s">
        <v>57</v>
      </c>
    </row>
    <row r="288" spans="1:5" ht="45">
      <c r="A288" s="234">
        <v>11811</v>
      </c>
      <c r="B288" s="234" t="s">
        <v>6804</v>
      </c>
      <c r="C288" s="234" t="s">
        <v>6545</v>
      </c>
      <c r="D288" s="235" t="s">
        <v>12824</v>
      </c>
      <c r="E288" s="227" t="s">
        <v>57</v>
      </c>
    </row>
    <row r="289" spans="1:5" ht="15">
      <c r="A289" s="234">
        <v>44498</v>
      </c>
      <c r="B289" s="234" t="s">
        <v>11556</v>
      </c>
      <c r="C289" s="234" t="s">
        <v>6545</v>
      </c>
      <c r="D289" s="235" t="s">
        <v>12825</v>
      </c>
      <c r="E289" s="227" t="s">
        <v>57</v>
      </c>
    </row>
    <row r="290" spans="1:5" ht="30">
      <c r="A290" s="234">
        <v>34469</v>
      </c>
      <c r="B290" s="234" t="s">
        <v>11557</v>
      </c>
      <c r="C290" s="234" t="s">
        <v>6545</v>
      </c>
      <c r="D290" s="235" t="s">
        <v>12826</v>
      </c>
      <c r="E290" s="227" t="s">
        <v>57</v>
      </c>
    </row>
    <row r="291" spans="1:5" ht="30">
      <c r="A291" s="234">
        <v>34476</v>
      </c>
      <c r="B291" s="234" t="s">
        <v>11558</v>
      </c>
      <c r="C291" s="234" t="s">
        <v>6545</v>
      </c>
      <c r="D291" s="235" t="s">
        <v>12827</v>
      </c>
      <c r="E291" s="227" t="s">
        <v>57</v>
      </c>
    </row>
    <row r="292" spans="1:5" ht="30">
      <c r="A292" s="234">
        <v>34477</v>
      </c>
      <c r="B292" s="234" t="s">
        <v>11559</v>
      </c>
      <c r="C292" s="234" t="s">
        <v>6545</v>
      </c>
      <c r="D292" s="235" t="s">
        <v>12828</v>
      </c>
      <c r="E292" s="227" t="s">
        <v>57</v>
      </c>
    </row>
    <row r="293" spans="1:5" ht="30">
      <c r="A293" s="234">
        <v>34482</v>
      </c>
      <c r="B293" s="234" t="s">
        <v>11560</v>
      </c>
      <c r="C293" s="234" t="s">
        <v>6545</v>
      </c>
      <c r="D293" s="235" t="s">
        <v>12829</v>
      </c>
      <c r="E293" s="227" t="s">
        <v>57</v>
      </c>
    </row>
    <row r="294" spans="1:5" ht="60">
      <c r="A294" s="234">
        <v>34472</v>
      </c>
      <c r="B294" s="234" t="s">
        <v>11561</v>
      </c>
      <c r="C294" s="234" t="s">
        <v>6545</v>
      </c>
      <c r="D294" s="235" t="s">
        <v>12830</v>
      </c>
      <c r="E294" s="227" t="s">
        <v>57</v>
      </c>
    </row>
    <row r="295" spans="1:5" ht="30">
      <c r="A295" s="234">
        <v>42425</v>
      </c>
      <c r="B295" s="234" t="s">
        <v>6805</v>
      </c>
      <c r="C295" s="234" t="s">
        <v>6545</v>
      </c>
      <c r="D295" s="235" t="s">
        <v>12831</v>
      </c>
      <c r="E295" s="227" t="s">
        <v>57</v>
      </c>
    </row>
    <row r="296" spans="1:5" ht="30">
      <c r="A296" s="234">
        <v>42422</v>
      </c>
      <c r="B296" s="234" t="s">
        <v>6806</v>
      </c>
      <c r="C296" s="234" t="s">
        <v>6545</v>
      </c>
      <c r="D296" s="235" t="s">
        <v>12832</v>
      </c>
      <c r="E296" s="227" t="s">
        <v>57</v>
      </c>
    </row>
    <row r="297" spans="1:5" ht="30">
      <c r="A297" s="234">
        <v>43184</v>
      </c>
      <c r="B297" s="234" t="s">
        <v>6807</v>
      </c>
      <c r="C297" s="234" t="s">
        <v>6545</v>
      </c>
      <c r="D297" s="235" t="s">
        <v>12833</v>
      </c>
      <c r="E297" s="227" t="s">
        <v>57</v>
      </c>
    </row>
    <row r="298" spans="1:5" ht="30">
      <c r="A298" s="234">
        <v>42424</v>
      </c>
      <c r="B298" s="234" t="s">
        <v>6808</v>
      </c>
      <c r="C298" s="234" t="s">
        <v>6545</v>
      </c>
      <c r="D298" s="235" t="s">
        <v>12834</v>
      </c>
      <c r="E298" s="227" t="s">
        <v>57</v>
      </c>
    </row>
    <row r="299" spans="1:5" ht="45">
      <c r="A299" s="234">
        <v>42421</v>
      </c>
      <c r="B299" s="234" t="s">
        <v>6809</v>
      </c>
      <c r="C299" s="234" t="s">
        <v>6545</v>
      </c>
      <c r="D299" s="235" t="s">
        <v>12835</v>
      </c>
      <c r="E299" s="227" t="s">
        <v>57</v>
      </c>
    </row>
    <row r="300" spans="1:5" ht="30">
      <c r="A300" s="234">
        <v>42416</v>
      </c>
      <c r="B300" s="234" t="s">
        <v>6810</v>
      </c>
      <c r="C300" s="234" t="s">
        <v>6545</v>
      </c>
      <c r="D300" s="235" t="s">
        <v>12836</v>
      </c>
      <c r="E300" s="227" t="s">
        <v>57</v>
      </c>
    </row>
    <row r="301" spans="1:5" ht="30">
      <c r="A301" s="234">
        <v>42417</v>
      </c>
      <c r="B301" s="234" t="s">
        <v>6811</v>
      </c>
      <c r="C301" s="234" t="s">
        <v>6545</v>
      </c>
      <c r="D301" s="235" t="s">
        <v>12837</v>
      </c>
      <c r="E301" s="227" t="s">
        <v>57</v>
      </c>
    </row>
    <row r="302" spans="1:5" ht="30">
      <c r="A302" s="234">
        <v>42419</v>
      </c>
      <c r="B302" s="234" t="s">
        <v>6812</v>
      </c>
      <c r="C302" s="234" t="s">
        <v>6545</v>
      </c>
      <c r="D302" s="235" t="s">
        <v>12838</v>
      </c>
      <c r="E302" s="227" t="s">
        <v>57</v>
      </c>
    </row>
    <row r="303" spans="1:5" ht="30">
      <c r="A303" s="234">
        <v>42420</v>
      </c>
      <c r="B303" s="234" t="s">
        <v>6813</v>
      </c>
      <c r="C303" s="234" t="s">
        <v>6545</v>
      </c>
      <c r="D303" s="235" t="s">
        <v>12839</v>
      </c>
      <c r="E303" s="227" t="s">
        <v>57</v>
      </c>
    </row>
    <row r="304" spans="1:5" ht="30">
      <c r="A304" s="234">
        <v>43195</v>
      </c>
      <c r="B304" s="234" t="s">
        <v>6814</v>
      </c>
      <c r="C304" s="234" t="s">
        <v>6545</v>
      </c>
      <c r="D304" s="235" t="s">
        <v>12840</v>
      </c>
      <c r="E304" s="227" t="s">
        <v>57</v>
      </c>
    </row>
    <row r="305" spans="1:5" ht="30">
      <c r="A305" s="234">
        <v>43196</v>
      </c>
      <c r="B305" s="234" t="s">
        <v>6815</v>
      </c>
      <c r="C305" s="234" t="s">
        <v>6545</v>
      </c>
      <c r="D305" s="235" t="s">
        <v>12841</v>
      </c>
      <c r="E305" s="227" t="s">
        <v>57</v>
      </c>
    </row>
    <row r="306" spans="1:5" ht="30">
      <c r="A306" s="234">
        <v>43198</v>
      </c>
      <c r="B306" s="234" t="s">
        <v>6816</v>
      </c>
      <c r="C306" s="234" t="s">
        <v>6545</v>
      </c>
      <c r="D306" s="235" t="s">
        <v>12842</v>
      </c>
      <c r="E306" s="227" t="s">
        <v>57</v>
      </c>
    </row>
    <row r="307" spans="1:5" ht="30">
      <c r="A307" s="234">
        <v>43199</v>
      </c>
      <c r="B307" s="234" t="s">
        <v>6817</v>
      </c>
      <c r="C307" s="234" t="s">
        <v>6545</v>
      </c>
      <c r="D307" s="235" t="s">
        <v>12843</v>
      </c>
      <c r="E307" s="227" t="s">
        <v>57</v>
      </c>
    </row>
    <row r="308" spans="1:5" ht="30">
      <c r="A308" s="234">
        <v>43200</v>
      </c>
      <c r="B308" s="234" t="s">
        <v>6818</v>
      </c>
      <c r="C308" s="234" t="s">
        <v>6545</v>
      </c>
      <c r="D308" s="235" t="s">
        <v>12844</v>
      </c>
      <c r="E308" s="227" t="s">
        <v>57</v>
      </c>
    </row>
    <row r="309" spans="1:5" ht="45">
      <c r="A309" s="234">
        <v>39556</v>
      </c>
      <c r="B309" s="234" t="s">
        <v>6819</v>
      </c>
      <c r="C309" s="234" t="s">
        <v>6545</v>
      </c>
      <c r="D309" s="235" t="s">
        <v>12845</v>
      </c>
      <c r="E309" s="227" t="s">
        <v>57</v>
      </c>
    </row>
    <row r="310" spans="1:5" ht="45">
      <c r="A310" s="234">
        <v>39557</v>
      </c>
      <c r="B310" s="234" t="s">
        <v>6820</v>
      </c>
      <c r="C310" s="234" t="s">
        <v>6545</v>
      </c>
      <c r="D310" s="235" t="s">
        <v>12846</v>
      </c>
      <c r="E310" s="227" t="s">
        <v>57</v>
      </c>
    </row>
    <row r="311" spans="1:5" ht="45">
      <c r="A311" s="234">
        <v>39559</v>
      </c>
      <c r="B311" s="234" t="s">
        <v>6821</v>
      </c>
      <c r="C311" s="234" t="s">
        <v>6545</v>
      </c>
      <c r="D311" s="235" t="s">
        <v>12847</v>
      </c>
      <c r="E311" s="227" t="s">
        <v>57</v>
      </c>
    </row>
    <row r="312" spans="1:5" ht="45">
      <c r="A312" s="234">
        <v>39560</v>
      </c>
      <c r="B312" s="234" t="s">
        <v>6822</v>
      </c>
      <c r="C312" s="234" t="s">
        <v>6545</v>
      </c>
      <c r="D312" s="235" t="s">
        <v>12848</v>
      </c>
      <c r="E312" s="227" t="s">
        <v>57</v>
      </c>
    </row>
    <row r="313" spans="1:5" ht="45">
      <c r="A313" s="234">
        <v>39561</v>
      </c>
      <c r="B313" s="234" t="s">
        <v>6823</v>
      </c>
      <c r="C313" s="234" t="s">
        <v>6545</v>
      </c>
      <c r="D313" s="235" t="s">
        <v>12849</v>
      </c>
      <c r="E313" s="227" t="s">
        <v>57</v>
      </c>
    </row>
    <row r="314" spans="1:5" ht="30">
      <c r="A314" s="234">
        <v>43190</v>
      </c>
      <c r="B314" s="234" t="s">
        <v>6824</v>
      </c>
      <c r="C314" s="234" t="s">
        <v>6545</v>
      </c>
      <c r="D314" s="235" t="s">
        <v>12850</v>
      </c>
      <c r="E314" s="227" t="s">
        <v>57</v>
      </c>
    </row>
    <row r="315" spans="1:5" ht="45">
      <c r="A315" s="234">
        <v>39555</v>
      </c>
      <c r="B315" s="234" t="s">
        <v>6825</v>
      </c>
      <c r="C315" s="234" t="s">
        <v>6545</v>
      </c>
      <c r="D315" s="235" t="s">
        <v>12851</v>
      </c>
      <c r="E315" s="227" t="s">
        <v>57</v>
      </c>
    </row>
    <row r="316" spans="1:5" ht="30">
      <c r="A316" s="234">
        <v>43191</v>
      </c>
      <c r="B316" s="234" t="s">
        <v>6826</v>
      </c>
      <c r="C316" s="234" t="s">
        <v>6545</v>
      </c>
      <c r="D316" s="236" t="s">
        <v>12852</v>
      </c>
      <c r="E316" s="227" t="s">
        <v>57</v>
      </c>
    </row>
    <row r="317" spans="1:5" ht="45">
      <c r="A317" s="234">
        <v>39548</v>
      </c>
      <c r="B317" s="234" t="s">
        <v>6827</v>
      </c>
      <c r="C317" s="234" t="s">
        <v>6545</v>
      </c>
      <c r="D317" s="236" t="s">
        <v>12853</v>
      </c>
      <c r="E317" s="227" t="s">
        <v>57</v>
      </c>
    </row>
    <row r="318" spans="1:5" ht="30">
      <c r="A318" s="234">
        <v>43192</v>
      </c>
      <c r="B318" s="234" t="s">
        <v>6828</v>
      </c>
      <c r="C318" s="234" t="s">
        <v>6545</v>
      </c>
      <c r="D318" s="235" t="s">
        <v>12854</v>
      </c>
      <c r="E318" s="227" t="s">
        <v>57</v>
      </c>
    </row>
    <row r="319" spans="1:5" ht="45">
      <c r="A319" s="234">
        <v>39554</v>
      </c>
      <c r="B319" s="234" t="s">
        <v>6829</v>
      </c>
      <c r="C319" s="234" t="s">
        <v>6545</v>
      </c>
      <c r="D319" s="235" t="s">
        <v>12855</v>
      </c>
      <c r="E319" s="227" t="s">
        <v>57</v>
      </c>
    </row>
    <row r="320" spans="1:5" ht="30">
      <c r="A320" s="234">
        <v>43194</v>
      </c>
      <c r="B320" s="234" t="s">
        <v>6830</v>
      </c>
      <c r="C320" s="234" t="s">
        <v>6545</v>
      </c>
      <c r="D320" s="235" t="s">
        <v>12856</v>
      </c>
      <c r="E320" s="227" t="s">
        <v>57</v>
      </c>
    </row>
    <row r="321" spans="1:5" ht="45">
      <c r="A321" s="234">
        <v>39551</v>
      </c>
      <c r="B321" s="234" t="s">
        <v>6831</v>
      </c>
      <c r="C321" s="234" t="s">
        <v>6545</v>
      </c>
      <c r="D321" s="235" t="s">
        <v>12857</v>
      </c>
      <c r="E321" s="227" t="s">
        <v>57</v>
      </c>
    </row>
    <row r="322" spans="1:5" ht="30">
      <c r="A322" s="234">
        <v>43185</v>
      </c>
      <c r="B322" s="234" t="s">
        <v>6832</v>
      </c>
      <c r="C322" s="234" t="s">
        <v>6545</v>
      </c>
      <c r="D322" s="235" t="s">
        <v>12858</v>
      </c>
      <c r="E322" s="227" t="s">
        <v>57</v>
      </c>
    </row>
    <row r="323" spans="1:5" ht="30">
      <c r="A323" s="234">
        <v>43186</v>
      </c>
      <c r="B323" s="234" t="s">
        <v>6833</v>
      </c>
      <c r="C323" s="234" t="s">
        <v>6545</v>
      </c>
      <c r="D323" s="235" t="s">
        <v>12859</v>
      </c>
      <c r="E323" s="227" t="s">
        <v>57</v>
      </c>
    </row>
    <row r="324" spans="1:5" ht="30">
      <c r="A324" s="234">
        <v>43187</v>
      </c>
      <c r="B324" s="234" t="s">
        <v>6834</v>
      </c>
      <c r="C324" s="234" t="s">
        <v>6545</v>
      </c>
      <c r="D324" s="235" t="s">
        <v>12860</v>
      </c>
      <c r="E324" s="227" t="s">
        <v>57</v>
      </c>
    </row>
    <row r="325" spans="1:5" ht="30">
      <c r="A325" s="234">
        <v>43188</v>
      </c>
      <c r="B325" s="234" t="s">
        <v>6835</v>
      </c>
      <c r="C325" s="234" t="s">
        <v>6545</v>
      </c>
      <c r="D325" s="235" t="s">
        <v>12861</v>
      </c>
      <c r="E325" s="227" t="s">
        <v>57</v>
      </c>
    </row>
    <row r="326" spans="1:5" ht="30">
      <c r="A326" s="234">
        <v>43189</v>
      </c>
      <c r="B326" s="234" t="s">
        <v>6836</v>
      </c>
      <c r="C326" s="234" t="s">
        <v>6545</v>
      </c>
      <c r="D326" s="235" t="s">
        <v>12862</v>
      </c>
      <c r="E326" s="227" t="s">
        <v>57</v>
      </c>
    </row>
    <row r="327" spans="1:5" ht="15">
      <c r="A327" s="234">
        <v>39580</v>
      </c>
      <c r="B327" s="234" t="s">
        <v>6837</v>
      </c>
      <c r="C327" s="234" t="s">
        <v>6545</v>
      </c>
      <c r="D327" s="235" t="s">
        <v>12863</v>
      </c>
      <c r="E327" s="227" t="s">
        <v>57</v>
      </c>
    </row>
    <row r="328" spans="1:5" ht="15">
      <c r="A328" s="234">
        <v>39577</v>
      </c>
      <c r="B328" s="234" t="s">
        <v>6838</v>
      </c>
      <c r="C328" s="234" t="s">
        <v>6545</v>
      </c>
      <c r="D328" s="235" t="s">
        <v>12864</v>
      </c>
      <c r="E328" s="227" t="s">
        <v>57</v>
      </c>
    </row>
    <row r="329" spans="1:5" ht="15">
      <c r="A329" s="234">
        <v>39578</v>
      </c>
      <c r="B329" s="234" t="s">
        <v>6839</v>
      </c>
      <c r="C329" s="234" t="s">
        <v>6545</v>
      </c>
      <c r="D329" s="235" t="s">
        <v>12865</v>
      </c>
      <c r="E329" s="227" t="s">
        <v>57</v>
      </c>
    </row>
    <row r="330" spans="1:5" ht="15">
      <c r="A330" s="234">
        <v>39579</v>
      </c>
      <c r="B330" s="234" t="s">
        <v>6840</v>
      </c>
      <c r="C330" s="234" t="s">
        <v>6545</v>
      </c>
      <c r="D330" s="235" t="s">
        <v>12866</v>
      </c>
      <c r="E330" s="227" t="s">
        <v>57</v>
      </c>
    </row>
    <row r="331" spans="1:5" ht="30">
      <c r="A331" s="234">
        <v>39826</v>
      </c>
      <c r="B331" s="234" t="s">
        <v>6841</v>
      </c>
      <c r="C331" s="234" t="s">
        <v>6545</v>
      </c>
      <c r="D331" s="235" t="s">
        <v>12867</v>
      </c>
      <c r="E331" s="227" t="s">
        <v>57</v>
      </c>
    </row>
    <row r="332" spans="1:5" ht="15">
      <c r="A332" s="234">
        <v>10700</v>
      </c>
      <c r="B332" s="234" t="s">
        <v>6842</v>
      </c>
      <c r="C332" s="234" t="s">
        <v>6545</v>
      </c>
      <c r="D332" s="235" t="s">
        <v>12868</v>
      </c>
      <c r="E332" s="227" t="s">
        <v>57</v>
      </c>
    </row>
    <row r="333" spans="1:5" ht="15">
      <c r="A333" s="234">
        <v>346</v>
      </c>
      <c r="B333" s="234" t="s">
        <v>6843</v>
      </c>
      <c r="C333" s="234" t="s">
        <v>6607</v>
      </c>
      <c r="D333" s="235" t="s">
        <v>12869</v>
      </c>
      <c r="E333" s="227" t="s">
        <v>57</v>
      </c>
    </row>
    <row r="334" spans="1:5" ht="15">
      <c r="A334" s="234">
        <v>3312</v>
      </c>
      <c r="B334" s="234" t="s">
        <v>6844</v>
      </c>
      <c r="C334" s="234" t="s">
        <v>6607</v>
      </c>
      <c r="D334" s="235" t="s">
        <v>12870</v>
      </c>
      <c r="E334" s="227" t="s">
        <v>57</v>
      </c>
    </row>
    <row r="335" spans="1:5" ht="15">
      <c r="A335" s="234">
        <v>339</v>
      </c>
      <c r="B335" s="234" t="s">
        <v>6845</v>
      </c>
      <c r="C335" s="234" t="s">
        <v>6557</v>
      </c>
      <c r="D335" s="235" t="s">
        <v>12871</v>
      </c>
      <c r="E335" s="227" t="s">
        <v>57</v>
      </c>
    </row>
    <row r="336" spans="1:5" ht="15">
      <c r="A336" s="234">
        <v>340</v>
      </c>
      <c r="B336" s="234" t="s">
        <v>6846</v>
      </c>
      <c r="C336" s="234" t="s">
        <v>6557</v>
      </c>
      <c r="D336" s="235" t="s">
        <v>12645</v>
      </c>
      <c r="E336" s="227" t="s">
        <v>57</v>
      </c>
    </row>
    <row r="337" spans="1:5" ht="30">
      <c r="A337" s="234">
        <v>43130</v>
      </c>
      <c r="B337" s="234" t="s">
        <v>6847</v>
      </c>
      <c r="C337" s="234" t="s">
        <v>6607</v>
      </c>
      <c r="D337" s="235" t="s">
        <v>12872</v>
      </c>
      <c r="E337" s="227" t="s">
        <v>57</v>
      </c>
    </row>
    <row r="338" spans="1:5" ht="15">
      <c r="A338" s="234">
        <v>344</v>
      </c>
      <c r="B338" s="234" t="s">
        <v>6848</v>
      </c>
      <c r="C338" s="234" t="s">
        <v>6607</v>
      </c>
      <c r="D338" s="235" t="s">
        <v>12873</v>
      </c>
      <c r="E338" s="227" t="s">
        <v>57</v>
      </c>
    </row>
    <row r="339" spans="1:5" ht="15">
      <c r="A339" s="234">
        <v>345</v>
      </c>
      <c r="B339" s="234" t="s">
        <v>6849</v>
      </c>
      <c r="C339" s="234" t="s">
        <v>6607</v>
      </c>
      <c r="D339" s="235" t="s">
        <v>12874</v>
      </c>
      <c r="E339" s="227" t="s">
        <v>57</v>
      </c>
    </row>
    <row r="340" spans="1:5" ht="30">
      <c r="A340" s="234">
        <v>43131</v>
      </c>
      <c r="B340" s="234" t="s">
        <v>6850</v>
      </c>
      <c r="C340" s="234" t="s">
        <v>6607</v>
      </c>
      <c r="D340" s="235" t="s">
        <v>12875</v>
      </c>
      <c r="E340" s="227" t="s">
        <v>57</v>
      </c>
    </row>
    <row r="341" spans="1:5" ht="15">
      <c r="A341" s="234">
        <v>3313</v>
      </c>
      <c r="B341" s="234" t="s">
        <v>6851</v>
      </c>
      <c r="C341" s="234" t="s">
        <v>6607</v>
      </c>
      <c r="D341" s="235" t="s">
        <v>12876</v>
      </c>
      <c r="E341" s="227" t="s">
        <v>57</v>
      </c>
    </row>
    <row r="342" spans="1:5" ht="30">
      <c r="A342" s="234">
        <v>43132</v>
      </c>
      <c r="B342" s="234" t="s">
        <v>6852</v>
      </c>
      <c r="C342" s="234" t="s">
        <v>6607</v>
      </c>
      <c r="D342" s="235" t="s">
        <v>12872</v>
      </c>
      <c r="E342" s="227" t="s">
        <v>57</v>
      </c>
    </row>
    <row r="343" spans="1:5" ht="15">
      <c r="A343" s="234">
        <v>366</v>
      </c>
      <c r="B343" s="234" t="s">
        <v>6853</v>
      </c>
      <c r="C343" s="234" t="s">
        <v>6713</v>
      </c>
      <c r="D343" s="235" t="s">
        <v>12877</v>
      </c>
      <c r="E343" s="227" t="s">
        <v>57</v>
      </c>
    </row>
    <row r="344" spans="1:5" ht="30">
      <c r="A344" s="234">
        <v>367</v>
      </c>
      <c r="B344" s="234" t="s">
        <v>6854</v>
      </c>
      <c r="C344" s="234" t="s">
        <v>6713</v>
      </c>
      <c r="D344" s="235" t="s">
        <v>12878</v>
      </c>
      <c r="E344" s="227" t="s">
        <v>57</v>
      </c>
    </row>
    <row r="345" spans="1:5" ht="30">
      <c r="A345" s="234">
        <v>370</v>
      </c>
      <c r="B345" s="234" t="s">
        <v>6855</v>
      </c>
      <c r="C345" s="234" t="s">
        <v>6713</v>
      </c>
      <c r="D345" s="235" t="s">
        <v>12877</v>
      </c>
      <c r="E345" s="227" t="s">
        <v>57</v>
      </c>
    </row>
    <row r="346" spans="1:5" ht="30">
      <c r="A346" s="234">
        <v>368</v>
      </c>
      <c r="B346" s="234" t="s">
        <v>6856</v>
      </c>
      <c r="C346" s="234" t="s">
        <v>6713</v>
      </c>
      <c r="D346" s="235" t="s">
        <v>12879</v>
      </c>
      <c r="E346" s="227" t="s">
        <v>57</v>
      </c>
    </row>
    <row r="347" spans="1:5" ht="30">
      <c r="A347" s="234">
        <v>11075</v>
      </c>
      <c r="B347" s="234" t="s">
        <v>6857</v>
      </c>
      <c r="C347" s="234" t="s">
        <v>6713</v>
      </c>
      <c r="D347" s="235" t="s">
        <v>12880</v>
      </c>
      <c r="E347" s="227" t="s">
        <v>57</v>
      </c>
    </row>
    <row r="348" spans="1:5" ht="15">
      <c r="A348" s="234">
        <v>1381</v>
      </c>
      <c r="B348" s="234" t="s">
        <v>6858</v>
      </c>
      <c r="C348" s="234" t="s">
        <v>6607</v>
      </c>
      <c r="D348" s="235" t="s">
        <v>12881</v>
      </c>
      <c r="E348" s="227" t="s">
        <v>57</v>
      </c>
    </row>
    <row r="349" spans="1:5" ht="15">
      <c r="A349" s="234">
        <v>34353</v>
      </c>
      <c r="B349" s="234" t="s">
        <v>6859</v>
      </c>
      <c r="C349" s="234" t="s">
        <v>6607</v>
      </c>
      <c r="D349" s="235" t="s">
        <v>12882</v>
      </c>
      <c r="E349" s="227" t="s">
        <v>57</v>
      </c>
    </row>
    <row r="350" spans="1:5" ht="15">
      <c r="A350" s="234">
        <v>37595</v>
      </c>
      <c r="B350" s="234" t="s">
        <v>6860</v>
      </c>
      <c r="C350" s="234" t="s">
        <v>6607</v>
      </c>
      <c r="D350" s="235" t="s">
        <v>12883</v>
      </c>
      <c r="E350" s="227" t="s">
        <v>57</v>
      </c>
    </row>
    <row r="351" spans="1:5" ht="15">
      <c r="A351" s="234">
        <v>37596</v>
      </c>
      <c r="B351" s="234" t="s">
        <v>6861</v>
      </c>
      <c r="C351" s="234" t="s">
        <v>6607</v>
      </c>
      <c r="D351" s="235" t="s">
        <v>12884</v>
      </c>
      <c r="E351" s="227" t="s">
        <v>57</v>
      </c>
    </row>
    <row r="352" spans="1:5" ht="30">
      <c r="A352" s="234">
        <v>371</v>
      </c>
      <c r="B352" s="234" t="s">
        <v>6862</v>
      </c>
      <c r="C352" s="234" t="s">
        <v>6607</v>
      </c>
      <c r="D352" s="235" t="s">
        <v>12885</v>
      </c>
      <c r="E352" s="227" t="s">
        <v>57</v>
      </c>
    </row>
    <row r="353" spans="1:5" ht="15">
      <c r="A353" s="234">
        <v>37553</v>
      </c>
      <c r="B353" s="234" t="s">
        <v>6863</v>
      </c>
      <c r="C353" s="234" t="s">
        <v>6607</v>
      </c>
      <c r="D353" s="235" t="s">
        <v>12600</v>
      </c>
      <c r="E353" s="227" t="s">
        <v>57</v>
      </c>
    </row>
    <row r="354" spans="1:5" ht="15">
      <c r="A354" s="234">
        <v>37552</v>
      </c>
      <c r="B354" s="234" t="s">
        <v>6864</v>
      </c>
      <c r="C354" s="234" t="s">
        <v>6607</v>
      </c>
      <c r="D354" s="235" t="s">
        <v>12582</v>
      </c>
      <c r="E354" s="227" t="s">
        <v>57</v>
      </c>
    </row>
    <row r="355" spans="1:5" ht="15">
      <c r="A355" s="234">
        <v>36880</v>
      </c>
      <c r="B355" s="234" t="s">
        <v>6865</v>
      </c>
      <c r="C355" s="234" t="s">
        <v>6607</v>
      </c>
      <c r="D355" s="235" t="s">
        <v>12886</v>
      </c>
      <c r="E355" s="227" t="s">
        <v>57</v>
      </c>
    </row>
    <row r="356" spans="1:5" ht="15">
      <c r="A356" s="234">
        <v>34355</v>
      </c>
      <c r="B356" s="234" t="s">
        <v>6866</v>
      </c>
      <c r="C356" s="234" t="s">
        <v>6607</v>
      </c>
      <c r="D356" s="235" t="s">
        <v>12887</v>
      </c>
      <c r="E356" s="227" t="s">
        <v>57</v>
      </c>
    </row>
    <row r="357" spans="1:5" ht="15">
      <c r="A357" s="234">
        <v>130</v>
      </c>
      <c r="B357" s="234" t="s">
        <v>6867</v>
      </c>
      <c r="C357" s="234" t="s">
        <v>6607</v>
      </c>
      <c r="D357" s="235" t="s">
        <v>12888</v>
      </c>
      <c r="E357" s="227" t="s">
        <v>57</v>
      </c>
    </row>
    <row r="358" spans="1:5" ht="30">
      <c r="A358" s="234">
        <v>135</v>
      </c>
      <c r="B358" s="234" t="s">
        <v>6868</v>
      </c>
      <c r="C358" s="234" t="s">
        <v>6607</v>
      </c>
      <c r="D358" s="235" t="s">
        <v>12751</v>
      </c>
      <c r="E358" s="227" t="s">
        <v>57</v>
      </c>
    </row>
    <row r="359" spans="1:5" ht="15">
      <c r="A359" s="234">
        <v>36886</v>
      </c>
      <c r="B359" s="234" t="s">
        <v>6869</v>
      </c>
      <c r="C359" s="234" t="s">
        <v>6607</v>
      </c>
      <c r="D359" s="235" t="s">
        <v>12889</v>
      </c>
      <c r="E359" s="227" t="s">
        <v>57</v>
      </c>
    </row>
    <row r="360" spans="1:5" ht="30">
      <c r="A360" s="234">
        <v>38546</v>
      </c>
      <c r="B360" s="234" t="s">
        <v>6870</v>
      </c>
      <c r="C360" s="234" t="s">
        <v>6713</v>
      </c>
      <c r="D360" s="235" t="s">
        <v>12890</v>
      </c>
      <c r="E360" s="227" t="s">
        <v>57</v>
      </c>
    </row>
    <row r="361" spans="1:5" ht="15">
      <c r="A361" s="234">
        <v>34549</v>
      </c>
      <c r="B361" s="234" t="s">
        <v>6871</v>
      </c>
      <c r="C361" s="234" t="s">
        <v>6713</v>
      </c>
      <c r="D361" s="235" t="s">
        <v>12891</v>
      </c>
      <c r="E361" s="227" t="s">
        <v>57</v>
      </c>
    </row>
    <row r="362" spans="1:5" ht="15">
      <c r="A362" s="234">
        <v>6081</v>
      </c>
      <c r="B362" s="234" t="s">
        <v>6872</v>
      </c>
      <c r="C362" s="234" t="s">
        <v>6713</v>
      </c>
      <c r="D362" s="235" t="s">
        <v>12892</v>
      </c>
      <c r="E362" s="227" t="s">
        <v>57</v>
      </c>
    </row>
    <row r="363" spans="1:5" ht="30">
      <c r="A363" s="234">
        <v>6077</v>
      </c>
      <c r="B363" s="234" t="s">
        <v>6873</v>
      </c>
      <c r="C363" s="234" t="s">
        <v>6713</v>
      </c>
      <c r="D363" s="235" t="s">
        <v>12893</v>
      </c>
      <c r="E363" s="227" t="s">
        <v>57</v>
      </c>
    </row>
    <row r="364" spans="1:5" ht="30">
      <c r="A364" s="234">
        <v>6079</v>
      </c>
      <c r="B364" s="234" t="s">
        <v>6874</v>
      </c>
      <c r="C364" s="234" t="s">
        <v>6713</v>
      </c>
      <c r="D364" s="235" t="s">
        <v>12893</v>
      </c>
      <c r="E364" s="227" t="s">
        <v>57</v>
      </c>
    </row>
    <row r="365" spans="1:5" ht="30">
      <c r="A365" s="234">
        <v>1091</v>
      </c>
      <c r="B365" s="234" t="s">
        <v>6875</v>
      </c>
      <c r="C365" s="234" t="s">
        <v>6545</v>
      </c>
      <c r="D365" s="235" t="s">
        <v>12894</v>
      </c>
      <c r="E365" s="227" t="s">
        <v>57</v>
      </c>
    </row>
    <row r="366" spans="1:5" ht="30">
      <c r="A366" s="234">
        <v>1094</v>
      </c>
      <c r="B366" s="234" t="s">
        <v>6876</v>
      </c>
      <c r="C366" s="234" t="s">
        <v>6545</v>
      </c>
      <c r="D366" s="235" t="s">
        <v>12895</v>
      </c>
      <c r="E366" s="227" t="s">
        <v>57</v>
      </c>
    </row>
    <row r="367" spans="1:5" ht="30">
      <c r="A367" s="234">
        <v>1095</v>
      </c>
      <c r="B367" s="234" t="s">
        <v>6877</v>
      </c>
      <c r="C367" s="234" t="s">
        <v>6545</v>
      </c>
      <c r="D367" s="235" t="s">
        <v>12896</v>
      </c>
      <c r="E367" s="227" t="s">
        <v>57</v>
      </c>
    </row>
    <row r="368" spans="1:5" ht="30">
      <c r="A368" s="234">
        <v>1092</v>
      </c>
      <c r="B368" s="234" t="s">
        <v>6878</v>
      </c>
      <c r="C368" s="234" t="s">
        <v>6545</v>
      </c>
      <c r="D368" s="235" t="s">
        <v>12897</v>
      </c>
      <c r="E368" s="227" t="s">
        <v>57</v>
      </c>
    </row>
    <row r="369" spans="1:5" ht="30">
      <c r="A369" s="234">
        <v>1093</v>
      </c>
      <c r="B369" s="234" t="s">
        <v>6879</v>
      </c>
      <c r="C369" s="234" t="s">
        <v>6545</v>
      </c>
      <c r="D369" s="235" t="s">
        <v>12898</v>
      </c>
      <c r="E369" s="227" t="s">
        <v>57</v>
      </c>
    </row>
    <row r="370" spans="1:5" ht="30">
      <c r="A370" s="234">
        <v>1090</v>
      </c>
      <c r="B370" s="234" t="s">
        <v>6880</v>
      </c>
      <c r="C370" s="234" t="s">
        <v>6545</v>
      </c>
      <c r="D370" s="235" t="s">
        <v>12899</v>
      </c>
      <c r="E370" s="227" t="s">
        <v>57</v>
      </c>
    </row>
    <row r="371" spans="1:5" ht="30">
      <c r="A371" s="234">
        <v>1096</v>
      </c>
      <c r="B371" s="234" t="s">
        <v>6881</v>
      </c>
      <c r="C371" s="234" t="s">
        <v>6545</v>
      </c>
      <c r="D371" s="235" t="s">
        <v>12900</v>
      </c>
      <c r="E371" s="227" t="s">
        <v>57</v>
      </c>
    </row>
    <row r="372" spans="1:5" ht="30">
      <c r="A372" s="234">
        <v>1097</v>
      </c>
      <c r="B372" s="234" t="s">
        <v>6882</v>
      </c>
      <c r="C372" s="234" t="s">
        <v>6545</v>
      </c>
      <c r="D372" s="235" t="s">
        <v>12901</v>
      </c>
      <c r="E372" s="227" t="s">
        <v>57</v>
      </c>
    </row>
    <row r="373" spans="1:5" ht="15">
      <c r="A373" s="234">
        <v>378</v>
      </c>
      <c r="B373" s="234" t="s">
        <v>12902</v>
      </c>
      <c r="C373" s="234" t="s">
        <v>6714</v>
      </c>
      <c r="D373" s="235" t="s">
        <v>13839</v>
      </c>
      <c r="E373" s="227" t="s">
        <v>5975</v>
      </c>
    </row>
    <row r="374" spans="1:5" ht="15">
      <c r="A374" s="234">
        <v>40911</v>
      </c>
      <c r="B374" s="234" t="s">
        <v>6883</v>
      </c>
      <c r="C374" s="234" t="s">
        <v>6716</v>
      </c>
      <c r="D374" s="235" t="s">
        <v>17921</v>
      </c>
      <c r="E374" s="227" t="s">
        <v>5975</v>
      </c>
    </row>
    <row r="375" spans="1:5" ht="15">
      <c r="A375" s="234">
        <v>33939</v>
      </c>
      <c r="B375" s="234" t="s">
        <v>6884</v>
      </c>
      <c r="C375" s="234" t="s">
        <v>6714</v>
      </c>
      <c r="D375" s="235" t="s">
        <v>16820</v>
      </c>
      <c r="E375" s="227" t="s">
        <v>5975</v>
      </c>
    </row>
    <row r="376" spans="1:5" ht="15">
      <c r="A376" s="234">
        <v>40815</v>
      </c>
      <c r="B376" s="234" t="s">
        <v>6885</v>
      </c>
      <c r="C376" s="234" t="s">
        <v>6716</v>
      </c>
      <c r="D376" s="235" t="s">
        <v>17922</v>
      </c>
      <c r="E376" s="227" t="s">
        <v>5975</v>
      </c>
    </row>
    <row r="377" spans="1:5" ht="15">
      <c r="A377" s="234">
        <v>34760</v>
      </c>
      <c r="B377" s="234" t="s">
        <v>6886</v>
      </c>
      <c r="C377" s="234" t="s">
        <v>6714</v>
      </c>
      <c r="D377" s="235" t="s">
        <v>17923</v>
      </c>
      <c r="E377" s="227" t="s">
        <v>5975</v>
      </c>
    </row>
    <row r="378" spans="1:5" ht="15">
      <c r="A378" s="234">
        <v>40935</v>
      </c>
      <c r="B378" s="234" t="s">
        <v>6887</v>
      </c>
      <c r="C378" s="234" t="s">
        <v>6716</v>
      </c>
      <c r="D378" s="235" t="s">
        <v>17924</v>
      </c>
      <c r="E378" s="227" t="s">
        <v>5975</v>
      </c>
    </row>
    <row r="379" spans="1:5" ht="15">
      <c r="A379" s="234">
        <v>33952</v>
      </c>
      <c r="B379" s="234" t="s">
        <v>6888</v>
      </c>
      <c r="C379" s="234" t="s">
        <v>6714</v>
      </c>
      <c r="D379" s="235" t="s">
        <v>17925</v>
      </c>
      <c r="E379" s="227" t="s">
        <v>5975</v>
      </c>
    </row>
    <row r="380" spans="1:5" ht="15">
      <c r="A380" s="234">
        <v>40816</v>
      </c>
      <c r="B380" s="234" t="s">
        <v>6889</v>
      </c>
      <c r="C380" s="234" t="s">
        <v>6716</v>
      </c>
      <c r="D380" s="235" t="s">
        <v>17926</v>
      </c>
      <c r="E380" s="227" t="s">
        <v>5975</v>
      </c>
    </row>
    <row r="381" spans="1:5" ht="15">
      <c r="A381" s="234">
        <v>33953</v>
      </c>
      <c r="B381" s="234" t="s">
        <v>6890</v>
      </c>
      <c r="C381" s="234" t="s">
        <v>6714</v>
      </c>
      <c r="D381" s="235" t="s">
        <v>17927</v>
      </c>
      <c r="E381" s="227" t="s">
        <v>5975</v>
      </c>
    </row>
    <row r="382" spans="1:5" ht="15">
      <c r="A382" s="234">
        <v>40817</v>
      </c>
      <c r="B382" s="234" t="s">
        <v>6891</v>
      </c>
      <c r="C382" s="234" t="s">
        <v>6716</v>
      </c>
      <c r="D382" s="235" t="s">
        <v>17928</v>
      </c>
      <c r="E382" s="227" t="s">
        <v>5975</v>
      </c>
    </row>
    <row r="383" spans="1:5" ht="30">
      <c r="A383" s="234">
        <v>13348</v>
      </c>
      <c r="B383" s="234" t="s">
        <v>6892</v>
      </c>
      <c r="C383" s="234" t="s">
        <v>6545</v>
      </c>
      <c r="D383" s="235" t="s">
        <v>12906</v>
      </c>
      <c r="E383" s="227" t="s">
        <v>57</v>
      </c>
    </row>
    <row r="384" spans="1:5" ht="15">
      <c r="A384" s="234">
        <v>39211</v>
      </c>
      <c r="B384" s="234" t="s">
        <v>6893</v>
      </c>
      <c r="C384" s="234" t="s">
        <v>6545</v>
      </c>
      <c r="D384" s="235" t="s">
        <v>12883</v>
      </c>
      <c r="E384" s="227" t="s">
        <v>57</v>
      </c>
    </row>
    <row r="385" spans="1:5" ht="15">
      <c r="A385" s="234">
        <v>39212</v>
      </c>
      <c r="B385" s="234" t="s">
        <v>6894</v>
      </c>
      <c r="C385" s="234" t="s">
        <v>6545</v>
      </c>
      <c r="D385" s="235" t="s">
        <v>12907</v>
      </c>
      <c r="E385" s="227" t="s">
        <v>57</v>
      </c>
    </row>
    <row r="386" spans="1:5" ht="15">
      <c r="A386" s="234">
        <v>39208</v>
      </c>
      <c r="B386" s="234" t="s">
        <v>6895</v>
      </c>
      <c r="C386" s="234" t="s">
        <v>6545</v>
      </c>
      <c r="D386" s="235" t="s">
        <v>12908</v>
      </c>
      <c r="E386" s="227" t="s">
        <v>57</v>
      </c>
    </row>
    <row r="387" spans="1:5" ht="15">
      <c r="A387" s="234">
        <v>39210</v>
      </c>
      <c r="B387" s="234" t="s">
        <v>6896</v>
      </c>
      <c r="C387" s="234" t="s">
        <v>6545</v>
      </c>
      <c r="D387" s="235" t="s">
        <v>12909</v>
      </c>
      <c r="E387" s="227" t="s">
        <v>57</v>
      </c>
    </row>
    <row r="388" spans="1:5" ht="15">
      <c r="A388" s="234">
        <v>39214</v>
      </c>
      <c r="B388" s="234" t="s">
        <v>6897</v>
      </c>
      <c r="C388" s="234" t="s">
        <v>6545</v>
      </c>
      <c r="D388" s="235" t="s">
        <v>12910</v>
      </c>
      <c r="E388" s="227" t="s">
        <v>57</v>
      </c>
    </row>
    <row r="389" spans="1:5" ht="15">
      <c r="A389" s="234">
        <v>39213</v>
      </c>
      <c r="B389" s="234" t="s">
        <v>6898</v>
      </c>
      <c r="C389" s="234" t="s">
        <v>6545</v>
      </c>
      <c r="D389" s="235" t="s">
        <v>12911</v>
      </c>
      <c r="E389" s="227" t="s">
        <v>57</v>
      </c>
    </row>
    <row r="390" spans="1:5" ht="15">
      <c r="A390" s="234">
        <v>39209</v>
      </c>
      <c r="B390" s="234" t="s">
        <v>6899</v>
      </c>
      <c r="C390" s="234" t="s">
        <v>6545</v>
      </c>
      <c r="D390" s="235" t="s">
        <v>12912</v>
      </c>
      <c r="E390" s="227" t="s">
        <v>57</v>
      </c>
    </row>
    <row r="391" spans="1:5" ht="15">
      <c r="A391" s="234">
        <v>39207</v>
      </c>
      <c r="B391" s="234" t="s">
        <v>6900</v>
      </c>
      <c r="C391" s="234" t="s">
        <v>6545</v>
      </c>
      <c r="D391" s="235" t="s">
        <v>12909</v>
      </c>
      <c r="E391" s="227" t="s">
        <v>57</v>
      </c>
    </row>
    <row r="392" spans="1:5" ht="15">
      <c r="A392" s="234">
        <v>39215</v>
      </c>
      <c r="B392" s="234" t="s">
        <v>6901</v>
      </c>
      <c r="C392" s="234" t="s">
        <v>6545</v>
      </c>
      <c r="D392" s="235" t="s">
        <v>12913</v>
      </c>
      <c r="E392" s="227" t="s">
        <v>57</v>
      </c>
    </row>
    <row r="393" spans="1:5" ht="15">
      <c r="A393" s="234">
        <v>39216</v>
      </c>
      <c r="B393" s="234" t="s">
        <v>6902</v>
      </c>
      <c r="C393" s="234" t="s">
        <v>6545</v>
      </c>
      <c r="D393" s="235" t="s">
        <v>12914</v>
      </c>
      <c r="E393" s="227" t="s">
        <v>57</v>
      </c>
    </row>
    <row r="394" spans="1:5" ht="30">
      <c r="A394" s="234">
        <v>11267</v>
      </c>
      <c r="B394" s="234" t="s">
        <v>6903</v>
      </c>
      <c r="C394" s="234" t="s">
        <v>6545</v>
      </c>
      <c r="D394" s="235" t="s">
        <v>12915</v>
      </c>
      <c r="E394" s="227" t="s">
        <v>57</v>
      </c>
    </row>
    <row r="395" spans="1:5" ht="30">
      <c r="A395" s="234">
        <v>379</v>
      </c>
      <c r="B395" s="234" t="s">
        <v>6904</v>
      </c>
      <c r="C395" s="234" t="s">
        <v>6545</v>
      </c>
      <c r="D395" s="235" t="s">
        <v>12916</v>
      </c>
      <c r="E395" s="227" t="s">
        <v>57</v>
      </c>
    </row>
    <row r="396" spans="1:5" ht="30">
      <c r="A396" s="234">
        <v>510</v>
      </c>
      <c r="B396" s="234" t="s">
        <v>6905</v>
      </c>
      <c r="C396" s="234" t="s">
        <v>6607</v>
      </c>
      <c r="D396" s="235" t="s">
        <v>12917</v>
      </c>
      <c r="E396" s="227" t="s">
        <v>57</v>
      </c>
    </row>
    <row r="397" spans="1:5" ht="30">
      <c r="A397" s="234">
        <v>516</v>
      </c>
      <c r="B397" s="234" t="s">
        <v>6906</v>
      </c>
      <c r="C397" s="234" t="s">
        <v>6607</v>
      </c>
      <c r="D397" s="235" t="s">
        <v>12918</v>
      </c>
      <c r="E397" s="227" t="s">
        <v>57</v>
      </c>
    </row>
    <row r="398" spans="1:5" ht="30">
      <c r="A398" s="234">
        <v>509</v>
      </c>
      <c r="B398" s="234" t="s">
        <v>6907</v>
      </c>
      <c r="C398" s="234" t="s">
        <v>6607</v>
      </c>
      <c r="D398" s="235" t="s">
        <v>12919</v>
      </c>
      <c r="E398" s="227" t="s">
        <v>57</v>
      </c>
    </row>
    <row r="399" spans="1:5" ht="15">
      <c r="A399" s="234">
        <v>40331</v>
      </c>
      <c r="B399" s="234" t="s">
        <v>6908</v>
      </c>
      <c r="C399" s="234" t="s">
        <v>6714</v>
      </c>
      <c r="D399" s="235" t="s">
        <v>17325</v>
      </c>
      <c r="E399" s="227" t="s">
        <v>5975</v>
      </c>
    </row>
    <row r="400" spans="1:5" ht="15">
      <c r="A400" s="234">
        <v>40930</v>
      </c>
      <c r="B400" s="234" t="s">
        <v>6909</v>
      </c>
      <c r="C400" s="234" t="s">
        <v>6716</v>
      </c>
      <c r="D400" s="235" t="s">
        <v>17929</v>
      </c>
      <c r="E400" s="227" t="s">
        <v>5975</v>
      </c>
    </row>
    <row r="401" spans="1:5" ht="15">
      <c r="A401" s="234">
        <v>11761</v>
      </c>
      <c r="B401" s="234" t="s">
        <v>6910</v>
      </c>
      <c r="C401" s="234" t="s">
        <v>6545</v>
      </c>
      <c r="D401" s="235" t="s">
        <v>12921</v>
      </c>
      <c r="E401" s="227" t="s">
        <v>57</v>
      </c>
    </row>
    <row r="402" spans="1:5" ht="15">
      <c r="A402" s="234">
        <v>377</v>
      </c>
      <c r="B402" s="234" t="s">
        <v>6911</v>
      </c>
      <c r="C402" s="234" t="s">
        <v>6545</v>
      </c>
      <c r="D402" s="235" t="s">
        <v>12922</v>
      </c>
      <c r="E402" s="227" t="s">
        <v>57</v>
      </c>
    </row>
    <row r="403" spans="1:5" ht="15">
      <c r="A403" s="234">
        <v>7588</v>
      </c>
      <c r="B403" s="234" t="s">
        <v>6912</v>
      </c>
      <c r="C403" s="234" t="s">
        <v>6545</v>
      </c>
      <c r="D403" s="235" t="s">
        <v>12923</v>
      </c>
      <c r="E403" s="227" t="s">
        <v>57</v>
      </c>
    </row>
    <row r="404" spans="1:5" ht="15">
      <c r="A404" s="234">
        <v>34392</v>
      </c>
      <c r="B404" s="234" t="s">
        <v>6913</v>
      </c>
      <c r="C404" s="234" t="s">
        <v>6714</v>
      </c>
      <c r="D404" s="235" t="s">
        <v>17430</v>
      </c>
      <c r="E404" s="227" t="s">
        <v>5975</v>
      </c>
    </row>
    <row r="405" spans="1:5" ht="15">
      <c r="A405" s="234">
        <v>40908</v>
      </c>
      <c r="B405" s="234" t="s">
        <v>6914</v>
      </c>
      <c r="C405" s="234" t="s">
        <v>6716</v>
      </c>
      <c r="D405" s="235" t="s">
        <v>17930</v>
      </c>
      <c r="E405" s="227" t="s">
        <v>5975</v>
      </c>
    </row>
    <row r="406" spans="1:5" ht="15">
      <c r="A406" s="234">
        <v>34551</v>
      </c>
      <c r="B406" s="234" t="s">
        <v>12924</v>
      </c>
      <c r="C406" s="234" t="s">
        <v>6714</v>
      </c>
      <c r="D406" s="235" t="s">
        <v>17624</v>
      </c>
      <c r="E406" s="227" t="s">
        <v>5975</v>
      </c>
    </row>
    <row r="407" spans="1:5" ht="15">
      <c r="A407" s="234">
        <v>41078</v>
      </c>
      <c r="B407" s="234" t="s">
        <v>6915</v>
      </c>
      <c r="C407" s="234" t="s">
        <v>6716</v>
      </c>
      <c r="D407" s="235" t="s">
        <v>17909</v>
      </c>
      <c r="E407" s="227" t="s">
        <v>5975</v>
      </c>
    </row>
    <row r="408" spans="1:5" ht="15">
      <c r="A408" s="234">
        <v>246</v>
      </c>
      <c r="B408" s="234" t="s">
        <v>6916</v>
      </c>
      <c r="C408" s="234" t="s">
        <v>6714</v>
      </c>
      <c r="D408" s="235" t="s">
        <v>14721</v>
      </c>
      <c r="E408" s="227" t="s">
        <v>5975</v>
      </c>
    </row>
    <row r="409" spans="1:5" ht="15">
      <c r="A409" s="234">
        <v>40927</v>
      </c>
      <c r="B409" s="234" t="s">
        <v>6917</v>
      </c>
      <c r="C409" s="234" t="s">
        <v>6716</v>
      </c>
      <c r="D409" s="235" t="s">
        <v>17931</v>
      </c>
      <c r="E409" s="227" t="s">
        <v>5975</v>
      </c>
    </row>
    <row r="410" spans="1:5" ht="15">
      <c r="A410" s="234">
        <v>2350</v>
      </c>
      <c r="B410" s="234" t="s">
        <v>6918</v>
      </c>
      <c r="C410" s="234" t="s">
        <v>6714</v>
      </c>
      <c r="D410" s="235" t="s">
        <v>15167</v>
      </c>
      <c r="E410" s="227" t="s">
        <v>5975</v>
      </c>
    </row>
    <row r="411" spans="1:5" ht="15">
      <c r="A411" s="234">
        <v>40812</v>
      </c>
      <c r="B411" s="234" t="s">
        <v>6919</v>
      </c>
      <c r="C411" s="234" t="s">
        <v>6716</v>
      </c>
      <c r="D411" s="235" t="s">
        <v>17932</v>
      </c>
      <c r="E411" s="227" t="s">
        <v>5975</v>
      </c>
    </row>
    <row r="412" spans="1:5" ht="15">
      <c r="A412" s="234">
        <v>245</v>
      </c>
      <c r="B412" s="234" t="s">
        <v>6920</v>
      </c>
      <c r="C412" s="234" t="s">
        <v>6714</v>
      </c>
      <c r="D412" s="235" t="s">
        <v>17504</v>
      </c>
      <c r="E412" s="227" t="s">
        <v>5975</v>
      </c>
    </row>
    <row r="413" spans="1:5" ht="15">
      <c r="A413" s="234">
        <v>41090</v>
      </c>
      <c r="B413" s="234" t="s">
        <v>6921</v>
      </c>
      <c r="C413" s="234" t="s">
        <v>6716</v>
      </c>
      <c r="D413" s="235" t="s">
        <v>17933</v>
      </c>
      <c r="E413" s="227" t="s">
        <v>5975</v>
      </c>
    </row>
    <row r="414" spans="1:5" ht="15">
      <c r="A414" s="234">
        <v>251</v>
      </c>
      <c r="B414" s="234" t="s">
        <v>6922</v>
      </c>
      <c r="C414" s="234" t="s">
        <v>6714</v>
      </c>
      <c r="D414" s="235" t="s">
        <v>14466</v>
      </c>
      <c r="E414" s="227" t="s">
        <v>5975</v>
      </c>
    </row>
    <row r="415" spans="1:5" ht="15">
      <c r="A415" s="234">
        <v>40975</v>
      </c>
      <c r="B415" s="234" t="s">
        <v>6923</v>
      </c>
      <c r="C415" s="234" t="s">
        <v>6716</v>
      </c>
      <c r="D415" s="235" t="s">
        <v>17934</v>
      </c>
      <c r="E415" s="227" t="s">
        <v>5975</v>
      </c>
    </row>
    <row r="416" spans="1:5" ht="15">
      <c r="A416" s="234">
        <v>6127</v>
      </c>
      <c r="B416" s="234" t="s">
        <v>12929</v>
      </c>
      <c r="C416" s="234" t="s">
        <v>6714</v>
      </c>
      <c r="D416" s="235" t="s">
        <v>17624</v>
      </c>
      <c r="E416" s="227" t="s">
        <v>5975</v>
      </c>
    </row>
    <row r="417" spans="1:5" ht="15">
      <c r="A417" s="234">
        <v>41072</v>
      </c>
      <c r="B417" s="234" t="s">
        <v>6924</v>
      </c>
      <c r="C417" s="234" t="s">
        <v>6716</v>
      </c>
      <c r="D417" s="235" t="s">
        <v>17909</v>
      </c>
      <c r="E417" s="227" t="s">
        <v>5975</v>
      </c>
    </row>
    <row r="418" spans="1:5" ht="15">
      <c r="A418" s="234">
        <v>6121</v>
      </c>
      <c r="B418" s="234" t="s">
        <v>6925</v>
      </c>
      <c r="C418" s="234" t="s">
        <v>6714</v>
      </c>
      <c r="D418" s="235" t="s">
        <v>14604</v>
      </c>
      <c r="E418" s="227" t="s">
        <v>5975</v>
      </c>
    </row>
    <row r="419" spans="1:5" ht="15">
      <c r="A419" s="234">
        <v>41071</v>
      </c>
      <c r="B419" s="234" t="s">
        <v>6926</v>
      </c>
      <c r="C419" s="234" t="s">
        <v>6716</v>
      </c>
      <c r="D419" s="235" t="s">
        <v>17935</v>
      </c>
      <c r="E419" s="227" t="s">
        <v>5975</v>
      </c>
    </row>
    <row r="420" spans="1:5" ht="15">
      <c r="A420" s="234">
        <v>244</v>
      </c>
      <c r="B420" s="234" t="s">
        <v>6927</v>
      </c>
      <c r="C420" s="234" t="s">
        <v>6714</v>
      </c>
      <c r="D420" s="235" t="s">
        <v>13031</v>
      </c>
      <c r="E420" s="227" t="s">
        <v>5975</v>
      </c>
    </row>
    <row r="421" spans="1:5" ht="15">
      <c r="A421" s="234">
        <v>41093</v>
      </c>
      <c r="B421" s="234" t="s">
        <v>6928</v>
      </c>
      <c r="C421" s="234" t="s">
        <v>6716</v>
      </c>
      <c r="D421" s="235" t="s">
        <v>17936</v>
      </c>
      <c r="E421" s="227" t="s">
        <v>5975</v>
      </c>
    </row>
    <row r="422" spans="1:5" ht="15">
      <c r="A422" s="234">
        <v>532</v>
      </c>
      <c r="B422" s="234" t="s">
        <v>6929</v>
      </c>
      <c r="C422" s="234" t="s">
        <v>6714</v>
      </c>
      <c r="D422" s="235" t="s">
        <v>17779</v>
      </c>
      <c r="E422" s="227" t="s">
        <v>5975</v>
      </c>
    </row>
    <row r="423" spans="1:5" ht="15">
      <c r="A423" s="234">
        <v>40931</v>
      </c>
      <c r="B423" s="234" t="s">
        <v>6930</v>
      </c>
      <c r="C423" s="234" t="s">
        <v>6716</v>
      </c>
      <c r="D423" s="235" t="s">
        <v>17937</v>
      </c>
      <c r="E423" s="227" t="s">
        <v>5975</v>
      </c>
    </row>
    <row r="424" spans="1:5" ht="15">
      <c r="A424" s="234">
        <v>36150</v>
      </c>
      <c r="B424" s="234" t="s">
        <v>6931</v>
      </c>
      <c r="C424" s="234" t="s">
        <v>6545</v>
      </c>
      <c r="D424" s="235" t="s">
        <v>12933</v>
      </c>
      <c r="E424" s="227" t="s">
        <v>57</v>
      </c>
    </row>
    <row r="425" spans="1:5" ht="15">
      <c r="A425" s="234">
        <v>4760</v>
      </c>
      <c r="B425" s="234" t="s">
        <v>12934</v>
      </c>
      <c r="C425" s="234" t="s">
        <v>6714</v>
      </c>
      <c r="D425" s="235" t="s">
        <v>13839</v>
      </c>
      <c r="E425" s="227" t="s">
        <v>5975</v>
      </c>
    </row>
    <row r="426" spans="1:5" ht="15">
      <c r="A426" s="234">
        <v>41069</v>
      </c>
      <c r="B426" s="234" t="s">
        <v>6932</v>
      </c>
      <c r="C426" s="234" t="s">
        <v>6716</v>
      </c>
      <c r="D426" s="235" t="s">
        <v>17921</v>
      </c>
      <c r="E426" s="227" t="s">
        <v>5975</v>
      </c>
    </row>
    <row r="427" spans="1:5" ht="30">
      <c r="A427" s="234">
        <v>10422</v>
      </c>
      <c r="B427" s="234" t="s">
        <v>11562</v>
      </c>
      <c r="C427" s="234" t="s">
        <v>6545</v>
      </c>
      <c r="D427" s="235" t="s">
        <v>12935</v>
      </c>
      <c r="E427" s="227" t="s">
        <v>57</v>
      </c>
    </row>
    <row r="428" spans="1:5" ht="30">
      <c r="A428" s="234">
        <v>44019</v>
      </c>
      <c r="B428" s="234" t="s">
        <v>11563</v>
      </c>
      <c r="C428" s="234" t="s">
        <v>6545</v>
      </c>
      <c r="D428" s="235" t="s">
        <v>12936</v>
      </c>
      <c r="E428" s="227" t="s">
        <v>57</v>
      </c>
    </row>
    <row r="429" spans="1:5" ht="30">
      <c r="A429" s="234">
        <v>36520</v>
      </c>
      <c r="B429" s="234" t="s">
        <v>11564</v>
      </c>
      <c r="C429" s="234" t="s">
        <v>6545</v>
      </c>
      <c r="D429" s="235" t="s">
        <v>12937</v>
      </c>
      <c r="E429" s="227" t="s">
        <v>57</v>
      </c>
    </row>
    <row r="430" spans="1:5" ht="30">
      <c r="A430" s="234">
        <v>42319</v>
      </c>
      <c r="B430" s="234" t="s">
        <v>11565</v>
      </c>
      <c r="C430" s="234" t="s">
        <v>6545</v>
      </c>
      <c r="D430" s="235" t="s">
        <v>12938</v>
      </c>
      <c r="E430" s="227" t="s">
        <v>57</v>
      </c>
    </row>
    <row r="431" spans="1:5" ht="30">
      <c r="A431" s="234">
        <v>10420</v>
      </c>
      <c r="B431" s="234" t="s">
        <v>11566</v>
      </c>
      <c r="C431" s="234" t="s">
        <v>6545</v>
      </c>
      <c r="D431" s="235" t="s">
        <v>12939</v>
      </c>
      <c r="E431" s="227" t="s">
        <v>57</v>
      </c>
    </row>
    <row r="432" spans="1:5" ht="30">
      <c r="A432" s="234">
        <v>10421</v>
      </c>
      <c r="B432" s="234" t="s">
        <v>11567</v>
      </c>
      <c r="C432" s="234" t="s">
        <v>6545</v>
      </c>
      <c r="D432" s="235" t="s">
        <v>12940</v>
      </c>
      <c r="E432" s="227" t="s">
        <v>57</v>
      </c>
    </row>
    <row r="433" spans="1:5" ht="15">
      <c r="A433" s="234">
        <v>11786</v>
      </c>
      <c r="B433" s="234" t="s">
        <v>11568</v>
      </c>
      <c r="C433" s="234" t="s">
        <v>6545</v>
      </c>
      <c r="D433" s="235" t="s">
        <v>12941</v>
      </c>
      <c r="E433" s="227" t="s">
        <v>57</v>
      </c>
    </row>
    <row r="434" spans="1:5" ht="15">
      <c r="A434" s="234">
        <v>10</v>
      </c>
      <c r="B434" s="234" t="s">
        <v>6933</v>
      </c>
      <c r="C434" s="234" t="s">
        <v>6545</v>
      </c>
      <c r="D434" s="235" t="s">
        <v>12942</v>
      </c>
      <c r="E434" s="227" t="s">
        <v>57</v>
      </c>
    </row>
    <row r="435" spans="1:5" ht="15">
      <c r="A435" s="234">
        <v>4815</v>
      </c>
      <c r="B435" s="234" t="s">
        <v>6934</v>
      </c>
      <c r="C435" s="234" t="s">
        <v>6545</v>
      </c>
      <c r="D435" s="235" t="s">
        <v>12943</v>
      </c>
      <c r="E435" s="227" t="s">
        <v>57</v>
      </c>
    </row>
    <row r="436" spans="1:5" ht="15">
      <c r="A436" s="234">
        <v>541</v>
      </c>
      <c r="B436" s="234" t="s">
        <v>6935</v>
      </c>
      <c r="C436" s="234" t="s">
        <v>6545</v>
      </c>
      <c r="D436" s="235" t="s">
        <v>12944</v>
      </c>
      <c r="E436" s="227" t="s">
        <v>57</v>
      </c>
    </row>
    <row r="437" spans="1:5" ht="15">
      <c r="A437" s="234">
        <v>542</v>
      </c>
      <c r="B437" s="234" t="s">
        <v>6936</v>
      </c>
      <c r="C437" s="234" t="s">
        <v>6545</v>
      </c>
      <c r="D437" s="235" t="s">
        <v>12945</v>
      </c>
      <c r="E437" s="227" t="s">
        <v>57</v>
      </c>
    </row>
    <row r="438" spans="1:5" ht="15">
      <c r="A438" s="234">
        <v>540</v>
      </c>
      <c r="B438" s="234" t="s">
        <v>6937</v>
      </c>
      <c r="C438" s="234" t="s">
        <v>6545</v>
      </c>
      <c r="D438" s="236" t="s">
        <v>12946</v>
      </c>
      <c r="E438" s="227" t="s">
        <v>57</v>
      </c>
    </row>
    <row r="439" spans="1:5" ht="45">
      <c r="A439" s="234">
        <v>38364</v>
      </c>
      <c r="B439" s="234" t="s">
        <v>6938</v>
      </c>
      <c r="C439" s="234" t="s">
        <v>6545</v>
      </c>
      <c r="D439" s="236" t="s">
        <v>12947</v>
      </c>
      <c r="E439" s="227" t="s">
        <v>57</v>
      </c>
    </row>
    <row r="440" spans="1:5" ht="15">
      <c r="A440" s="234">
        <v>11692</v>
      </c>
      <c r="B440" s="234" t="s">
        <v>6939</v>
      </c>
      <c r="C440" s="234" t="s">
        <v>6544</v>
      </c>
      <c r="D440" s="235" t="s">
        <v>12948</v>
      </c>
      <c r="E440" s="227" t="s">
        <v>57</v>
      </c>
    </row>
    <row r="441" spans="1:5" ht="30">
      <c r="A441" s="234">
        <v>1746</v>
      </c>
      <c r="B441" s="234" t="s">
        <v>6940</v>
      </c>
      <c r="C441" s="234" t="s">
        <v>6545</v>
      </c>
      <c r="D441" s="235" t="s">
        <v>12949</v>
      </c>
      <c r="E441" s="227" t="s">
        <v>57</v>
      </c>
    </row>
    <row r="442" spans="1:5" ht="30">
      <c r="A442" s="234">
        <v>1748</v>
      </c>
      <c r="B442" s="234" t="s">
        <v>6941</v>
      </c>
      <c r="C442" s="234" t="s">
        <v>6545</v>
      </c>
      <c r="D442" s="235" t="s">
        <v>12950</v>
      </c>
      <c r="E442" s="227" t="s">
        <v>57</v>
      </c>
    </row>
    <row r="443" spans="1:5" ht="30">
      <c r="A443" s="234">
        <v>1749</v>
      </c>
      <c r="B443" s="234" t="s">
        <v>6942</v>
      </c>
      <c r="C443" s="234" t="s">
        <v>6545</v>
      </c>
      <c r="D443" s="235" t="s">
        <v>12951</v>
      </c>
      <c r="E443" s="227" t="s">
        <v>57</v>
      </c>
    </row>
    <row r="444" spans="1:5" ht="30">
      <c r="A444" s="234">
        <v>37412</v>
      </c>
      <c r="B444" s="234" t="s">
        <v>6943</v>
      </c>
      <c r="C444" s="234" t="s">
        <v>6545</v>
      </c>
      <c r="D444" s="235" t="s">
        <v>12952</v>
      </c>
      <c r="E444" s="227" t="s">
        <v>57</v>
      </c>
    </row>
    <row r="445" spans="1:5" ht="30">
      <c r="A445" s="234">
        <v>1745</v>
      </c>
      <c r="B445" s="234" t="s">
        <v>6944</v>
      </c>
      <c r="C445" s="234" t="s">
        <v>6545</v>
      </c>
      <c r="D445" s="235" t="s">
        <v>12953</v>
      </c>
      <c r="E445" s="227" t="s">
        <v>57</v>
      </c>
    </row>
    <row r="446" spans="1:5" ht="30">
      <c r="A446" s="234">
        <v>1750</v>
      </c>
      <c r="B446" s="234" t="s">
        <v>6945</v>
      </c>
      <c r="C446" s="234" t="s">
        <v>6545</v>
      </c>
      <c r="D446" s="235" t="s">
        <v>12954</v>
      </c>
      <c r="E446" s="227" t="s">
        <v>57</v>
      </c>
    </row>
    <row r="447" spans="1:5" ht="30">
      <c r="A447" s="234">
        <v>11687</v>
      </c>
      <c r="B447" s="234" t="s">
        <v>6946</v>
      </c>
      <c r="C447" s="234" t="s">
        <v>6557</v>
      </c>
      <c r="D447" s="235" t="s">
        <v>12955</v>
      </c>
      <c r="E447" s="227" t="s">
        <v>57</v>
      </c>
    </row>
    <row r="448" spans="1:5" ht="30">
      <c r="A448" s="234">
        <v>11689</v>
      </c>
      <c r="B448" s="234" t="s">
        <v>6947</v>
      </c>
      <c r="C448" s="234" t="s">
        <v>6557</v>
      </c>
      <c r="D448" s="235" t="s">
        <v>12956</v>
      </c>
      <c r="E448" s="227" t="s">
        <v>57</v>
      </c>
    </row>
    <row r="449" spans="1:5" ht="15">
      <c r="A449" s="234">
        <v>11693</v>
      </c>
      <c r="B449" s="234" t="s">
        <v>6948</v>
      </c>
      <c r="C449" s="234" t="s">
        <v>6544</v>
      </c>
      <c r="D449" s="235" t="s">
        <v>12957</v>
      </c>
      <c r="E449" s="227" t="s">
        <v>57</v>
      </c>
    </row>
    <row r="450" spans="1:5" ht="15">
      <c r="A450" s="234">
        <v>36215</v>
      </c>
      <c r="B450" s="234" t="s">
        <v>6949</v>
      </c>
      <c r="C450" s="234" t="s">
        <v>6545</v>
      </c>
      <c r="D450" s="235" t="s">
        <v>12958</v>
      </c>
      <c r="E450" s="227" t="s">
        <v>57</v>
      </c>
    </row>
    <row r="451" spans="1:5" ht="45">
      <c r="A451" s="234">
        <v>42439</v>
      </c>
      <c r="B451" s="234" t="s">
        <v>6950</v>
      </c>
      <c r="C451" s="234" t="s">
        <v>6545</v>
      </c>
      <c r="D451" s="236" t="s">
        <v>12959</v>
      </c>
      <c r="E451" s="227" t="s">
        <v>57</v>
      </c>
    </row>
    <row r="452" spans="1:5" ht="15">
      <c r="A452" s="234">
        <v>38381</v>
      </c>
      <c r="B452" s="234" t="s">
        <v>6951</v>
      </c>
      <c r="C452" s="234" t="s">
        <v>6545</v>
      </c>
      <c r="D452" s="236" t="s">
        <v>12960</v>
      </c>
      <c r="E452" s="227" t="s">
        <v>57</v>
      </c>
    </row>
    <row r="453" spans="1:5" ht="15">
      <c r="A453" s="234">
        <v>39621</v>
      </c>
      <c r="B453" s="234" t="s">
        <v>6952</v>
      </c>
      <c r="C453" s="234" t="s">
        <v>6953</v>
      </c>
      <c r="D453" s="236" t="s">
        <v>12961</v>
      </c>
      <c r="E453" s="227" t="s">
        <v>57</v>
      </c>
    </row>
    <row r="454" spans="1:5" ht="15">
      <c r="A454" s="234">
        <v>39624</v>
      </c>
      <c r="B454" s="234" t="s">
        <v>6954</v>
      </c>
      <c r="C454" s="234" t="s">
        <v>6953</v>
      </c>
      <c r="D454" s="235" t="s">
        <v>12962</v>
      </c>
      <c r="E454" s="227" t="s">
        <v>57</v>
      </c>
    </row>
    <row r="455" spans="1:5" ht="15">
      <c r="A455" s="234">
        <v>39615</v>
      </c>
      <c r="B455" s="234" t="s">
        <v>6955</v>
      </c>
      <c r="C455" s="234" t="s">
        <v>6545</v>
      </c>
      <c r="D455" s="235" t="s">
        <v>12963</v>
      </c>
      <c r="E455" s="227" t="s">
        <v>57</v>
      </c>
    </row>
    <row r="456" spans="1:5" ht="15">
      <c r="A456" s="234">
        <v>39620</v>
      </c>
      <c r="B456" s="234" t="s">
        <v>6956</v>
      </c>
      <c r="C456" s="234" t="s">
        <v>6545</v>
      </c>
      <c r="D456" s="235" t="s">
        <v>12964</v>
      </c>
      <c r="E456" s="227" t="s">
        <v>57</v>
      </c>
    </row>
    <row r="457" spans="1:5" ht="15">
      <c r="A457" s="234">
        <v>39623</v>
      </c>
      <c r="B457" s="234" t="s">
        <v>6957</v>
      </c>
      <c r="C457" s="234" t="s">
        <v>6545</v>
      </c>
      <c r="D457" s="235" t="s">
        <v>12965</v>
      </c>
      <c r="E457" s="227" t="s">
        <v>57</v>
      </c>
    </row>
    <row r="458" spans="1:5" ht="15">
      <c r="A458" s="234">
        <v>36207</v>
      </c>
      <c r="B458" s="234" t="s">
        <v>6958</v>
      </c>
      <c r="C458" s="234" t="s">
        <v>6545</v>
      </c>
      <c r="D458" s="235" t="s">
        <v>12966</v>
      </c>
      <c r="E458" s="227" t="s">
        <v>57</v>
      </c>
    </row>
    <row r="459" spans="1:5" ht="15">
      <c r="A459" s="234">
        <v>36209</v>
      </c>
      <c r="B459" s="234" t="s">
        <v>6959</v>
      </c>
      <c r="C459" s="234" t="s">
        <v>6545</v>
      </c>
      <c r="D459" s="235" t="s">
        <v>12967</v>
      </c>
      <c r="E459" s="227" t="s">
        <v>57</v>
      </c>
    </row>
    <row r="460" spans="1:5" ht="30">
      <c r="A460" s="234">
        <v>36210</v>
      </c>
      <c r="B460" s="234" t="s">
        <v>6960</v>
      </c>
      <c r="C460" s="234" t="s">
        <v>6545</v>
      </c>
      <c r="D460" s="235" t="s">
        <v>12968</v>
      </c>
      <c r="E460" s="227" t="s">
        <v>57</v>
      </c>
    </row>
    <row r="461" spans="1:5" ht="30">
      <c r="A461" s="234">
        <v>36204</v>
      </c>
      <c r="B461" s="234" t="s">
        <v>6961</v>
      </c>
      <c r="C461" s="234" t="s">
        <v>6545</v>
      </c>
      <c r="D461" s="235" t="s">
        <v>12969</v>
      </c>
      <c r="E461" s="227" t="s">
        <v>57</v>
      </c>
    </row>
    <row r="462" spans="1:5" ht="30">
      <c r="A462" s="234">
        <v>36205</v>
      </c>
      <c r="B462" s="234" t="s">
        <v>6962</v>
      </c>
      <c r="C462" s="234" t="s">
        <v>6545</v>
      </c>
      <c r="D462" s="235" t="s">
        <v>12970</v>
      </c>
      <c r="E462" s="227" t="s">
        <v>57</v>
      </c>
    </row>
    <row r="463" spans="1:5" ht="30">
      <c r="A463" s="234">
        <v>36081</v>
      </c>
      <c r="B463" s="234" t="s">
        <v>6963</v>
      </c>
      <c r="C463" s="234" t="s">
        <v>6545</v>
      </c>
      <c r="D463" s="235" t="s">
        <v>12971</v>
      </c>
      <c r="E463" s="227" t="s">
        <v>57</v>
      </c>
    </row>
    <row r="464" spans="1:5" ht="30">
      <c r="A464" s="234">
        <v>36206</v>
      </c>
      <c r="B464" s="234" t="s">
        <v>6964</v>
      </c>
      <c r="C464" s="234" t="s">
        <v>6545</v>
      </c>
      <c r="D464" s="235" t="s">
        <v>12972</v>
      </c>
      <c r="E464" s="227" t="s">
        <v>57</v>
      </c>
    </row>
    <row r="465" spans="1:5" ht="30">
      <c r="A465" s="234">
        <v>36218</v>
      </c>
      <c r="B465" s="234" t="s">
        <v>6965</v>
      </c>
      <c r="C465" s="234" t="s">
        <v>6545</v>
      </c>
      <c r="D465" s="235" t="s">
        <v>12973</v>
      </c>
      <c r="E465" s="227" t="s">
        <v>57</v>
      </c>
    </row>
    <row r="466" spans="1:5" ht="30">
      <c r="A466" s="234">
        <v>36220</v>
      </c>
      <c r="B466" s="234" t="s">
        <v>6966</v>
      </c>
      <c r="C466" s="234" t="s">
        <v>6545</v>
      </c>
      <c r="D466" s="235" t="s">
        <v>12974</v>
      </c>
      <c r="E466" s="227" t="s">
        <v>57</v>
      </c>
    </row>
    <row r="467" spans="1:5" ht="30">
      <c r="A467" s="234">
        <v>36080</v>
      </c>
      <c r="B467" s="234" t="s">
        <v>6967</v>
      </c>
      <c r="C467" s="234" t="s">
        <v>6545</v>
      </c>
      <c r="D467" s="235" t="s">
        <v>12975</v>
      </c>
      <c r="E467" s="227" t="s">
        <v>57</v>
      </c>
    </row>
    <row r="468" spans="1:5" ht="30">
      <c r="A468" s="234">
        <v>36223</v>
      </c>
      <c r="B468" s="234" t="s">
        <v>6968</v>
      </c>
      <c r="C468" s="234" t="s">
        <v>6545</v>
      </c>
      <c r="D468" s="235" t="s">
        <v>12976</v>
      </c>
      <c r="E468" s="227" t="s">
        <v>57</v>
      </c>
    </row>
    <row r="469" spans="1:5" ht="15">
      <c r="A469" s="234">
        <v>546</v>
      </c>
      <c r="B469" s="234" t="s">
        <v>6969</v>
      </c>
      <c r="C469" s="234" t="s">
        <v>6607</v>
      </c>
      <c r="D469" s="235" t="s">
        <v>12977</v>
      </c>
      <c r="E469" s="227" t="s">
        <v>57</v>
      </c>
    </row>
    <row r="470" spans="1:5" ht="15">
      <c r="A470" s="234">
        <v>566</v>
      </c>
      <c r="B470" s="234" t="s">
        <v>6970</v>
      </c>
      <c r="C470" s="234" t="s">
        <v>6557</v>
      </c>
      <c r="D470" s="235" t="s">
        <v>12978</v>
      </c>
      <c r="E470" s="227" t="s">
        <v>57</v>
      </c>
    </row>
    <row r="471" spans="1:5" ht="15">
      <c r="A471" s="234">
        <v>565</v>
      </c>
      <c r="B471" s="234" t="s">
        <v>6971</v>
      </c>
      <c r="C471" s="234" t="s">
        <v>6557</v>
      </c>
      <c r="D471" s="235" t="s">
        <v>12979</v>
      </c>
      <c r="E471" s="227" t="s">
        <v>57</v>
      </c>
    </row>
    <row r="472" spans="1:5" ht="15">
      <c r="A472" s="234">
        <v>555</v>
      </c>
      <c r="B472" s="234" t="s">
        <v>6972</v>
      </c>
      <c r="C472" s="234" t="s">
        <v>6557</v>
      </c>
      <c r="D472" s="235" t="s">
        <v>12980</v>
      </c>
      <c r="E472" s="227" t="s">
        <v>57</v>
      </c>
    </row>
    <row r="473" spans="1:5" ht="15">
      <c r="A473" s="234">
        <v>557</v>
      </c>
      <c r="B473" s="234" t="s">
        <v>6973</v>
      </c>
      <c r="C473" s="234" t="s">
        <v>6557</v>
      </c>
      <c r="D473" s="235" t="s">
        <v>12981</v>
      </c>
      <c r="E473" s="227" t="s">
        <v>57</v>
      </c>
    </row>
    <row r="474" spans="1:5" ht="15">
      <c r="A474" s="234">
        <v>552</v>
      </c>
      <c r="B474" s="234" t="s">
        <v>6974</v>
      </c>
      <c r="C474" s="234" t="s">
        <v>6557</v>
      </c>
      <c r="D474" s="236" t="s">
        <v>12982</v>
      </c>
      <c r="E474" s="227" t="s">
        <v>57</v>
      </c>
    </row>
    <row r="475" spans="1:5" ht="15">
      <c r="A475" s="234">
        <v>563</v>
      </c>
      <c r="B475" s="234" t="s">
        <v>6975</v>
      </c>
      <c r="C475" s="234" t="s">
        <v>6557</v>
      </c>
      <c r="D475" s="235" t="s">
        <v>12983</v>
      </c>
      <c r="E475" s="227" t="s">
        <v>57</v>
      </c>
    </row>
    <row r="476" spans="1:5" ht="15">
      <c r="A476" s="234">
        <v>549</v>
      </c>
      <c r="B476" s="234" t="s">
        <v>6976</v>
      </c>
      <c r="C476" s="234" t="s">
        <v>6557</v>
      </c>
      <c r="D476" s="235" t="s">
        <v>12984</v>
      </c>
      <c r="E476" s="227" t="s">
        <v>57</v>
      </c>
    </row>
    <row r="477" spans="1:5" ht="15">
      <c r="A477" s="234">
        <v>551</v>
      </c>
      <c r="B477" s="234" t="s">
        <v>6977</v>
      </c>
      <c r="C477" s="234" t="s">
        <v>6557</v>
      </c>
      <c r="D477" s="235" t="s">
        <v>12985</v>
      </c>
      <c r="E477" s="227" t="s">
        <v>57</v>
      </c>
    </row>
    <row r="478" spans="1:5" ht="15">
      <c r="A478" s="234">
        <v>559</v>
      </c>
      <c r="B478" s="234" t="s">
        <v>6978</v>
      </c>
      <c r="C478" s="234" t="s">
        <v>6557</v>
      </c>
      <c r="D478" s="235" t="s">
        <v>12986</v>
      </c>
      <c r="E478" s="227" t="s">
        <v>57</v>
      </c>
    </row>
    <row r="479" spans="1:5" ht="15">
      <c r="A479" s="234">
        <v>560</v>
      </c>
      <c r="B479" s="234" t="s">
        <v>6979</v>
      </c>
      <c r="C479" s="234" t="s">
        <v>6557</v>
      </c>
      <c r="D479" s="235" t="s">
        <v>12987</v>
      </c>
      <c r="E479" s="227" t="s">
        <v>57</v>
      </c>
    </row>
    <row r="480" spans="1:5" ht="15">
      <c r="A480" s="234">
        <v>547</v>
      </c>
      <c r="B480" s="234" t="s">
        <v>6980</v>
      </c>
      <c r="C480" s="234" t="s">
        <v>6557</v>
      </c>
      <c r="D480" s="235" t="s">
        <v>12988</v>
      </c>
      <c r="E480" s="227" t="s">
        <v>57</v>
      </c>
    </row>
    <row r="481" spans="1:5" ht="30">
      <c r="A481" s="234">
        <v>38127</v>
      </c>
      <c r="B481" s="234" t="s">
        <v>11569</v>
      </c>
      <c r="C481" s="234" t="s">
        <v>6545</v>
      </c>
      <c r="D481" s="235" t="s">
        <v>12989</v>
      </c>
      <c r="E481" s="227" t="s">
        <v>57</v>
      </c>
    </row>
    <row r="482" spans="1:5" ht="15">
      <c r="A482" s="234">
        <v>38060</v>
      </c>
      <c r="B482" s="234" t="s">
        <v>6981</v>
      </c>
      <c r="C482" s="234" t="s">
        <v>6545</v>
      </c>
      <c r="D482" s="235" t="s">
        <v>12990</v>
      </c>
      <c r="E482" s="227" t="s">
        <v>57</v>
      </c>
    </row>
    <row r="483" spans="1:5" ht="15">
      <c r="A483" s="234">
        <v>10956</v>
      </c>
      <c r="B483" s="234" t="s">
        <v>6982</v>
      </c>
      <c r="C483" s="234" t="s">
        <v>6545</v>
      </c>
      <c r="D483" s="235" t="s">
        <v>12991</v>
      </c>
      <c r="E483" s="227" t="s">
        <v>57</v>
      </c>
    </row>
    <row r="484" spans="1:5" ht="15">
      <c r="A484" s="234">
        <v>39380</v>
      </c>
      <c r="B484" s="234" t="s">
        <v>6983</v>
      </c>
      <c r="C484" s="234" t="s">
        <v>6545</v>
      </c>
      <c r="D484" s="235" t="s">
        <v>12992</v>
      </c>
      <c r="E484" s="227" t="s">
        <v>57</v>
      </c>
    </row>
    <row r="485" spans="1:5" ht="15">
      <c r="A485" s="234">
        <v>13374</v>
      </c>
      <c r="B485" s="234" t="s">
        <v>6984</v>
      </c>
      <c r="C485" s="234" t="s">
        <v>6545</v>
      </c>
      <c r="D485" s="235" t="s">
        <v>12993</v>
      </c>
      <c r="E485" s="227" t="s">
        <v>57</v>
      </c>
    </row>
    <row r="486" spans="1:5" ht="30">
      <c r="A486" s="234">
        <v>37597</v>
      </c>
      <c r="B486" s="234" t="s">
        <v>6985</v>
      </c>
      <c r="C486" s="234" t="s">
        <v>6545</v>
      </c>
      <c r="D486" s="235" t="s">
        <v>12994</v>
      </c>
      <c r="E486" s="227" t="s">
        <v>57</v>
      </c>
    </row>
    <row r="487" spans="1:5" ht="60">
      <c r="A487" s="234">
        <v>183</v>
      </c>
      <c r="B487" s="234" t="s">
        <v>11570</v>
      </c>
      <c r="C487" s="234" t="s">
        <v>6986</v>
      </c>
      <c r="D487" s="235" t="s">
        <v>12995</v>
      </c>
      <c r="E487" s="227" t="s">
        <v>57</v>
      </c>
    </row>
    <row r="488" spans="1:5" ht="45">
      <c r="A488" s="234">
        <v>184</v>
      </c>
      <c r="B488" s="234" t="s">
        <v>11571</v>
      </c>
      <c r="C488" s="234" t="s">
        <v>6986</v>
      </c>
      <c r="D488" s="235" t="s">
        <v>12996</v>
      </c>
      <c r="E488" s="227" t="s">
        <v>57</v>
      </c>
    </row>
    <row r="489" spans="1:5" ht="60">
      <c r="A489" s="234">
        <v>181</v>
      </c>
      <c r="B489" s="234" t="s">
        <v>11572</v>
      </c>
      <c r="C489" s="234" t="s">
        <v>6986</v>
      </c>
      <c r="D489" s="235" t="s">
        <v>12997</v>
      </c>
      <c r="E489" s="227" t="s">
        <v>57</v>
      </c>
    </row>
    <row r="490" spans="1:5" ht="45">
      <c r="A490" s="234">
        <v>20001</v>
      </c>
      <c r="B490" s="234" t="s">
        <v>11573</v>
      </c>
      <c r="C490" s="234" t="s">
        <v>6986</v>
      </c>
      <c r="D490" s="235" t="s">
        <v>12998</v>
      </c>
      <c r="E490" s="227" t="s">
        <v>57</v>
      </c>
    </row>
    <row r="491" spans="1:5" ht="45">
      <c r="A491" s="234">
        <v>39837</v>
      </c>
      <c r="B491" s="234" t="s">
        <v>6987</v>
      </c>
      <c r="C491" s="234" t="s">
        <v>6986</v>
      </c>
      <c r="D491" s="235" t="s">
        <v>12999</v>
      </c>
      <c r="E491" s="227" t="s">
        <v>57</v>
      </c>
    </row>
    <row r="492" spans="1:5" ht="15">
      <c r="A492" s="234">
        <v>43366</v>
      </c>
      <c r="B492" s="234" t="s">
        <v>13000</v>
      </c>
      <c r="C492" s="234" t="s">
        <v>6607</v>
      </c>
      <c r="D492" s="235" t="s">
        <v>13001</v>
      </c>
      <c r="E492" s="227" t="s">
        <v>57</v>
      </c>
    </row>
    <row r="493" spans="1:5" ht="30">
      <c r="A493" s="234">
        <v>10535</v>
      </c>
      <c r="B493" s="234" t="s">
        <v>6988</v>
      </c>
      <c r="C493" s="234" t="s">
        <v>6545</v>
      </c>
      <c r="D493" s="235" t="s">
        <v>13002</v>
      </c>
      <c r="E493" s="227" t="s">
        <v>57</v>
      </c>
    </row>
    <row r="494" spans="1:5" ht="30">
      <c r="A494" s="234">
        <v>10537</v>
      </c>
      <c r="B494" s="234" t="s">
        <v>6989</v>
      </c>
      <c r="C494" s="234" t="s">
        <v>6545</v>
      </c>
      <c r="D494" s="235" t="s">
        <v>13003</v>
      </c>
      <c r="E494" s="227" t="s">
        <v>57</v>
      </c>
    </row>
    <row r="495" spans="1:5" ht="30">
      <c r="A495" s="234">
        <v>13891</v>
      </c>
      <c r="B495" s="234" t="s">
        <v>6990</v>
      </c>
      <c r="C495" s="234" t="s">
        <v>6545</v>
      </c>
      <c r="D495" s="235" t="s">
        <v>13004</v>
      </c>
      <c r="E495" s="227" t="s">
        <v>57</v>
      </c>
    </row>
    <row r="496" spans="1:5" ht="30">
      <c r="A496" s="234">
        <v>44492</v>
      </c>
      <c r="B496" s="234" t="s">
        <v>11574</v>
      </c>
      <c r="C496" s="234" t="s">
        <v>6545</v>
      </c>
      <c r="D496" s="235" t="s">
        <v>13005</v>
      </c>
      <c r="E496" s="227" t="s">
        <v>57</v>
      </c>
    </row>
    <row r="497" spans="1:5" ht="30">
      <c r="A497" s="234">
        <v>36396</v>
      </c>
      <c r="B497" s="234" t="s">
        <v>6991</v>
      </c>
      <c r="C497" s="234" t="s">
        <v>6545</v>
      </c>
      <c r="D497" s="235" t="s">
        <v>13006</v>
      </c>
      <c r="E497" s="227" t="s">
        <v>57</v>
      </c>
    </row>
    <row r="498" spans="1:5" ht="30">
      <c r="A498" s="234">
        <v>36397</v>
      </c>
      <c r="B498" s="234" t="s">
        <v>6992</v>
      </c>
      <c r="C498" s="234" t="s">
        <v>6545</v>
      </c>
      <c r="D498" s="235" t="s">
        <v>13007</v>
      </c>
      <c r="E498" s="227" t="s">
        <v>57</v>
      </c>
    </row>
    <row r="499" spans="1:5" ht="30">
      <c r="A499" s="234">
        <v>36398</v>
      </c>
      <c r="B499" s="234" t="s">
        <v>6993</v>
      </c>
      <c r="C499" s="234" t="s">
        <v>6545</v>
      </c>
      <c r="D499" s="235" t="s">
        <v>13008</v>
      </c>
      <c r="E499" s="227" t="s">
        <v>57</v>
      </c>
    </row>
    <row r="500" spans="1:5" ht="15">
      <c r="A500" s="234">
        <v>647</v>
      </c>
      <c r="B500" s="234" t="s">
        <v>6994</v>
      </c>
      <c r="C500" s="234" t="s">
        <v>6714</v>
      </c>
      <c r="D500" s="235" t="s">
        <v>17497</v>
      </c>
      <c r="E500" s="227" t="s">
        <v>5975</v>
      </c>
    </row>
    <row r="501" spans="1:5" ht="15">
      <c r="A501" s="234">
        <v>40920</v>
      </c>
      <c r="B501" s="234" t="s">
        <v>6995</v>
      </c>
      <c r="C501" s="234" t="s">
        <v>6716</v>
      </c>
      <c r="D501" s="235" t="s">
        <v>17938</v>
      </c>
      <c r="E501" s="227" t="s">
        <v>5975</v>
      </c>
    </row>
    <row r="502" spans="1:5" ht="30">
      <c r="A502" s="234">
        <v>715</v>
      </c>
      <c r="B502" s="234" t="s">
        <v>11575</v>
      </c>
      <c r="C502" s="234" t="s">
        <v>6545</v>
      </c>
      <c r="D502" s="235" t="s">
        <v>13009</v>
      </c>
      <c r="E502" s="227" t="s">
        <v>57</v>
      </c>
    </row>
    <row r="503" spans="1:5" ht="15">
      <c r="A503" s="234">
        <v>716</v>
      </c>
      <c r="B503" s="234" t="s">
        <v>11576</v>
      </c>
      <c r="C503" s="234" t="s">
        <v>6545</v>
      </c>
      <c r="D503" s="235" t="s">
        <v>13010</v>
      </c>
      <c r="E503" s="227" t="s">
        <v>57</v>
      </c>
    </row>
    <row r="504" spans="1:5" ht="30">
      <c r="A504" s="234">
        <v>38783</v>
      </c>
      <c r="B504" s="234" t="s">
        <v>11577</v>
      </c>
      <c r="C504" s="234" t="s">
        <v>6545</v>
      </c>
      <c r="D504" s="235" t="s">
        <v>13011</v>
      </c>
      <c r="E504" s="227" t="s">
        <v>57</v>
      </c>
    </row>
    <row r="505" spans="1:5" ht="30">
      <c r="A505" s="234">
        <v>37593</v>
      </c>
      <c r="B505" s="234" t="s">
        <v>11578</v>
      </c>
      <c r="C505" s="234" t="s">
        <v>6545</v>
      </c>
      <c r="D505" s="235" t="s">
        <v>13012</v>
      </c>
      <c r="E505" s="227" t="s">
        <v>57</v>
      </c>
    </row>
    <row r="506" spans="1:5" ht="30">
      <c r="A506" s="234">
        <v>37594</v>
      </c>
      <c r="B506" s="234" t="s">
        <v>11579</v>
      </c>
      <c r="C506" s="234" t="s">
        <v>6545</v>
      </c>
      <c r="D506" s="235" t="s">
        <v>13013</v>
      </c>
      <c r="E506" s="227" t="s">
        <v>57</v>
      </c>
    </row>
    <row r="507" spans="1:5" ht="30">
      <c r="A507" s="234">
        <v>37592</v>
      </c>
      <c r="B507" s="234" t="s">
        <v>11580</v>
      </c>
      <c r="C507" s="234" t="s">
        <v>6545</v>
      </c>
      <c r="D507" s="235" t="s">
        <v>13014</v>
      </c>
      <c r="E507" s="227" t="s">
        <v>57</v>
      </c>
    </row>
    <row r="508" spans="1:5" ht="30">
      <c r="A508" s="234">
        <v>7270</v>
      </c>
      <c r="B508" s="234" t="s">
        <v>11581</v>
      </c>
      <c r="C508" s="234" t="s">
        <v>6545</v>
      </c>
      <c r="D508" s="235" t="s">
        <v>13015</v>
      </c>
      <c r="E508" s="227" t="s">
        <v>57</v>
      </c>
    </row>
    <row r="509" spans="1:5" ht="30">
      <c r="A509" s="234">
        <v>7267</v>
      </c>
      <c r="B509" s="234" t="s">
        <v>11582</v>
      </c>
      <c r="C509" s="234" t="s">
        <v>6545</v>
      </c>
      <c r="D509" s="235" t="s">
        <v>13016</v>
      </c>
      <c r="E509" s="227" t="s">
        <v>57</v>
      </c>
    </row>
    <row r="510" spans="1:5" ht="30">
      <c r="A510" s="234">
        <v>7271</v>
      </c>
      <c r="B510" s="234" t="s">
        <v>11583</v>
      </c>
      <c r="C510" s="234" t="s">
        <v>6545</v>
      </c>
      <c r="D510" s="235" t="s">
        <v>13017</v>
      </c>
      <c r="E510" s="227" t="s">
        <v>57</v>
      </c>
    </row>
    <row r="511" spans="1:5" ht="30">
      <c r="A511" s="234">
        <v>7266</v>
      </c>
      <c r="B511" s="234" t="s">
        <v>11584</v>
      </c>
      <c r="C511" s="234" t="s">
        <v>6996</v>
      </c>
      <c r="D511" s="235" t="s">
        <v>13018</v>
      </c>
      <c r="E511" s="227" t="s">
        <v>57</v>
      </c>
    </row>
    <row r="512" spans="1:5" ht="30">
      <c r="A512" s="234">
        <v>7268</v>
      </c>
      <c r="B512" s="234" t="s">
        <v>11585</v>
      </c>
      <c r="C512" s="234" t="s">
        <v>6545</v>
      </c>
      <c r="D512" s="235" t="s">
        <v>13019</v>
      </c>
      <c r="E512" s="227" t="s">
        <v>57</v>
      </c>
    </row>
    <row r="513" spans="1:5" ht="15">
      <c r="A513" s="234">
        <v>34556</v>
      </c>
      <c r="B513" s="234" t="s">
        <v>6997</v>
      </c>
      <c r="C513" s="234" t="s">
        <v>6545</v>
      </c>
      <c r="D513" s="235" t="s">
        <v>13020</v>
      </c>
      <c r="E513" s="227" t="s">
        <v>57</v>
      </c>
    </row>
    <row r="514" spans="1:5" ht="15">
      <c r="A514" s="234">
        <v>37873</v>
      </c>
      <c r="B514" s="234" t="s">
        <v>6998</v>
      </c>
      <c r="C514" s="234" t="s">
        <v>6545</v>
      </c>
      <c r="D514" s="235" t="s">
        <v>13021</v>
      </c>
      <c r="E514" s="227" t="s">
        <v>57</v>
      </c>
    </row>
    <row r="515" spans="1:5" ht="15">
      <c r="A515" s="234">
        <v>34564</v>
      </c>
      <c r="B515" s="234" t="s">
        <v>6999</v>
      </c>
      <c r="C515" s="234" t="s">
        <v>6545</v>
      </c>
      <c r="D515" s="235" t="s">
        <v>13022</v>
      </c>
      <c r="E515" s="227" t="s">
        <v>57</v>
      </c>
    </row>
    <row r="516" spans="1:5" ht="15">
      <c r="A516" s="234">
        <v>34565</v>
      </c>
      <c r="B516" s="234" t="s">
        <v>7000</v>
      </c>
      <c r="C516" s="234" t="s">
        <v>6545</v>
      </c>
      <c r="D516" s="235" t="s">
        <v>13023</v>
      </c>
      <c r="E516" s="227" t="s">
        <v>57</v>
      </c>
    </row>
    <row r="517" spans="1:5" ht="15">
      <c r="A517" s="234">
        <v>38590</v>
      </c>
      <c r="B517" s="234" t="s">
        <v>7001</v>
      </c>
      <c r="C517" s="234" t="s">
        <v>6545</v>
      </c>
      <c r="D517" s="235" t="s">
        <v>12770</v>
      </c>
      <c r="E517" s="227" t="s">
        <v>57</v>
      </c>
    </row>
    <row r="518" spans="1:5" ht="15">
      <c r="A518" s="234">
        <v>34566</v>
      </c>
      <c r="B518" s="234" t="s">
        <v>7002</v>
      </c>
      <c r="C518" s="234" t="s">
        <v>6545</v>
      </c>
      <c r="D518" s="235" t="s">
        <v>12578</v>
      </c>
      <c r="E518" s="227" t="s">
        <v>57</v>
      </c>
    </row>
    <row r="519" spans="1:5" ht="15">
      <c r="A519" s="234">
        <v>34567</v>
      </c>
      <c r="B519" s="234" t="s">
        <v>7003</v>
      </c>
      <c r="C519" s="234" t="s">
        <v>6545</v>
      </c>
      <c r="D519" s="235" t="s">
        <v>13024</v>
      </c>
      <c r="E519" s="227" t="s">
        <v>57</v>
      </c>
    </row>
    <row r="520" spans="1:5" ht="15">
      <c r="A520" s="234">
        <v>38591</v>
      </c>
      <c r="B520" s="234" t="s">
        <v>7004</v>
      </c>
      <c r="C520" s="234" t="s">
        <v>6545</v>
      </c>
      <c r="D520" s="235" t="s">
        <v>12580</v>
      </c>
      <c r="E520" s="227" t="s">
        <v>57</v>
      </c>
    </row>
    <row r="521" spans="1:5" ht="15">
      <c r="A521" s="234">
        <v>34568</v>
      </c>
      <c r="B521" s="234" t="s">
        <v>7005</v>
      </c>
      <c r="C521" s="234" t="s">
        <v>6545</v>
      </c>
      <c r="D521" s="235" t="s">
        <v>13025</v>
      </c>
      <c r="E521" s="227" t="s">
        <v>57</v>
      </c>
    </row>
    <row r="522" spans="1:5" ht="15">
      <c r="A522" s="234">
        <v>34569</v>
      </c>
      <c r="B522" s="234" t="s">
        <v>7006</v>
      </c>
      <c r="C522" s="234" t="s">
        <v>6545</v>
      </c>
      <c r="D522" s="235" t="s">
        <v>13023</v>
      </c>
      <c r="E522" s="227" t="s">
        <v>57</v>
      </c>
    </row>
    <row r="523" spans="1:5" ht="15">
      <c r="A523" s="234">
        <v>34570</v>
      </c>
      <c r="B523" s="234" t="s">
        <v>7007</v>
      </c>
      <c r="C523" s="234" t="s">
        <v>6545</v>
      </c>
      <c r="D523" s="235" t="s">
        <v>13026</v>
      </c>
      <c r="E523" s="227" t="s">
        <v>57</v>
      </c>
    </row>
    <row r="524" spans="1:5" ht="15">
      <c r="A524" s="234">
        <v>25070</v>
      </c>
      <c r="B524" s="234" t="s">
        <v>7008</v>
      </c>
      <c r="C524" s="234" t="s">
        <v>6545</v>
      </c>
      <c r="D524" s="235" t="s">
        <v>13027</v>
      </c>
      <c r="E524" s="227" t="s">
        <v>57</v>
      </c>
    </row>
    <row r="525" spans="1:5" ht="15">
      <c r="A525" s="234">
        <v>34571</v>
      </c>
      <c r="B525" s="234" t="s">
        <v>7009</v>
      </c>
      <c r="C525" s="234" t="s">
        <v>6545</v>
      </c>
      <c r="D525" s="235" t="s">
        <v>13028</v>
      </c>
      <c r="E525" s="227" t="s">
        <v>57</v>
      </c>
    </row>
    <row r="526" spans="1:5" ht="15">
      <c r="A526" s="234">
        <v>34573</v>
      </c>
      <c r="B526" s="234" t="s">
        <v>7010</v>
      </c>
      <c r="C526" s="234" t="s">
        <v>6545</v>
      </c>
      <c r="D526" s="235" t="s">
        <v>12772</v>
      </c>
      <c r="E526" s="227" t="s">
        <v>57</v>
      </c>
    </row>
    <row r="527" spans="1:5" ht="15">
      <c r="A527" s="234">
        <v>37107</v>
      </c>
      <c r="B527" s="234" t="s">
        <v>7011</v>
      </c>
      <c r="C527" s="234" t="s">
        <v>6545</v>
      </c>
      <c r="D527" s="235" t="s">
        <v>13029</v>
      </c>
      <c r="E527" s="227" t="s">
        <v>57</v>
      </c>
    </row>
    <row r="528" spans="1:5" ht="15">
      <c r="A528" s="234">
        <v>34576</v>
      </c>
      <c r="B528" s="234" t="s">
        <v>7012</v>
      </c>
      <c r="C528" s="234" t="s">
        <v>6545</v>
      </c>
      <c r="D528" s="235" t="s">
        <v>13030</v>
      </c>
      <c r="E528" s="227" t="s">
        <v>57</v>
      </c>
    </row>
    <row r="529" spans="1:5" ht="15">
      <c r="A529" s="234">
        <v>34577</v>
      </c>
      <c r="B529" s="234" t="s">
        <v>7013</v>
      </c>
      <c r="C529" s="234" t="s">
        <v>6545</v>
      </c>
      <c r="D529" s="235" t="s">
        <v>13031</v>
      </c>
      <c r="E529" s="227" t="s">
        <v>57</v>
      </c>
    </row>
    <row r="530" spans="1:5" ht="15">
      <c r="A530" s="234">
        <v>34578</v>
      </c>
      <c r="B530" s="234" t="s">
        <v>7014</v>
      </c>
      <c r="C530" s="234" t="s">
        <v>6545</v>
      </c>
      <c r="D530" s="235" t="s">
        <v>13032</v>
      </c>
      <c r="E530" s="227" t="s">
        <v>57</v>
      </c>
    </row>
    <row r="531" spans="1:5" ht="15">
      <c r="A531" s="234">
        <v>34579</v>
      </c>
      <c r="B531" s="234" t="s">
        <v>7015</v>
      </c>
      <c r="C531" s="234" t="s">
        <v>6545</v>
      </c>
      <c r="D531" s="235" t="s">
        <v>13033</v>
      </c>
      <c r="E531" s="227" t="s">
        <v>57</v>
      </c>
    </row>
    <row r="532" spans="1:5" ht="15">
      <c r="A532" s="234">
        <v>25067</v>
      </c>
      <c r="B532" s="234" t="s">
        <v>7016</v>
      </c>
      <c r="C532" s="234" t="s">
        <v>6545</v>
      </c>
      <c r="D532" s="235" t="s">
        <v>13034</v>
      </c>
      <c r="E532" s="227" t="s">
        <v>57</v>
      </c>
    </row>
    <row r="533" spans="1:5" ht="15">
      <c r="A533" s="234">
        <v>34580</v>
      </c>
      <c r="B533" s="234" t="s">
        <v>7017</v>
      </c>
      <c r="C533" s="234" t="s">
        <v>6545</v>
      </c>
      <c r="D533" s="235" t="s">
        <v>13035</v>
      </c>
      <c r="E533" s="227" t="s">
        <v>57</v>
      </c>
    </row>
    <row r="534" spans="1:5" ht="15">
      <c r="A534" s="234">
        <v>25071</v>
      </c>
      <c r="B534" s="234" t="s">
        <v>7018</v>
      </c>
      <c r="C534" s="234" t="s">
        <v>6545</v>
      </c>
      <c r="D534" s="235" t="s">
        <v>13036</v>
      </c>
      <c r="E534" s="227" t="s">
        <v>57</v>
      </c>
    </row>
    <row r="535" spans="1:5" ht="15">
      <c r="A535" s="234">
        <v>38395</v>
      </c>
      <c r="B535" s="234" t="s">
        <v>7019</v>
      </c>
      <c r="C535" s="234" t="s">
        <v>6545</v>
      </c>
      <c r="D535" s="235" t="s">
        <v>13037</v>
      </c>
      <c r="E535" s="227" t="s">
        <v>57</v>
      </c>
    </row>
    <row r="536" spans="1:5" ht="30">
      <c r="A536" s="234">
        <v>34583</v>
      </c>
      <c r="B536" s="234" t="s">
        <v>7020</v>
      </c>
      <c r="C536" s="234" t="s">
        <v>6544</v>
      </c>
      <c r="D536" s="235" t="s">
        <v>13038</v>
      </c>
      <c r="E536" s="227" t="s">
        <v>57</v>
      </c>
    </row>
    <row r="537" spans="1:5" ht="15">
      <c r="A537" s="234">
        <v>34584</v>
      </c>
      <c r="B537" s="234" t="s">
        <v>7021</v>
      </c>
      <c r="C537" s="234" t="s">
        <v>6544</v>
      </c>
      <c r="D537" s="235" t="s">
        <v>13039</v>
      </c>
      <c r="E537" s="227" t="s">
        <v>57</v>
      </c>
    </row>
    <row r="538" spans="1:5" ht="30">
      <c r="A538" s="234">
        <v>709</v>
      </c>
      <c r="B538" s="234" t="s">
        <v>7022</v>
      </c>
      <c r="C538" s="234" t="s">
        <v>6544</v>
      </c>
      <c r="D538" s="235" t="s">
        <v>13040</v>
      </c>
      <c r="E538" s="227" t="s">
        <v>57</v>
      </c>
    </row>
    <row r="539" spans="1:5" ht="15">
      <c r="A539" s="234">
        <v>34599</v>
      </c>
      <c r="B539" s="234" t="s">
        <v>7023</v>
      </c>
      <c r="C539" s="234" t="s">
        <v>6545</v>
      </c>
      <c r="D539" s="235" t="s">
        <v>13041</v>
      </c>
      <c r="E539" s="227" t="s">
        <v>57</v>
      </c>
    </row>
    <row r="540" spans="1:5" ht="15">
      <c r="A540" s="234">
        <v>34592</v>
      </c>
      <c r="B540" s="234" t="s">
        <v>7024</v>
      </c>
      <c r="C540" s="234" t="s">
        <v>6545</v>
      </c>
      <c r="D540" s="235" t="s">
        <v>13042</v>
      </c>
      <c r="E540" s="227" t="s">
        <v>57</v>
      </c>
    </row>
    <row r="541" spans="1:5" ht="15">
      <c r="A541" s="234">
        <v>37103</v>
      </c>
      <c r="B541" s="234" t="s">
        <v>7025</v>
      </c>
      <c r="C541" s="234" t="s">
        <v>6545</v>
      </c>
      <c r="D541" s="235" t="s">
        <v>13043</v>
      </c>
      <c r="E541" s="227" t="s">
        <v>57</v>
      </c>
    </row>
    <row r="542" spans="1:5" ht="15">
      <c r="A542" s="234">
        <v>34555</v>
      </c>
      <c r="B542" s="234" t="s">
        <v>7026</v>
      </c>
      <c r="C542" s="234" t="s">
        <v>6545</v>
      </c>
      <c r="D542" s="235" t="s">
        <v>13044</v>
      </c>
      <c r="E542" s="227" t="s">
        <v>57</v>
      </c>
    </row>
    <row r="543" spans="1:5" ht="30">
      <c r="A543" s="234">
        <v>674</v>
      </c>
      <c r="B543" s="234" t="s">
        <v>7027</v>
      </c>
      <c r="C543" s="234" t="s">
        <v>6544</v>
      </c>
      <c r="D543" s="235" t="s">
        <v>13045</v>
      </c>
      <c r="E543" s="227" t="s">
        <v>57</v>
      </c>
    </row>
    <row r="544" spans="1:5" ht="30">
      <c r="A544" s="234">
        <v>34600</v>
      </c>
      <c r="B544" s="234" t="s">
        <v>7028</v>
      </c>
      <c r="C544" s="234" t="s">
        <v>6544</v>
      </c>
      <c r="D544" s="235" t="s">
        <v>13046</v>
      </c>
      <c r="E544" s="227" t="s">
        <v>57</v>
      </c>
    </row>
    <row r="545" spans="1:5" ht="30">
      <c r="A545" s="234">
        <v>652</v>
      </c>
      <c r="B545" s="234" t="s">
        <v>7029</v>
      </c>
      <c r="C545" s="234" t="s">
        <v>6544</v>
      </c>
      <c r="D545" s="235" t="s">
        <v>13047</v>
      </c>
      <c r="E545" s="227" t="s">
        <v>57</v>
      </c>
    </row>
    <row r="546" spans="1:5" ht="15">
      <c r="A546" s="234">
        <v>651</v>
      </c>
      <c r="B546" s="234" t="s">
        <v>7030</v>
      </c>
      <c r="C546" s="234" t="s">
        <v>6545</v>
      </c>
      <c r="D546" s="235" t="s">
        <v>13048</v>
      </c>
      <c r="E546" s="227" t="s">
        <v>57</v>
      </c>
    </row>
    <row r="547" spans="1:5" ht="15">
      <c r="A547" s="234">
        <v>654</v>
      </c>
      <c r="B547" s="234" t="s">
        <v>7031</v>
      </c>
      <c r="C547" s="234" t="s">
        <v>6545</v>
      </c>
      <c r="D547" s="235" t="s">
        <v>13020</v>
      </c>
      <c r="E547" s="227" t="s">
        <v>57</v>
      </c>
    </row>
    <row r="548" spans="1:5" ht="15">
      <c r="A548" s="234">
        <v>650</v>
      </c>
      <c r="B548" s="234" t="s">
        <v>7032</v>
      </c>
      <c r="C548" s="234" t="s">
        <v>6545</v>
      </c>
      <c r="D548" s="235" t="s">
        <v>13049</v>
      </c>
      <c r="E548" s="227" t="s">
        <v>57</v>
      </c>
    </row>
    <row r="549" spans="1:5" ht="30">
      <c r="A549" s="234">
        <v>718</v>
      </c>
      <c r="B549" s="234" t="s">
        <v>11586</v>
      </c>
      <c r="C549" s="234" t="s">
        <v>6545</v>
      </c>
      <c r="D549" s="235" t="s">
        <v>13050</v>
      </c>
      <c r="E549" s="227" t="s">
        <v>57</v>
      </c>
    </row>
    <row r="550" spans="1:5" ht="30">
      <c r="A550" s="234">
        <v>11981</v>
      </c>
      <c r="B550" s="234" t="s">
        <v>11587</v>
      </c>
      <c r="C550" s="234" t="s">
        <v>6545</v>
      </c>
      <c r="D550" s="235" t="s">
        <v>13051</v>
      </c>
      <c r="E550" s="227" t="s">
        <v>57</v>
      </c>
    </row>
    <row r="551" spans="1:5" ht="15">
      <c r="A551" s="234">
        <v>34586</v>
      </c>
      <c r="B551" s="234" t="s">
        <v>7033</v>
      </c>
      <c r="C551" s="234" t="s">
        <v>6545</v>
      </c>
      <c r="D551" s="235" t="s">
        <v>13052</v>
      </c>
      <c r="E551" s="227" t="s">
        <v>57</v>
      </c>
    </row>
    <row r="552" spans="1:5" ht="15">
      <c r="A552" s="234">
        <v>38603</v>
      </c>
      <c r="B552" s="234" t="s">
        <v>7034</v>
      </c>
      <c r="C552" s="234" t="s">
        <v>6545</v>
      </c>
      <c r="D552" s="235" t="s">
        <v>12571</v>
      </c>
      <c r="E552" s="227" t="s">
        <v>57</v>
      </c>
    </row>
    <row r="553" spans="1:5" ht="15">
      <c r="A553" s="234">
        <v>34588</v>
      </c>
      <c r="B553" s="234" t="s">
        <v>7035</v>
      </c>
      <c r="C553" s="234" t="s">
        <v>6545</v>
      </c>
      <c r="D553" s="235" t="s">
        <v>13053</v>
      </c>
      <c r="E553" s="227" t="s">
        <v>57</v>
      </c>
    </row>
    <row r="554" spans="1:5" ht="15">
      <c r="A554" s="234">
        <v>34590</v>
      </c>
      <c r="B554" s="234" t="s">
        <v>7036</v>
      </c>
      <c r="C554" s="234" t="s">
        <v>6545</v>
      </c>
      <c r="D554" s="235" t="s">
        <v>12756</v>
      </c>
      <c r="E554" s="227" t="s">
        <v>57</v>
      </c>
    </row>
    <row r="555" spans="1:5" ht="15">
      <c r="A555" s="234">
        <v>34591</v>
      </c>
      <c r="B555" s="234" t="s">
        <v>7037</v>
      </c>
      <c r="C555" s="234" t="s">
        <v>6545</v>
      </c>
      <c r="D555" s="235" t="s">
        <v>13054</v>
      </c>
      <c r="E555" s="227" t="s">
        <v>57</v>
      </c>
    </row>
    <row r="556" spans="1:5" ht="15">
      <c r="A556" s="234">
        <v>41372</v>
      </c>
      <c r="B556" s="234" t="s">
        <v>7038</v>
      </c>
      <c r="C556" s="234" t="s">
        <v>6544</v>
      </c>
      <c r="D556" s="235" t="s">
        <v>13055</v>
      </c>
      <c r="E556" s="227" t="s">
        <v>57</v>
      </c>
    </row>
    <row r="557" spans="1:5" ht="15">
      <c r="A557" s="234">
        <v>41371</v>
      </c>
      <c r="B557" s="234" t="s">
        <v>7039</v>
      </c>
      <c r="C557" s="234" t="s">
        <v>6544</v>
      </c>
      <c r="D557" s="235" t="s">
        <v>13056</v>
      </c>
      <c r="E557" s="227" t="s">
        <v>57</v>
      </c>
    </row>
    <row r="558" spans="1:5" ht="45">
      <c r="A558" s="234">
        <v>40517</v>
      </c>
      <c r="B558" s="234" t="s">
        <v>7040</v>
      </c>
      <c r="C558" s="234" t="s">
        <v>6544</v>
      </c>
      <c r="D558" s="235" t="s">
        <v>13057</v>
      </c>
      <c r="E558" s="227" t="s">
        <v>57</v>
      </c>
    </row>
    <row r="559" spans="1:5" ht="45">
      <c r="A559" s="234">
        <v>40515</v>
      </c>
      <c r="B559" s="234" t="s">
        <v>7041</v>
      </c>
      <c r="C559" s="234" t="s">
        <v>6544</v>
      </c>
      <c r="D559" s="235" t="s">
        <v>13058</v>
      </c>
      <c r="E559" s="227" t="s">
        <v>57</v>
      </c>
    </row>
    <row r="560" spans="1:5" ht="45">
      <c r="A560" s="234">
        <v>40529</v>
      </c>
      <c r="B560" s="234" t="s">
        <v>7042</v>
      </c>
      <c r="C560" s="234" t="s">
        <v>6544</v>
      </c>
      <c r="D560" s="235" t="s">
        <v>13059</v>
      </c>
      <c r="E560" s="227" t="s">
        <v>57</v>
      </c>
    </row>
    <row r="561" spans="1:5" ht="45">
      <c r="A561" s="234">
        <v>36170</v>
      </c>
      <c r="B561" s="234" t="s">
        <v>7043</v>
      </c>
      <c r="C561" s="234" t="s">
        <v>6544</v>
      </c>
      <c r="D561" s="235" t="s">
        <v>13060</v>
      </c>
      <c r="E561" s="227" t="s">
        <v>57</v>
      </c>
    </row>
    <row r="562" spans="1:5" ht="45">
      <c r="A562" s="234">
        <v>40524</v>
      </c>
      <c r="B562" s="234" t="s">
        <v>7044</v>
      </c>
      <c r="C562" s="234" t="s">
        <v>6544</v>
      </c>
      <c r="D562" s="235" t="s">
        <v>13061</v>
      </c>
      <c r="E562" s="227" t="s">
        <v>57</v>
      </c>
    </row>
    <row r="563" spans="1:5" ht="45">
      <c r="A563" s="234">
        <v>36156</v>
      </c>
      <c r="B563" s="234" t="s">
        <v>7045</v>
      </c>
      <c r="C563" s="234" t="s">
        <v>6544</v>
      </c>
      <c r="D563" s="235" t="s">
        <v>13062</v>
      </c>
      <c r="E563" s="227" t="s">
        <v>57</v>
      </c>
    </row>
    <row r="564" spans="1:5" ht="45">
      <c r="A564" s="234">
        <v>36155</v>
      </c>
      <c r="B564" s="234" t="s">
        <v>7046</v>
      </c>
      <c r="C564" s="234" t="s">
        <v>6544</v>
      </c>
      <c r="D564" s="235" t="s">
        <v>13063</v>
      </c>
      <c r="E564" s="227" t="s">
        <v>57</v>
      </c>
    </row>
    <row r="565" spans="1:5" ht="45">
      <c r="A565" s="234">
        <v>36154</v>
      </c>
      <c r="B565" s="234" t="s">
        <v>7047</v>
      </c>
      <c r="C565" s="234" t="s">
        <v>6544</v>
      </c>
      <c r="D565" s="235" t="s">
        <v>13064</v>
      </c>
      <c r="E565" s="227" t="s">
        <v>57</v>
      </c>
    </row>
    <row r="566" spans="1:5" ht="30">
      <c r="A566" s="234">
        <v>695</v>
      </c>
      <c r="B566" s="234" t="s">
        <v>7048</v>
      </c>
      <c r="C566" s="234" t="s">
        <v>6544</v>
      </c>
      <c r="D566" s="235" t="s">
        <v>13065</v>
      </c>
      <c r="E566" s="227" t="s">
        <v>57</v>
      </c>
    </row>
    <row r="567" spans="1:5" ht="45">
      <c r="A567" s="234">
        <v>679</v>
      </c>
      <c r="B567" s="234" t="s">
        <v>7049</v>
      </c>
      <c r="C567" s="234" t="s">
        <v>6544</v>
      </c>
      <c r="D567" s="235" t="s">
        <v>13059</v>
      </c>
      <c r="E567" s="227" t="s">
        <v>57</v>
      </c>
    </row>
    <row r="568" spans="1:5" ht="45">
      <c r="A568" s="234">
        <v>711</v>
      </c>
      <c r="B568" s="234" t="s">
        <v>7050</v>
      </c>
      <c r="C568" s="234" t="s">
        <v>6544</v>
      </c>
      <c r="D568" s="235" t="s">
        <v>13066</v>
      </c>
      <c r="E568" s="227" t="s">
        <v>57</v>
      </c>
    </row>
    <row r="569" spans="1:5" ht="45">
      <c r="A569" s="234">
        <v>712</v>
      </c>
      <c r="B569" s="234" t="s">
        <v>7051</v>
      </c>
      <c r="C569" s="234" t="s">
        <v>6544</v>
      </c>
      <c r="D569" s="235" t="s">
        <v>13067</v>
      </c>
      <c r="E569" s="227" t="s">
        <v>57</v>
      </c>
    </row>
    <row r="570" spans="1:5" ht="30">
      <c r="A570" s="234">
        <v>12614</v>
      </c>
      <c r="B570" s="234" t="s">
        <v>7052</v>
      </c>
      <c r="C570" s="234" t="s">
        <v>6545</v>
      </c>
      <c r="D570" s="235" t="s">
        <v>13068</v>
      </c>
      <c r="E570" s="227" t="s">
        <v>57</v>
      </c>
    </row>
    <row r="571" spans="1:5" ht="15">
      <c r="A571" s="234">
        <v>6140</v>
      </c>
      <c r="B571" s="234" t="s">
        <v>7053</v>
      </c>
      <c r="C571" s="234" t="s">
        <v>6545</v>
      </c>
      <c r="D571" s="235" t="s">
        <v>13069</v>
      </c>
      <c r="E571" s="227" t="s">
        <v>57</v>
      </c>
    </row>
    <row r="572" spans="1:5" ht="15">
      <c r="A572" s="234">
        <v>38399</v>
      </c>
      <c r="B572" s="234" t="s">
        <v>7054</v>
      </c>
      <c r="C572" s="234" t="s">
        <v>6545</v>
      </c>
      <c r="D572" s="235" t="s">
        <v>13070</v>
      </c>
      <c r="E572" s="227" t="s">
        <v>57</v>
      </c>
    </row>
    <row r="573" spans="1:5" ht="45">
      <c r="A573" s="234">
        <v>735</v>
      </c>
      <c r="B573" s="234" t="s">
        <v>7055</v>
      </c>
      <c r="C573" s="234" t="s">
        <v>6545</v>
      </c>
      <c r="D573" s="235" t="s">
        <v>13071</v>
      </c>
      <c r="E573" s="227" t="s">
        <v>57</v>
      </c>
    </row>
    <row r="574" spans="1:5" ht="45">
      <c r="A574" s="234">
        <v>736</v>
      </c>
      <c r="B574" s="234" t="s">
        <v>7056</v>
      </c>
      <c r="C574" s="234" t="s">
        <v>6545</v>
      </c>
      <c r="D574" s="235" t="s">
        <v>13072</v>
      </c>
      <c r="E574" s="227" t="s">
        <v>57</v>
      </c>
    </row>
    <row r="575" spans="1:5" ht="45">
      <c r="A575" s="234">
        <v>729</v>
      </c>
      <c r="B575" s="234" t="s">
        <v>7057</v>
      </c>
      <c r="C575" s="234" t="s">
        <v>6545</v>
      </c>
      <c r="D575" s="235" t="s">
        <v>13073</v>
      </c>
      <c r="E575" s="227" t="s">
        <v>57</v>
      </c>
    </row>
    <row r="576" spans="1:5" ht="45">
      <c r="A576" s="234">
        <v>39925</v>
      </c>
      <c r="B576" s="234" t="s">
        <v>7058</v>
      </c>
      <c r="C576" s="234" t="s">
        <v>6545</v>
      </c>
      <c r="D576" s="235" t="s">
        <v>13074</v>
      </c>
      <c r="E576" s="227" t="s">
        <v>57</v>
      </c>
    </row>
    <row r="577" spans="1:5" ht="30">
      <c r="A577" s="234">
        <v>731</v>
      </c>
      <c r="B577" s="234" t="s">
        <v>7059</v>
      </c>
      <c r="C577" s="234" t="s">
        <v>6545</v>
      </c>
      <c r="D577" s="235" t="s">
        <v>13075</v>
      </c>
      <c r="E577" s="227" t="s">
        <v>57</v>
      </c>
    </row>
    <row r="578" spans="1:5" ht="45">
      <c r="A578" s="234">
        <v>10575</v>
      </c>
      <c r="B578" s="234" t="s">
        <v>7060</v>
      </c>
      <c r="C578" s="234" t="s">
        <v>6545</v>
      </c>
      <c r="D578" s="235" t="s">
        <v>13076</v>
      </c>
      <c r="E578" s="227" t="s">
        <v>57</v>
      </c>
    </row>
    <row r="579" spans="1:5" ht="45">
      <c r="A579" s="234">
        <v>733</v>
      </c>
      <c r="B579" s="234" t="s">
        <v>7061</v>
      </c>
      <c r="C579" s="234" t="s">
        <v>6545</v>
      </c>
      <c r="D579" s="235" t="s">
        <v>13077</v>
      </c>
      <c r="E579" s="227" t="s">
        <v>57</v>
      </c>
    </row>
    <row r="580" spans="1:5" ht="45">
      <c r="A580" s="234">
        <v>732</v>
      </c>
      <c r="B580" s="234" t="s">
        <v>7062</v>
      </c>
      <c r="C580" s="234" t="s">
        <v>6545</v>
      </c>
      <c r="D580" s="235" t="s">
        <v>13078</v>
      </c>
      <c r="E580" s="227" t="s">
        <v>57</v>
      </c>
    </row>
    <row r="581" spans="1:5" ht="45">
      <c r="A581" s="234">
        <v>737</v>
      </c>
      <c r="B581" s="234" t="s">
        <v>7063</v>
      </c>
      <c r="C581" s="234" t="s">
        <v>6545</v>
      </c>
      <c r="D581" s="235" t="s">
        <v>13079</v>
      </c>
      <c r="E581" s="227" t="s">
        <v>57</v>
      </c>
    </row>
    <row r="582" spans="1:5" ht="45">
      <c r="A582" s="234">
        <v>738</v>
      </c>
      <c r="B582" s="234" t="s">
        <v>7064</v>
      </c>
      <c r="C582" s="234" t="s">
        <v>6545</v>
      </c>
      <c r="D582" s="235" t="s">
        <v>13080</v>
      </c>
      <c r="E582" s="227" t="s">
        <v>57</v>
      </c>
    </row>
    <row r="583" spans="1:5" ht="45">
      <c r="A583" s="234">
        <v>740</v>
      </c>
      <c r="B583" s="234" t="s">
        <v>7065</v>
      </c>
      <c r="C583" s="234" t="s">
        <v>6545</v>
      </c>
      <c r="D583" s="235" t="s">
        <v>13081</v>
      </c>
      <c r="E583" s="227" t="s">
        <v>57</v>
      </c>
    </row>
    <row r="584" spans="1:5" ht="45">
      <c r="A584" s="234">
        <v>734</v>
      </c>
      <c r="B584" s="234" t="s">
        <v>7066</v>
      </c>
      <c r="C584" s="234" t="s">
        <v>6545</v>
      </c>
      <c r="D584" s="235" t="s">
        <v>13082</v>
      </c>
      <c r="E584" s="227" t="s">
        <v>57</v>
      </c>
    </row>
    <row r="585" spans="1:5" ht="15">
      <c r="A585" s="234">
        <v>39008</v>
      </c>
      <c r="B585" s="234" t="s">
        <v>7067</v>
      </c>
      <c r="C585" s="234" t="s">
        <v>6545</v>
      </c>
      <c r="D585" s="235" t="s">
        <v>13083</v>
      </c>
      <c r="E585" s="227" t="s">
        <v>57</v>
      </c>
    </row>
    <row r="586" spans="1:5" ht="15">
      <c r="A586" s="234">
        <v>39009</v>
      </c>
      <c r="B586" s="234" t="s">
        <v>7068</v>
      </c>
      <c r="C586" s="234" t="s">
        <v>6545</v>
      </c>
      <c r="D586" s="235" t="s">
        <v>13084</v>
      </c>
      <c r="E586" s="227" t="s">
        <v>57</v>
      </c>
    </row>
    <row r="587" spans="1:5" ht="60">
      <c r="A587" s="234">
        <v>10587</v>
      </c>
      <c r="B587" s="234" t="s">
        <v>7069</v>
      </c>
      <c r="C587" s="234" t="s">
        <v>6545</v>
      </c>
      <c r="D587" s="235" t="s">
        <v>13085</v>
      </c>
      <c r="E587" s="227" t="s">
        <v>57</v>
      </c>
    </row>
    <row r="588" spans="1:5" ht="60">
      <c r="A588" s="234">
        <v>759</v>
      </c>
      <c r="B588" s="234" t="s">
        <v>7070</v>
      </c>
      <c r="C588" s="234" t="s">
        <v>6545</v>
      </c>
      <c r="D588" s="235" t="s">
        <v>13086</v>
      </c>
      <c r="E588" s="227" t="s">
        <v>57</v>
      </c>
    </row>
    <row r="589" spans="1:5" ht="60">
      <c r="A589" s="234">
        <v>761</v>
      </c>
      <c r="B589" s="234" t="s">
        <v>7071</v>
      </c>
      <c r="C589" s="234" t="s">
        <v>6545</v>
      </c>
      <c r="D589" s="235" t="s">
        <v>13087</v>
      </c>
      <c r="E589" s="227" t="s">
        <v>57</v>
      </c>
    </row>
    <row r="590" spans="1:5" ht="45">
      <c r="A590" s="234">
        <v>750</v>
      </c>
      <c r="B590" s="234" t="s">
        <v>7072</v>
      </c>
      <c r="C590" s="234" t="s">
        <v>6545</v>
      </c>
      <c r="D590" s="235" t="s">
        <v>13088</v>
      </c>
      <c r="E590" s="227" t="s">
        <v>57</v>
      </c>
    </row>
    <row r="591" spans="1:5" ht="60">
      <c r="A591" s="234">
        <v>755</v>
      </c>
      <c r="B591" s="234" t="s">
        <v>7073</v>
      </c>
      <c r="C591" s="234" t="s">
        <v>6545</v>
      </c>
      <c r="D591" s="235" t="s">
        <v>13089</v>
      </c>
      <c r="E591" s="227" t="s">
        <v>57</v>
      </c>
    </row>
    <row r="592" spans="1:5" ht="60">
      <c r="A592" s="234">
        <v>749</v>
      </c>
      <c r="B592" s="234" t="s">
        <v>7074</v>
      </c>
      <c r="C592" s="234" t="s">
        <v>6545</v>
      </c>
      <c r="D592" s="235" t="s">
        <v>13090</v>
      </c>
      <c r="E592" s="227" t="s">
        <v>57</v>
      </c>
    </row>
    <row r="593" spans="1:5" ht="60">
      <c r="A593" s="234">
        <v>756</v>
      </c>
      <c r="B593" s="234" t="s">
        <v>7075</v>
      </c>
      <c r="C593" s="234" t="s">
        <v>6545</v>
      </c>
      <c r="D593" s="235" t="s">
        <v>13091</v>
      </c>
      <c r="E593" s="227" t="s">
        <v>57</v>
      </c>
    </row>
    <row r="594" spans="1:5" ht="45">
      <c r="A594" s="234">
        <v>757</v>
      </c>
      <c r="B594" s="234" t="s">
        <v>7076</v>
      </c>
      <c r="C594" s="234" t="s">
        <v>6545</v>
      </c>
      <c r="D594" s="235" t="s">
        <v>13092</v>
      </c>
      <c r="E594" s="227" t="s">
        <v>57</v>
      </c>
    </row>
    <row r="595" spans="1:5" ht="45">
      <c r="A595" s="234">
        <v>10588</v>
      </c>
      <c r="B595" s="234" t="s">
        <v>7077</v>
      </c>
      <c r="C595" s="234" t="s">
        <v>6545</v>
      </c>
      <c r="D595" s="235" t="s">
        <v>13093</v>
      </c>
      <c r="E595" s="227" t="s">
        <v>57</v>
      </c>
    </row>
    <row r="596" spans="1:5" ht="45">
      <c r="A596" s="234">
        <v>10592</v>
      </c>
      <c r="B596" s="234" t="s">
        <v>7078</v>
      </c>
      <c r="C596" s="234" t="s">
        <v>6545</v>
      </c>
      <c r="D596" s="235" t="s">
        <v>13094</v>
      </c>
      <c r="E596" s="227" t="s">
        <v>57</v>
      </c>
    </row>
    <row r="597" spans="1:5" ht="45">
      <c r="A597" s="234">
        <v>10589</v>
      </c>
      <c r="B597" s="234" t="s">
        <v>7079</v>
      </c>
      <c r="C597" s="234" t="s">
        <v>6545</v>
      </c>
      <c r="D597" s="235" t="s">
        <v>13095</v>
      </c>
      <c r="E597" s="227" t="s">
        <v>57</v>
      </c>
    </row>
    <row r="598" spans="1:5" ht="45">
      <c r="A598" s="234">
        <v>760</v>
      </c>
      <c r="B598" s="234" t="s">
        <v>7080</v>
      </c>
      <c r="C598" s="234" t="s">
        <v>6545</v>
      </c>
      <c r="D598" s="235" t="s">
        <v>13096</v>
      </c>
      <c r="E598" s="227" t="s">
        <v>57</v>
      </c>
    </row>
    <row r="599" spans="1:5" ht="45">
      <c r="A599" s="234">
        <v>751</v>
      </c>
      <c r="B599" s="234" t="s">
        <v>7081</v>
      </c>
      <c r="C599" s="234" t="s">
        <v>6545</v>
      </c>
      <c r="D599" s="235" t="s">
        <v>13097</v>
      </c>
      <c r="E599" s="227" t="s">
        <v>57</v>
      </c>
    </row>
    <row r="600" spans="1:5" ht="45">
      <c r="A600" s="234">
        <v>754</v>
      </c>
      <c r="B600" s="234" t="s">
        <v>7082</v>
      </c>
      <c r="C600" s="234" t="s">
        <v>6545</v>
      </c>
      <c r="D600" s="235" t="s">
        <v>13098</v>
      </c>
      <c r="E600" s="227" t="s">
        <v>57</v>
      </c>
    </row>
    <row r="601" spans="1:5" ht="15">
      <c r="A601" s="234">
        <v>44489</v>
      </c>
      <c r="B601" s="234" t="s">
        <v>11588</v>
      </c>
      <c r="C601" s="234" t="s">
        <v>6545</v>
      </c>
      <c r="D601" s="235" t="s">
        <v>13099</v>
      </c>
      <c r="E601" s="227" t="s">
        <v>57</v>
      </c>
    </row>
    <row r="602" spans="1:5" ht="30">
      <c r="A602" s="234">
        <v>39917</v>
      </c>
      <c r="B602" s="234" t="s">
        <v>7083</v>
      </c>
      <c r="C602" s="234" t="s">
        <v>6545</v>
      </c>
      <c r="D602" s="235" t="s">
        <v>13100</v>
      </c>
      <c r="E602" s="227" t="s">
        <v>57</v>
      </c>
    </row>
    <row r="603" spans="1:5" ht="15">
      <c r="A603" s="234">
        <v>38167</v>
      </c>
      <c r="B603" s="234" t="s">
        <v>7084</v>
      </c>
      <c r="C603" s="234" t="s">
        <v>6953</v>
      </c>
      <c r="D603" s="235" t="s">
        <v>13101</v>
      </c>
      <c r="E603" s="227" t="s">
        <v>57</v>
      </c>
    </row>
    <row r="604" spans="1:5" ht="15">
      <c r="A604" s="234">
        <v>36145</v>
      </c>
      <c r="B604" s="234" t="s">
        <v>7085</v>
      </c>
      <c r="C604" s="234" t="s">
        <v>6953</v>
      </c>
      <c r="D604" s="235" t="s">
        <v>13102</v>
      </c>
      <c r="E604" s="227" t="s">
        <v>57</v>
      </c>
    </row>
    <row r="605" spans="1:5" ht="15">
      <c r="A605" s="234">
        <v>12893</v>
      </c>
      <c r="B605" s="234" t="s">
        <v>7086</v>
      </c>
      <c r="C605" s="234" t="s">
        <v>6953</v>
      </c>
      <c r="D605" s="235" t="s">
        <v>13103</v>
      </c>
      <c r="E605" s="227" t="s">
        <v>57</v>
      </c>
    </row>
    <row r="606" spans="1:5" ht="15">
      <c r="A606" s="234">
        <v>11685</v>
      </c>
      <c r="B606" s="234" t="s">
        <v>7087</v>
      </c>
      <c r="C606" s="234" t="s">
        <v>6545</v>
      </c>
      <c r="D606" s="235" t="s">
        <v>13104</v>
      </c>
      <c r="E606" s="227" t="s">
        <v>57</v>
      </c>
    </row>
    <row r="607" spans="1:5" ht="15">
      <c r="A607" s="234">
        <v>11680</v>
      </c>
      <c r="B607" s="234" t="s">
        <v>7088</v>
      </c>
      <c r="C607" s="234" t="s">
        <v>6545</v>
      </c>
      <c r="D607" s="235" t="s">
        <v>13105</v>
      </c>
      <c r="E607" s="227" t="s">
        <v>57</v>
      </c>
    </row>
    <row r="608" spans="1:5" ht="15">
      <c r="A608" s="234">
        <v>11679</v>
      </c>
      <c r="B608" s="234" t="s">
        <v>11589</v>
      </c>
      <c r="C608" s="234" t="s">
        <v>6545</v>
      </c>
      <c r="D608" s="235" t="s">
        <v>13106</v>
      </c>
      <c r="E608" s="227" t="s">
        <v>57</v>
      </c>
    </row>
    <row r="609" spans="1:5" ht="15">
      <c r="A609" s="234">
        <v>2512</v>
      </c>
      <c r="B609" s="234" t="s">
        <v>7089</v>
      </c>
      <c r="C609" s="234" t="s">
        <v>6545</v>
      </c>
      <c r="D609" s="235" t="s">
        <v>13107</v>
      </c>
      <c r="E609" s="227" t="s">
        <v>57</v>
      </c>
    </row>
    <row r="610" spans="1:5" ht="15">
      <c r="A610" s="234">
        <v>4374</v>
      </c>
      <c r="B610" s="234" t="s">
        <v>7090</v>
      </c>
      <c r="C610" s="234" t="s">
        <v>6545</v>
      </c>
      <c r="D610" s="235" t="s">
        <v>12572</v>
      </c>
      <c r="E610" s="227" t="s">
        <v>57</v>
      </c>
    </row>
    <row r="611" spans="1:5" ht="30">
      <c r="A611" s="234">
        <v>7568</v>
      </c>
      <c r="B611" s="234" t="s">
        <v>7091</v>
      </c>
      <c r="C611" s="234" t="s">
        <v>6545</v>
      </c>
      <c r="D611" s="235" t="s">
        <v>13019</v>
      </c>
      <c r="E611" s="227" t="s">
        <v>57</v>
      </c>
    </row>
    <row r="612" spans="1:5" ht="30">
      <c r="A612" s="234">
        <v>7584</v>
      </c>
      <c r="B612" s="234" t="s">
        <v>7092</v>
      </c>
      <c r="C612" s="234" t="s">
        <v>6545</v>
      </c>
      <c r="D612" s="235" t="s">
        <v>13108</v>
      </c>
      <c r="E612" s="227" t="s">
        <v>57</v>
      </c>
    </row>
    <row r="613" spans="1:5" ht="15">
      <c r="A613" s="234">
        <v>11945</v>
      </c>
      <c r="B613" s="234" t="s">
        <v>7093</v>
      </c>
      <c r="C613" s="234" t="s">
        <v>6545</v>
      </c>
      <c r="D613" s="235" t="s">
        <v>13109</v>
      </c>
      <c r="E613" s="227" t="s">
        <v>57</v>
      </c>
    </row>
    <row r="614" spans="1:5" ht="15">
      <c r="A614" s="234">
        <v>11946</v>
      </c>
      <c r="B614" s="234" t="s">
        <v>7094</v>
      </c>
      <c r="C614" s="234" t="s">
        <v>6545</v>
      </c>
      <c r="D614" s="235" t="s">
        <v>13110</v>
      </c>
      <c r="E614" s="227" t="s">
        <v>57</v>
      </c>
    </row>
    <row r="615" spans="1:5" ht="15">
      <c r="A615" s="234">
        <v>4375</v>
      </c>
      <c r="B615" s="234" t="s">
        <v>7095</v>
      </c>
      <c r="C615" s="234" t="s">
        <v>6545</v>
      </c>
      <c r="D615" s="235" t="s">
        <v>13111</v>
      </c>
      <c r="E615" s="227" t="s">
        <v>57</v>
      </c>
    </row>
    <row r="616" spans="1:5" ht="30">
      <c r="A616" s="234">
        <v>11950</v>
      </c>
      <c r="B616" s="234" t="s">
        <v>7096</v>
      </c>
      <c r="C616" s="234" t="s">
        <v>6545</v>
      </c>
      <c r="D616" s="235" t="s">
        <v>13112</v>
      </c>
      <c r="E616" s="227" t="s">
        <v>57</v>
      </c>
    </row>
    <row r="617" spans="1:5" ht="15">
      <c r="A617" s="234">
        <v>4376</v>
      </c>
      <c r="B617" s="234" t="s">
        <v>7097</v>
      </c>
      <c r="C617" s="234" t="s">
        <v>6545</v>
      </c>
      <c r="D617" s="235" t="s">
        <v>13113</v>
      </c>
      <c r="E617" s="227" t="s">
        <v>57</v>
      </c>
    </row>
    <row r="618" spans="1:5" ht="30">
      <c r="A618" s="234">
        <v>7583</v>
      </c>
      <c r="B618" s="234" t="s">
        <v>7098</v>
      </c>
      <c r="C618" s="234" t="s">
        <v>6545</v>
      </c>
      <c r="D618" s="235" t="s">
        <v>13114</v>
      </c>
      <c r="E618" s="227" t="s">
        <v>57</v>
      </c>
    </row>
    <row r="619" spans="1:5" ht="30">
      <c r="A619" s="234">
        <v>4350</v>
      </c>
      <c r="B619" s="234" t="s">
        <v>7099</v>
      </c>
      <c r="C619" s="234" t="s">
        <v>6545</v>
      </c>
      <c r="D619" s="235" t="s">
        <v>12572</v>
      </c>
      <c r="E619" s="227" t="s">
        <v>57</v>
      </c>
    </row>
    <row r="620" spans="1:5" ht="30">
      <c r="A620" s="234">
        <v>39886</v>
      </c>
      <c r="B620" s="234" t="s">
        <v>7100</v>
      </c>
      <c r="C620" s="234" t="s">
        <v>6545</v>
      </c>
      <c r="D620" s="235" t="s">
        <v>13032</v>
      </c>
      <c r="E620" s="227" t="s">
        <v>57</v>
      </c>
    </row>
    <row r="621" spans="1:5" ht="30">
      <c r="A621" s="234">
        <v>39887</v>
      </c>
      <c r="B621" s="234" t="s">
        <v>7101</v>
      </c>
      <c r="C621" s="234" t="s">
        <v>6545</v>
      </c>
      <c r="D621" s="235" t="s">
        <v>13115</v>
      </c>
      <c r="E621" s="227" t="s">
        <v>57</v>
      </c>
    </row>
    <row r="622" spans="1:5" ht="30">
      <c r="A622" s="234">
        <v>39888</v>
      </c>
      <c r="B622" s="234" t="s">
        <v>7102</v>
      </c>
      <c r="C622" s="234" t="s">
        <v>6545</v>
      </c>
      <c r="D622" s="235" t="s">
        <v>13116</v>
      </c>
      <c r="E622" s="227" t="s">
        <v>57</v>
      </c>
    </row>
    <row r="623" spans="1:5" ht="30">
      <c r="A623" s="234">
        <v>39890</v>
      </c>
      <c r="B623" s="234" t="s">
        <v>7103</v>
      </c>
      <c r="C623" s="234" t="s">
        <v>6545</v>
      </c>
      <c r="D623" s="235" t="s">
        <v>13117</v>
      </c>
      <c r="E623" s="227" t="s">
        <v>57</v>
      </c>
    </row>
    <row r="624" spans="1:5" ht="30">
      <c r="A624" s="234">
        <v>39891</v>
      </c>
      <c r="B624" s="234" t="s">
        <v>7104</v>
      </c>
      <c r="C624" s="234" t="s">
        <v>6545</v>
      </c>
      <c r="D624" s="235" t="s">
        <v>13118</v>
      </c>
      <c r="E624" s="227" t="s">
        <v>57</v>
      </c>
    </row>
    <row r="625" spans="1:5" ht="30">
      <c r="A625" s="234">
        <v>39892</v>
      </c>
      <c r="B625" s="234" t="s">
        <v>7105</v>
      </c>
      <c r="C625" s="234" t="s">
        <v>6545</v>
      </c>
      <c r="D625" s="235" t="s">
        <v>13119</v>
      </c>
      <c r="E625" s="227" t="s">
        <v>57</v>
      </c>
    </row>
    <row r="626" spans="1:5" ht="15">
      <c r="A626" s="234">
        <v>790</v>
      </c>
      <c r="B626" s="234" t="s">
        <v>7106</v>
      </c>
      <c r="C626" s="234" t="s">
        <v>6545</v>
      </c>
      <c r="D626" s="235" t="s">
        <v>13120</v>
      </c>
      <c r="E626" s="227" t="s">
        <v>57</v>
      </c>
    </row>
    <row r="627" spans="1:5" ht="15">
      <c r="A627" s="234">
        <v>766</v>
      </c>
      <c r="B627" s="234" t="s">
        <v>7107</v>
      </c>
      <c r="C627" s="234" t="s">
        <v>6545</v>
      </c>
      <c r="D627" s="235" t="s">
        <v>13120</v>
      </c>
      <c r="E627" s="227" t="s">
        <v>57</v>
      </c>
    </row>
    <row r="628" spans="1:5" ht="15">
      <c r="A628" s="234">
        <v>791</v>
      </c>
      <c r="B628" s="234" t="s">
        <v>7108</v>
      </c>
      <c r="C628" s="234" t="s">
        <v>6545</v>
      </c>
      <c r="D628" s="235" t="s">
        <v>13120</v>
      </c>
      <c r="E628" s="227" t="s">
        <v>57</v>
      </c>
    </row>
    <row r="629" spans="1:5" ht="15">
      <c r="A629" s="234">
        <v>767</v>
      </c>
      <c r="B629" s="234" t="s">
        <v>7109</v>
      </c>
      <c r="C629" s="234" t="s">
        <v>6545</v>
      </c>
      <c r="D629" s="235" t="s">
        <v>13120</v>
      </c>
      <c r="E629" s="227" t="s">
        <v>57</v>
      </c>
    </row>
    <row r="630" spans="1:5" ht="15">
      <c r="A630" s="234">
        <v>768</v>
      </c>
      <c r="B630" s="234" t="s">
        <v>7110</v>
      </c>
      <c r="C630" s="234" t="s">
        <v>6545</v>
      </c>
      <c r="D630" s="235" t="s">
        <v>13121</v>
      </c>
      <c r="E630" s="227" t="s">
        <v>57</v>
      </c>
    </row>
    <row r="631" spans="1:5" ht="15">
      <c r="A631" s="234">
        <v>789</v>
      </c>
      <c r="B631" s="234" t="s">
        <v>7111</v>
      </c>
      <c r="C631" s="234" t="s">
        <v>6545</v>
      </c>
      <c r="D631" s="235" t="s">
        <v>12609</v>
      </c>
      <c r="E631" s="227" t="s">
        <v>57</v>
      </c>
    </row>
    <row r="632" spans="1:5" ht="15">
      <c r="A632" s="234">
        <v>769</v>
      </c>
      <c r="B632" s="234" t="s">
        <v>7112</v>
      </c>
      <c r="C632" s="234" t="s">
        <v>6545</v>
      </c>
      <c r="D632" s="235" t="s">
        <v>13121</v>
      </c>
      <c r="E632" s="227" t="s">
        <v>57</v>
      </c>
    </row>
    <row r="633" spans="1:5" ht="15">
      <c r="A633" s="234">
        <v>770</v>
      </c>
      <c r="B633" s="234" t="s">
        <v>7113</v>
      </c>
      <c r="C633" s="234" t="s">
        <v>6545</v>
      </c>
      <c r="D633" s="235" t="s">
        <v>13122</v>
      </c>
      <c r="E633" s="227" t="s">
        <v>57</v>
      </c>
    </row>
    <row r="634" spans="1:5" ht="15">
      <c r="A634" s="234">
        <v>12394</v>
      </c>
      <c r="B634" s="234" t="s">
        <v>7114</v>
      </c>
      <c r="C634" s="234" t="s">
        <v>6545</v>
      </c>
      <c r="D634" s="235" t="s">
        <v>13122</v>
      </c>
      <c r="E634" s="227" t="s">
        <v>57</v>
      </c>
    </row>
    <row r="635" spans="1:5" ht="15">
      <c r="A635" s="234">
        <v>764</v>
      </c>
      <c r="B635" s="234" t="s">
        <v>7115</v>
      </c>
      <c r="C635" s="234" t="s">
        <v>6545</v>
      </c>
      <c r="D635" s="235" t="s">
        <v>13123</v>
      </c>
      <c r="E635" s="227" t="s">
        <v>57</v>
      </c>
    </row>
    <row r="636" spans="1:5" ht="15">
      <c r="A636" s="234">
        <v>765</v>
      </c>
      <c r="B636" s="234" t="s">
        <v>7116</v>
      </c>
      <c r="C636" s="234" t="s">
        <v>6545</v>
      </c>
      <c r="D636" s="235" t="s">
        <v>13123</v>
      </c>
      <c r="E636" s="227" t="s">
        <v>57</v>
      </c>
    </row>
    <row r="637" spans="1:5" ht="15">
      <c r="A637" s="234">
        <v>787</v>
      </c>
      <c r="B637" s="234" t="s">
        <v>7117</v>
      </c>
      <c r="C637" s="234" t="s">
        <v>6545</v>
      </c>
      <c r="D637" s="235" t="s">
        <v>13124</v>
      </c>
      <c r="E637" s="227" t="s">
        <v>57</v>
      </c>
    </row>
    <row r="638" spans="1:5" ht="15">
      <c r="A638" s="234">
        <v>774</v>
      </c>
      <c r="B638" s="234" t="s">
        <v>7118</v>
      </c>
      <c r="C638" s="234" t="s">
        <v>6545</v>
      </c>
      <c r="D638" s="235" t="s">
        <v>13124</v>
      </c>
      <c r="E638" s="227" t="s">
        <v>57</v>
      </c>
    </row>
    <row r="639" spans="1:5" ht="15">
      <c r="A639" s="234">
        <v>773</v>
      </c>
      <c r="B639" s="234" t="s">
        <v>7119</v>
      </c>
      <c r="C639" s="234" t="s">
        <v>6545</v>
      </c>
      <c r="D639" s="235" t="s">
        <v>13124</v>
      </c>
      <c r="E639" s="227" t="s">
        <v>57</v>
      </c>
    </row>
    <row r="640" spans="1:5" ht="15">
      <c r="A640" s="234">
        <v>775</v>
      </c>
      <c r="B640" s="234" t="s">
        <v>7120</v>
      </c>
      <c r="C640" s="234" t="s">
        <v>6545</v>
      </c>
      <c r="D640" s="235" t="s">
        <v>13124</v>
      </c>
      <c r="E640" s="227" t="s">
        <v>57</v>
      </c>
    </row>
    <row r="641" spans="1:5" ht="15">
      <c r="A641" s="234">
        <v>788</v>
      </c>
      <c r="B641" s="234" t="s">
        <v>7121</v>
      </c>
      <c r="C641" s="234" t="s">
        <v>6545</v>
      </c>
      <c r="D641" s="235" t="s">
        <v>13125</v>
      </c>
      <c r="E641" s="227" t="s">
        <v>57</v>
      </c>
    </row>
    <row r="642" spans="1:5" ht="15">
      <c r="A642" s="234">
        <v>772</v>
      </c>
      <c r="B642" s="234" t="s">
        <v>7122</v>
      </c>
      <c r="C642" s="234" t="s">
        <v>6545</v>
      </c>
      <c r="D642" s="235" t="s">
        <v>13125</v>
      </c>
      <c r="E642" s="227" t="s">
        <v>57</v>
      </c>
    </row>
    <row r="643" spans="1:5" ht="15">
      <c r="A643" s="234">
        <v>771</v>
      </c>
      <c r="B643" s="234" t="s">
        <v>7123</v>
      </c>
      <c r="C643" s="234" t="s">
        <v>6545</v>
      </c>
      <c r="D643" s="235" t="s">
        <v>13125</v>
      </c>
      <c r="E643" s="227" t="s">
        <v>57</v>
      </c>
    </row>
    <row r="644" spans="1:5" ht="15">
      <c r="A644" s="234">
        <v>779</v>
      </c>
      <c r="B644" s="234" t="s">
        <v>7124</v>
      </c>
      <c r="C644" s="234" t="s">
        <v>6545</v>
      </c>
      <c r="D644" s="235" t="s">
        <v>13126</v>
      </c>
      <c r="E644" s="227" t="s">
        <v>57</v>
      </c>
    </row>
    <row r="645" spans="1:5" ht="15">
      <c r="A645" s="234">
        <v>776</v>
      </c>
      <c r="B645" s="234" t="s">
        <v>7125</v>
      </c>
      <c r="C645" s="234" t="s">
        <v>6545</v>
      </c>
      <c r="D645" s="235" t="s">
        <v>13127</v>
      </c>
      <c r="E645" s="227" t="s">
        <v>57</v>
      </c>
    </row>
    <row r="646" spans="1:5" ht="15">
      <c r="A646" s="234">
        <v>777</v>
      </c>
      <c r="B646" s="234" t="s">
        <v>7126</v>
      </c>
      <c r="C646" s="234" t="s">
        <v>6545</v>
      </c>
      <c r="D646" s="235" t="s">
        <v>13128</v>
      </c>
      <c r="E646" s="227" t="s">
        <v>57</v>
      </c>
    </row>
    <row r="647" spans="1:5" ht="15">
      <c r="A647" s="234">
        <v>780</v>
      </c>
      <c r="B647" s="234" t="s">
        <v>7127</v>
      </c>
      <c r="C647" s="234" t="s">
        <v>6545</v>
      </c>
      <c r="D647" s="235" t="s">
        <v>13129</v>
      </c>
      <c r="E647" s="227" t="s">
        <v>57</v>
      </c>
    </row>
    <row r="648" spans="1:5" ht="15">
      <c r="A648" s="234">
        <v>778</v>
      </c>
      <c r="B648" s="234" t="s">
        <v>7128</v>
      </c>
      <c r="C648" s="234" t="s">
        <v>6545</v>
      </c>
      <c r="D648" s="235" t="s">
        <v>13127</v>
      </c>
      <c r="E648" s="227" t="s">
        <v>57</v>
      </c>
    </row>
    <row r="649" spans="1:5" ht="15">
      <c r="A649" s="234">
        <v>781</v>
      </c>
      <c r="B649" s="234" t="s">
        <v>7129</v>
      </c>
      <c r="C649" s="234" t="s">
        <v>6545</v>
      </c>
      <c r="D649" s="235" t="s">
        <v>13130</v>
      </c>
      <c r="E649" s="227" t="s">
        <v>57</v>
      </c>
    </row>
    <row r="650" spans="1:5" ht="15">
      <c r="A650" s="234">
        <v>786</v>
      </c>
      <c r="B650" s="234" t="s">
        <v>7130</v>
      </c>
      <c r="C650" s="234" t="s">
        <v>6545</v>
      </c>
      <c r="D650" s="235" t="s">
        <v>13130</v>
      </c>
      <c r="E650" s="227" t="s">
        <v>57</v>
      </c>
    </row>
    <row r="651" spans="1:5" ht="15">
      <c r="A651" s="234">
        <v>782</v>
      </c>
      <c r="B651" s="234" t="s">
        <v>7131</v>
      </c>
      <c r="C651" s="234" t="s">
        <v>6545</v>
      </c>
      <c r="D651" s="235" t="s">
        <v>13130</v>
      </c>
      <c r="E651" s="227" t="s">
        <v>57</v>
      </c>
    </row>
    <row r="652" spans="1:5" ht="15">
      <c r="A652" s="234">
        <v>783</v>
      </c>
      <c r="B652" s="234" t="s">
        <v>7132</v>
      </c>
      <c r="C652" s="234" t="s">
        <v>6545</v>
      </c>
      <c r="D652" s="235" t="s">
        <v>13131</v>
      </c>
      <c r="E652" s="227" t="s">
        <v>57</v>
      </c>
    </row>
    <row r="653" spans="1:5" ht="15">
      <c r="A653" s="234">
        <v>785</v>
      </c>
      <c r="B653" s="234" t="s">
        <v>7133</v>
      </c>
      <c r="C653" s="234" t="s">
        <v>6545</v>
      </c>
      <c r="D653" s="235" t="s">
        <v>13132</v>
      </c>
      <c r="E653" s="227" t="s">
        <v>57</v>
      </c>
    </row>
    <row r="654" spans="1:5" ht="15">
      <c r="A654" s="234">
        <v>784</v>
      </c>
      <c r="B654" s="234" t="s">
        <v>7134</v>
      </c>
      <c r="C654" s="234" t="s">
        <v>6545</v>
      </c>
      <c r="D654" s="235" t="s">
        <v>13133</v>
      </c>
      <c r="E654" s="227" t="s">
        <v>57</v>
      </c>
    </row>
    <row r="655" spans="1:5" ht="30">
      <c r="A655" s="234">
        <v>831</v>
      </c>
      <c r="B655" s="234" t="s">
        <v>7135</v>
      </c>
      <c r="C655" s="234" t="s">
        <v>6545</v>
      </c>
      <c r="D655" s="235" t="s">
        <v>13134</v>
      </c>
      <c r="E655" s="227" t="s">
        <v>57</v>
      </c>
    </row>
    <row r="656" spans="1:5" ht="30">
      <c r="A656" s="234">
        <v>828</v>
      </c>
      <c r="B656" s="234" t="s">
        <v>7136</v>
      </c>
      <c r="C656" s="234" t="s">
        <v>6545</v>
      </c>
      <c r="D656" s="235" t="s">
        <v>13135</v>
      </c>
      <c r="E656" s="227" t="s">
        <v>57</v>
      </c>
    </row>
    <row r="657" spans="1:5" ht="30">
      <c r="A657" s="234">
        <v>829</v>
      </c>
      <c r="B657" s="234" t="s">
        <v>7137</v>
      </c>
      <c r="C657" s="234" t="s">
        <v>6545</v>
      </c>
      <c r="D657" s="235" t="s">
        <v>13136</v>
      </c>
      <c r="E657" s="227" t="s">
        <v>57</v>
      </c>
    </row>
    <row r="658" spans="1:5" ht="30">
      <c r="A658" s="234">
        <v>812</v>
      </c>
      <c r="B658" s="234" t="s">
        <v>7138</v>
      </c>
      <c r="C658" s="234" t="s">
        <v>6545</v>
      </c>
      <c r="D658" s="235" t="s">
        <v>13137</v>
      </c>
      <c r="E658" s="227" t="s">
        <v>57</v>
      </c>
    </row>
    <row r="659" spans="1:5" ht="30">
      <c r="A659" s="234">
        <v>819</v>
      </c>
      <c r="B659" s="234" t="s">
        <v>7139</v>
      </c>
      <c r="C659" s="234" t="s">
        <v>6545</v>
      </c>
      <c r="D659" s="235" t="s">
        <v>13138</v>
      </c>
      <c r="E659" s="227" t="s">
        <v>57</v>
      </c>
    </row>
    <row r="660" spans="1:5" ht="30">
      <c r="A660" s="234">
        <v>818</v>
      </c>
      <c r="B660" s="234" t="s">
        <v>7140</v>
      </c>
      <c r="C660" s="234" t="s">
        <v>6545</v>
      </c>
      <c r="D660" s="235" t="s">
        <v>13139</v>
      </c>
      <c r="E660" s="227" t="s">
        <v>57</v>
      </c>
    </row>
    <row r="661" spans="1:5" ht="30">
      <c r="A661" s="234">
        <v>823</v>
      </c>
      <c r="B661" s="234" t="s">
        <v>7141</v>
      </c>
      <c r="C661" s="234" t="s">
        <v>6545</v>
      </c>
      <c r="D661" s="235" t="s">
        <v>13140</v>
      </c>
      <c r="E661" s="227" t="s">
        <v>57</v>
      </c>
    </row>
    <row r="662" spans="1:5" ht="30">
      <c r="A662" s="234">
        <v>830</v>
      </c>
      <c r="B662" s="234" t="s">
        <v>7142</v>
      </c>
      <c r="C662" s="234" t="s">
        <v>6545</v>
      </c>
      <c r="D662" s="235" t="s">
        <v>13141</v>
      </c>
      <c r="E662" s="227" t="s">
        <v>57</v>
      </c>
    </row>
    <row r="663" spans="1:5" ht="30">
      <c r="A663" s="234">
        <v>826</v>
      </c>
      <c r="B663" s="234" t="s">
        <v>7143</v>
      </c>
      <c r="C663" s="234" t="s">
        <v>6545</v>
      </c>
      <c r="D663" s="235" t="s">
        <v>13142</v>
      </c>
      <c r="E663" s="227" t="s">
        <v>57</v>
      </c>
    </row>
    <row r="664" spans="1:5" ht="30">
      <c r="A664" s="234">
        <v>827</v>
      </c>
      <c r="B664" s="234" t="s">
        <v>7144</v>
      </c>
      <c r="C664" s="234" t="s">
        <v>6545</v>
      </c>
      <c r="D664" s="235" t="s">
        <v>13143</v>
      </c>
      <c r="E664" s="227" t="s">
        <v>57</v>
      </c>
    </row>
    <row r="665" spans="1:5" ht="30">
      <c r="A665" s="234">
        <v>832</v>
      </c>
      <c r="B665" s="234" t="s">
        <v>7145</v>
      </c>
      <c r="C665" s="234" t="s">
        <v>6545</v>
      </c>
      <c r="D665" s="235" t="s">
        <v>13144</v>
      </c>
      <c r="E665" s="227" t="s">
        <v>57</v>
      </c>
    </row>
    <row r="666" spans="1:5" ht="30">
      <c r="A666" s="234">
        <v>833</v>
      </c>
      <c r="B666" s="234" t="s">
        <v>7146</v>
      </c>
      <c r="C666" s="234" t="s">
        <v>6545</v>
      </c>
      <c r="D666" s="235" t="s">
        <v>12654</v>
      </c>
      <c r="E666" s="227" t="s">
        <v>57</v>
      </c>
    </row>
    <row r="667" spans="1:5" ht="30">
      <c r="A667" s="234">
        <v>834</v>
      </c>
      <c r="B667" s="234" t="s">
        <v>7147</v>
      </c>
      <c r="C667" s="234" t="s">
        <v>6545</v>
      </c>
      <c r="D667" s="235" t="s">
        <v>13145</v>
      </c>
      <c r="E667" s="227" t="s">
        <v>57</v>
      </c>
    </row>
    <row r="668" spans="1:5" ht="30">
      <c r="A668" s="234">
        <v>825</v>
      </c>
      <c r="B668" s="234" t="s">
        <v>7148</v>
      </c>
      <c r="C668" s="234" t="s">
        <v>6545</v>
      </c>
      <c r="D668" s="235" t="s">
        <v>13146</v>
      </c>
      <c r="E668" s="227" t="s">
        <v>57</v>
      </c>
    </row>
    <row r="669" spans="1:5" ht="30">
      <c r="A669" s="234">
        <v>813</v>
      </c>
      <c r="B669" s="234" t="s">
        <v>7149</v>
      </c>
      <c r="C669" s="234" t="s">
        <v>6545</v>
      </c>
      <c r="D669" s="235" t="s">
        <v>13147</v>
      </c>
      <c r="E669" s="227" t="s">
        <v>57</v>
      </c>
    </row>
    <row r="670" spans="1:5" ht="30">
      <c r="A670" s="234">
        <v>820</v>
      </c>
      <c r="B670" s="234" t="s">
        <v>7150</v>
      </c>
      <c r="C670" s="234" t="s">
        <v>6545</v>
      </c>
      <c r="D670" s="235" t="s">
        <v>13148</v>
      </c>
      <c r="E670" s="227" t="s">
        <v>57</v>
      </c>
    </row>
    <row r="671" spans="1:5" ht="30">
      <c r="A671" s="234">
        <v>816</v>
      </c>
      <c r="B671" s="234" t="s">
        <v>7151</v>
      </c>
      <c r="C671" s="234" t="s">
        <v>6545</v>
      </c>
      <c r="D671" s="235" t="s">
        <v>13149</v>
      </c>
      <c r="E671" s="227" t="s">
        <v>57</v>
      </c>
    </row>
    <row r="672" spans="1:5" ht="30">
      <c r="A672" s="234">
        <v>814</v>
      </c>
      <c r="B672" s="234" t="s">
        <v>7152</v>
      </c>
      <c r="C672" s="234" t="s">
        <v>6545</v>
      </c>
      <c r="D672" s="235" t="s">
        <v>13150</v>
      </c>
      <c r="E672" s="227" t="s">
        <v>57</v>
      </c>
    </row>
    <row r="673" spans="1:5" ht="30">
      <c r="A673" s="234">
        <v>815</v>
      </c>
      <c r="B673" s="234" t="s">
        <v>7153</v>
      </c>
      <c r="C673" s="234" t="s">
        <v>6545</v>
      </c>
      <c r="D673" s="235" t="s">
        <v>13151</v>
      </c>
      <c r="E673" s="227" t="s">
        <v>57</v>
      </c>
    </row>
    <row r="674" spans="1:5" ht="30">
      <c r="A674" s="234">
        <v>822</v>
      </c>
      <c r="B674" s="234" t="s">
        <v>7154</v>
      </c>
      <c r="C674" s="234" t="s">
        <v>6545</v>
      </c>
      <c r="D674" s="235" t="s">
        <v>13152</v>
      </c>
      <c r="E674" s="227" t="s">
        <v>57</v>
      </c>
    </row>
    <row r="675" spans="1:5" ht="30">
      <c r="A675" s="234">
        <v>821</v>
      </c>
      <c r="B675" s="234" t="s">
        <v>7155</v>
      </c>
      <c r="C675" s="234" t="s">
        <v>6545</v>
      </c>
      <c r="D675" s="235" t="s">
        <v>13153</v>
      </c>
      <c r="E675" s="227" t="s">
        <v>57</v>
      </c>
    </row>
    <row r="676" spans="1:5" ht="30">
      <c r="A676" s="234">
        <v>817</v>
      </c>
      <c r="B676" s="234" t="s">
        <v>7156</v>
      </c>
      <c r="C676" s="234" t="s">
        <v>6545</v>
      </c>
      <c r="D676" s="235" t="s">
        <v>13154</v>
      </c>
      <c r="E676" s="227" t="s">
        <v>57</v>
      </c>
    </row>
    <row r="677" spans="1:5" ht="15">
      <c r="A677" s="234">
        <v>20086</v>
      </c>
      <c r="B677" s="234" t="s">
        <v>7157</v>
      </c>
      <c r="C677" s="234" t="s">
        <v>6545</v>
      </c>
      <c r="D677" s="235" t="s">
        <v>13155</v>
      </c>
      <c r="E677" s="227" t="s">
        <v>57</v>
      </c>
    </row>
    <row r="678" spans="1:5" ht="30">
      <c r="A678" s="234">
        <v>39191</v>
      </c>
      <c r="B678" s="234" t="s">
        <v>7158</v>
      </c>
      <c r="C678" s="234" t="s">
        <v>6545</v>
      </c>
      <c r="D678" s="235" t="s">
        <v>13156</v>
      </c>
      <c r="E678" s="227" t="s">
        <v>57</v>
      </c>
    </row>
    <row r="679" spans="1:5" ht="15">
      <c r="A679" s="234">
        <v>39190</v>
      </c>
      <c r="B679" s="234" t="s">
        <v>7159</v>
      </c>
      <c r="C679" s="234" t="s">
        <v>6545</v>
      </c>
      <c r="D679" s="235" t="s">
        <v>13157</v>
      </c>
      <c r="E679" s="227" t="s">
        <v>57</v>
      </c>
    </row>
    <row r="680" spans="1:5" ht="15">
      <c r="A680" s="234">
        <v>39189</v>
      </c>
      <c r="B680" s="234" t="s">
        <v>7160</v>
      </c>
      <c r="C680" s="234" t="s">
        <v>6545</v>
      </c>
      <c r="D680" s="235" t="s">
        <v>13158</v>
      </c>
      <c r="E680" s="227" t="s">
        <v>57</v>
      </c>
    </row>
    <row r="681" spans="1:5" ht="15">
      <c r="A681" s="234">
        <v>39186</v>
      </c>
      <c r="B681" s="234" t="s">
        <v>7161</v>
      </c>
      <c r="C681" s="234" t="s">
        <v>6545</v>
      </c>
      <c r="D681" s="235" t="s">
        <v>13159</v>
      </c>
      <c r="E681" s="227" t="s">
        <v>57</v>
      </c>
    </row>
    <row r="682" spans="1:5" ht="15">
      <c r="A682" s="234">
        <v>39188</v>
      </c>
      <c r="B682" s="234" t="s">
        <v>7162</v>
      </c>
      <c r="C682" s="234" t="s">
        <v>6545</v>
      </c>
      <c r="D682" s="235" t="s">
        <v>13160</v>
      </c>
      <c r="E682" s="227" t="s">
        <v>57</v>
      </c>
    </row>
    <row r="683" spans="1:5" ht="15">
      <c r="A683" s="234">
        <v>39187</v>
      </c>
      <c r="B683" s="234" t="s">
        <v>7163</v>
      </c>
      <c r="C683" s="234" t="s">
        <v>6545</v>
      </c>
      <c r="D683" s="235" t="s">
        <v>13161</v>
      </c>
      <c r="E683" s="227" t="s">
        <v>57</v>
      </c>
    </row>
    <row r="684" spans="1:5" ht="15">
      <c r="A684" s="234">
        <v>39184</v>
      </c>
      <c r="B684" s="234" t="s">
        <v>7164</v>
      </c>
      <c r="C684" s="234" t="s">
        <v>6545</v>
      </c>
      <c r="D684" s="235" t="s">
        <v>12913</v>
      </c>
      <c r="E684" s="227" t="s">
        <v>57</v>
      </c>
    </row>
    <row r="685" spans="1:5" ht="15">
      <c r="A685" s="234">
        <v>39185</v>
      </c>
      <c r="B685" s="234" t="s">
        <v>7165</v>
      </c>
      <c r="C685" s="234" t="s">
        <v>6545</v>
      </c>
      <c r="D685" s="235" t="s">
        <v>12978</v>
      </c>
      <c r="E685" s="227" t="s">
        <v>57</v>
      </c>
    </row>
    <row r="686" spans="1:5" ht="30">
      <c r="A686" s="234">
        <v>39198</v>
      </c>
      <c r="B686" s="234" t="s">
        <v>7166</v>
      </c>
      <c r="C686" s="234" t="s">
        <v>6545</v>
      </c>
      <c r="D686" s="235" t="s">
        <v>13162</v>
      </c>
      <c r="E686" s="227" t="s">
        <v>57</v>
      </c>
    </row>
    <row r="687" spans="1:5" ht="30">
      <c r="A687" s="234">
        <v>39197</v>
      </c>
      <c r="B687" s="234" t="s">
        <v>7167</v>
      </c>
      <c r="C687" s="234" t="s">
        <v>6545</v>
      </c>
      <c r="D687" s="235" t="s">
        <v>13163</v>
      </c>
      <c r="E687" s="227" t="s">
        <v>57</v>
      </c>
    </row>
    <row r="688" spans="1:5" ht="15">
      <c r="A688" s="234">
        <v>39196</v>
      </c>
      <c r="B688" s="234" t="s">
        <v>7168</v>
      </c>
      <c r="C688" s="234" t="s">
        <v>6545</v>
      </c>
      <c r="D688" s="235" t="s">
        <v>13164</v>
      </c>
      <c r="E688" s="227" t="s">
        <v>57</v>
      </c>
    </row>
    <row r="689" spans="1:5" ht="15">
      <c r="A689" s="234">
        <v>39199</v>
      </c>
      <c r="B689" s="234" t="s">
        <v>7169</v>
      </c>
      <c r="C689" s="234" t="s">
        <v>6545</v>
      </c>
      <c r="D689" s="235" t="s">
        <v>13165</v>
      </c>
      <c r="E689" s="227" t="s">
        <v>57</v>
      </c>
    </row>
    <row r="690" spans="1:5" ht="15">
      <c r="A690" s="234">
        <v>39195</v>
      </c>
      <c r="B690" s="234" t="s">
        <v>7170</v>
      </c>
      <c r="C690" s="234" t="s">
        <v>6545</v>
      </c>
      <c r="D690" s="235" t="s">
        <v>13166</v>
      </c>
      <c r="E690" s="227" t="s">
        <v>57</v>
      </c>
    </row>
    <row r="691" spans="1:5" ht="15">
      <c r="A691" s="234">
        <v>39194</v>
      </c>
      <c r="B691" s="234" t="s">
        <v>7171</v>
      </c>
      <c r="C691" s="234" t="s">
        <v>6545</v>
      </c>
      <c r="D691" s="235" t="s">
        <v>13167</v>
      </c>
      <c r="E691" s="227" t="s">
        <v>57</v>
      </c>
    </row>
    <row r="692" spans="1:5" ht="15">
      <c r="A692" s="234">
        <v>39193</v>
      </c>
      <c r="B692" s="234" t="s">
        <v>7172</v>
      </c>
      <c r="C692" s="234" t="s">
        <v>6545</v>
      </c>
      <c r="D692" s="235" t="s">
        <v>13168</v>
      </c>
      <c r="E692" s="227" t="s">
        <v>57</v>
      </c>
    </row>
    <row r="693" spans="1:5" ht="15">
      <c r="A693" s="234">
        <v>39192</v>
      </c>
      <c r="B693" s="234" t="s">
        <v>7173</v>
      </c>
      <c r="C693" s="234" t="s">
        <v>6545</v>
      </c>
      <c r="D693" s="235" t="s">
        <v>13169</v>
      </c>
      <c r="E693" s="227" t="s">
        <v>57</v>
      </c>
    </row>
    <row r="694" spans="1:5" ht="15">
      <c r="A694" s="234">
        <v>39920</v>
      </c>
      <c r="B694" s="234" t="s">
        <v>7174</v>
      </c>
      <c r="C694" s="234" t="s">
        <v>6545</v>
      </c>
      <c r="D694" s="235" t="s">
        <v>13170</v>
      </c>
      <c r="E694" s="227" t="s">
        <v>57</v>
      </c>
    </row>
    <row r="695" spans="1:5" ht="15">
      <c r="A695" s="234">
        <v>39201</v>
      </c>
      <c r="B695" s="234" t="s">
        <v>7175</v>
      </c>
      <c r="C695" s="234" t="s">
        <v>6545</v>
      </c>
      <c r="D695" s="235" t="s">
        <v>13171</v>
      </c>
      <c r="E695" s="227" t="s">
        <v>57</v>
      </c>
    </row>
    <row r="696" spans="1:5" ht="15">
      <c r="A696" s="234">
        <v>39200</v>
      </c>
      <c r="B696" s="234" t="s">
        <v>7176</v>
      </c>
      <c r="C696" s="234" t="s">
        <v>6545</v>
      </c>
      <c r="D696" s="235" t="s">
        <v>13172</v>
      </c>
      <c r="E696" s="227" t="s">
        <v>57</v>
      </c>
    </row>
    <row r="697" spans="1:5" ht="15">
      <c r="A697" s="234">
        <v>39203</v>
      </c>
      <c r="B697" s="234" t="s">
        <v>7177</v>
      </c>
      <c r="C697" s="234" t="s">
        <v>6545</v>
      </c>
      <c r="D697" s="235" t="s">
        <v>13173</v>
      </c>
      <c r="E697" s="227" t="s">
        <v>57</v>
      </c>
    </row>
    <row r="698" spans="1:5" ht="15">
      <c r="A698" s="234">
        <v>39202</v>
      </c>
      <c r="B698" s="234" t="s">
        <v>7178</v>
      </c>
      <c r="C698" s="234" t="s">
        <v>6545</v>
      </c>
      <c r="D698" s="235" t="s">
        <v>13174</v>
      </c>
      <c r="E698" s="227" t="s">
        <v>57</v>
      </c>
    </row>
    <row r="699" spans="1:5" ht="15">
      <c r="A699" s="234">
        <v>39205</v>
      </c>
      <c r="B699" s="234" t="s">
        <v>7179</v>
      </c>
      <c r="C699" s="234" t="s">
        <v>6545</v>
      </c>
      <c r="D699" s="235" t="s">
        <v>13175</v>
      </c>
      <c r="E699" s="227" t="s">
        <v>57</v>
      </c>
    </row>
    <row r="700" spans="1:5" ht="15">
      <c r="A700" s="234">
        <v>39204</v>
      </c>
      <c r="B700" s="234" t="s">
        <v>7180</v>
      </c>
      <c r="C700" s="234" t="s">
        <v>6545</v>
      </c>
      <c r="D700" s="235" t="s">
        <v>13176</v>
      </c>
      <c r="E700" s="227" t="s">
        <v>57</v>
      </c>
    </row>
    <row r="701" spans="1:5" ht="15">
      <c r="A701" s="234">
        <v>39206</v>
      </c>
      <c r="B701" s="234" t="s">
        <v>7181</v>
      </c>
      <c r="C701" s="234" t="s">
        <v>6545</v>
      </c>
      <c r="D701" s="235" t="s">
        <v>13177</v>
      </c>
      <c r="E701" s="227" t="s">
        <v>57</v>
      </c>
    </row>
    <row r="702" spans="1:5" ht="15">
      <c r="A702" s="234">
        <v>797</v>
      </c>
      <c r="B702" s="234" t="s">
        <v>7182</v>
      </c>
      <c r="C702" s="234" t="s">
        <v>6545</v>
      </c>
      <c r="D702" s="235" t="s">
        <v>13178</v>
      </c>
      <c r="E702" s="227" t="s">
        <v>57</v>
      </c>
    </row>
    <row r="703" spans="1:5" ht="15">
      <c r="A703" s="234">
        <v>798</v>
      </c>
      <c r="B703" s="234" t="s">
        <v>7183</v>
      </c>
      <c r="C703" s="234" t="s">
        <v>6545</v>
      </c>
      <c r="D703" s="235" t="s">
        <v>13179</v>
      </c>
      <c r="E703" s="227" t="s">
        <v>57</v>
      </c>
    </row>
    <row r="704" spans="1:5" ht="15">
      <c r="A704" s="234">
        <v>796</v>
      </c>
      <c r="B704" s="234" t="s">
        <v>7184</v>
      </c>
      <c r="C704" s="234" t="s">
        <v>6545</v>
      </c>
      <c r="D704" s="235" t="s">
        <v>13180</v>
      </c>
      <c r="E704" s="227" t="s">
        <v>57</v>
      </c>
    </row>
    <row r="705" spans="1:5" ht="15">
      <c r="A705" s="234">
        <v>799</v>
      </c>
      <c r="B705" s="234" t="s">
        <v>7185</v>
      </c>
      <c r="C705" s="234" t="s">
        <v>6545</v>
      </c>
      <c r="D705" s="235" t="s">
        <v>13181</v>
      </c>
      <c r="E705" s="227" t="s">
        <v>57</v>
      </c>
    </row>
    <row r="706" spans="1:5" ht="15">
      <c r="A706" s="234">
        <v>792</v>
      </c>
      <c r="B706" s="234" t="s">
        <v>7186</v>
      </c>
      <c r="C706" s="234" t="s">
        <v>6545</v>
      </c>
      <c r="D706" s="235" t="s">
        <v>13182</v>
      </c>
      <c r="E706" s="227" t="s">
        <v>57</v>
      </c>
    </row>
    <row r="707" spans="1:5" ht="15">
      <c r="A707" s="234">
        <v>804</v>
      </c>
      <c r="B707" s="234" t="s">
        <v>7187</v>
      </c>
      <c r="C707" s="234" t="s">
        <v>6545</v>
      </c>
      <c r="D707" s="235" t="s">
        <v>13183</v>
      </c>
      <c r="E707" s="227" t="s">
        <v>57</v>
      </c>
    </row>
    <row r="708" spans="1:5" ht="15">
      <c r="A708" s="234">
        <v>793</v>
      </c>
      <c r="B708" s="234" t="s">
        <v>7188</v>
      </c>
      <c r="C708" s="234" t="s">
        <v>6545</v>
      </c>
      <c r="D708" s="235" t="s">
        <v>13184</v>
      </c>
      <c r="E708" s="227" t="s">
        <v>57</v>
      </c>
    </row>
    <row r="709" spans="1:5" ht="15">
      <c r="A709" s="234">
        <v>801</v>
      </c>
      <c r="B709" s="234" t="s">
        <v>7189</v>
      </c>
      <c r="C709" s="234" t="s">
        <v>6545</v>
      </c>
      <c r="D709" s="235" t="s">
        <v>13139</v>
      </c>
      <c r="E709" s="227" t="s">
        <v>57</v>
      </c>
    </row>
    <row r="710" spans="1:5" ht="15">
      <c r="A710" s="234">
        <v>794</v>
      </c>
      <c r="B710" s="234" t="s">
        <v>7190</v>
      </c>
      <c r="C710" s="234" t="s">
        <v>6545</v>
      </c>
      <c r="D710" s="235" t="s">
        <v>12931</v>
      </c>
      <c r="E710" s="227" t="s">
        <v>57</v>
      </c>
    </row>
    <row r="711" spans="1:5" ht="15">
      <c r="A711" s="234">
        <v>802</v>
      </c>
      <c r="B711" s="234" t="s">
        <v>7191</v>
      </c>
      <c r="C711" s="234" t="s">
        <v>6545</v>
      </c>
      <c r="D711" s="235" t="s">
        <v>13185</v>
      </c>
      <c r="E711" s="227" t="s">
        <v>57</v>
      </c>
    </row>
    <row r="712" spans="1:5" ht="15">
      <c r="A712" s="234">
        <v>803</v>
      </c>
      <c r="B712" s="234" t="s">
        <v>7192</v>
      </c>
      <c r="C712" s="234" t="s">
        <v>6545</v>
      </c>
      <c r="D712" s="235" t="s">
        <v>13186</v>
      </c>
      <c r="E712" s="227" t="s">
        <v>57</v>
      </c>
    </row>
    <row r="713" spans="1:5" ht="15">
      <c r="A713" s="234">
        <v>38001</v>
      </c>
      <c r="B713" s="234" t="s">
        <v>7193</v>
      </c>
      <c r="C713" s="234" t="s">
        <v>6545</v>
      </c>
      <c r="D713" s="235" t="s">
        <v>13187</v>
      </c>
      <c r="E713" s="227" t="s">
        <v>57</v>
      </c>
    </row>
    <row r="714" spans="1:5" ht="15">
      <c r="A714" s="234">
        <v>38002</v>
      </c>
      <c r="B714" s="234" t="s">
        <v>7194</v>
      </c>
      <c r="C714" s="234" t="s">
        <v>6545</v>
      </c>
      <c r="D714" s="235" t="s">
        <v>13188</v>
      </c>
      <c r="E714" s="227" t="s">
        <v>57</v>
      </c>
    </row>
    <row r="715" spans="1:5" ht="15">
      <c r="A715" s="234">
        <v>38003</v>
      </c>
      <c r="B715" s="234" t="s">
        <v>7195</v>
      </c>
      <c r="C715" s="234" t="s">
        <v>6545</v>
      </c>
      <c r="D715" s="235" t="s">
        <v>13189</v>
      </c>
      <c r="E715" s="227" t="s">
        <v>57</v>
      </c>
    </row>
    <row r="716" spans="1:5" ht="15">
      <c r="A716" s="234">
        <v>38004</v>
      </c>
      <c r="B716" s="234" t="s">
        <v>7196</v>
      </c>
      <c r="C716" s="234" t="s">
        <v>6545</v>
      </c>
      <c r="D716" s="235" t="s">
        <v>13190</v>
      </c>
      <c r="E716" s="227" t="s">
        <v>57</v>
      </c>
    </row>
    <row r="717" spans="1:5" ht="15">
      <c r="A717" s="234">
        <v>36327</v>
      </c>
      <c r="B717" s="234" t="s">
        <v>7197</v>
      </c>
      <c r="C717" s="234" t="s">
        <v>6545</v>
      </c>
      <c r="D717" s="235" t="s">
        <v>13155</v>
      </c>
      <c r="E717" s="227" t="s">
        <v>57</v>
      </c>
    </row>
    <row r="718" spans="1:5" ht="15">
      <c r="A718" s="234">
        <v>38992</v>
      </c>
      <c r="B718" s="234" t="s">
        <v>7198</v>
      </c>
      <c r="C718" s="234" t="s">
        <v>6545</v>
      </c>
      <c r="D718" s="235" t="s">
        <v>13191</v>
      </c>
      <c r="E718" s="227" t="s">
        <v>57</v>
      </c>
    </row>
    <row r="719" spans="1:5" ht="15">
      <c r="A719" s="234">
        <v>38993</v>
      </c>
      <c r="B719" s="234" t="s">
        <v>7199</v>
      </c>
      <c r="C719" s="234" t="s">
        <v>6545</v>
      </c>
      <c r="D719" s="235" t="s">
        <v>13192</v>
      </c>
      <c r="E719" s="227" t="s">
        <v>57</v>
      </c>
    </row>
    <row r="720" spans="1:5" ht="30">
      <c r="A720" s="234">
        <v>38418</v>
      </c>
      <c r="B720" s="234" t="s">
        <v>7200</v>
      </c>
      <c r="C720" s="234" t="s">
        <v>6545</v>
      </c>
      <c r="D720" s="235" t="s">
        <v>13193</v>
      </c>
      <c r="E720" s="227" t="s">
        <v>57</v>
      </c>
    </row>
    <row r="721" spans="1:5" ht="15">
      <c r="A721" s="234">
        <v>39178</v>
      </c>
      <c r="B721" s="234" t="s">
        <v>7201</v>
      </c>
      <c r="C721" s="234" t="s">
        <v>6545</v>
      </c>
      <c r="D721" s="235" t="s">
        <v>12584</v>
      </c>
      <c r="E721" s="227" t="s">
        <v>57</v>
      </c>
    </row>
    <row r="722" spans="1:5" ht="15">
      <c r="A722" s="234">
        <v>39177</v>
      </c>
      <c r="B722" s="234" t="s">
        <v>7202</v>
      </c>
      <c r="C722" s="234" t="s">
        <v>6545</v>
      </c>
      <c r="D722" s="235" t="s">
        <v>12884</v>
      </c>
      <c r="E722" s="227" t="s">
        <v>57</v>
      </c>
    </row>
    <row r="723" spans="1:5" ht="15">
      <c r="A723" s="234">
        <v>39174</v>
      </c>
      <c r="B723" s="234" t="s">
        <v>7203</v>
      </c>
      <c r="C723" s="234" t="s">
        <v>6545</v>
      </c>
      <c r="D723" s="235" t="s">
        <v>13194</v>
      </c>
      <c r="E723" s="227" t="s">
        <v>57</v>
      </c>
    </row>
    <row r="724" spans="1:5" ht="15">
      <c r="A724" s="234">
        <v>39176</v>
      </c>
      <c r="B724" s="234" t="s">
        <v>7204</v>
      </c>
      <c r="C724" s="234" t="s">
        <v>6545</v>
      </c>
      <c r="D724" s="235" t="s">
        <v>13195</v>
      </c>
      <c r="E724" s="227" t="s">
        <v>57</v>
      </c>
    </row>
    <row r="725" spans="1:5" ht="15">
      <c r="A725" s="234">
        <v>39180</v>
      </c>
      <c r="B725" s="234" t="s">
        <v>7205</v>
      </c>
      <c r="C725" s="234" t="s">
        <v>6545</v>
      </c>
      <c r="D725" s="235" t="s">
        <v>13196</v>
      </c>
      <c r="E725" s="227" t="s">
        <v>57</v>
      </c>
    </row>
    <row r="726" spans="1:5" ht="15">
      <c r="A726" s="234">
        <v>39179</v>
      </c>
      <c r="B726" s="234" t="s">
        <v>7206</v>
      </c>
      <c r="C726" s="234" t="s">
        <v>6545</v>
      </c>
      <c r="D726" s="235" t="s">
        <v>13197</v>
      </c>
      <c r="E726" s="227" t="s">
        <v>57</v>
      </c>
    </row>
    <row r="727" spans="1:5" ht="15">
      <c r="A727" s="234">
        <v>39175</v>
      </c>
      <c r="B727" s="234" t="s">
        <v>7207</v>
      </c>
      <c r="C727" s="234" t="s">
        <v>6545</v>
      </c>
      <c r="D727" s="235" t="s">
        <v>13198</v>
      </c>
      <c r="E727" s="227" t="s">
        <v>57</v>
      </c>
    </row>
    <row r="728" spans="1:5" ht="15">
      <c r="A728" s="234">
        <v>39217</v>
      </c>
      <c r="B728" s="234" t="s">
        <v>7208</v>
      </c>
      <c r="C728" s="234" t="s">
        <v>6545</v>
      </c>
      <c r="D728" s="235" t="s">
        <v>13015</v>
      </c>
      <c r="E728" s="227" t="s">
        <v>57</v>
      </c>
    </row>
    <row r="729" spans="1:5" ht="15">
      <c r="A729" s="234">
        <v>39181</v>
      </c>
      <c r="B729" s="234" t="s">
        <v>7209</v>
      </c>
      <c r="C729" s="234" t="s">
        <v>6545</v>
      </c>
      <c r="D729" s="235" t="s">
        <v>13199</v>
      </c>
      <c r="E729" s="227" t="s">
        <v>57</v>
      </c>
    </row>
    <row r="730" spans="1:5" ht="15">
      <c r="A730" s="234">
        <v>39182</v>
      </c>
      <c r="B730" s="234" t="s">
        <v>7210</v>
      </c>
      <c r="C730" s="234" t="s">
        <v>6545</v>
      </c>
      <c r="D730" s="235" t="s">
        <v>12628</v>
      </c>
      <c r="E730" s="227" t="s">
        <v>57</v>
      </c>
    </row>
    <row r="731" spans="1:5" ht="30">
      <c r="A731" s="234">
        <v>12616</v>
      </c>
      <c r="B731" s="234" t="s">
        <v>7211</v>
      </c>
      <c r="C731" s="234" t="s">
        <v>6545</v>
      </c>
      <c r="D731" s="235" t="s">
        <v>13200</v>
      </c>
      <c r="E731" s="227" t="s">
        <v>57</v>
      </c>
    </row>
    <row r="732" spans="1:5" ht="45">
      <c r="A732" s="234">
        <v>1049</v>
      </c>
      <c r="B732" s="234" t="s">
        <v>7212</v>
      </c>
      <c r="C732" s="234" t="s">
        <v>6545</v>
      </c>
      <c r="D732" s="235" t="s">
        <v>13201</v>
      </c>
      <c r="E732" s="227" t="s">
        <v>57</v>
      </c>
    </row>
    <row r="733" spans="1:5" ht="45">
      <c r="A733" s="234">
        <v>1099</v>
      </c>
      <c r="B733" s="234" t="s">
        <v>7213</v>
      </c>
      <c r="C733" s="234" t="s">
        <v>6545</v>
      </c>
      <c r="D733" s="235" t="s">
        <v>13202</v>
      </c>
      <c r="E733" s="227" t="s">
        <v>57</v>
      </c>
    </row>
    <row r="734" spans="1:5" ht="45">
      <c r="A734" s="234">
        <v>39678</v>
      </c>
      <c r="B734" s="234" t="s">
        <v>7214</v>
      </c>
      <c r="C734" s="234" t="s">
        <v>6545</v>
      </c>
      <c r="D734" s="235" t="s">
        <v>13203</v>
      </c>
      <c r="E734" s="227" t="s">
        <v>57</v>
      </c>
    </row>
    <row r="735" spans="1:5" ht="45">
      <c r="A735" s="234">
        <v>1050</v>
      </c>
      <c r="B735" s="234" t="s">
        <v>7215</v>
      </c>
      <c r="C735" s="234" t="s">
        <v>6545</v>
      </c>
      <c r="D735" s="235" t="s">
        <v>13204</v>
      </c>
      <c r="E735" s="227" t="s">
        <v>57</v>
      </c>
    </row>
    <row r="736" spans="1:5" ht="45">
      <c r="A736" s="234">
        <v>1101</v>
      </c>
      <c r="B736" s="234" t="s">
        <v>7216</v>
      </c>
      <c r="C736" s="234" t="s">
        <v>6545</v>
      </c>
      <c r="D736" s="235" t="s">
        <v>13205</v>
      </c>
      <c r="E736" s="227" t="s">
        <v>57</v>
      </c>
    </row>
    <row r="737" spans="1:5" ht="45">
      <c r="A737" s="234">
        <v>1100</v>
      </c>
      <c r="B737" s="234" t="s">
        <v>7217</v>
      </c>
      <c r="C737" s="234" t="s">
        <v>6545</v>
      </c>
      <c r="D737" s="235" t="s">
        <v>13206</v>
      </c>
      <c r="E737" s="227" t="s">
        <v>57</v>
      </c>
    </row>
    <row r="738" spans="1:5" ht="45">
      <c r="A738" s="234">
        <v>39679</v>
      </c>
      <c r="B738" s="234" t="s">
        <v>7218</v>
      </c>
      <c r="C738" s="234" t="s">
        <v>6545</v>
      </c>
      <c r="D738" s="235" t="s">
        <v>13207</v>
      </c>
      <c r="E738" s="227" t="s">
        <v>57</v>
      </c>
    </row>
    <row r="739" spans="1:5" ht="45">
      <c r="A739" s="234">
        <v>1098</v>
      </c>
      <c r="B739" s="234" t="s">
        <v>7219</v>
      </c>
      <c r="C739" s="234" t="s">
        <v>6545</v>
      </c>
      <c r="D739" s="235" t="s">
        <v>13208</v>
      </c>
      <c r="E739" s="227" t="s">
        <v>57</v>
      </c>
    </row>
    <row r="740" spans="1:5" ht="45">
      <c r="A740" s="234">
        <v>1102</v>
      </c>
      <c r="B740" s="234" t="s">
        <v>7220</v>
      </c>
      <c r="C740" s="234" t="s">
        <v>6545</v>
      </c>
      <c r="D740" s="235" t="s">
        <v>13209</v>
      </c>
      <c r="E740" s="227" t="s">
        <v>57</v>
      </c>
    </row>
    <row r="741" spans="1:5" ht="45">
      <c r="A741" s="234">
        <v>1051</v>
      </c>
      <c r="B741" s="234" t="s">
        <v>7221</v>
      </c>
      <c r="C741" s="234" t="s">
        <v>6545</v>
      </c>
      <c r="D741" s="235" t="s">
        <v>13210</v>
      </c>
      <c r="E741" s="227" t="s">
        <v>57</v>
      </c>
    </row>
    <row r="742" spans="1:5" ht="15">
      <c r="A742" s="234">
        <v>37399</v>
      </c>
      <c r="B742" s="234" t="s">
        <v>7222</v>
      </c>
      <c r="C742" s="234" t="s">
        <v>6545</v>
      </c>
      <c r="D742" s="235" t="s">
        <v>13211</v>
      </c>
      <c r="E742" s="227" t="s">
        <v>57</v>
      </c>
    </row>
    <row r="743" spans="1:5" ht="30">
      <c r="A743" s="234">
        <v>41955</v>
      </c>
      <c r="B743" s="234" t="s">
        <v>7223</v>
      </c>
      <c r="C743" s="234" t="s">
        <v>6607</v>
      </c>
      <c r="D743" s="235" t="s">
        <v>13212</v>
      </c>
      <c r="E743" s="227" t="s">
        <v>57</v>
      </c>
    </row>
    <row r="744" spans="1:5" ht="30">
      <c r="A744" s="234">
        <v>41953</v>
      </c>
      <c r="B744" s="234" t="s">
        <v>7224</v>
      </c>
      <c r="C744" s="234" t="s">
        <v>6607</v>
      </c>
      <c r="D744" s="235" t="s">
        <v>13213</v>
      </c>
      <c r="E744" s="227" t="s">
        <v>57</v>
      </c>
    </row>
    <row r="745" spans="1:5" ht="30">
      <c r="A745" s="234">
        <v>41954</v>
      </c>
      <c r="B745" s="234" t="s">
        <v>7225</v>
      </c>
      <c r="C745" s="234" t="s">
        <v>6607</v>
      </c>
      <c r="D745" s="235" t="s">
        <v>13214</v>
      </c>
      <c r="E745" s="227" t="s">
        <v>57</v>
      </c>
    </row>
    <row r="746" spans="1:5" ht="15">
      <c r="A746" s="234">
        <v>25004</v>
      </c>
      <c r="B746" s="234" t="s">
        <v>7226</v>
      </c>
      <c r="C746" s="234" t="s">
        <v>6607</v>
      </c>
      <c r="D746" s="235" t="s">
        <v>13215</v>
      </c>
      <c r="E746" s="227" t="s">
        <v>57</v>
      </c>
    </row>
    <row r="747" spans="1:5" ht="15">
      <c r="A747" s="234">
        <v>25002</v>
      </c>
      <c r="B747" s="234" t="s">
        <v>7227</v>
      </c>
      <c r="C747" s="234" t="s">
        <v>6607</v>
      </c>
      <c r="D747" s="235" t="s">
        <v>13216</v>
      </c>
      <c r="E747" s="227" t="s">
        <v>57</v>
      </c>
    </row>
    <row r="748" spans="1:5" ht="15">
      <c r="A748" s="234">
        <v>37409</v>
      </c>
      <c r="B748" s="234" t="s">
        <v>7228</v>
      </c>
      <c r="C748" s="234" t="s">
        <v>6607</v>
      </c>
      <c r="D748" s="235" t="s">
        <v>13101</v>
      </c>
      <c r="E748" s="227" t="s">
        <v>57</v>
      </c>
    </row>
    <row r="749" spans="1:5" ht="15">
      <c r="A749" s="234">
        <v>841</v>
      </c>
      <c r="B749" s="234" t="s">
        <v>7229</v>
      </c>
      <c r="C749" s="234" t="s">
        <v>6607</v>
      </c>
      <c r="D749" s="235" t="s">
        <v>13217</v>
      </c>
      <c r="E749" s="227" t="s">
        <v>57</v>
      </c>
    </row>
    <row r="750" spans="1:5" ht="15">
      <c r="A750" s="234">
        <v>25005</v>
      </c>
      <c r="B750" s="234" t="s">
        <v>7230</v>
      </c>
      <c r="C750" s="234" t="s">
        <v>6607</v>
      </c>
      <c r="D750" s="235" t="s">
        <v>13218</v>
      </c>
      <c r="E750" s="227" t="s">
        <v>57</v>
      </c>
    </row>
    <row r="751" spans="1:5" ht="15">
      <c r="A751" s="234">
        <v>25003</v>
      </c>
      <c r="B751" s="234" t="s">
        <v>7231</v>
      </c>
      <c r="C751" s="234" t="s">
        <v>6607</v>
      </c>
      <c r="D751" s="235" t="s">
        <v>13219</v>
      </c>
      <c r="E751" s="227" t="s">
        <v>57</v>
      </c>
    </row>
    <row r="752" spans="1:5" ht="15">
      <c r="A752" s="234">
        <v>37410</v>
      </c>
      <c r="B752" s="234" t="s">
        <v>7232</v>
      </c>
      <c r="C752" s="234" t="s">
        <v>6607</v>
      </c>
      <c r="D752" s="235" t="s">
        <v>13218</v>
      </c>
      <c r="E752" s="227" t="s">
        <v>57</v>
      </c>
    </row>
    <row r="753" spans="1:5" ht="15">
      <c r="A753" s="234">
        <v>842</v>
      </c>
      <c r="B753" s="234" t="s">
        <v>7233</v>
      </c>
      <c r="C753" s="234" t="s">
        <v>6607</v>
      </c>
      <c r="D753" s="235" t="s">
        <v>13220</v>
      </c>
      <c r="E753" s="227" t="s">
        <v>57</v>
      </c>
    </row>
    <row r="754" spans="1:5" ht="15">
      <c r="A754" s="234">
        <v>862</v>
      </c>
      <c r="B754" s="234" t="s">
        <v>7234</v>
      </c>
      <c r="C754" s="234" t="s">
        <v>6557</v>
      </c>
      <c r="D754" s="235" t="s">
        <v>13221</v>
      </c>
      <c r="E754" s="227" t="s">
        <v>57</v>
      </c>
    </row>
    <row r="755" spans="1:5" ht="15">
      <c r="A755" s="234">
        <v>866</v>
      </c>
      <c r="B755" s="234" t="s">
        <v>7235</v>
      </c>
      <c r="C755" s="234" t="s">
        <v>6557</v>
      </c>
      <c r="D755" s="235" t="s">
        <v>13222</v>
      </c>
      <c r="E755" s="227" t="s">
        <v>57</v>
      </c>
    </row>
    <row r="756" spans="1:5" ht="15">
      <c r="A756" s="234">
        <v>892</v>
      </c>
      <c r="B756" s="234" t="s">
        <v>7236</v>
      </c>
      <c r="C756" s="234" t="s">
        <v>6557</v>
      </c>
      <c r="D756" s="235" t="s">
        <v>13223</v>
      </c>
      <c r="E756" s="227" t="s">
        <v>57</v>
      </c>
    </row>
    <row r="757" spans="1:5" ht="15">
      <c r="A757" s="234">
        <v>857</v>
      </c>
      <c r="B757" s="234" t="s">
        <v>7237</v>
      </c>
      <c r="C757" s="234" t="s">
        <v>6557</v>
      </c>
      <c r="D757" s="235" t="s">
        <v>13224</v>
      </c>
      <c r="E757" s="227" t="s">
        <v>57</v>
      </c>
    </row>
    <row r="758" spans="1:5" ht="15">
      <c r="A758" s="234">
        <v>37404</v>
      </c>
      <c r="B758" s="234" t="s">
        <v>7238</v>
      </c>
      <c r="C758" s="234" t="s">
        <v>6557</v>
      </c>
      <c r="D758" s="235" t="s">
        <v>13225</v>
      </c>
      <c r="E758" s="227" t="s">
        <v>57</v>
      </c>
    </row>
    <row r="759" spans="1:5" ht="15">
      <c r="A759" s="234">
        <v>868</v>
      </c>
      <c r="B759" s="234" t="s">
        <v>7239</v>
      </c>
      <c r="C759" s="234" t="s">
        <v>6557</v>
      </c>
      <c r="D759" s="235" t="s">
        <v>13226</v>
      </c>
      <c r="E759" s="227" t="s">
        <v>57</v>
      </c>
    </row>
    <row r="760" spans="1:5" ht="15">
      <c r="A760" s="234">
        <v>870</v>
      </c>
      <c r="B760" s="234" t="s">
        <v>7240</v>
      </c>
      <c r="C760" s="234" t="s">
        <v>6557</v>
      </c>
      <c r="D760" s="235" t="s">
        <v>13227</v>
      </c>
      <c r="E760" s="227" t="s">
        <v>57</v>
      </c>
    </row>
    <row r="761" spans="1:5" ht="15">
      <c r="A761" s="234">
        <v>863</v>
      </c>
      <c r="B761" s="234" t="s">
        <v>7241</v>
      </c>
      <c r="C761" s="234" t="s">
        <v>6557</v>
      </c>
      <c r="D761" s="235" t="s">
        <v>13228</v>
      </c>
      <c r="E761" s="227" t="s">
        <v>57</v>
      </c>
    </row>
    <row r="762" spans="1:5" ht="15">
      <c r="A762" s="234">
        <v>867</v>
      </c>
      <c r="B762" s="234" t="s">
        <v>7242</v>
      </c>
      <c r="C762" s="234" t="s">
        <v>6557</v>
      </c>
      <c r="D762" s="235" t="s">
        <v>13229</v>
      </c>
      <c r="E762" s="227" t="s">
        <v>57</v>
      </c>
    </row>
    <row r="763" spans="1:5" ht="15">
      <c r="A763" s="234">
        <v>891</v>
      </c>
      <c r="B763" s="234" t="s">
        <v>7243</v>
      </c>
      <c r="C763" s="234" t="s">
        <v>6557</v>
      </c>
      <c r="D763" s="235" t="s">
        <v>13230</v>
      </c>
      <c r="E763" s="227" t="s">
        <v>57</v>
      </c>
    </row>
    <row r="764" spans="1:5" ht="15">
      <c r="A764" s="234">
        <v>864</v>
      </c>
      <c r="B764" s="234" t="s">
        <v>7244</v>
      </c>
      <c r="C764" s="234" t="s">
        <v>6557</v>
      </c>
      <c r="D764" s="235" t="s">
        <v>13231</v>
      </c>
      <c r="E764" s="227" t="s">
        <v>57</v>
      </c>
    </row>
    <row r="765" spans="1:5" ht="15">
      <c r="A765" s="234">
        <v>865</v>
      </c>
      <c r="B765" s="234" t="s">
        <v>7245</v>
      </c>
      <c r="C765" s="234" t="s">
        <v>6557</v>
      </c>
      <c r="D765" s="235" t="s">
        <v>13232</v>
      </c>
      <c r="E765" s="227" t="s">
        <v>57</v>
      </c>
    </row>
    <row r="766" spans="1:5" ht="30">
      <c r="A766" s="234">
        <v>1006</v>
      </c>
      <c r="B766" s="234" t="s">
        <v>7246</v>
      </c>
      <c r="C766" s="234" t="s">
        <v>6557</v>
      </c>
      <c r="D766" s="235" t="s">
        <v>13233</v>
      </c>
      <c r="E766" s="227" t="s">
        <v>57</v>
      </c>
    </row>
    <row r="767" spans="1:5" ht="30">
      <c r="A767" s="234">
        <v>948</v>
      </c>
      <c r="B767" s="234" t="s">
        <v>7247</v>
      </c>
      <c r="C767" s="234" t="s">
        <v>6557</v>
      </c>
      <c r="D767" s="235" t="s">
        <v>13234</v>
      </c>
      <c r="E767" s="227" t="s">
        <v>57</v>
      </c>
    </row>
    <row r="768" spans="1:5" ht="30">
      <c r="A768" s="234">
        <v>947</v>
      </c>
      <c r="B768" s="234" t="s">
        <v>7248</v>
      </c>
      <c r="C768" s="234" t="s">
        <v>6557</v>
      </c>
      <c r="D768" s="235" t="s">
        <v>13235</v>
      </c>
      <c r="E768" s="227" t="s">
        <v>57</v>
      </c>
    </row>
    <row r="769" spans="1:5" ht="30">
      <c r="A769" s="234">
        <v>911</v>
      </c>
      <c r="B769" s="234" t="s">
        <v>7249</v>
      </c>
      <c r="C769" s="234" t="s">
        <v>6557</v>
      </c>
      <c r="D769" s="235" t="s">
        <v>13236</v>
      </c>
      <c r="E769" s="227" t="s">
        <v>57</v>
      </c>
    </row>
    <row r="770" spans="1:5" ht="30">
      <c r="A770" s="234">
        <v>925</v>
      </c>
      <c r="B770" s="234" t="s">
        <v>7250</v>
      </c>
      <c r="C770" s="234" t="s">
        <v>6557</v>
      </c>
      <c r="D770" s="235" t="s">
        <v>13237</v>
      </c>
      <c r="E770" s="227" t="s">
        <v>57</v>
      </c>
    </row>
    <row r="771" spans="1:5" ht="30">
      <c r="A771" s="234">
        <v>954</v>
      </c>
      <c r="B771" s="234" t="s">
        <v>7251</v>
      </c>
      <c r="C771" s="234" t="s">
        <v>6557</v>
      </c>
      <c r="D771" s="235" t="s">
        <v>13238</v>
      </c>
      <c r="E771" s="227" t="s">
        <v>57</v>
      </c>
    </row>
    <row r="772" spans="1:5" ht="30">
      <c r="A772" s="234">
        <v>901</v>
      </c>
      <c r="B772" s="234" t="s">
        <v>7252</v>
      </c>
      <c r="C772" s="234" t="s">
        <v>6557</v>
      </c>
      <c r="D772" s="235" t="s">
        <v>13239</v>
      </c>
      <c r="E772" s="227" t="s">
        <v>57</v>
      </c>
    </row>
    <row r="773" spans="1:5" ht="30">
      <c r="A773" s="234">
        <v>926</v>
      </c>
      <c r="B773" s="234" t="s">
        <v>7253</v>
      </c>
      <c r="C773" s="234" t="s">
        <v>6557</v>
      </c>
      <c r="D773" s="235" t="s">
        <v>13240</v>
      </c>
      <c r="E773" s="227" t="s">
        <v>57</v>
      </c>
    </row>
    <row r="774" spans="1:5" ht="30">
      <c r="A774" s="234">
        <v>912</v>
      </c>
      <c r="B774" s="234" t="s">
        <v>7254</v>
      </c>
      <c r="C774" s="234" t="s">
        <v>6557</v>
      </c>
      <c r="D774" s="235" t="s">
        <v>13241</v>
      </c>
      <c r="E774" s="227" t="s">
        <v>57</v>
      </c>
    </row>
    <row r="775" spans="1:5" ht="30">
      <c r="A775" s="234">
        <v>955</v>
      </c>
      <c r="B775" s="234" t="s">
        <v>7255</v>
      </c>
      <c r="C775" s="234" t="s">
        <v>6557</v>
      </c>
      <c r="D775" s="235" t="s">
        <v>13242</v>
      </c>
      <c r="E775" s="227" t="s">
        <v>57</v>
      </c>
    </row>
    <row r="776" spans="1:5" ht="30">
      <c r="A776" s="234">
        <v>946</v>
      </c>
      <c r="B776" s="234" t="s">
        <v>7256</v>
      </c>
      <c r="C776" s="234" t="s">
        <v>6557</v>
      </c>
      <c r="D776" s="235" t="s">
        <v>13243</v>
      </c>
      <c r="E776" s="227" t="s">
        <v>57</v>
      </c>
    </row>
    <row r="777" spans="1:5" ht="30">
      <c r="A777" s="234">
        <v>953</v>
      </c>
      <c r="B777" s="234" t="s">
        <v>7257</v>
      </c>
      <c r="C777" s="234" t="s">
        <v>6557</v>
      </c>
      <c r="D777" s="235" t="s">
        <v>13244</v>
      </c>
      <c r="E777" s="227" t="s">
        <v>57</v>
      </c>
    </row>
    <row r="778" spans="1:5" ht="30">
      <c r="A778" s="234">
        <v>902</v>
      </c>
      <c r="B778" s="234" t="s">
        <v>7258</v>
      </c>
      <c r="C778" s="234" t="s">
        <v>6557</v>
      </c>
      <c r="D778" s="235" t="s">
        <v>13245</v>
      </c>
      <c r="E778" s="227" t="s">
        <v>57</v>
      </c>
    </row>
    <row r="779" spans="1:5" ht="30">
      <c r="A779" s="234">
        <v>927</v>
      </c>
      <c r="B779" s="234" t="s">
        <v>7259</v>
      </c>
      <c r="C779" s="234" t="s">
        <v>6557</v>
      </c>
      <c r="D779" s="235" t="s">
        <v>13246</v>
      </c>
      <c r="E779" s="227" t="s">
        <v>57</v>
      </c>
    </row>
    <row r="780" spans="1:5" ht="30">
      <c r="A780" s="234">
        <v>913</v>
      </c>
      <c r="B780" s="234" t="s">
        <v>7260</v>
      </c>
      <c r="C780" s="234" t="s">
        <v>6557</v>
      </c>
      <c r="D780" s="235" t="s">
        <v>13247</v>
      </c>
      <c r="E780" s="227" t="s">
        <v>57</v>
      </c>
    </row>
    <row r="781" spans="1:5" ht="30">
      <c r="A781" s="234">
        <v>903</v>
      </c>
      <c r="B781" s="234" t="s">
        <v>7261</v>
      </c>
      <c r="C781" s="234" t="s">
        <v>6557</v>
      </c>
      <c r="D781" s="235" t="s">
        <v>13248</v>
      </c>
      <c r="E781" s="227" t="s">
        <v>57</v>
      </c>
    </row>
    <row r="782" spans="1:5" ht="30">
      <c r="A782" s="234">
        <v>945</v>
      </c>
      <c r="B782" s="234" t="s">
        <v>7262</v>
      </c>
      <c r="C782" s="234" t="s">
        <v>6557</v>
      </c>
      <c r="D782" s="235" t="s">
        <v>13249</v>
      </c>
      <c r="E782" s="227" t="s">
        <v>57</v>
      </c>
    </row>
    <row r="783" spans="1:5" ht="30">
      <c r="A783" s="234">
        <v>914</v>
      </c>
      <c r="B783" s="234" t="s">
        <v>7263</v>
      </c>
      <c r="C783" s="234" t="s">
        <v>6557</v>
      </c>
      <c r="D783" s="235" t="s">
        <v>13250</v>
      </c>
      <c r="E783" s="227" t="s">
        <v>57</v>
      </c>
    </row>
    <row r="784" spans="1:5" ht="45">
      <c r="A784" s="234">
        <v>993</v>
      </c>
      <c r="B784" s="234" t="s">
        <v>7264</v>
      </c>
      <c r="C784" s="234" t="s">
        <v>6557</v>
      </c>
      <c r="D784" s="235" t="s">
        <v>12756</v>
      </c>
      <c r="E784" s="227" t="s">
        <v>57</v>
      </c>
    </row>
    <row r="785" spans="1:5" ht="45">
      <c r="A785" s="234">
        <v>1020</v>
      </c>
      <c r="B785" s="234" t="s">
        <v>7265</v>
      </c>
      <c r="C785" s="234" t="s">
        <v>6557</v>
      </c>
      <c r="D785" s="235" t="s">
        <v>12928</v>
      </c>
      <c r="E785" s="227" t="s">
        <v>57</v>
      </c>
    </row>
    <row r="786" spans="1:5" ht="45">
      <c r="A786" s="234">
        <v>1017</v>
      </c>
      <c r="B786" s="234" t="s">
        <v>7266</v>
      </c>
      <c r="C786" s="234" t="s">
        <v>6557</v>
      </c>
      <c r="D786" s="235" t="s">
        <v>13251</v>
      </c>
      <c r="E786" s="227" t="s">
        <v>57</v>
      </c>
    </row>
    <row r="787" spans="1:5" ht="45">
      <c r="A787" s="234">
        <v>999</v>
      </c>
      <c r="B787" s="234" t="s">
        <v>7267</v>
      </c>
      <c r="C787" s="234" t="s">
        <v>6557</v>
      </c>
      <c r="D787" s="235" t="s">
        <v>13252</v>
      </c>
      <c r="E787" s="227" t="s">
        <v>57</v>
      </c>
    </row>
    <row r="788" spans="1:5" ht="45">
      <c r="A788" s="234">
        <v>995</v>
      </c>
      <c r="B788" s="234" t="s">
        <v>7268</v>
      </c>
      <c r="C788" s="234" t="s">
        <v>6557</v>
      </c>
      <c r="D788" s="235" t="s">
        <v>13253</v>
      </c>
      <c r="E788" s="227" t="s">
        <v>57</v>
      </c>
    </row>
    <row r="789" spans="1:5" ht="45">
      <c r="A789" s="234">
        <v>1000</v>
      </c>
      <c r="B789" s="234" t="s">
        <v>7269</v>
      </c>
      <c r="C789" s="234" t="s">
        <v>6557</v>
      </c>
      <c r="D789" s="235" t="s">
        <v>13254</v>
      </c>
      <c r="E789" s="227" t="s">
        <v>57</v>
      </c>
    </row>
    <row r="790" spans="1:5" ht="45">
      <c r="A790" s="234">
        <v>1022</v>
      </c>
      <c r="B790" s="234" t="s">
        <v>7270</v>
      </c>
      <c r="C790" s="234" t="s">
        <v>6557</v>
      </c>
      <c r="D790" s="235" t="s">
        <v>13255</v>
      </c>
      <c r="E790" s="227" t="s">
        <v>57</v>
      </c>
    </row>
    <row r="791" spans="1:5" ht="45">
      <c r="A791" s="234">
        <v>1015</v>
      </c>
      <c r="B791" s="234" t="s">
        <v>7271</v>
      </c>
      <c r="C791" s="234" t="s">
        <v>6557</v>
      </c>
      <c r="D791" s="235" t="s">
        <v>13256</v>
      </c>
      <c r="E791" s="227" t="s">
        <v>57</v>
      </c>
    </row>
    <row r="792" spans="1:5" ht="45">
      <c r="A792" s="234">
        <v>996</v>
      </c>
      <c r="B792" s="234" t="s">
        <v>7272</v>
      </c>
      <c r="C792" s="234" t="s">
        <v>6557</v>
      </c>
      <c r="D792" s="235" t="s">
        <v>13257</v>
      </c>
      <c r="E792" s="227" t="s">
        <v>57</v>
      </c>
    </row>
    <row r="793" spans="1:5" ht="45">
      <c r="A793" s="234">
        <v>1001</v>
      </c>
      <c r="B793" s="234" t="s">
        <v>7273</v>
      </c>
      <c r="C793" s="234" t="s">
        <v>6557</v>
      </c>
      <c r="D793" s="235" t="s">
        <v>13258</v>
      </c>
      <c r="E793" s="227" t="s">
        <v>57</v>
      </c>
    </row>
    <row r="794" spans="1:5" ht="45">
      <c r="A794" s="234">
        <v>1019</v>
      </c>
      <c r="B794" s="234" t="s">
        <v>7274</v>
      </c>
      <c r="C794" s="234" t="s">
        <v>6557</v>
      </c>
      <c r="D794" s="235" t="s">
        <v>13259</v>
      </c>
      <c r="E794" s="227" t="s">
        <v>57</v>
      </c>
    </row>
    <row r="795" spans="1:5" ht="45">
      <c r="A795" s="234">
        <v>1021</v>
      </c>
      <c r="B795" s="234" t="s">
        <v>7275</v>
      </c>
      <c r="C795" s="234" t="s">
        <v>6557</v>
      </c>
      <c r="D795" s="235" t="s">
        <v>13260</v>
      </c>
      <c r="E795" s="227" t="s">
        <v>57</v>
      </c>
    </row>
    <row r="796" spans="1:5" ht="45">
      <c r="A796" s="234">
        <v>39249</v>
      </c>
      <c r="B796" s="234" t="s">
        <v>7276</v>
      </c>
      <c r="C796" s="234" t="s">
        <v>6557</v>
      </c>
      <c r="D796" s="235" t="s">
        <v>13261</v>
      </c>
      <c r="E796" s="227" t="s">
        <v>57</v>
      </c>
    </row>
    <row r="797" spans="1:5" ht="45">
      <c r="A797" s="234">
        <v>1018</v>
      </c>
      <c r="B797" s="234" t="s">
        <v>7277</v>
      </c>
      <c r="C797" s="234" t="s">
        <v>6557</v>
      </c>
      <c r="D797" s="235" t="s">
        <v>13262</v>
      </c>
      <c r="E797" s="227" t="s">
        <v>57</v>
      </c>
    </row>
    <row r="798" spans="1:5" ht="45">
      <c r="A798" s="234">
        <v>39250</v>
      </c>
      <c r="B798" s="234" t="s">
        <v>7278</v>
      </c>
      <c r="C798" s="234" t="s">
        <v>6557</v>
      </c>
      <c r="D798" s="235" t="s">
        <v>13263</v>
      </c>
      <c r="E798" s="227" t="s">
        <v>57</v>
      </c>
    </row>
    <row r="799" spans="1:5" ht="45">
      <c r="A799" s="234">
        <v>994</v>
      </c>
      <c r="B799" s="234" t="s">
        <v>7279</v>
      </c>
      <c r="C799" s="234" t="s">
        <v>6557</v>
      </c>
      <c r="D799" s="235" t="s">
        <v>13264</v>
      </c>
      <c r="E799" s="227" t="s">
        <v>57</v>
      </c>
    </row>
    <row r="800" spans="1:5" ht="45">
      <c r="A800" s="234">
        <v>977</v>
      </c>
      <c r="B800" s="234" t="s">
        <v>7280</v>
      </c>
      <c r="C800" s="234" t="s">
        <v>6557</v>
      </c>
      <c r="D800" s="235" t="s">
        <v>13265</v>
      </c>
      <c r="E800" s="227" t="s">
        <v>57</v>
      </c>
    </row>
    <row r="801" spans="1:5" ht="45">
      <c r="A801" s="234">
        <v>998</v>
      </c>
      <c r="B801" s="234" t="s">
        <v>7281</v>
      </c>
      <c r="C801" s="234" t="s">
        <v>6557</v>
      </c>
      <c r="D801" s="235" t="s">
        <v>13266</v>
      </c>
      <c r="E801" s="227" t="s">
        <v>57</v>
      </c>
    </row>
    <row r="802" spans="1:5" ht="30">
      <c r="A802" s="234">
        <v>39251</v>
      </c>
      <c r="B802" s="234" t="s">
        <v>7282</v>
      </c>
      <c r="C802" s="234" t="s">
        <v>6557</v>
      </c>
      <c r="D802" s="235" t="s">
        <v>13267</v>
      </c>
      <c r="E802" s="227" t="s">
        <v>57</v>
      </c>
    </row>
    <row r="803" spans="1:5" ht="30">
      <c r="A803" s="234">
        <v>1011</v>
      </c>
      <c r="B803" s="234" t="s">
        <v>7283</v>
      </c>
      <c r="C803" s="234" t="s">
        <v>6557</v>
      </c>
      <c r="D803" s="235" t="s">
        <v>13268</v>
      </c>
      <c r="E803" s="227" t="s">
        <v>57</v>
      </c>
    </row>
    <row r="804" spans="1:5" ht="30">
      <c r="A804" s="234">
        <v>39252</v>
      </c>
      <c r="B804" s="234" t="s">
        <v>7284</v>
      </c>
      <c r="C804" s="234" t="s">
        <v>6557</v>
      </c>
      <c r="D804" s="235" t="s">
        <v>13136</v>
      </c>
      <c r="E804" s="227" t="s">
        <v>57</v>
      </c>
    </row>
    <row r="805" spans="1:5" ht="30">
      <c r="A805" s="234">
        <v>1013</v>
      </c>
      <c r="B805" s="234" t="s">
        <v>7285</v>
      </c>
      <c r="C805" s="234" t="s">
        <v>6557</v>
      </c>
      <c r="D805" s="235" t="s">
        <v>13188</v>
      </c>
      <c r="E805" s="227" t="s">
        <v>57</v>
      </c>
    </row>
    <row r="806" spans="1:5" ht="30">
      <c r="A806" s="234">
        <v>980</v>
      </c>
      <c r="B806" s="234" t="s">
        <v>7286</v>
      </c>
      <c r="C806" s="234" t="s">
        <v>6557</v>
      </c>
      <c r="D806" s="235" t="s">
        <v>13269</v>
      </c>
      <c r="E806" s="227" t="s">
        <v>57</v>
      </c>
    </row>
    <row r="807" spans="1:5" ht="30">
      <c r="A807" s="234">
        <v>39237</v>
      </c>
      <c r="B807" s="234" t="s">
        <v>7287</v>
      </c>
      <c r="C807" s="234" t="s">
        <v>6557</v>
      </c>
      <c r="D807" s="235" t="s">
        <v>13270</v>
      </c>
      <c r="E807" s="227" t="s">
        <v>57</v>
      </c>
    </row>
    <row r="808" spans="1:5" ht="30">
      <c r="A808" s="234">
        <v>39238</v>
      </c>
      <c r="B808" s="234" t="s">
        <v>7288</v>
      </c>
      <c r="C808" s="234" t="s">
        <v>6557</v>
      </c>
      <c r="D808" s="235" t="s">
        <v>13271</v>
      </c>
      <c r="E808" s="227" t="s">
        <v>57</v>
      </c>
    </row>
    <row r="809" spans="1:5" ht="30">
      <c r="A809" s="234">
        <v>979</v>
      </c>
      <c r="B809" s="234" t="s">
        <v>7289</v>
      </c>
      <c r="C809" s="234" t="s">
        <v>6557</v>
      </c>
      <c r="D809" s="235" t="s">
        <v>13272</v>
      </c>
      <c r="E809" s="227" t="s">
        <v>57</v>
      </c>
    </row>
    <row r="810" spans="1:5" ht="30">
      <c r="A810" s="234">
        <v>39239</v>
      </c>
      <c r="B810" s="234" t="s">
        <v>7290</v>
      </c>
      <c r="C810" s="234" t="s">
        <v>6557</v>
      </c>
      <c r="D810" s="235" t="s">
        <v>13273</v>
      </c>
      <c r="E810" s="227" t="s">
        <v>57</v>
      </c>
    </row>
    <row r="811" spans="1:5" ht="30">
      <c r="A811" s="234">
        <v>1014</v>
      </c>
      <c r="B811" s="234" t="s">
        <v>7291</v>
      </c>
      <c r="C811" s="234" t="s">
        <v>6557</v>
      </c>
      <c r="D811" s="235" t="s">
        <v>13274</v>
      </c>
      <c r="E811" s="227" t="s">
        <v>57</v>
      </c>
    </row>
    <row r="812" spans="1:5" ht="30">
      <c r="A812" s="234">
        <v>39240</v>
      </c>
      <c r="B812" s="234" t="s">
        <v>7292</v>
      </c>
      <c r="C812" s="234" t="s">
        <v>6557</v>
      </c>
      <c r="D812" s="235" t="s">
        <v>13275</v>
      </c>
      <c r="E812" s="227" t="s">
        <v>57</v>
      </c>
    </row>
    <row r="813" spans="1:5" ht="30">
      <c r="A813" s="234">
        <v>39232</v>
      </c>
      <c r="B813" s="234" t="s">
        <v>7293</v>
      </c>
      <c r="C813" s="234" t="s">
        <v>6557</v>
      </c>
      <c r="D813" s="235" t="s">
        <v>13276</v>
      </c>
      <c r="E813" s="227" t="s">
        <v>57</v>
      </c>
    </row>
    <row r="814" spans="1:5" ht="30">
      <c r="A814" s="234">
        <v>39233</v>
      </c>
      <c r="B814" s="234" t="s">
        <v>7294</v>
      </c>
      <c r="C814" s="234" t="s">
        <v>6557</v>
      </c>
      <c r="D814" s="235" t="s">
        <v>12873</v>
      </c>
      <c r="E814" s="227" t="s">
        <v>57</v>
      </c>
    </row>
    <row r="815" spans="1:5" ht="30">
      <c r="A815" s="234">
        <v>981</v>
      </c>
      <c r="B815" s="234" t="s">
        <v>7295</v>
      </c>
      <c r="C815" s="234" t="s">
        <v>6557</v>
      </c>
      <c r="D815" s="235" t="s">
        <v>13277</v>
      </c>
      <c r="E815" s="227" t="s">
        <v>57</v>
      </c>
    </row>
    <row r="816" spans="1:5" ht="30">
      <c r="A816" s="234">
        <v>39234</v>
      </c>
      <c r="B816" s="234" t="s">
        <v>7296</v>
      </c>
      <c r="C816" s="234" t="s">
        <v>6557</v>
      </c>
      <c r="D816" s="235" t="s">
        <v>13278</v>
      </c>
      <c r="E816" s="227" t="s">
        <v>57</v>
      </c>
    </row>
    <row r="817" spans="1:5" ht="30">
      <c r="A817" s="234">
        <v>982</v>
      </c>
      <c r="B817" s="234" t="s">
        <v>7297</v>
      </c>
      <c r="C817" s="234" t="s">
        <v>6557</v>
      </c>
      <c r="D817" s="235" t="s">
        <v>13279</v>
      </c>
      <c r="E817" s="227" t="s">
        <v>57</v>
      </c>
    </row>
    <row r="818" spans="1:5" ht="30">
      <c r="A818" s="234">
        <v>39235</v>
      </c>
      <c r="B818" s="234" t="s">
        <v>7298</v>
      </c>
      <c r="C818" s="234" t="s">
        <v>6557</v>
      </c>
      <c r="D818" s="235" t="s">
        <v>13280</v>
      </c>
      <c r="E818" s="227" t="s">
        <v>57</v>
      </c>
    </row>
    <row r="819" spans="1:5" ht="30">
      <c r="A819" s="234">
        <v>39236</v>
      </c>
      <c r="B819" s="234" t="s">
        <v>7299</v>
      </c>
      <c r="C819" s="234" t="s">
        <v>6557</v>
      </c>
      <c r="D819" s="235" t="s">
        <v>13281</v>
      </c>
      <c r="E819" s="227" t="s">
        <v>57</v>
      </c>
    </row>
    <row r="820" spans="1:5" ht="45">
      <c r="A820" s="234">
        <v>876</v>
      </c>
      <c r="B820" s="234" t="s">
        <v>7300</v>
      </c>
      <c r="C820" s="234" t="s">
        <v>6557</v>
      </c>
      <c r="D820" s="235" t="s">
        <v>13282</v>
      </c>
      <c r="E820" s="227" t="s">
        <v>57</v>
      </c>
    </row>
    <row r="821" spans="1:5" ht="45">
      <c r="A821" s="234">
        <v>877</v>
      </c>
      <c r="B821" s="234" t="s">
        <v>7301</v>
      </c>
      <c r="C821" s="234" t="s">
        <v>6557</v>
      </c>
      <c r="D821" s="235" t="s">
        <v>13283</v>
      </c>
      <c r="E821" s="227" t="s">
        <v>57</v>
      </c>
    </row>
    <row r="822" spans="1:5" ht="45">
      <c r="A822" s="234">
        <v>882</v>
      </c>
      <c r="B822" s="234" t="s">
        <v>7302</v>
      </c>
      <c r="C822" s="234" t="s">
        <v>6557</v>
      </c>
      <c r="D822" s="235" t="s">
        <v>13284</v>
      </c>
      <c r="E822" s="227" t="s">
        <v>57</v>
      </c>
    </row>
    <row r="823" spans="1:5" ht="45">
      <c r="A823" s="234">
        <v>878</v>
      </c>
      <c r="B823" s="234" t="s">
        <v>7303</v>
      </c>
      <c r="C823" s="234" t="s">
        <v>6557</v>
      </c>
      <c r="D823" s="235" t="s">
        <v>13285</v>
      </c>
      <c r="E823" s="227" t="s">
        <v>57</v>
      </c>
    </row>
    <row r="824" spans="1:5" ht="45">
      <c r="A824" s="234">
        <v>879</v>
      </c>
      <c r="B824" s="234" t="s">
        <v>7304</v>
      </c>
      <c r="C824" s="234" t="s">
        <v>6557</v>
      </c>
      <c r="D824" s="235" t="s">
        <v>13286</v>
      </c>
      <c r="E824" s="227" t="s">
        <v>57</v>
      </c>
    </row>
    <row r="825" spans="1:5" ht="45">
      <c r="A825" s="234">
        <v>880</v>
      </c>
      <c r="B825" s="234" t="s">
        <v>7305</v>
      </c>
      <c r="C825" s="234" t="s">
        <v>6557</v>
      </c>
      <c r="D825" s="235" t="s">
        <v>13287</v>
      </c>
      <c r="E825" s="227" t="s">
        <v>57</v>
      </c>
    </row>
    <row r="826" spans="1:5" ht="45">
      <c r="A826" s="234">
        <v>873</v>
      </c>
      <c r="B826" s="234" t="s">
        <v>7306</v>
      </c>
      <c r="C826" s="234" t="s">
        <v>6557</v>
      </c>
      <c r="D826" s="235" t="s">
        <v>13288</v>
      </c>
      <c r="E826" s="227" t="s">
        <v>57</v>
      </c>
    </row>
    <row r="827" spans="1:5" ht="45">
      <c r="A827" s="234">
        <v>881</v>
      </c>
      <c r="B827" s="234" t="s">
        <v>7307</v>
      </c>
      <c r="C827" s="234" t="s">
        <v>6557</v>
      </c>
      <c r="D827" s="235" t="s">
        <v>13289</v>
      </c>
      <c r="E827" s="227" t="s">
        <v>57</v>
      </c>
    </row>
    <row r="828" spans="1:5" ht="45">
      <c r="A828" s="234">
        <v>874</v>
      </c>
      <c r="B828" s="234" t="s">
        <v>7308</v>
      </c>
      <c r="C828" s="234" t="s">
        <v>6557</v>
      </c>
      <c r="D828" s="235" t="s">
        <v>13290</v>
      </c>
      <c r="E828" s="227" t="s">
        <v>57</v>
      </c>
    </row>
    <row r="829" spans="1:5" ht="45">
      <c r="A829" s="234">
        <v>875</v>
      </c>
      <c r="B829" s="234" t="s">
        <v>7309</v>
      </c>
      <c r="C829" s="234" t="s">
        <v>6557</v>
      </c>
      <c r="D829" s="235" t="s">
        <v>13291</v>
      </c>
      <c r="E829" s="227" t="s">
        <v>57</v>
      </c>
    </row>
    <row r="830" spans="1:5" ht="30">
      <c r="A830" s="234">
        <v>983</v>
      </c>
      <c r="B830" s="234" t="s">
        <v>7310</v>
      </c>
      <c r="C830" s="234" t="s">
        <v>6557</v>
      </c>
      <c r="D830" s="235" t="s">
        <v>13292</v>
      </c>
      <c r="E830" s="227" t="s">
        <v>57</v>
      </c>
    </row>
    <row r="831" spans="1:5" ht="30">
      <c r="A831" s="234">
        <v>985</v>
      </c>
      <c r="B831" s="234" t="s">
        <v>7311</v>
      </c>
      <c r="C831" s="234" t="s">
        <v>6557</v>
      </c>
      <c r="D831" s="235" t="s">
        <v>12710</v>
      </c>
      <c r="E831" s="227" t="s">
        <v>57</v>
      </c>
    </row>
    <row r="832" spans="1:5" ht="30">
      <c r="A832" s="234">
        <v>990</v>
      </c>
      <c r="B832" s="234" t="s">
        <v>7312</v>
      </c>
      <c r="C832" s="234" t="s">
        <v>6557</v>
      </c>
      <c r="D832" s="235" t="s">
        <v>13293</v>
      </c>
      <c r="E832" s="227" t="s">
        <v>57</v>
      </c>
    </row>
    <row r="833" spans="1:5" ht="30">
      <c r="A833" s="234">
        <v>39241</v>
      </c>
      <c r="B833" s="234" t="s">
        <v>7313</v>
      </c>
      <c r="C833" s="234" t="s">
        <v>6557</v>
      </c>
      <c r="D833" s="235" t="s">
        <v>13294</v>
      </c>
      <c r="E833" s="227" t="s">
        <v>57</v>
      </c>
    </row>
    <row r="834" spans="1:5" ht="30">
      <c r="A834" s="234">
        <v>1005</v>
      </c>
      <c r="B834" s="234" t="s">
        <v>7314</v>
      </c>
      <c r="C834" s="234" t="s">
        <v>6557</v>
      </c>
      <c r="D834" s="235" t="s">
        <v>13295</v>
      </c>
      <c r="E834" s="227" t="s">
        <v>57</v>
      </c>
    </row>
    <row r="835" spans="1:5" ht="30">
      <c r="A835" s="234">
        <v>984</v>
      </c>
      <c r="B835" s="234" t="s">
        <v>7315</v>
      </c>
      <c r="C835" s="234" t="s">
        <v>6557</v>
      </c>
      <c r="D835" s="235" t="s">
        <v>13296</v>
      </c>
      <c r="E835" s="227" t="s">
        <v>57</v>
      </c>
    </row>
    <row r="836" spans="1:5" ht="30">
      <c r="A836" s="234">
        <v>991</v>
      </c>
      <c r="B836" s="234" t="s">
        <v>7316</v>
      </c>
      <c r="C836" s="234" t="s">
        <v>6557</v>
      </c>
      <c r="D836" s="235" t="s">
        <v>13297</v>
      </c>
      <c r="E836" s="227" t="s">
        <v>57</v>
      </c>
    </row>
    <row r="837" spans="1:5" ht="30">
      <c r="A837" s="234">
        <v>986</v>
      </c>
      <c r="B837" s="234" t="s">
        <v>7317</v>
      </c>
      <c r="C837" s="234" t="s">
        <v>6557</v>
      </c>
      <c r="D837" s="235" t="s">
        <v>13298</v>
      </c>
      <c r="E837" s="227" t="s">
        <v>57</v>
      </c>
    </row>
    <row r="838" spans="1:5" ht="30">
      <c r="A838" s="234">
        <v>1024</v>
      </c>
      <c r="B838" s="234" t="s">
        <v>7318</v>
      </c>
      <c r="C838" s="234" t="s">
        <v>6557</v>
      </c>
      <c r="D838" s="235" t="s">
        <v>13299</v>
      </c>
      <c r="E838" s="227" t="s">
        <v>57</v>
      </c>
    </row>
    <row r="839" spans="1:5" ht="30">
      <c r="A839" s="234">
        <v>987</v>
      </c>
      <c r="B839" s="234" t="s">
        <v>7319</v>
      </c>
      <c r="C839" s="234" t="s">
        <v>6557</v>
      </c>
      <c r="D839" s="235" t="s">
        <v>12724</v>
      </c>
      <c r="E839" s="227" t="s">
        <v>57</v>
      </c>
    </row>
    <row r="840" spans="1:5" ht="30">
      <c r="A840" s="234">
        <v>1003</v>
      </c>
      <c r="B840" s="234" t="s">
        <v>7320</v>
      </c>
      <c r="C840" s="234" t="s">
        <v>6557</v>
      </c>
      <c r="D840" s="235" t="s">
        <v>13300</v>
      </c>
      <c r="E840" s="227" t="s">
        <v>57</v>
      </c>
    </row>
    <row r="841" spans="1:5" ht="30">
      <c r="A841" s="234">
        <v>992</v>
      </c>
      <c r="B841" s="234" t="s">
        <v>7321</v>
      </c>
      <c r="C841" s="234" t="s">
        <v>6557</v>
      </c>
      <c r="D841" s="235" t="s">
        <v>13301</v>
      </c>
      <c r="E841" s="227" t="s">
        <v>57</v>
      </c>
    </row>
    <row r="842" spans="1:5" ht="30">
      <c r="A842" s="234">
        <v>1007</v>
      </c>
      <c r="B842" s="234" t="s">
        <v>7322</v>
      </c>
      <c r="C842" s="234" t="s">
        <v>6557</v>
      </c>
      <c r="D842" s="235" t="s">
        <v>13302</v>
      </c>
      <c r="E842" s="227" t="s">
        <v>57</v>
      </c>
    </row>
    <row r="843" spans="1:5" ht="30">
      <c r="A843" s="234">
        <v>39242</v>
      </c>
      <c r="B843" s="234" t="s">
        <v>7323</v>
      </c>
      <c r="C843" s="234" t="s">
        <v>6557</v>
      </c>
      <c r="D843" s="235" t="s">
        <v>13303</v>
      </c>
      <c r="E843" s="227" t="s">
        <v>57</v>
      </c>
    </row>
    <row r="844" spans="1:5" ht="30">
      <c r="A844" s="234">
        <v>1008</v>
      </c>
      <c r="B844" s="234" t="s">
        <v>7324</v>
      </c>
      <c r="C844" s="234" t="s">
        <v>6557</v>
      </c>
      <c r="D844" s="235" t="s">
        <v>13304</v>
      </c>
      <c r="E844" s="227" t="s">
        <v>57</v>
      </c>
    </row>
    <row r="845" spans="1:5" ht="30">
      <c r="A845" s="234">
        <v>988</v>
      </c>
      <c r="B845" s="234" t="s">
        <v>7325</v>
      </c>
      <c r="C845" s="234" t="s">
        <v>6557</v>
      </c>
      <c r="D845" s="235" t="s">
        <v>13305</v>
      </c>
      <c r="E845" s="227" t="s">
        <v>57</v>
      </c>
    </row>
    <row r="846" spans="1:5" ht="30">
      <c r="A846" s="234">
        <v>989</v>
      </c>
      <c r="B846" s="234" t="s">
        <v>7326</v>
      </c>
      <c r="C846" s="234" t="s">
        <v>6557</v>
      </c>
      <c r="D846" s="235" t="s">
        <v>13306</v>
      </c>
      <c r="E846" s="227" t="s">
        <v>57</v>
      </c>
    </row>
    <row r="847" spans="1:5" ht="15">
      <c r="A847" s="234">
        <v>39598</v>
      </c>
      <c r="B847" s="234" t="s">
        <v>7327</v>
      </c>
      <c r="C847" s="234" t="s">
        <v>6557</v>
      </c>
      <c r="D847" s="235" t="s">
        <v>13307</v>
      </c>
      <c r="E847" s="227" t="s">
        <v>57</v>
      </c>
    </row>
    <row r="848" spans="1:5" ht="15">
      <c r="A848" s="234">
        <v>39599</v>
      </c>
      <c r="B848" s="234" t="s">
        <v>7328</v>
      </c>
      <c r="C848" s="234" t="s">
        <v>6557</v>
      </c>
      <c r="D848" s="235" t="s">
        <v>13308</v>
      </c>
      <c r="E848" s="227" t="s">
        <v>57</v>
      </c>
    </row>
    <row r="849" spans="1:5" ht="15">
      <c r="A849" s="234">
        <v>34602</v>
      </c>
      <c r="B849" s="234" t="s">
        <v>7329</v>
      </c>
      <c r="C849" s="234" t="s">
        <v>6557</v>
      </c>
      <c r="D849" s="235" t="s">
        <v>13309</v>
      </c>
      <c r="E849" s="227" t="s">
        <v>57</v>
      </c>
    </row>
    <row r="850" spans="1:5" ht="15">
      <c r="A850" s="234">
        <v>34603</v>
      </c>
      <c r="B850" s="234" t="s">
        <v>7330</v>
      </c>
      <c r="C850" s="234" t="s">
        <v>6557</v>
      </c>
      <c r="D850" s="235" t="s">
        <v>13310</v>
      </c>
      <c r="E850" s="227" t="s">
        <v>57</v>
      </c>
    </row>
    <row r="851" spans="1:5" ht="15">
      <c r="A851" s="234">
        <v>34607</v>
      </c>
      <c r="B851" s="234" t="s">
        <v>7331</v>
      </c>
      <c r="C851" s="234" t="s">
        <v>6557</v>
      </c>
      <c r="D851" s="235" t="s">
        <v>13311</v>
      </c>
      <c r="E851" s="227" t="s">
        <v>57</v>
      </c>
    </row>
    <row r="852" spans="1:5" ht="15">
      <c r="A852" s="234">
        <v>34609</v>
      </c>
      <c r="B852" s="234" t="s">
        <v>7332</v>
      </c>
      <c r="C852" s="234" t="s">
        <v>6557</v>
      </c>
      <c r="D852" s="235" t="s">
        <v>13312</v>
      </c>
      <c r="E852" s="227" t="s">
        <v>57</v>
      </c>
    </row>
    <row r="853" spans="1:5" ht="15">
      <c r="A853" s="234">
        <v>34618</v>
      </c>
      <c r="B853" s="234" t="s">
        <v>7333</v>
      </c>
      <c r="C853" s="234" t="s">
        <v>6557</v>
      </c>
      <c r="D853" s="235" t="s">
        <v>13313</v>
      </c>
      <c r="E853" s="227" t="s">
        <v>57</v>
      </c>
    </row>
    <row r="854" spans="1:5" ht="15">
      <c r="A854" s="234">
        <v>34620</v>
      </c>
      <c r="B854" s="234" t="s">
        <v>7334</v>
      </c>
      <c r="C854" s="234" t="s">
        <v>6557</v>
      </c>
      <c r="D854" s="235" t="s">
        <v>13314</v>
      </c>
      <c r="E854" s="227" t="s">
        <v>57</v>
      </c>
    </row>
    <row r="855" spans="1:5" ht="15">
      <c r="A855" s="234">
        <v>34621</v>
      </c>
      <c r="B855" s="234" t="s">
        <v>7335</v>
      </c>
      <c r="C855" s="234" t="s">
        <v>6557</v>
      </c>
      <c r="D855" s="235" t="s">
        <v>13315</v>
      </c>
      <c r="E855" s="227" t="s">
        <v>57</v>
      </c>
    </row>
    <row r="856" spans="1:5" ht="15">
      <c r="A856" s="234">
        <v>34622</v>
      </c>
      <c r="B856" s="234" t="s">
        <v>7336</v>
      </c>
      <c r="C856" s="234" t="s">
        <v>6557</v>
      </c>
      <c r="D856" s="235" t="s">
        <v>13104</v>
      </c>
      <c r="E856" s="227" t="s">
        <v>57</v>
      </c>
    </row>
    <row r="857" spans="1:5" ht="15">
      <c r="A857" s="234">
        <v>34624</v>
      </c>
      <c r="B857" s="234" t="s">
        <v>7337</v>
      </c>
      <c r="C857" s="234" t="s">
        <v>6557</v>
      </c>
      <c r="D857" s="235" t="s">
        <v>13316</v>
      </c>
      <c r="E857" s="227" t="s">
        <v>57</v>
      </c>
    </row>
    <row r="858" spans="1:5" ht="15">
      <c r="A858" s="234">
        <v>34626</v>
      </c>
      <c r="B858" s="234" t="s">
        <v>7338</v>
      </c>
      <c r="C858" s="234" t="s">
        <v>6557</v>
      </c>
      <c r="D858" s="235" t="s">
        <v>13317</v>
      </c>
      <c r="E858" s="227" t="s">
        <v>57</v>
      </c>
    </row>
    <row r="859" spans="1:5" ht="15">
      <c r="A859" s="234">
        <v>34627</v>
      </c>
      <c r="B859" s="234" t="s">
        <v>7339</v>
      </c>
      <c r="C859" s="234" t="s">
        <v>6557</v>
      </c>
      <c r="D859" s="235" t="s">
        <v>13318</v>
      </c>
      <c r="E859" s="227" t="s">
        <v>57</v>
      </c>
    </row>
    <row r="860" spans="1:5" ht="15">
      <c r="A860" s="234">
        <v>34629</v>
      </c>
      <c r="B860" s="234" t="s">
        <v>7340</v>
      </c>
      <c r="C860" s="234" t="s">
        <v>6557</v>
      </c>
      <c r="D860" s="235" t="s">
        <v>13319</v>
      </c>
      <c r="E860" s="227" t="s">
        <v>57</v>
      </c>
    </row>
    <row r="861" spans="1:5" ht="30">
      <c r="A861" s="234">
        <v>39257</v>
      </c>
      <c r="B861" s="234" t="s">
        <v>7341</v>
      </c>
      <c r="C861" s="234" t="s">
        <v>6557</v>
      </c>
      <c r="D861" s="235" t="s">
        <v>13320</v>
      </c>
      <c r="E861" s="227" t="s">
        <v>57</v>
      </c>
    </row>
    <row r="862" spans="1:5" ht="30">
      <c r="A862" s="234">
        <v>39261</v>
      </c>
      <c r="B862" s="234" t="s">
        <v>7342</v>
      </c>
      <c r="C862" s="234" t="s">
        <v>6557</v>
      </c>
      <c r="D862" s="235" t="s">
        <v>13321</v>
      </c>
      <c r="E862" s="227" t="s">
        <v>57</v>
      </c>
    </row>
    <row r="863" spans="1:5" ht="30">
      <c r="A863" s="234">
        <v>39268</v>
      </c>
      <c r="B863" s="234" t="s">
        <v>7343</v>
      </c>
      <c r="C863" s="234" t="s">
        <v>6557</v>
      </c>
      <c r="D863" s="235" t="s">
        <v>13322</v>
      </c>
      <c r="E863" s="227" t="s">
        <v>57</v>
      </c>
    </row>
    <row r="864" spans="1:5" ht="30">
      <c r="A864" s="234">
        <v>39262</v>
      </c>
      <c r="B864" s="234" t="s">
        <v>7344</v>
      </c>
      <c r="C864" s="234" t="s">
        <v>6557</v>
      </c>
      <c r="D864" s="235" t="s">
        <v>13323</v>
      </c>
      <c r="E864" s="227" t="s">
        <v>57</v>
      </c>
    </row>
    <row r="865" spans="1:5" ht="30">
      <c r="A865" s="234">
        <v>39258</v>
      </c>
      <c r="B865" s="234" t="s">
        <v>7345</v>
      </c>
      <c r="C865" s="234" t="s">
        <v>6557</v>
      </c>
      <c r="D865" s="235" t="s">
        <v>13324</v>
      </c>
      <c r="E865" s="227" t="s">
        <v>57</v>
      </c>
    </row>
    <row r="866" spans="1:5" ht="30">
      <c r="A866" s="234">
        <v>39263</v>
      </c>
      <c r="B866" s="234" t="s">
        <v>7346</v>
      </c>
      <c r="C866" s="234" t="s">
        <v>6557</v>
      </c>
      <c r="D866" s="235" t="s">
        <v>13325</v>
      </c>
      <c r="E866" s="227" t="s">
        <v>57</v>
      </c>
    </row>
    <row r="867" spans="1:5" ht="30">
      <c r="A867" s="234">
        <v>39264</v>
      </c>
      <c r="B867" s="234" t="s">
        <v>7347</v>
      </c>
      <c r="C867" s="234" t="s">
        <v>6557</v>
      </c>
      <c r="D867" s="235" t="s">
        <v>13326</v>
      </c>
      <c r="E867" s="227" t="s">
        <v>57</v>
      </c>
    </row>
    <row r="868" spans="1:5" ht="30">
      <c r="A868" s="234">
        <v>39259</v>
      </c>
      <c r="B868" s="234" t="s">
        <v>7348</v>
      </c>
      <c r="C868" s="234" t="s">
        <v>6557</v>
      </c>
      <c r="D868" s="235" t="s">
        <v>13327</v>
      </c>
      <c r="E868" s="227" t="s">
        <v>57</v>
      </c>
    </row>
    <row r="869" spans="1:5" ht="30">
      <c r="A869" s="234">
        <v>39265</v>
      </c>
      <c r="B869" s="234" t="s">
        <v>7349</v>
      </c>
      <c r="C869" s="234" t="s">
        <v>6557</v>
      </c>
      <c r="D869" s="235" t="s">
        <v>13328</v>
      </c>
      <c r="E869" s="227" t="s">
        <v>57</v>
      </c>
    </row>
    <row r="870" spans="1:5" ht="30">
      <c r="A870" s="234">
        <v>39260</v>
      </c>
      <c r="B870" s="234" t="s">
        <v>7350</v>
      </c>
      <c r="C870" s="234" t="s">
        <v>6557</v>
      </c>
      <c r="D870" s="235" t="s">
        <v>13329</v>
      </c>
      <c r="E870" s="227" t="s">
        <v>57</v>
      </c>
    </row>
    <row r="871" spans="1:5" ht="30">
      <c r="A871" s="234">
        <v>39266</v>
      </c>
      <c r="B871" s="234" t="s">
        <v>7351</v>
      </c>
      <c r="C871" s="234" t="s">
        <v>6557</v>
      </c>
      <c r="D871" s="235" t="s">
        <v>13330</v>
      </c>
      <c r="E871" s="227" t="s">
        <v>57</v>
      </c>
    </row>
    <row r="872" spans="1:5" ht="30">
      <c r="A872" s="234">
        <v>39267</v>
      </c>
      <c r="B872" s="234" t="s">
        <v>7352</v>
      </c>
      <c r="C872" s="234" t="s">
        <v>6557</v>
      </c>
      <c r="D872" s="235" t="s">
        <v>13331</v>
      </c>
      <c r="E872" s="227" t="s">
        <v>57</v>
      </c>
    </row>
    <row r="873" spans="1:5" ht="15">
      <c r="A873" s="234">
        <v>11901</v>
      </c>
      <c r="B873" s="234" t="s">
        <v>7353</v>
      </c>
      <c r="C873" s="234" t="s">
        <v>6557</v>
      </c>
      <c r="D873" s="235" t="s">
        <v>12572</v>
      </c>
      <c r="E873" s="227" t="s">
        <v>57</v>
      </c>
    </row>
    <row r="874" spans="1:5" ht="15">
      <c r="A874" s="234">
        <v>11902</v>
      </c>
      <c r="B874" s="234" t="s">
        <v>7354</v>
      </c>
      <c r="C874" s="234" t="s">
        <v>6557</v>
      </c>
      <c r="D874" s="235" t="s">
        <v>13332</v>
      </c>
      <c r="E874" s="227" t="s">
        <v>57</v>
      </c>
    </row>
    <row r="875" spans="1:5" ht="15">
      <c r="A875" s="234">
        <v>11903</v>
      </c>
      <c r="B875" s="234" t="s">
        <v>7355</v>
      </c>
      <c r="C875" s="234" t="s">
        <v>6557</v>
      </c>
      <c r="D875" s="235" t="s">
        <v>13333</v>
      </c>
      <c r="E875" s="227" t="s">
        <v>57</v>
      </c>
    </row>
    <row r="876" spans="1:5" ht="15">
      <c r="A876" s="234">
        <v>11904</v>
      </c>
      <c r="B876" s="234" t="s">
        <v>7356</v>
      </c>
      <c r="C876" s="234" t="s">
        <v>6557</v>
      </c>
      <c r="D876" s="235" t="s">
        <v>13334</v>
      </c>
      <c r="E876" s="227" t="s">
        <v>57</v>
      </c>
    </row>
    <row r="877" spans="1:5" ht="15">
      <c r="A877" s="234">
        <v>11905</v>
      </c>
      <c r="B877" s="234" t="s">
        <v>7357</v>
      </c>
      <c r="C877" s="234" t="s">
        <v>6557</v>
      </c>
      <c r="D877" s="235" t="s">
        <v>12737</v>
      </c>
      <c r="E877" s="227" t="s">
        <v>57</v>
      </c>
    </row>
    <row r="878" spans="1:5" ht="15">
      <c r="A878" s="234">
        <v>11906</v>
      </c>
      <c r="B878" s="234" t="s">
        <v>7358</v>
      </c>
      <c r="C878" s="234" t="s">
        <v>6557</v>
      </c>
      <c r="D878" s="235" t="s">
        <v>12910</v>
      </c>
      <c r="E878" s="227" t="s">
        <v>57</v>
      </c>
    </row>
    <row r="879" spans="1:5" ht="15">
      <c r="A879" s="234">
        <v>11919</v>
      </c>
      <c r="B879" s="234" t="s">
        <v>7359</v>
      </c>
      <c r="C879" s="234" t="s">
        <v>6557</v>
      </c>
      <c r="D879" s="235" t="s">
        <v>13335</v>
      </c>
      <c r="E879" s="227" t="s">
        <v>57</v>
      </c>
    </row>
    <row r="880" spans="1:5" ht="15">
      <c r="A880" s="234">
        <v>11920</v>
      </c>
      <c r="B880" s="234" t="s">
        <v>7360</v>
      </c>
      <c r="C880" s="234" t="s">
        <v>6557</v>
      </c>
      <c r="D880" s="235" t="s">
        <v>13336</v>
      </c>
      <c r="E880" s="227" t="s">
        <v>57</v>
      </c>
    </row>
    <row r="881" spans="1:5" ht="15">
      <c r="A881" s="234">
        <v>11924</v>
      </c>
      <c r="B881" s="234" t="s">
        <v>7361</v>
      </c>
      <c r="C881" s="234" t="s">
        <v>6557</v>
      </c>
      <c r="D881" s="235" t="s">
        <v>13337</v>
      </c>
      <c r="E881" s="227" t="s">
        <v>57</v>
      </c>
    </row>
    <row r="882" spans="1:5" ht="15">
      <c r="A882" s="234">
        <v>11921</v>
      </c>
      <c r="B882" s="234" t="s">
        <v>7362</v>
      </c>
      <c r="C882" s="234" t="s">
        <v>6557</v>
      </c>
      <c r="D882" s="235" t="s">
        <v>13338</v>
      </c>
      <c r="E882" s="227" t="s">
        <v>57</v>
      </c>
    </row>
    <row r="883" spans="1:5" ht="15">
      <c r="A883" s="234">
        <v>11922</v>
      </c>
      <c r="B883" s="234" t="s">
        <v>7363</v>
      </c>
      <c r="C883" s="234" t="s">
        <v>6557</v>
      </c>
      <c r="D883" s="235" t="s">
        <v>13339</v>
      </c>
      <c r="E883" s="227" t="s">
        <v>57</v>
      </c>
    </row>
    <row r="884" spans="1:5" ht="15">
      <c r="A884" s="234">
        <v>11923</v>
      </c>
      <c r="B884" s="234" t="s">
        <v>7364</v>
      </c>
      <c r="C884" s="234" t="s">
        <v>6557</v>
      </c>
      <c r="D884" s="235" t="s">
        <v>13340</v>
      </c>
      <c r="E884" s="227" t="s">
        <v>57</v>
      </c>
    </row>
    <row r="885" spans="1:5" ht="15">
      <c r="A885" s="234">
        <v>11916</v>
      </c>
      <c r="B885" s="234" t="s">
        <v>7365</v>
      </c>
      <c r="C885" s="234" t="s">
        <v>6557</v>
      </c>
      <c r="D885" s="235" t="s">
        <v>13341</v>
      </c>
      <c r="E885" s="227" t="s">
        <v>57</v>
      </c>
    </row>
    <row r="886" spans="1:5" ht="15">
      <c r="A886" s="234">
        <v>11914</v>
      </c>
      <c r="B886" s="234" t="s">
        <v>7366</v>
      </c>
      <c r="C886" s="234" t="s">
        <v>6557</v>
      </c>
      <c r="D886" s="235" t="s">
        <v>13342</v>
      </c>
      <c r="E886" s="227" t="s">
        <v>57</v>
      </c>
    </row>
    <row r="887" spans="1:5" ht="15">
      <c r="A887" s="234">
        <v>11917</v>
      </c>
      <c r="B887" s="234" t="s">
        <v>7367</v>
      </c>
      <c r="C887" s="234" t="s">
        <v>6557</v>
      </c>
      <c r="D887" s="235" t="s">
        <v>13343</v>
      </c>
      <c r="E887" s="227" t="s">
        <v>57</v>
      </c>
    </row>
    <row r="888" spans="1:5" ht="15">
      <c r="A888" s="234">
        <v>11918</v>
      </c>
      <c r="B888" s="234" t="s">
        <v>7368</v>
      </c>
      <c r="C888" s="234" t="s">
        <v>6557</v>
      </c>
      <c r="D888" s="235" t="s">
        <v>13344</v>
      </c>
      <c r="E888" s="227" t="s">
        <v>57</v>
      </c>
    </row>
    <row r="889" spans="1:5" ht="30">
      <c r="A889" s="234">
        <v>37734</v>
      </c>
      <c r="B889" s="234" t="s">
        <v>7369</v>
      </c>
      <c r="C889" s="234" t="s">
        <v>6545</v>
      </c>
      <c r="D889" s="235" t="s">
        <v>13345</v>
      </c>
      <c r="E889" s="227" t="s">
        <v>57</v>
      </c>
    </row>
    <row r="890" spans="1:5" ht="30">
      <c r="A890" s="234">
        <v>42251</v>
      </c>
      <c r="B890" s="234" t="s">
        <v>7370</v>
      </c>
      <c r="C890" s="234" t="s">
        <v>6545</v>
      </c>
      <c r="D890" s="235" t="s">
        <v>13346</v>
      </c>
      <c r="E890" s="227" t="s">
        <v>57</v>
      </c>
    </row>
    <row r="891" spans="1:5" ht="30">
      <c r="A891" s="234">
        <v>37733</v>
      </c>
      <c r="B891" s="234" t="s">
        <v>7371</v>
      </c>
      <c r="C891" s="234" t="s">
        <v>6545</v>
      </c>
      <c r="D891" s="235" t="s">
        <v>13347</v>
      </c>
      <c r="E891" s="227" t="s">
        <v>57</v>
      </c>
    </row>
    <row r="892" spans="1:5" ht="30">
      <c r="A892" s="234">
        <v>37735</v>
      </c>
      <c r="B892" s="234" t="s">
        <v>7372</v>
      </c>
      <c r="C892" s="234" t="s">
        <v>6545</v>
      </c>
      <c r="D892" s="235" t="s">
        <v>13348</v>
      </c>
      <c r="E892" s="227" t="s">
        <v>57</v>
      </c>
    </row>
    <row r="893" spans="1:5" ht="45">
      <c r="A893" s="234">
        <v>5090</v>
      </c>
      <c r="B893" s="234" t="s">
        <v>7373</v>
      </c>
      <c r="C893" s="234" t="s">
        <v>6545</v>
      </c>
      <c r="D893" s="235" t="s">
        <v>13349</v>
      </c>
      <c r="E893" s="227" t="s">
        <v>57</v>
      </c>
    </row>
    <row r="894" spans="1:5" ht="45">
      <c r="A894" s="234">
        <v>5085</v>
      </c>
      <c r="B894" s="234" t="s">
        <v>7374</v>
      </c>
      <c r="C894" s="234" t="s">
        <v>6545</v>
      </c>
      <c r="D894" s="235" t="s">
        <v>13350</v>
      </c>
      <c r="E894" s="227" t="s">
        <v>57</v>
      </c>
    </row>
    <row r="895" spans="1:5" ht="45">
      <c r="A895" s="234">
        <v>43603</v>
      </c>
      <c r="B895" s="234" t="s">
        <v>7375</v>
      </c>
      <c r="C895" s="234" t="s">
        <v>6545</v>
      </c>
      <c r="D895" s="235" t="s">
        <v>13351</v>
      </c>
      <c r="E895" s="227" t="s">
        <v>57</v>
      </c>
    </row>
    <row r="896" spans="1:5" ht="15">
      <c r="A896" s="234">
        <v>38374</v>
      </c>
      <c r="B896" s="234" t="s">
        <v>7376</v>
      </c>
      <c r="C896" s="234" t="s">
        <v>6545</v>
      </c>
      <c r="D896" s="235" t="s">
        <v>13352</v>
      </c>
      <c r="E896" s="227" t="s">
        <v>57</v>
      </c>
    </row>
    <row r="897" spans="1:5" ht="30">
      <c r="A897" s="234">
        <v>20209</v>
      </c>
      <c r="B897" s="234" t="s">
        <v>7377</v>
      </c>
      <c r="C897" s="234" t="s">
        <v>6557</v>
      </c>
      <c r="D897" s="235" t="s">
        <v>13353</v>
      </c>
      <c r="E897" s="227" t="s">
        <v>57</v>
      </c>
    </row>
    <row r="898" spans="1:5" ht="30">
      <c r="A898" s="234">
        <v>20212</v>
      </c>
      <c r="B898" s="234" t="s">
        <v>7378</v>
      </c>
      <c r="C898" s="234" t="s">
        <v>6557</v>
      </c>
      <c r="D898" s="235" t="s">
        <v>13354</v>
      </c>
      <c r="E898" s="227" t="s">
        <v>57</v>
      </c>
    </row>
    <row r="899" spans="1:5" ht="30">
      <c r="A899" s="234">
        <v>4433</v>
      </c>
      <c r="B899" s="234" t="s">
        <v>7379</v>
      </c>
      <c r="C899" s="234" t="s">
        <v>6557</v>
      </c>
      <c r="D899" s="235" t="s">
        <v>13310</v>
      </c>
      <c r="E899" s="227" t="s">
        <v>57</v>
      </c>
    </row>
    <row r="900" spans="1:5" ht="30">
      <c r="A900" s="234">
        <v>4430</v>
      </c>
      <c r="B900" s="234" t="s">
        <v>7380</v>
      </c>
      <c r="C900" s="234" t="s">
        <v>6557</v>
      </c>
      <c r="D900" s="235" t="s">
        <v>13355</v>
      </c>
      <c r="E900" s="227" t="s">
        <v>57</v>
      </c>
    </row>
    <row r="901" spans="1:5" ht="30">
      <c r="A901" s="234">
        <v>4400</v>
      </c>
      <c r="B901" s="234" t="s">
        <v>7381</v>
      </c>
      <c r="C901" s="234" t="s">
        <v>6557</v>
      </c>
      <c r="D901" s="235" t="s">
        <v>13356</v>
      </c>
      <c r="E901" s="227" t="s">
        <v>57</v>
      </c>
    </row>
    <row r="902" spans="1:5" ht="30">
      <c r="A902" s="234">
        <v>2729</v>
      </c>
      <c r="B902" s="234" t="s">
        <v>7382</v>
      </c>
      <c r="C902" s="234" t="s">
        <v>6545</v>
      </c>
      <c r="D902" s="235" t="s">
        <v>13357</v>
      </c>
      <c r="E902" s="227" t="s">
        <v>57</v>
      </c>
    </row>
    <row r="903" spans="1:5" ht="15">
      <c r="A903" s="234">
        <v>4513</v>
      </c>
      <c r="B903" s="234" t="s">
        <v>7383</v>
      </c>
      <c r="C903" s="234" t="s">
        <v>6557</v>
      </c>
      <c r="D903" s="235" t="s">
        <v>12656</v>
      </c>
      <c r="E903" s="227" t="s">
        <v>57</v>
      </c>
    </row>
    <row r="904" spans="1:5" ht="15">
      <c r="A904" s="234">
        <v>11871</v>
      </c>
      <c r="B904" s="234" t="s">
        <v>7384</v>
      </c>
      <c r="C904" s="234" t="s">
        <v>6545</v>
      </c>
      <c r="D904" s="235" t="s">
        <v>13358</v>
      </c>
      <c r="E904" s="227" t="s">
        <v>57</v>
      </c>
    </row>
    <row r="905" spans="1:5" ht="15">
      <c r="A905" s="234">
        <v>34636</v>
      </c>
      <c r="B905" s="234" t="s">
        <v>7385</v>
      </c>
      <c r="C905" s="234" t="s">
        <v>6545</v>
      </c>
      <c r="D905" s="235" t="s">
        <v>13359</v>
      </c>
      <c r="E905" s="227" t="s">
        <v>57</v>
      </c>
    </row>
    <row r="906" spans="1:5" ht="15">
      <c r="A906" s="234">
        <v>34639</v>
      </c>
      <c r="B906" s="234" t="s">
        <v>7386</v>
      </c>
      <c r="C906" s="234" t="s">
        <v>6545</v>
      </c>
      <c r="D906" s="235" t="s">
        <v>13360</v>
      </c>
      <c r="E906" s="227" t="s">
        <v>57</v>
      </c>
    </row>
    <row r="907" spans="1:5" ht="15">
      <c r="A907" s="234">
        <v>34640</v>
      </c>
      <c r="B907" s="234" t="s">
        <v>7387</v>
      </c>
      <c r="C907" s="234" t="s">
        <v>6545</v>
      </c>
      <c r="D907" s="235" t="s">
        <v>13361</v>
      </c>
      <c r="E907" s="227" t="s">
        <v>57</v>
      </c>
    </row>
    <row r="908" spans="1:5" ht="15">
      <c r="A908" s="234">
        <v>34637</v>
      </c>
      <c r="B908" s="234" t="s">
        <v>7388</v>
      </c>
      <c r="C908" s="234" t="s">
        <v>6545</v>
      </c>
      <c r="D908" s="235" t="s">
        <v>13362</v>
      </c>
      <c r="E908" s="227" t="s">
        <v>57</v>
      </c>
    </row>
    <row r="909" spans="1:5" ht="15">
      <c r="A909" s="234">
        <v>34638</v>
      </c>
      <c r="B909" s="234" t="s">
        <v>7389</v>
      </c>
      <c r="C909" s="234" t="s">
        <v>6545</v>
      </c>
      <c r="D909" s="235" t="s">
        <v>13363</v>
      </c>
      <c r="E909" s="227" t="s">
        <v>57</v>
      </c>
    </row>
    <row r="910" spans="1:5" ht="15">
      <c r="A910" s="234">
        <v>11868</v>
      </c>
      <c r="B910" s="234" t="s">
        <v>7390</v>
      </c>
      <c r="C910" s="234" t="s">
        <v>6545</v>
      </c>
      <c r="D910" s="235" t="s">
        <v>13364</v>
      </c>
      <c r="E910" s="227" t="s">
        <v>57</v>
      </c>
    </row>
    <row r="911" spans="1:5" ht="15">
      <c r="A911" s="234">
        <v>37106</v>
      </c>
      <c r="B911" s="234" t="s">
        <v>7391</v>
      </c>
      <c r="C911" s="234" t="s">
        <v>6545</v>
      </c>
      <c r="D911" s="235" t="s">
        <v>13365</v>
      </c>
      <c r="E911" s="227" t="s">
        <v>57</v>
      </c>
    </row>
    <row r="912" spans="1:5" ht="15">
      <c r="A912" s="234">
        <v>11869</v>
      </c>
      <c r="B912" s="234" t="s">
        <v>7392</v>
      </c>
      <c r="C912" s="234" t="s">
        <v>6545</v>
      </c>
      <c r="D912" s="235" t="s">
        <v>13366</v>
      </c>
      <c r="E912" s="227" t="s">
        <v>57</v>
      </c>
    </row>
    <row r="913" spans="1:5" ht="15">
      <c r="A913" s="234">
        <v>37104</v>
      </c>
      <c r="B913" s="234" t="s">
        <v>7393</v>
      </c>
      <c r="C913" s="234" t="s">
        <v>6545</v>
      </c>
      <c r="D913" s="235" t="s">
        <v>13367</v>
      </c>
      <c r="E913" s="227" t="s">
        <v>57</v>
      </c>
    </row>
    <row r="914" spans="1:5" ht="15">
      <c r="A914" s="234">
        <v>37105</v>
      </c>
      <c r="B914" s="234" t="s">
        <v>7394</v>
      </c>
      <c r="C914" s="234" t="s">
        <v>6545</v>
      </c>
      <c r="D914" s="235" t="s">
        <v>13368</v>
      </c>
      <c r="E914" s="227" t="s">
        <v>57</v>
      </c>
    </row>
    <row r="915" spans="1:5" ht="30">
      <c r="A915" s="234">
        <v>34641</v>
      </c>
      <c r="B915" s="234" t="s">
        <v>7395</v>
      </c>
      <c r="C915" s="234" t="s">
        <v>6545</v>
      </c>
      <c r="D915" s="235" t="s">
        <v>13369</v>
      </c>
      <c r="E915" s="227" t="s">
        <v>57</v>
      </c>
    </row>
    <row r="916" spans="1:5" ht="30">
      <c r="A916" s="234">
        <v>43434</v>
      </c>
      <c r="B916" s="234" t="s">
        <v>7396</v>
      </c>
      <c r="C916" s="234" t="s">
        <v>6545</v>
      </c>
      <c r="D916" s="235" t="s">
        <v>13370</v>
      </c>
      <c r="E916" s="227" t="s">
        <v>57</v>
      </c>
    </row>
    <row r="917" spans="1:5" ht="30">
      <c r="A917" s="234">
        <v>43435</v>
      </c>
      <c r="B917" s="234" t="s">
        <v>7397</v>
      </c>
      <c r="C917" s="234" t="s">
        <v>6545</v>
      </c>
      <c r="D917" s="235" t="s">
        <v>13371</v>
      </c>
      <c r="E917" s="227" t="s">
        <v>57</v>
      </c>
    </row>
    <row r="918" spans="1:5" ht="30">
      <c r="A918" s="234">
        <v>43436</v>
      </c>
      <c r="B918" s="234" t="s">
        <v>7398</v>
      </c>
      <c r="C918" s="234" t="s">
        <v>6545</v>
      </c>
      <c r="D918" s="235" t="s">
        <v>13372</v>
      </c>
      <c r="E918" s="227" t="s">
        <v>57</v>
      </c>
    </row>
    <row r="919" spans="1:5" ht="30">
      <c r="A919" s="234">
        <v>43437</v>
      </c>
      <c r="B919" s="234" t="s">
        <v>7399</v>
      </c>
      <c r="C919" s="234" t="s">
        <v>6545</v>
      </c>
      <c r="D919" s="235" t="s">
        <v>13373</v>
      </c>
      <c r="E919" s="227" t="s">
        <v>57</v>
      </c>
    </row>
    <row r="920" spans="1:5" ht="30">
      <c r="A920" s="234">
        <v>43438</v>
      </c>
      <c r="B920" s="234" t="s">
        <v>7400</v>
      </c>
      <c r="C920" s="234" t="s">
        <v>6545</v>
      </c>
      <c r="D920" s="235" t="s">
        <v>13374</v>
      </c>
      <c r="E920" s="227" t="s">
        <v>57</v>
      </c>
    </row>
    <row r="921" spans="1:5" ht="30">
      <c r="A921" s="234">
        <v>41627</v>
      </c>
      <c r="B921" s="234" t="s">
        <v>7401</v>
      </c>
      <c r="C921" s="234" t="s">
        <v>6545</v>
      </c>
      <c r="D921" s="235" t="s">
        <v>13375</v>
      </c>
      <c r="E921" s="227" t="s">
        <v>57</v>
      </c>
    </row>
    <row r="922" spans="1:5" ht="30">
      <c r="A922" s="234">
        <v>41628</v>
      </c>
      <c r="B922" s="234" t="s">
        <v>7402</v>
      </c>
      <c r="C922" s="234" t="s">
        <v>6545</v>
      </c>
      <c r="D922" s="235" t="s">
        <v>13376</v>
      </c>
      <c r="E922" s="227" t="s">
        <v>57</v>
      </c>
    </row>
    <row r="923" spans="1:5" ht="30">
      <c r="A923" s="234">
        <v>41629</v>
      </c>
      <c r="B923" s="234" t="s">
        <v>7403</v>
      </c>
      <c r="C923" s="234" t="s">
        <v>6545</v>
      </c>
      <c r="D923" s="235" t="s">
        <v>13377</v>
      </c>
      <c r="E923" s="227" t="s">
        <v>57</v>
      </c>
    </row>
    <row r="924" spans="1:5" ht="30">
      <c r="A924" s="234">
        <v>43429</v>
      </c>
      <c r="B924" s="234" t="s">
        <v>7404</v>
      </c>
      <c r="C924" s="234" t="s">
        <v>6545</v>
      </c>
      <c r="D924" s="235" t="s">
        <v>13378</v>
      </c>
      <c r="E924" s="227" t="s">
        <v>57</v>
      </c>
    </row>
    <row r="925" spans="1:5" ht="30">
      <c r="A925" s="234">
        <v>43430</v>
      </c>
      <c r="B925" s="234" t="s">
        <v>7405</v>
      </c>
      <c r="C925" s="234" t="s">
        <v>6545</v>
      </c>
      <c r="D925" s="235" t="s">
        <v>13379</v>
      </c>
      <c r="E925" s="227" t="s">
        <v>57</v>
      </c>
    </row>
    <row r="926" spans="1:5" ht="30">
      <c r="A926" s="234">
        <v>43431</v>
      </c>
      <c r="B926" s="234" t="s">
        <v>7406</v>
      </c>
      <c r="C926" s="234" t="s">
        <v>6545</v>
      </c>
      <c r="D926" s="235" t="s">
        <v>13380</v>
      </c>
      <c r="E926" s="227" t="s">
        <v>57</v>
      </c>
    </row>
    <row r="927" spans="1:5" ht="30">
      <c r="A927" s="234">
        <v>43432</v>
      </c>
      <c r="B927" s="234" t="s">
        <v>7407</v>
      </c>
      <c r="C927" s="234" t="s">
        <v>6545</v>
      </c>
      <c r="D927" s="235" t="s">
        <v>13381</v>
      </c>
      <c r="E927" s="227" t="s">
        <v>57</v>
      </c>
    </row>
    <row r="928" spans="1:5" ht="30">
      <c r="A928" s="234">
        <v>43433</v>
      </c>
      <c r="B928" s="234" t="s">
        <v>7408</v>
      </c>
      <c r="C928" s="234" t="s">
        <v>6545</v>
      </c>
      <c r="D928" s="235" t="s">
        <v>13382</v>
      </c>
      <c r="E928" s="227" t="s">
        <v>57</v>
      </c>
    </row>
    <row r="929" spans="1:5" ht="45">
      <c r="A929" s="234">
        <v>43094</v>
      </c>
      <c r="B929" s="234" t="s">
        <v>7409</v>
      </c>
      <c r="C929" s="234" t="s">
        <v>6545</v>
      </c>
      <c r="D929" s="235" t="s">
        <v>13383</v>
      </c>
      <c r="E929" s="227" t="s">
        <v>57</v>
      </c>
    </row>
    <row r="930" spans="1:5" ht="45">
      <c r="A930" s="234">
        <v>43093</v>
      </c>
      <c r="B930" s="234" t="s">
        <v>7410</v>
      </c>
      <c r="C930" s="234" t="s">
        <v>6545</v>
      </c>
      <c r="D930" s="235" t="s">
        <v>13384</v>
      </c>
      <c r="E930" s="227" t="s">
        <v>57</v>
      </c>
    </row>
    <row r="931" spans="1:5" ht="30">
      <c r="A931" s="234">
        <v>1030</v>
      </c>
      <c r="B931" s="234" t="s">
        <v>7411</v>
      </c>
      <c r="C931" s="234" t="s">
        <v>6545</v>
      </c>
      <c r="D931" s="235" t="s">
        <v>13385</v>
      </c>
      <c r="E931" s="227" t="s">
        <v>57</v>
      </c>
    </row>
    <row r="932" spans="1:5" ht="30">
      <c r="A932" s="234">
        <v>11694</v>
      </c>
      <c r="B932" s="234" t="s">
        <v>7412</v>
      </c>
      <c r="C932" s="234" t="s">
        <v>6545</v>
      </c>
      <c r="D932" s="235" t="s">
        <v>13386</v>
      </c>
      <c r="E932" s="227" t="s">
        <v>57</v>
      </c>
    </row>
    <row r="933" spans="1:5" ht="30">
      <c r="A933" s="234">
        <v>11881</v>
      </c>
      <c r="B933" s="234" t="s">
        <v>7413</v>
      </c>
      <c r="C933" s="234" t="s">
        <v>6545</v>
      </c>
      <c r="D933" s="235" t="s">
        <v>12807</v>
      </c>
      <c r="E933" s="227" t="s">
        <v>57</v>
      </c>
    </row>
    <row r="934" spans="1:5" ht="30">
      <c r="A934" s="234">
        <v>35277</v>
      </c>
      <c r="B934" s="234" t="s">
        <v>11590</v>
      </c>
      <c r="C934" s="234" t="s">
        <v>6545</v>
      </c>
      <c r="D934" s="235" t="s">
        <v>13387</v>
      </c>
      <c r="E934" s="227" t="s">
        <v>57</v>
      </c>
    </row>
    <row r="935" spans="1:5" ht="60">
      <c r="A935" s="234">
        <v>10521</v>
      </c>
      <c r="B935" s="234" t="s">
        <v>7414</v>
      </c>
      <c r="C935" s="234" t="s">
        <v>6545</v>
      </c>
      <c r="D935" s="235" t="s">
        <v>13388</v>
      </c>
      <c r="E935" s="227" t="s">
        <v>57</v>
      </c>
    </row>
    <row r="936" spans="1:5" ht="60">
      <c r="A936" s="234">
        <v>10885</v>
      </c>
      <c r="B936" s="234" t="s">
        <v>7415</v>
      </c>
      <c r="C936" s="234" t="s">
        <v>6545</v>
      </c>
      <c r="D936" s="235" t="s">
        <v>13389</v>
      </c>
      <c r="E936" s="227" t="s">
        <v>57</v>
      </c>
    </row>
    <row r="937" spans="1:5" ht="60">
      <c r="A937" s="234">
        <v>20962</v>
      </c>
      <c r="B937" s="234" t="s">
        <v>7416</v>
      </c>
      <c r="C937" s="234" t="s">
        <v>6545</v>
      </c>
      <c r="D937" s="235" t="s">
        <v>13390</v>
      </c>
      <c r="E937" s="227" t="s">
        <v>57</v>
      </c>
    </row>
    <row r="938" spans="1:5" ht="60">
      <c r="A938" s="234">
        <v>20963</v>
      </c>
      <c r="B938" s="234" t="s">
        <v>7417</v>
      </c>
      <c r="C938" s="234" t="s">
        <v>6545</v>
      </c>
      <c r="D938" s="235" t="s">
        <v>13391</v>
      </c>
      <c r="E938" s="227" t="s">
        <v>57</v>
      </c>
    </row>
    <row r="939" spans="1:5" ht="30">
      <c r="A939" s="234">
        <v>34643</v>
      </c>
      <c r="B939" s="234" t="s">
        <v>11591</v>
      </c>
      <c r="C939" s="234" t="s">
        <v>6545</v>
      </c>
      <c r="D939" s="235" t="s">
        <v>13392</v>
      </c>
      <c r="E939" s="227" t="s">
        <v>57</v>
      </c>
    </row>
    <row r="940" spans="1:5" ht="30">
      <c r="A940" s="234">
        <v>41480</v>
      </c>
      <c r="B940" s="234" t="s">
        <v>11592</v>
      </c>
      <c r="C940" s="234" t="s">
        <v>6545</v>
      </c>
      <c r="D940" s="235" t="s">
        <v>13393</v>
      </c>
      <c r="E940" s="227" t="s">
        <v>57</v>
      </c>
    </row>
    <row r="941" spans="1:5" ht="30">
      <c r="A941" s="234">
        <v>41474</v>
      </c>
      <c r="B941" s="234" t="s">
        <v>11593</v>
      </c>
      <c r="C941" s="234" t="s">
        <v>6545</v>
      </c>
      <c r="D941" s="235" t="s">
        <v>13394</v>
      </c>
      <c r="E941" s="227" t="s">
        <v>57</v>
      </c>
    </row>
    <row r="942" spans="1:5" ht="30">
      <c r="A942" s="234">
        <v>41475</v>
      </c>
      <c r="B942" s="234" t="s">
        <v>11594</v>
      </c>
      <c r="C942" s="234" t="s">
        <v>6545</v>
      </c>
      <c r="D942" s="235" t="s">
        <v>13395</v>
      </c>
      <c r="E942" s="227" t="s">
        <v>57</v>
      </c>
    </row>
    <row r="943" spans="1:5" ht="30">
      <c r="A943" s="234">
        <v>41476</v>
      </c>
      <c r="B943" s="234" t="s">
        <v>11595</v>
      </c>
      <c r="C943" s="234" t="s">
        <v>6545</v>
      </c>
      <c r="D943" s="235" t="s">
        <v>13396</v>
      </c>
      <c r="E943" s="227" t="s">
        <v>57</v>
      </c>
    </row>
    <row r="944" spans="1:5" ht="15">
      <c r="A944" s="234">
        <v>2555</v>
      </c>
      <c r="B944" s="234" t="s">
        <v>7418</v>
      </c>
      <c r="C944" s="234" t="s">
        <v>6545</v>
      </c>
      <c r="D944" s="235" t="s">
        <v>12752</v>
      </c>
      <c r="E944" s="227" t="s">
        <v>57</v>
      </c>
    </row>
    <row r="945" spans="1:5" ht="15">
      <c r="A945" s="234">
        <v>2556</v>
      </c>
      <c r="B945" s="234" t="s">
        <v>7419</v>
      </c>
      <c r="C945" s="234" t="s">
        <v>6545</v>
      </c>
      <c r="D945" s="235" t="s">
        <v>13397</v>
      </c>
      <c r="E945" s="227" t="s">
        <v>57</v>
      </c>
    </row>
    <row r="946" spans="1:5" ht="15">
      <c r="A946" s="234">
        <v>2557</v>
      </c>
      <c r="B946" s="234" t="s">
        <v>7420</v>
      </c>
      <c r="C946" s="234" t="s">
        <v>6545</v>
      </c>
      <c r="D946" s="235" t="s">
        <v>13398</v>
      </c>
      <c r="E946" s="227" t="s">
        <v>57</v>
      </c>
    </row>
    <row r="947" spans="1:5" ht="30">
      <c r="A947" s="234">
        <v>10569</v>
      </c>
      <c r="B947" s="234" t="s">
        <v>7421</v>
      </c>
      <c r="C947" s="234" t="s">
        <v>6545</v>
      </c>
      <c r="D947" s="235" t="s">
        <v>13398</v>
      </c>
      <c r="E947" s="227" t="s">
        <v>57</v>
      </c>
    </row>
    <row r="948" spans="1:5" ht="30">
      <c r="A948" s="234">
        <v>39810</v>
      </c>
      <c r="B948" s="234" t="s">
        <v>7422</v>
      </c>
      <c r="C948" s="234" t="s">
        <v>6545</v>
      </c>
      <c r="D948" s="235" t="s">
        <v>13399</v>
      </c>
      <c r="E948" s="227" t="s">
        <v>57</v>
      </c>
    </row>
    <row r="949" spans="1:5" ht="30">
      <c r="A949" s="234">
        <v>39811</v>
      </c>
      <c r="B949" s="234" t="s">
        <v>7423</v>
      </c>
      <c r="C949" s="234" t="s">
        <v>6545</v>
      </c>
      <c r="D949" s="235" t="s">
        <v>13400</v>
      </c>
      <c r="E949" s="227" t="s">
        <v>57</v>
      </c>
    </row>
    <row r="950" spans="1:5" ht="30">
      <c r="A950" s="234">
        <v>39812</v>
      </c>
      <c r="B950" s="234" t="s">
        <v>7424</v>
      </c>
      <c r="C950" s="234" t="s">
        <v>6545</v>
      </c>
      <c r="D950" s="235" t="s">
        <v>13401</v>
      </c>
      <c r="E950" s="227" t="s">
        <v>57</v>
      </c>
    </row>
    <row r="951" spans="1:5" ht="30">
      <c r="A951" s="234">
        <v>43096</v>
      </c>
      <c r="B951" s="234" t="s">
        <v>7425</v>
      </c>
      <c r="C951" s="234" t="s">
        <v>6545</v>
      </c>
      <c r="D951" s="235" t="s">
        <v>13402</v>
      </c>
      <c r="E951" s="227" t="s">
        <v>57</v>
      </c>
    </row>
    <row r="952" spans="1:5" ht="30">
      <c r="A952" s="234">
        <v>43102</v>
      </c>
      <c r="B952" s="234" t="s">
        <v>7426</v>
      </c>
      <c r="C952" s="234" t="s">
        <v>6545</v>
      </c>
      <c r="D952" s="235" t="s">
        <v>13403</v>
      </c>
      <c r="E952" s="227" t="s">
        <v>57</v>
      </c>
    </row>
    <row r="953" spans="1:5" ht="30">
      <c r="A953" s="234">
        <v>43103</v>
      </c>
      <c r="B953" s="234" t="s">
        <v>7427</v>
      </c>
      <c r="C953" s="234" t="s">
        <v>6545</v>
      </c>
      <c r="D953" s="235" t="s">
        <v>13404</v>
      </c>
      <c r="E953" s="227" t="s">
        <v>57</v>
      </c>
    </row>
    <row r="954" spans="1:5" ht="30">
      <c r="A954" s="234">
        <v>43098</v>
      </c>
      <c r="B954" s="234" t="s">
        <v>7428</v>
      </c>
      <c r="C954" s="234" t="s">
        <v>6545</v>
      </c>
      <c r="D954" s="235" t="s">
        <v>13405</v>
      </c>
      <c r="E954" s="227" t="s">
        <v>57</v>
      </c>
    </row>
    <row r="955" spans="1:5" ht="30">
      <c r="A955" s="234">
        <v>43097</v>
      </c>
      <c r="B955" s="234" t="s">
        <v>7429</v>
      </c>
      <c r="C955" s="234" t="s">
        <v>6545</v>
      </c>
      <c r="D955" s="235" t="s">
        <v>13406</v>
      </c>
      <c r="E955" s="227" t="s">
        <v>57</v>
      </c>
    </row>
    <row r="956" spans="1:5" ht="15">
      <c r="A956" s="234">
        <v>43104</v>
      </c>
      <c r="B956" s="234" t="s">
        <v>7430</v>
      </c>
      <c r="C956" s="234" t="s">
        <v>6545</v>
      </c>
      <c r="D956" s="235" t="s">
        <v>13407</v>
      </c>
      <c r="E956" s="227" t="s">
        <v>57</v>
      </c>
    </row>
    <row r="957" spans="1:5" ht="30">
      <c r="A957" s="234">
        <v>39771</v>
      </c>
      <c r="B957" s="234" t="s">
        <v>7431</v>
      </c>
      <c r="C957" s="234" t="s">
        <v>6545</v>
      </c>
      <c r="D957" s="235" t="s">
        <v>13408</v>
      </c>
      <c r="E957" s="227" t="s">
        <v>57</v>
      </c>
    </row>
    <row r="958" spans="1:5" ht="30">
      <c r="A958" s="234">
        <v>39772</v>
      </c>
      <c r="B958" s="234" t="s">
        <v>7432</v>
      </c>
      <c r="C958" s="234" t="s">
        <v>6545</v>
      </c>
      <c r="D958" s="235" t="s">
        <v>13409</v>
      </c>
      <c r="E958" s="227" t="s">
        <v>57</v>
      </c>
    </row>
    <row r="959" spans="1:5" ht="30">
      <c r="A959" s="234">
        <v>39773</v>
      </c>
      <c r="B959" s="234" t="s">
        <v>7433</v>
      </c>
      <c r="C959" s="234" t="s">
        <v>6545</v>
      </c>
      <c r="D959" s="235" t="s">
        <v>13410</v>
      </c>
      <c r="E959" s="227" t="s">
        <v>57</v>
      </c>
    </row>
    <row r="960" spans="1:5" ht="30">
      <c r="A960" s="234">
        <v>39774</v>
      </c>
      <c r="B960" s="234" t="s">
        <v>7434</v>
      </c>
      <c r="C960" s="234" t="s">
        <v>6545</v>
      </c>
      <c r="D960" s="235" t="s">
        <v>13411</v>
      </c>
      <c r="E960" s="227" t="s">
        <v>57</v>
      </c>
    </row>
    <row r="961" spans="1:5" ht="30">
      <c r="A961" s="234">
        <v>39775</v>
      </c>
      <c r="B961" s="234" t="s">
        <v>7435</v>
      </c>
      <c r="C961" s="234" t="s">
        <v>6545</v>
      </c>
      <c r="D961" s="235" t="s">
        <v>13412</v>
      </c>
      <c r="E961" s="227" t="s">
        <v>57</v>
      </c>
    </row>
    <row r="962" spans="1:5" ht="30">
      <c r="A962" s="234">
        <v>39776</v>
      </c>
      <c r="B962" s="234" t="s">
        <v>7436</v>
      </c>
      <c r="C962" s="234" t="s">
        <v>6545</v>
      </c>
      <c r="D962" s="235" t="s">
        <v>13413</v>
      </c>
      <c r="E962" s="227" t="s">
        <v>57</v>
      </c>
    </row>
    <row r="963" spans="1:5" ht="30">
      <c r="A963" s="234">
        <v>39777</v>
      </c>
      <c r="B963" s="234" t="s">
        <v>7437</v>
      </c>
      <c r="C963" s="234" t="s">
        <v>6545</v>
      </c>
      <c r="D963" s="235" t="s">
        <v>13414</v>
      </c>
      <c r="E963" s="227" t="s">
        <v>57</v>
      </c>
    </row>
    <row r="964" spans="1:5" ht="30">
      <c r="A964" s="234">
        <v>20254</v>
      </c>
      <c r="B964" s="234" t="s">
        <v>7438</v>
      </c>
      <c r="C964" s="234" t="s">
        <v>6545</v>
      </c>
      <c r="D964" s="235" t="s">
        <v>13415</v>
      </c>
      <c r="E964" s="227" t="s">
        <v>57</v>
      </c>
    </row>
    <row r="965" spans="1:5" ht="30">
      <c r="A965" s="234">
        <v>20253</v>
      </c>
      <c r="B965" s="234" t="s">
        <v>7439</v>
      </c>
      <c r="C965" s="234" t="s">
        <v>6545</v>
      </c>
      <c r="D965" s="235" t="s">
        <v>13416</v>
      </c>
      <c r="E965" s="227" t="s">
        <v>57</v>
      </c>
    </row>
    <row r="966" spans="1:5" ht="30">
      <c r="A966" s="234">
        <v>11247</v>
      </c>
      <c r="B966" s="234" t="s">
        <v>7440</v>
      </c>
      <c r="C966" s="234" t="s">
        <v>6545</v>
      </c>
      <c r="D966" s="235" t="s">
        <v>13417</v>
      </c>
      <c r="E966" s="227" t="s">
        <v>57</v>
      </c>
    </row>
    <row r="967" spans="1:5" ht="30">
      <c r="A967" s="234">
        <v>11250</v>
      </c>
      <c r="B967" s="234" t="s">
        <v>7441</v>
      </c>
      <c r="C967" s="234" t="s">
        <v>6545</v>
      </c>
      <c r="D967" s="235" t="s">
        <v>13418</v>
      </c>
      <c r="E967" s="227" t="s">
        <v>57</v>
      </c>
    </row>
    <row r="968" spans="1:5" ht="30">
      <c r="A968" s="234">
        <v>11249</v>
      </c>
      <c r="B968" s="234" t="s">
        <v>7442</v>
      </c>
      <c r="C968" s="234" t="s">
        <v>6545</v>
      </c>
      <c r="D968" s="235" t="s">
        <v>13419</v>
      </c>
      <c r="E968" s="227" t="s">
        <v>57</v>
      </c>
    </row>
    <row r="969" spans="1:5" ht="30">
      <c r="A969" s="234">
        <v>11251</v>
      </c>
      <c r="B969" s="234" t="s">
        <v>7443</v>
      </c>
      <c r="C969" s="234" t="s">
        <v>6545</v>
      </c>
      <c r="D969" s="235" t="s">
        <v>13420</v>
      </c>
      <c r="E969" s="227" t="s">
        <v>57</v>
      </c>
    </row>
    <row r="970" spans="1:5" ht="30">
      <c r="A970" s="234">
        <v>11253</v>
      </c>
      <c r="B970" s="234" t="s">
        <v>7444</v>
      </c>
      <c r="C970" s="234" t="s">
        <v>6545</v>
      </c>
      <c r="D970" s="235" t="s">
        <v>13421</v>
      </c>
      <c r="E970" s="227" t="s">
        <v>57</v>
      </c>
    </row>
    <row r="971" spans="1:5" ht="30">
      <c r="A971" s="234">
        <v>11255</v>
      </c>
      <c r="B971" s="234" t="s">
        <v>7445</v>
      </c>
      <c r="C971" s="234" t="s">
        <v>6545</v>
      </c>
      <c r="D971" s="235" t="s">
        <v>13422</v>
      </c>
      <c r="E971" s="227" t="s">
        <v>57</v>
      </c>
    </row>
    <row r="972" spans="1:5" ht="30">
      <c r="A972" s="234">
        <v>14055</v>
      </c>
      <c r="B972" s="234" t="s">
        <v>7446</v>
      </c>
      <c r="C972" s="234" t="s">
        <v>6545</v>
      </c>
      <c r="D972" s="235" t="s">
        <v>13423</v>
      </c>
      <c r="E972" s="227" t="s">
        <v>57</v>
      </c>
    </row>
    <row r="973" spans="1:5" ht="30">
      <c r="A973" s="234">
        <v>11256</v>
      </c>
      <c r="B973" s="234" t="s">
        <v>7447</v>
      </c>
      <c r="C973" s="234" t="s">
        <v>6545</v>
      </c>
      <c r="D973" s="235" t="s">
        <v>13424</v>
      </c>
      <c r="E973" s="227" t="s">
        <v>57</v>
      </c>
    </row>
    <row r="974" spans="1:5" ht="15">
      <c r="A974" s="234">
        <v>1872</v>
      </c>
      <c r="B974" s="234" t="s">
        <v>7448</v>
      </c>
      <c r="C974" s="234" t="s">
        <v>6545</v>
      </c>
      <c r="D974" s="235" t="s">
        <v>13425</v>
      </c>
      <c r="E974" s="227" t="s">
        <v>57</v>
      </c>
    </row>
    <row r="975" spans="1:5" ht="15">
      <c r="A975" s="234">
        <v>1873</v>
      </c>
      <c r="B975" s="234" t="s">
        <v>7449</v>
      </c>
      <c r="C975" s="234" t="s">
        <v>6545</v>
      </c>
      <c r="D975" s="235" t="s">
        <v>13426</v>
      </c>
      <c r="E975" s="227" t="s">
        <v>57</v>
      </c>
    </row>
    <row r="976" spans="1:5" ht="30">
      <c r="A976" s="234">
        <v>39693</v>
      </c>
      <c r="B976" s="234" t="s">
        <v>7450</v>
      </c>
      <c r="C976" s="234" t="s">
        <v>6545</v>
      </c>
      <c r="D976" s="235" t="s">
        <v>13427</v>
      </c>
      <c r="E976" s="227" t="s">
        <v>57</v>
      </c>
    </row>
    <row r="977" spans="1:5" ht="30">
      <c r="A977" s="234">
        <v>39692</v>
      </c>
      <c r="B977" s="234" t="s">
        <v>7451</v>
      </c>
      <c r="C977" s="234" t="s">
        <v>6545</v>
      </c>
      <c r="D977" s="235" t="s">
        <v>13428</v>
      </c>
      <c r="E977" s="227" t="s">
        <v>57</v>
      </c>
    </row>
    <row r="978" spans="1:5" ht="30">
      <c r="A978" s="234">
        <v>1062</v>
      </c>
      <c r="B978" s="234" t="s">
        <v>7452</v>
      </c>
      <c r="C978" s="234" t="s">
        <v>6545</v>
      </c>
      <c r="D978" s="235" t="s">
        <v>13429</v>
      </c>
      <c r="E978" s="227" t="s">
        <v>57</v>
      </c>
    </row>
    <row r="979" spans="1:5" ht="30">
      <c r="A979" s="234">
        <v>39686</v>
      </c>
      <c r="B979" s="234" t="s">
        <v>7453</v>
      </c>
      <c r="C979" s="234" t="s">
        <v>6545</v>
      </c>
      <c r="D979" s="235" t="s">
        <v>13430</v>
      </c>
      <c r="E979" s="227" t="s">
        <v>57</v>
      </c>
    </row>
    <row r="980" spans="1:5" ht="45">
      <c r="A980" s="234">
        <v>43095</v>
      </c>
      <c r="B980" s="234" t="s">
        <v>7454</v>
      </c>
      <c r="C980" s="234" t="s">
        <v>6545</v>
      </c>
      <c r="D980" s="235" t="s">
        <v>13431</v>
      </c>
      <c r="E980" s="227" t="s">
        <v>57</v>
      </c>
    </row>
    <row r="981" spans="1:5" ht="30">
      <c r="A981" s="234">
        <v>1871</v>
      </c>
      <c r="B981" s="234" t="s">
        <v>7455</v>
      </c>
      <c r="C981" s="234" t="s">
        <v>6545</v>
      </c>
      <c r="D981" s="235" t="s">
        <v>12688</v>
      </c>
      <c r="E981" s="227" t="s">
        <v>57</v>
      </c>
    </row>
    <row r="982" spans="1:5" ht="30">
      <c r="A982" s="234">
        <v>12001</v>
      </c>
      <c r="B982" s="234" t="s">
        <v>7456</v>
      </c>
      <c r="C982" s="234" t="s">
        <v>6545</v>
      </c>
      <c r="D982" s="235" t="s">
        <v>12589</v>
      </c>
      <c r="E982" s="227" t="s">
        <v>57</v>
      </c>
    </row>
    <row r="983" spans="1:5" ht="30">
      <c r="A983" s="234">
        <v>11882</v>
      </c>
      <c r="B983" s="234" t="s">
        <v>7457</v>
      </c>
      <c r="C983" s="234" t="s">
        <v>6545</v>
      </c>
      <c r="D983" s="235" t="s">
        <v>13432</v>
      </c>
      <c r="E983" s="227" t="s">
        <v>57</v>
      </c>
    </row>
    <row r="984" spans="1:5" ht="30">
      <c r="A984" s="234">
        <v>1068</v>
      </c>
      <c r="B984" s="234" t="s">
        <v>7458</v>
      </c>
      <c r="C984" s="234" t="s">
        <v>6545</v>
      </c>
      <c r="D984" s="235" t="s">
        <v>13433</v>
      </c>
      <c r="E984" s="227" t="s">
        <v>57</v>
      </c>
    </row>
    <row r="985" spans="1:5" ht="30">
      <c r="A985" s="234">
        <v>39690</v>
      </c>
      <c r="B985" s="234" t="s">
        <v>7459</v>
      </c>
      <c r="C985" s="234" t="s">
        <v>6545</v>
      </c>
      <c r="D985" s="235" t="s">
        <v>13434</v>
      </c>
      <c r="E985" s="227" t="s">
        <v>57</v>
      </c>
    </row>
    <row r="986" spans="1:5" ht="30">
      <c r="A986" s="234">
        <v>39691</v>
      </c>
      <c r="B986" s="234" t="s">
        <v>7460</v>
      </c>
      <c r="C986" s="234" t="s">
        <v>6545</v>
      </c>
      <c r="D986" s="235" t="s">
        <v>13435</v>
      </c>
      <c r="E986" s="227" t="s">
        <v>57</v>
      </c>
    </row>
    <row r="987" spans="1:5" ht="30">
      <c r="A987" s="234">
        <v>39808</v>
      </c>
      <c r="B987" s="234" t="s">
        <v>7461</v>
      </c>
      <c r="C987" s="234" t="s">
        <v>6545</v>
      </c>
      <c r="D987" s="235" t="s">
        <v>13436</v>
      </c>
      <c r="E987" s="227" t="s">
        <v>57</v>
      </c>
    </row>
    <row r="988" spans="1:5" ht="30">
      <c r="A988" s="234">
        <v>39809</v>
      </c>
      <c r="B988" s="234" t="s">
        <v>7462</v>
      </c>
      <c r="C988" s="234" t="s">
        <v>6545</v>
      </c>
      <c r="D988" s="235" t="s">
        <v>13437</v>
      </c>
      <c r="E988" s="227" t="s">
        <v>57</v>
      </c>
    </row>
    <row r="989" spans="1:5" ht="30">
      <c r="A989" s="234">
        <v>43439</v>
      </c>
      <c r="B989" s="234" t="s">
        <v>7463</v>
      </c>
      <c r="C989" s="234" t="s">
        <v>6545</v>
      </c>
      <c r="D989" s="235" t="s">
        <v>13438</v>
      </c>
      <c r="E989" s="227" t="s">
        <v>57</v>
      </c>
    </row>
    <row r="990" spans="1:5" ht="15">
      <c r="A990" s="234">
        <v>5103</v>
      </c>
      <c r="B990" s="234" t="s">
        <v>11596</v>
      </c>
      <c r="C990" s="234" t="s">
        <v>6545</v>
      </c>
      <c r="D990" s="235" t="s">
        <v>13439</v>
      </c>
      <c r="E990" s="227" t="s">
        <v>57</v>
      </c>
    </row>
    <row r="991" spans="1:5" ht="15">
      <c r="A991" s="234">
        <v>11880</v>
      </c>
      <c r="B991" s="234" t="s">
        <v>11597</v>
      </c>
      <c r="C991" s="234" t="s">
        <v>6545</v>
      </c>
      <c r="D991" s="235" t="s">
        <v>13440</v>
      </c>
      <c r="E991" s="227" t="s">
        <v>57</v>
      </c>
    </row>
    <row r="992" spans="1:5" ht="15">
      <c r="A992" s="234">
        <v>11714</v>
      </c>
      <c r="B992" s="234" t="s">
        <v>11598</v>
      </c>
      <c r="C992" s="234" t="s">
        <v>6545</v>
      </c>
      <c r="D992" s="235" t="s">
        <v>13441</v>
      </c>
      <c r="E992" s="227" t="s">
        <v>57</v>
      </c>
    </row>
    <row r="993" spans="1:5" ht="30">
      <c r="A993" s="234">
        <v>11712</v>
      </c>
      <c r="B993" s="234" t="s">
        <v>11599</v>
      </c>
      <c r="C993" s="234" t="s">
        <v>6545</v>
      </c>
      <c r="D993" s="235" t="s">
        <v>13442</v>
      </c>
      <c r="E993" s="227" t="s">
        <v>57</v>
      </c>
    </row>
    <row r="994" spans="1:5" ht="15">
      <c r="A994" s="234">
        <v>11717</v>
      </c>
      <c r="B994" s="234" t="s">
        <v>11600</v>
      </c>
      <c r="C994" s="234" t="s">
        <v>6545</v>
      </c>
      <c r="D994" s="235" t="s">
        <v>13443</v>
      </c>
      <c r="E994" s="227" t="s">
        <v>57</v>
      </c>
    </row>
    <row r="995" spans="1:5" ht="15">
      <c r="A995" s="234">
        <v>1106</v>
      </c>
      <c r="B995" s="234" t="s">
        <v>7464</v>
      </c>
      <c r="C995" s="234" t="s">
        <v>6607</v>
      </c>
      <c r="D995" s="235" t="s">
        <v>13444</v>
      </c>
      <c r="E995" s="227" t="s">
        <v>57</v>
      </c>
    </row>
    <row r="996" spans="1:5" ht="15">
      <c r="A996" s="234">
        <v>11161</v>
      </c>
      <c r="B996" s="234" t="s">
        <v>7465</v>
      </c>
      <c r="C996" s="234" t="s">
        <v>6607</v>
      </c>
      <c r="D996" s="235" t="s">
        <v>12871</v>
      </c>
      <c r="E996" s="227" t="s">
        <v>57</v>
      </c>
    </row>
    <row r="997" spans="1:5" ht="15">
      <c r="A997" s="234">
        <v>1107</v>
      </c>
      <c r="B997" s="234" t="s">
        <v>7466</v>
      </c>
      <c r="C997" s="234" t="s">
        <v>6607</v>
      </c>
      <c r="D997" s="235" t="s">
        <v>13445</v>
      </c>
      <c r="E997" s="227" t="s">
        <v>57</v>
      </c>
    </row>
    <row r="998" spans="1:5" ht="15">
      <c r="A998" s="234">
        <v>44479</v>
      </c>
      <c r="B998" s="234" t="s">
        <v>11601</v>
      </c>
      <c r="C998" s="234" t="s">
        <v>6607</v>
      </c>
      <c r="D998" s="235" t="s">
        <v>13446</v>
      </c>
      <c r="E998" s="227" t="s">
        <v>57</v>
      </c>
    </row>
    <row r="999" spans="1:5" ht="15">
      <c r="A999" s="234">
        <v>41068</v>
      </c>
      <c r="B999" s="234" t="s">
        <v>7467</v>
      </c>
      <c r="C999" s="234" t="s">
        <v>6716</v>
      </c>
      <c r="D999" s="235" t="s">
        <v>17939</v>
      </c>
      <c r="E999" s="227" t="s">
        <v>5975</v>
      </c>
    </row>
    <row r="1000" spans="1:5" ht="15">
      <c r="A1000" s="234">
        <v>4759</v>
      </c>
      <c r="B1000" s="234" t="s">
        <v>13447</v>
      </c>
      <c r="C1000" s="234" t="s">
        <v>6714</v>
      </c>
      <c r="D1000" s="235" t="s">
        <v>15132</v>
      </c>
      <c r="E1000" s="227" t="s">
        <v>5975</v>
      </c>
    </row>
    <row r="1001" spans="1:5" ht="30">
      <c r="A1001" s="234">
        <v>1108</v>
      </c>
      <c r="B1001" s="234" t="s">
        <v>7468</v>
      </c>
      <c r="C1001" s="234" t="s">
        <v>6557</v>
      </c>
      <c r="D1001" s="235" t="s">
        <v>13449</v>
      </c>
      <c r="E1001" s="227" t="s">
        <v>57</v>
      </c>
    </row>
    <row r="1002" spans="1:5" ht="15">
      <c r="A1002" s="234">
        <v>1117</v>
      </c>
      <c r="B1002" s="234" t="s">
        <v>7469</v>
      </c>
      <c r="C1002" s="234" t="s">
        <v>6557</v>
      </c>
      <c r="D1002" s="235" t="s">
        <v>13450</v>
      </c>
      <c r="E1002" s="227" t="s">
        <v>57</v>
      </c>
    </row>
    <row r="1003" spans="1:5" ht="15">
      <c r="A1003" s="234">
        <v>1118</v>
      </c>
      <c r="B1003" s="234" t="s">
        <v>7470</v>
      </c>
      <c r="C1003" s="234" t="s">
        <v>6557</v>
      </c>
      <c r="D1003" s="235" t="s">
        <v>13451</v>
      </c>
      <c r="E1003" s="227" t="s">
        <v>57</v>
      </c>
    </row>
    <row r="1004" spans="1:5" ht="15">
      <c r="A1004" s="234">
        <v>1110</v>
      </c>
      <c r="B1004" s="234" t="s">
        <v>7471</v>
      </c>
      <c r="C1004" s="234" t="s">
        <v>6557</v>
      </c>
      <c r="D1004" s="235" t="s">
        <v>13451</v>
      </c>
      <c r="E1004" s="227" t="s">
        <v>57</v>
      </c>
    </row>
    <row r="1005" spans="1:5" ht="30">
      <c r="A1005" s="234">
        <v>12618</v>
      </c>
      <c r="B1005" s="234" t="s">
        <v>7472</v>
      </c>
      <c r="C1005" s="234" t="s">
        <v>6545</v>
      </c>
      <c r="D1005" s="235" t="s">
        <v>13452</v>
      </c>
      <c r="E1005" s="227" t="s">
        <v>57</v>
      </c>
    </row>
    <row r="1006" spans="1:5" ht="15">
      <c r="A1006" s="234">
        <v>40784</v>
      </c>
      <c r="B1006" s="234" t="s">
        <v>7473</v>
      </c>
      <c r="C1006" s="234" t="s">
        <v>6557</v>
      </c>
      <c r="D1006" s="235" t="s">
        <v>13453</v>
      </c>
      <c r="E1006" s="227" t="s">
        <v>57</v>
      </c>
    </row>
    <row r="1007" spans="1:5" ht="15">
      <c r="A1007" s="234">
        <v>40782</v>
      </c>
      <c r="B1007" s="234" t="s">
        <v>7474</v>
      </c>
      <c r="C1007" s="234" t="s">
        <v>6557</v>
      </c>
      <c r="D1007" s="235" t="s">
        <v>13454</v>
      </c>
      <c r="E1007" s="227" t="s">
        <v>57</v>
      </c>
    </row>
    <row r="1008" spans="1:5" ht="15">
      <c r="A1008" s="234">
        <v>40783</v>
      </c>
      <c r="B1008" s="234" t="s">
        <v>7475</v>
      </c>
      <c r="C1008" s="234" t="s">
        <v>6557</v>
      </c>
      <c r="D1008" s="235" t="s">
        <v>13455</v>
      </c>
      <c r="E1008" s="227" t="s">
        <v>57</v>
      </c>
    </row>
    <row r="1009" spans="1:5" ht="15">
      <c r="A1009" s="234">
        <v>1109</v>
      </c>
      <c r="B1009" s="234" t="s">
        <v>7476</v>
      </c>
      <c r="C1009" s="234" t="s">
        <v>6557</v>
      </c>
      <c r="D1009" s="235" t="s">
        <v>13449</v>
      </c>
      <c r="E1009" s="227" t="s">
        <v>57</v>
      </c>
    </row>
    <row r="1010" spans="1:5" ht="15">
      <c r="A1010" s="234">
        <v>1119</v>
      </c>
      <c r="B1010" s="234" t="s">
        <v>7477</v>
      </c>
      <c r="C1010" s="234" t="s">
        <v>6557</v>
      </c>
      <c r="D1010" s="235" t="s">
        <v>13456</v>
      </c>
      <c r="E1010" s="227" t="s">
        <v>57</v>
      </c>
    </row>
    <row r="1011" spans="1:5" ht="30">
      <c r="A1011" s="234">
        <v>13115</v>
      </c>
      <c r="B1011" s="234" t="s">
        <v>7478</v>
      </c>
      <c r="C1011" s="234" t="s">
        <v>6557</v>
      </c>
      <c r="D1011" s="235" t="s">
        <v>13457</v>
      </c>
      <c r="E1011" s="227" t="s">
        <v>57</v>
      </c>
    </row>
    <row r="1012" spans="1:5" ht="30">
      <c r="A1012" s="234">
        <v>10541</v>
      </c>
      <c r="B1012" s="234" t="s">
        <v>7479</v>
      </c>
      <c r="C1012" s="234" t="s">
        <v>6557</v>
      </c>
      <c r="D1012" s="235" t="s">
        <v>13458</v>
      </c>
      <c r="E1012" s="227" t="s">
        <v>57</v>
      </c>
    </row>
    <row r="1013" spans="1:5" ht="30">
      <c r="A1013" s="234">
        <v>10542</v>
      </c>
      <c r="B1013" s="234" t="s">
        <v>7480</v>
      </c>
      <c r="C1013" s="234" t="s">
        <v>6557</v>
      </c>
      <c r="D1013" s="235" t="s">
        <v>13459</v>
      </c>
      <c r="E1013" s="227" t="s">
        <v>57</v>
      </c>
    </row>
    <row r="1014" spans="1:5" ht="30">
      <c r="A1014" s="234">
        <v>10543</v>
      </c>
      <c r="B1014" s="234" t="s">
        <v>7481</v>
      </c>
      <c r="C1014" s="234" t="s">
        <v>6557</v>
      </c>
      <c r="D1014" s="235" t="s">
        <v>13460</v>
      </c>
      <c r="E1014" s="227" t="s">
        <v>57</v>
      </c>
    </row>
    <row r="1015" spans="1:5" ht="30">
      <c r="A1015" s="234">
        <v>10544</v>
      </c>
      <c r="B1015" s="234" t="s">
        <v>7482</v>
      </c>
      <c r="C1015" s="234" t="s">
        <v>6557</v>
      </c>
      <c r="D1015" s="235" t="s">
        <v>13461</v>
      </c>
      <c r="E1015" s="227" t="s">
        <v>57</v>
      </c>
    </row>
    <row r="1016" spans="1:5" ht="30">
      <c r="A1016" s="234">
        <v>10545</v>
      </c>
      <c r="B1016" s="234" t="s">
        <v>7483</v>
      </c>
      <c r="C1016" s="234" t="s">
        <v>6557</v>
      </c>
      <c r="D1016" s="235" t="s">
        <v>13462</v>
      </c>
      <c r="E1016" s="227" t="s">
        <v>57</v>
      </c>
    </row>
    <row r="1017" spans="1:5" ht="15">
      <c r="A1017" s="234">
        <v>38365</v>
      </c>
      <c r="B1017" s="234" t="s">
        <v>7484</v>
      </c>
      <c r="C1017" s="234" t="s">
        <v>6544</v>
      </c>
      <c r="D1017" s="235" t="s">
        <v>13463</v>
      </c>
      <c r="E1017" s="227" t="s">
        <v>57</v>
      </c>
    </row>
    <row r="1018" spans="1:5" ht="45">
      <c r="A1018" s="234">
        <v>37745</v>
      </c>
      <c r="B1018" s="234" t="s">
        <v>7485</v>
      </c>
      <c r="C1018" s="234" t="s">
        <v>6545</v>
      </c>
      <c r="D1018" s="235" t="s">
        <v>13464</v>
      </c>
      <c r="E1018" s="227" t="s">
        <v>57</v>
      </c>
    </row>
    <row r="1019" spans="1:5" ht="45">
      <c r="A1019" s="234">
        <v>37754</v>
      </c>
      <c r="B1019" s="234" t="s">
        <v>7486</v>
      </c>
      <c r="C1019" s="234" t="s">
        <v>6545</v>
      </c>
      <c r="D1019" s="235" t="s">
        <v>13465</v>
      </c>
      <c r="E1019" s="227" t="s">
        <v>57</v>
      </c>
    </row>
    <row r="1020" spans="1:5" ht="45">
      <c r="A1020" s="234">
        <v>37748</v>
      </c>
      <c r="B1020" s="234" t="s">
        <v>7487</v>
      </c>
      <c r="C1020" s="234" t="s">
        <v>6545</v>
      </c>
      <c r="D1020" s="235" t="s">
        <v>13466</v>
      </c>
      <c r="E1020" s="227" t="s">
        <v>57</v>
      </c>
    </row>
    <row r="1021" spans="1:5" ht="45">
      <c r="A1021" s="234">
        <v>37761</v>
      </c>
      <c r="B1021" s="234" t="s">
        <v>7488</v>
      </c>
      <c r="C1021" s="234" t="s">
        <v>6545</v>
      </c>
      <c r="D1021" s="235" t="s">
        <v>13467</v>
      </c>
      <c r="E1021" s="227" t="s">
        <v>57</v>
      </c>
    </row>
    <row r="1022" spans="1:5" ht="45">
      <c r="A1022" s="234">
        <v>37757</v>
      </c>
      <c r="B1022" s="234" t="s">
        <v>7489</v>
      </c>
      <c r="C1022" s="234" t="s">
        <v>6545</v>
      </c>
      <c r="D1022" s="235" t="s">
        <v>13468</v>
      </c>
      <c r="E1022" s="227" t="s">
        <v>57</v>
      </c>
    </row>
    <row r="1023" spans="1:5" ht="45">
      <c r="A1023" s="234">
        <v>37759</v>
      </c>
      <c r="B1023" s="234" t="s">
        <v>7490</v>
      </c>
      <c r="C1023" s="234" t="s">
        <v>6545</v>
      </c>
      <c r="D1023" s="235" t="s">
        <v>13469</v>
      </c>
      <c r="E1023" s="227" t="s">
        <v>57</v>
      </c>
    </row>
    <row r="1024" spans="1:5" ht="45">
      <c r="A1024" s="234">
        <v>37766</v>
      </c>
      <c r="B1024" s="234" t="s">
        <v>7491</v>
      </c>
      <c r="C1024" s="234" t="s">
        <v>6545</v>
      </c>
      <c r="D1024" s="236" t="s">
        <v>13470</v>
      </c>
      <c r="E1024" s="227" t="s">
        <v>57</v>
      </c>
    </row>
    <row r="1025" spans="1:5" ht="45">
      <c r="A1025" s="234">
        <v>37752</v>
      </c>
      <c r="B1025" s="234" t="s">
        <v>7492</v>
      </c>
      <c r="C1025" s="234" t="s">
        <v>6545</v>
      </c>
      <c r="D1025" s="236" t="s">
        <v>13471</v>
      </c>
      <c r="E1025" s="227" t="s">
        <v>57</v>
      </c>
    </row>
    <row r="1026" spans="1:5" ht="45">
      <c r="A1026" s="234">
        <v>37760</v>
      </c>
      <c r="B1026" s="234" t="s">
        <v>7493</v>
      </c>
      <c r="C1026" s="234" t="s">
        <v>6545</v>
      </c>
      <c r="D1026" s="235" t="s">
        <v>13472</v>
      </c>
      <c r="E1026" s="227" t="s">
        <v>57</v>
      </c>
    </row>
    <row r="1027" spans="1:5" ht="45">
      <c r="A1027" s="234">
        <v>37765</v>
      </c>
      <c r="B1027" s="234" t="s">
        <v>7494</v>
      </c>
      <c r="C1027" s="234" t="s">
        <v>6545</v>
      </c>
      <c r="D1027" s="236" t="s">
        <v>13473</v>
      </c>
      <c r="E1027" s="227" t="s">
        <v>57</v>
      </c>
    </row>
    <row r="1028" spans="1:5" ht="45">
      <c r="A1028" s="234">
        <v>37746</v>
      </c>
      <c r="B1028" s="234" t="s">
        <v>7495</v>
      </c>
      <c r="C1028" s="234" t="s">
        <v>6545</v>
      </c>
      <c r="D1028" s="236" t="s">
        <v>13474</v>
      </c>
      <c r="E1028" s="227" t="s">
        <v>57</v>
      </c>
    </row>
    <row r="1029" spans="1:5" ht="45">
      <c r="A1029" s="234">
        <v>37750</v>
      </c>
      <c r="B1029" s="234" t="s">
        <v>7496</v>
      </c>
      <c r="C1029" s="234" t="s">
        <v>6545</v>
      </c>
      <c r="D1029" s="235" t="s">
        <v>13475</v>
      </c>
      <c r="E1029" s="227" t="s">
        <v>57</v>
      </c>
    </row>
    <row r="1030" spans="1:5" ht="45">
      <c r="A1030" s="234">
        <v>37753</v>
      </c>
      <c r="B1030" s="234" t="s">
        <v>7497</v>
      </c>
      <c r="C1030" s="234" t="s">
        <v>6545</v>
      </c>
      <c r="D1030" s="235" t="s">
        <v>13476</v>
      </c>
      <c r="E1030" s="227" t="s">
        <v>57</v>
      </c>
    </row>
    <row r="1031" spans="1:5" ht="45">
      <c r="A1031" s="234">
        <v>37756</v>
      </c>
      <c r="B1031" s="234" t="s">
        <v>7498</v>
      </c>
      <c r="C1031" s="234" t="s">
        <v>6545</v>
      </c>
      <c r="D1031" s="235" t="s">
        <v>13467</v>
      </c>
      <c r="E1031" s="227" t="s">
        <v>57</v>
      </c>
    </row>
    <row r="1032" spans="1:5" ht="45">
      <c r="A1032" s="234">
        <v>37755</v>
      </c>
      <c r="B1032" s="234" t="s">
        <v>7499</v>
      </c>
      <c r="C1032" s="234" t="s">
        <v>6545</v>
      </c>
      <c r="D1032" s="235" t="s">
        <v>13477</v>
      </c>
      <c r="E1032" s="227" t="s">
        <v>57</v>
      </c>
    </row>
    <row r="1033" spans="1:5" ht="45">
      <c r="A1033" s="234">
        <v>37758</v>
      </c>
      <c r="B1033" s="234" t="s">
        <v>7500</v>
      </c>
      <c r="C1033" s="234" t="s">
        <v>6545</v>
      </c>
      <c r="D1033" s="235" t="s">
        <v>13478</v>
      </c>
      <c r="E1033" s="227" t="s">
        <v>57</v>
      </c>
    </row>
    <row r="1034" spans="1:5" ht="45">
      <c r="A1034" s="234">
        <v>37747</v>
      </c>
      <c r="B1034" s="234" t="s">
        <v>7501</v>
      </c>
      <c r="C1034" s="234" t="s">
        <v>6545</v>
      </c>
      <c r="D1034" s="235" t="s">
        <v>13479</v>
      </c>
      <c r="E1034" s="227" t="s">
        <v>57</v>
      </c>
    </row>
    <row r="1035" spans="1:5" ht="45">
      <c r="A1035" s="234">
        <v>37767</v>
      </c>
      <c r="B1035" s="234" t="s">
        <v>7502</v>
      </c>
      <c r="C1035" s="234" t="s">
        <v>6545</v>
      </c>
      <c r="D1035" s="235" t="s">
        <v>13480</v>
      </c>
      <c r="E1035" s="227" t="s">
        <v>57</v>
      </c>
    </row>
    <row r="1036" spans="1:5" ht="45">
      <c r="A1036" s="234">
        <v>37751</v>
      </c>
      <c r="B1036" s="234" t="s">
        <v>7503</v>
      </c>
      <c r="C1036" s="234" t="s">
        <v>6545</v>
      </c>
      <c r="D1036" s="235" t="s">
        <v>13480</v>
      </c>
      <c r="E1036" s="227" t="s">
        <v>57</v>
      </c>
    </row>
    <row r="1037" spans="1:5" ht="45">
      <c r="A1037" s="234">
        <v>37749</v>
      </c>
      <c r="B1037" s="234" t="s">
        <v>7504</v>
      </c>
      <c r="C1037" s="234" t="s">
        <v>6545</v>
      </c>
      <c r="D1037" s="235" t="s">
        <v>13481</v>
      </c>
      <c r="E1037" s="227" t="s">
        <v>57</v>
      </c>
    </row>
    <row r="1038" spans="1:5" ht="15">
      <c r="A1038" s="234">
        <v>1159</v>
      </c>
      <c r="B1038" s="234" t="s">
        <v>7505</v>
      </c>
      <c r="C1038" s="234" t="s">
        <v>6545</v>
      </c>
      <c r="D1038" s="235" t="s">
        <v>13482</v>
      </c>
      <c r="E1038" s="227" t="s">
        <v>57</v>
      </c>
    </row>
    <row r="1039" spans="1:5" ht="15">
      <c r="A1039" s="234">
        <v>12114</v>
      </c>
      <c r="B1039" s="234" t="s">
        <v>7506</v>
      </c>
      <c r="C1039" s="234" t="s">
        <v>6545</v>
      </c>
      <c r="D1039" s="235" t="s">
        <v>13483</v>
      </c>
      <c r="E1039" s="227" t="s">
        <v>57</v>
      </c>
    </row>
    <row r="1040" spans="1:5" ht="15">
      <c r="A1040" s="234">
        <v>38106</v>
      </c>
      <c r="B1040" s="234" t="s">
        <v>7507</v>
      </c>
      <c r="C1040" s="234" t="s">
        <v>6545</v>
      </c>
      <c r="D1040" s="235" t="s">
        <v>13484</v>
      </c>
      <c r="E1040" s="227" t="s">
        <v>57</v>
      </c>
    </row>
    <row r="1041" spans="1:5" ht="30">
      <c r="A1041" s="234">
        <v>38085</v>
      </c>
      <c r="B1041" s="234" t="s">
        <v>7508</v>
      </c>
      <c r="C1041" s="234" t="s">
        <v>6545</v>
      </c>
      <c r="D1041" s="235" t="s">
        <v>13485</v>
      </c>
      <c r="E1041" s="227" t="s">
        <v>57</v>
      </c>
    </row>
    <row r="1042" spans="1:5" ht="15">
      <c r="A1042" s="234">
        <v>38599</v>
      </c>
      <c r="B1042" s="234" t="s">
        <v>7509</v>
      </c>
      <c r="C1042" s="234" t="s">
        <v>6545</v>
      </c>
      <c r="D1042" s="235" t="s">
        <v>13486</v>
      </c>
      <c r="E1042" s="227" t="s">
        <v>57</v>
      </c>
    </row>
    <row r="1043" spans="1:5" ht="15">
      <c r="A1043" s="234">
        <v>38596</v>
      </c>
      <c r="B1043" s="234" t="s">
        <v>7510</v>
      </c>
      <c r="C1043" s="234" t="s">
        <v>6545</v>
      </c>
      <c r="D1043" s="235" t="s">
        <v>13487</v>
      </c>
      <c r="E1043" s="227" t="s">
        <v>57</v>
      </c>
    </row>
    <row r="1044" spans="1:5" ht="15">
      <c r="A1044" s="234">
        <v>38600</v>
      </c>
      <c r="B1044" s="234" t="s">
        <v>7511</v>
      </c>
      <c r="C1044" s="234" t="s">
        <v>6545</v>
      </c>
      <c r="D1044" s="235" t="s">
        <v>13488</v>
      </c>
      <c r="E1044" s="227" t="s">
        <v>57</v>
      </c>
    </row>
    <row r="1045" spans="1:5" ht="15">
      <c r="A1045" s="234">
        <v>38597</v>
      </c>
      <c r="B1045" s="234" t="s">
        <v>7512</v>
      </c>
      <c r="C1045" s="234" t="s">
        <v>6545</v>
      </c>
      <c r="D1045" s="235" t="s">
        <v>13489</v>
      </c>
      <c r="E1045" s="227" t="s">
        <v>57</v>
      </c>
    </row>
    <row r="1046" spans="1:5" ht="15">
      <c r="A1046" s="234">
        <v>659</v>
      </c>
      <c r="B1046" s="234" t="s">
        <v>7513</v>
      </c>
      <c r="C1046" s="234" t="s">
        <v>6545</v>
      </c>
      <c r="D1046" s="235" t="s">
        <v>13490</v>
      </c>
      <c r="E1046" s="227" t="s">
        <v>57</v>
      </c>
    </row>
    <row r="1047" spans="1:5" ht="15">
      <c r="A1047" s="234">
        <v>660</v>
      </c>
      <c r="B1047" s="234" t="s">
        <v>7514</v>
      </c>
      <c r="C1047" s="234" t="s">
        <v>6545</v>
      </c>
      <c r="D1047" s="235" t="s">
        <v>13491</v>
      </c>
      <c r="E1047" s="227" t="s">
        <v>57</v>
      </c>
    </row>
    <row r="1048" spans="1:5" ht="15">
      <c r="A1048" s="234">
        <v>658</v>
      </c>
      <c r="B1048" s="234" t="s">
        <v>7515</v>
      </c>
      <c r="C1048" s="234" t="s">
        <v>6545</v>
      </c>
      <c r="D1048" s="235" t="s">
        <v>13492</v>
      </c>
      <c r="E1048" s="227" t="s">
        <v>57</v>
      </c>
    </row>
    <row r="1049" spans="1:5" ht="15">
      <c r="A1049" s="234">
        <v>38548</v>
      </c>
      <c r="B1049" s="234" t="s">
        <v>7516</v>
      </c>
      <c r="C1049" s="234" t="s">
        <v>6545</v>
      </c>
      <c r="D1049" s="235" t="s">
        <v>12884</v>
      </c>
      <c r="E1049" s="227" t="s">
        <v>57</v>
      </c>
    </row>
    <row r="1050" spans="1:5" ht="15">
      <c r="A1050" s="234">
        <v>34649</v>
      </c>
      <c r="B1050" s="234" t="s">
        <v>7517</v>
      </c>
      <c r="C1050" s="234" t="s">
        <v>6545</v>
      </c>
      <c r="D1050" s="235" t="s">
        <v>13493</v>
      </c>
      <c r="E1050" s="227" t="s">
        <v>57</v>
      </c>
    </row>
    <row r="1051" spans="1:5" ht="15">
      <c r="A1051" s="234">
        <v>34655</v>
      </c>
      <c r="B1051" s="234" t="s">
        <v>7518</v>
      </c>
      <c r="C1051" s="234" t="s">
        <v>6545</v>
      </c>
      <c r="D1051" s="235" t="s">
        <v>13494</v>
      </c>
      <c r="E1051" s="227" t="s">
        <v>57</v>
      </c>
    </row>
    <row r="1052" spans="1:5" ht="30">
      <c r="A1052" s="234">
        <v>40607</v>
      </c>
      <c r="B1052" s="234" t="s">
        <v>7519</v>
      </c>
      <c r="C1052" s="234" t="s">
        <v>6545</v>
      </c>
      <c r="D1052" s="235" t="s">
        <v>13495</v>
      </c>
      <c r="E1052" s="227" t="s">
        <v>57</v>
      </c>
    </row>
    <row r="1053" spans="1:5" ht="30">
      <c r="A1053" s="234">
        <v>567</v>
      </c>
      <c r="B1053" s="234" t="s">
        <v>7520</v>
      </c>
      <c r="C1053" s="234" t="s">
        <v>6557</v>
      </c>
      <c r="D1053" s="235" t="s">
        <v>13496</v>
      </c>
      <c r="E1053" s="227" t="s">
        <v>57</v>
      </c>
    </row>
    <row r="1054" spans="1:5" ht="30">
      <c r="A1054" s="234">
        <v>574</v>
      </c>
      <c r="B1054" s="234" t="s">
        <v>7521</v>
      </c>
      <c r="C1054" s="234" t="s">
        <v>6557</v>
      </c>
      <c r="D1054" s="235" t="s">
        <v>13497</v>
      </c>
      <c r="E1054" s="227" t="s">
        <v>57</v>
      </c>
    </row>
    <row r="1055" spans="1:5" ht="30">
      <c r="A1055" s="234">
        <v>568</v>
      </c>
      <c r="B1055" s="234" t="s">
        <v>7522</v>
      </c>
      <c r="C1055" s="234" t="s">
        <v>6557</v>
      </c>
      <c r="D1055" s="235" t="s">
        <v>13498</v>
      </c>
      <c r="E1055" s="227" t="s">
        <v>57</v>
      </c>
    </row>
    <row r="1056" spans="1:5" ht="15">
      <c r="A1056" s="234">
        <v>585</v>
      </c>
      <c r="B1056" s="234" t="s">
        <v>7523</v>
      </c>
      <c r="C1056" s="234" t="s">
        <v>6607</v>
      </c>
      <c r="D1056" s="235" t="s">
        <v>13499</v>
      </c>
      <c r="E1056" s="227" t="s">
        <v>57</v>
      </c>
    </row>
    <row r="1057" spans="1:5" ht="15">
      <c r="A1057" s="234">
        <v>4777</v>
      </c>
      <c r="B1057" s="234" t="s">
        <v>7524</v>
      </c>
      <c r="C1057" s="234" t="s">
        <v>6607</v>
      </c>
      <c r="D1057" s="235" t="s">
        <v>12781</v>
      </c>
      <c r="E1057" s="227" t="s">
        <v>57</v>
      </c>
    </row>
    <row r="1058" spans="1:5" ht="15">
      <c r="A1058" s="234">
        <v>587</v>
      </c>
      <c r="B1058" s="234" t="s">
        <v>7525</v>
      </c>
      <c r="C1058" s="234" t="s">
        <v>6607</v>
      </c>
      <c r="D1058" s="235" t="s">
        <v>13500</v>
      </c>
      <c r="E1058" s="227" t="s">
        <v>57</v>
      </c>
    </row>
    <row r="1059" spans="1:5" ht="15">
      <c r="A1059" s="234">
        <v>590</v>
      </c>
      <c r="B1059" s="234" t="s">
        <v>7526</v>
      </c>
      <c r="C1059" s="234" t="s">
        <v>6607</v>
      </c>
      <c r="D1059" s="235" t="s">
        <v>13501</v>
      </c>
      <c r="E1059" s="227" t="s">
        <v>57</v>
      </c>
    </row>
    <row r="1060" spans="1:5" ht="15">
      <c r="A1060" s="234">
        <v>592</v>
      </c>
      <c r="B1060" s="234" t="s">
        <v>7527</v>
      </c>
      <c r="C1060" s="234" t="s">
        <v>6607</v>
      </c>
      <c r="D1060" s="235" t="s">
        <v>13500</v>
      </c>
      <c r="E1060" s="227" t="s">
        <v>57</v>
      </c>
    </row>
    <row r="1061" spans="1:5" ht="15">
      <c r="A1061" s="234">
        <v>586</v>
      </c>
      <c r="B1061" s="234" t="s">
        <v>7528</v>
      </c>
      <c r="C1061" s="234" t="s">
        <v>6557</v>
      </c>
      <c r="D1061" s="235" t="s">
        <v>13502</v>
      </c>
      <c r="E1061" s="227" t="s">
        <v>57</v>
      </c>
    </row>
    <row r="1062" spans="1:5" ht="15">
      <c r="A1062" s="234">
        <v>591</v>
      </c>
      <c r="B1062" s="234" t="s">
        <v>7529</v>
      </c>
      <c r="C1062" s="234" t="s">
        <v>6607</v>
      </c>
      <c r="D1062" s="235" t="s">
        <v>13499</v>
      </c>
      <c r="E1062" s="227" t="s">
        <v>57</v>
      </c>
    </row>
    <row r="1063" spans="1:5" ht="15">
      <c r="A1063" s="234">
        <v>588</v>
      </c>
      <c r="B1063" s="234" t="s">
        <v>7530</v>
      </c>
      <c r="C1063" s="234" t="s">
        <v>6557</v>
      </c>
      <c r="D1063" s="235" t="s">
        <v>13503</v>
      </c>
      <c r="E1063" s="227" t="s">
        <v>57</v>
      </c>
    </row>
    <row r="1064" spans="1:5" ht="15">
      <c r="A1064" s="234">
        <v>589</v>
      </c>
      <c r="B1064" s="234" t="s">
        <v>7531</v>
      </c>
      <c r="C1064" s="234" t="s">
        <v>6557</v>
      </c>
      <c r="D1064" s="235" t="s">
        <v>13504</v>
      </c>
      <c r="E1064" s="227" t="s">
        <v>57</v>
      </c>
    </row>
    <row r="1065" spans="1:5" ht="15">
      <c r="A1065" s="234">
        <v>584</v>
      </c>
      <c r="B1065" s="234" t="s">
        <v>7532</v>
      </c>
      <c r="C1065" s="234" t="s">
        <v>6557</v>
      </c>
      <c r="D1065" s="235" t="s">
        <v>13505</v>
      </c>
      <c r="E1065" s="227" t="s">
        <v>57</v>
      </c>
    </row>
    <row r="1066" spans="1:5" ht="15">
      <c r="A1066" s="234">
        <v>1165</v>
      </c>
      <c r="B1066" s="234" t="s">
        <v>7533</v>
      </c>
      <c r="C1066" s="234" t="s">
        <v>6545</v>
      </c>
      <c r="D1066" s="235" t="s">
        <v>13506</v>
      </c>
      <c r="E1066" s="227" t="s">
        <v>57</v>
      </c>
    </row>
    <row r="1067" spans="1:5" ht="15">
      <c r="A1067" s="234">
        <v>1164</v>
      </c>
      <c r="B1067" s="234" t="s">
        <v>7534</v>
      </c>
      <c r="C1067" s="234" t="s">
        <v>6545</v>
      </c>
      <c r="D1067" s="235" t="s">
        <v>13507</v>
      </c>
      <c r="E1067" s="227" t="s">
        <v>57</v>
      </c>
    </row>
    <row r="1068" spans="1:5" ht="15">
      <c r="A1068" s="234">
        <v>1162</v>
      </c>
      <c r="B1068" s="234" t="s">
        <v>7535</v>
      </c>
      <c r="C1068" s="234" t="s">
        <v>6545</v>
      </c>
      <c r="D1068" s="235" t="s">
        <v>13508</v>
      </c>
      <c r="E1068" s="227" t="s">
        <v>57</v>
      </c>
    </row>
    <row r="1069" spans="1:5" ht="15">
      <c r="A1069" s="234">
        <v>12395</v>
      </c>
      <c r="B1069" s="234" t="s">
        <v>7536</v>
      </c>
      <c r="C1069" s="234" t="s">
        <v>6545</v>
      </c>
      <c r="D1069" s="235" t="s">
        <v>13509</v>
      </c>
      <c r="E1069" s="227" t="s">
        <v>57</v>
      </c>
    </row>
    <row r="1070" spans="1:5" ht="15">
      <c r="A1070" s="234">
        <v>1170</v>
      </c>
      <c r="B1070" s="234" t="s">
        <v>7537</v>
      </c>
      <c r="C1070" s="234" t="s">
        <v>6545</v>
      </c>
      <c r="D1070" s="235" t="s">
        <v>13510</v>
      </c>
      <c r="E1070" s="227" t="s">
        <v>57</v>
      </c>
    </row>
    <row r="1071" spans="1:5" ht="15">
      <c r="A1071" s="234">
        <v>1169</v>
      </c>
      <c r="B1071" s="234" t="s">
        <v>7538</v>
      </c>
      <c r="C1071" s="234" t="s">
        <v>6545</v>
      </c>
      <c r="D1071" s="235" t="s">
        <v>13511</v>
      </c>
      <c r="E1071" s="227" t="s">
        <v>57</v>
      </c>
    </row>
    <row r="1072" spans="1:5" ht="15">
      <c r="A1072" s="234">
        <v>1166</v>
      </c>
      <c r="B1072" s="234" t="s">
        <v>7539</v>
      </c>
      <c r="C1072" s="234" t="s">
        <v>6545</v>
      </c>
      <c r="D1072" s="235" t="s">
        <v>13512</v>
      </c>
      <c r="E1072" s="227" t="s">
        <v>57</v>
      </c>
    </row>
    <row r="1073" spans="1:5" ht="15">
      <c r="A1073" s="234">
        <v>1163</v>
      </c>
      <c r="B1073" s="234" t="s">
        <v>7540</v>
      </c>
      <c r="C1073" s="234" t="s">
        <v>6545</v>
      </c>
      <c r="D1073" s="235" t="s">
        <v>13513</v>
      </c>
      <c r="E1073" s="227" t="s">
        <v>57</v>
      </c>
    </row>
    <row r="1074" spans="1:5" ht="15">
      <c r="A1074" s="234">
        <v>12396</v>
      </c>
      <c r="B1074" s="234" t="s">
        <v>7541</v>
      </c>
      <c r="C1074" s="234" t="s">
        <v>6545</v>
      </c>
      <c r="D1074" s="235" t="s">
        <v>13509</v>
      </c>
      <c r="E1074" s="227" t="s">
        <v>57</v>
      </c>
    </row>
    <row r="1075" spans="1:5" ht="15">
      <c r="A1075" s="234">
        <v>1168</v>
      </c>
      <c r="B1075" s="234" t="s">
        <v>7542</v>
      </c>
      <c r="C1075" s="234" t="s">
        <v>6545</v>
      </c>
      <c r="D1075" s="235" t="s">
        <v>13514</v>
      </c>
      <c r="E1075" s="227" t="s">
        <v>57</v>
      </c>
    </row>
    <row r="1076" spans="1:5" ht="15">
      <c r="A1076" s="234">
        <v>1167</v>
      </c>
      <c r="B1076" s="234" t="s">
        <v>7543</v>
      </c>
      <c r="C1076" s="234" t="s">
        <v>6545</v>
      </c>
      <c r="D1076" s="235" t="s">
        <v>13515</v>
      </c>
      <c r="E1076" s="227" t="s">
        <v>57</v>
      </c>
    </row>
    <row r="1077" spans="1:5" ht="15">
      <c r="A1077" s="234">
        <v>36331</v>
      </c>
      <c r="B1077" s="234" t="s">
        <v>7544</v>
      </c>
      <c r="C1077" s="234" t="s">
        <v>6545</v>
      </c>
      <c r="D1077" s="235" t="s">
        <v>13516</v>
      </c>
      <c r="E1077" s="227" t="s">
        <v>57</v>
      </c>
    </row>
    <row r="1078" spans="1:5" ht="15">
      <c r="A1078" s="234">
        <v>36346</v>
      </c>
      <c r="B1078" s="234" t="s">
        <v>7545</v>
      </c>
      <c r="C1078" s="234" t="s">
        <v>6545</v>
      </c>
      <c r="D1078" s="235" t="s">
        <v>13517</v>
      </c>
      <c r="E1078" s="227" t="s">
        <v>57</v>
      </c>
    </row>
    <row r="1079" spans="1:5" ht="15">
      <c r="A1079" s="234">
        <v>1210</v>
      </c>
      <c r="B1079" s="234" t="s">
        <v>7546</v>
      </c>
      <c r="C1079" s="234" t="s">
        <v>6545</v>
      </c>
      <c r="D1079" s="235" t="s">
        <v>13518</v>
      </c>
      <c r="E1079" s="227" t="s">
        <v>57</v>
      </c>
    </row>
    <row r="1080" spans="1:5" ht="15">
      <c r="A1080" s="234">
        <v>1203</v>
      </c>
      <c r="B1080" s="234" t="s">
        <v>7547</v>
      </c>
      <c r="C1080" s="234" t="s">
        <v>6545</v>
      </c>
      <c r="D1080" s="235" t="s">
        <v>13519</v>
      </c>
      <c r="E1080" s="227" t="s">
        <v>57</v>
      </c>
    </row>
    <row r="1081" spans="1:5" ht="15">
      <c r="A1081" s="234">
        <v>1197</v>
      </c>
      <c r="B1081" s="234" t="s">
        <v>7548</v>
      </c>
      <c r="C1081" s="234" t="s">
        <v>6545</v>
      </c>
      <c r="D1081" s="235" t="s">
        <v>12884</v>
      </c>
      <c r="E1081" s="227" t="s">
        <v>57</v>
      </c>
    </row>
    <row r="1082" spans="1:5" ht="15">
      <c r="A1082" s="234">
        <v>1202</v>
      </c>
      <c r="B1082" s="234" t="s">
        <v>7549</v>
      </c>
      <c r="C1082" s="234" t="s">
        <v>6545</v>
      </c>
      <c r="D1082" s="235" t="s">
        <v>13520</v>
      </c>
      <c r="E1082" s="227" t="s">
        <v>57</v>
      </c>
    </row>
    <row r="1083" spans="1:5" ht="15">
      <c r="A1083" s="234">
        <v>1188</v>
      </c>
      <c r="B1083" s="234" t="s">
        <v>7550</v>
      </c>
      <c r="C1083" s="234" t="s">
        <v>6545</v>
      </c>
      <c r="D1083" s="235" t="s">
        <v>13521</v>
      </c>
      <c r="E1083" s="227" t="s">
        <v>57</v>
      </c>
    </row>
    <row r="1084" spans="1:5" ht="15">
      <c r="A1084" s="234">
        <v>1211</v>
      </c>
      <c r="B1084" s="234" t="s">
        <v>7551</v>
      </c>
      <c r="C1084" s="234" t="s">
        <v>6545</v>
      </c>
      <c r="D1084" s="235" t="s">
        <v>13522</v>
      </c>
      <c r="E1084" s="227" t="s">
        <v>57</v>
      </c>
    </row>
    <row r="1085" spans="1:5" ht="15">
      <c r="A1085" s="234">
        <v>1198</v>
      </c>
      <c r="B1085" s="234" t="s">
        <v>7552</v>
      </c>
      <c r="C1085" s="234" t="s">
        <v>6545</v>
      </c>
      <c r="D1085" s="235" t="s">
        <v>13523</v>
      </c>
      <c r="E1085" s="227" t="s">
        <v>57</v>
      </c>
    </row>
    <row r="1086" spans="1:5" ht="15">
      <c r="A1086" s="234">
        <v>1199</v>
      </c>
      <c r="B1086" s="234" t="s">
        <v>7553</v>
      </c>
      <c r="C1086" s="234" t="s">
        <v>6545</v>
      </c>
      <c r="D1086" s="235" t="s">
        <v>13524</v>
      </c>
      <c r="E1086" s="227" t="s">
        <v>57</v>
      </c>
    </row>
    <row r="1087" spans="1:5" ht="15">
      <c r="A1087" s="234">
        <v>20088</v>
      </c>
      <c r="B1087" s="234" t="s">
        <v>7554</v>
      </c>
      <c r="C1087" s="234" t="s">
        <v>6545</v>
      </c>
      <c r="D1087" s="235" t="s">
        <v>13525</v>
      </c>
      <c r="E1087" s="227" t="s">
        <v>57</v>
      </c>
    </row>
    <row r="1088" spans="1:5" ht="15">
      <c r="A1088" s="234">
        <v>20089</v>
      </c>
      <c r="B1088" s="234" t="s">
        <v>7555</v>
      </c>
      <c r="C1088" s="234" t="s">
        <v>6545</v>
      </c>
      <c r="D1088" s="235" t="s">
        <v>13526</v>
      </c>
      <c r="E1088" s="227" t="s">
        <v>57</v>
      </c>
    </row>
    <row r="1089" spans="1:5" ht="15">
      <c r="A1089" s="234">
        <v>20087</v>
      </c>
      <c r="B1089" s="234" t="s">
        <v>7556</v>
      </c>
      <c r="C1089" s="234" t="s">
        <v>6545</v>
      </c>
      <c r="D1089" s="235" t="s">
        <v>13527</v>
      </c>
      <c r="E1089" s="227" t="s">
        <v>57</v>
      </c>
    </row>
    <row r="1090" spans="1:5" ht="15">
      <c r="A1090" s="234">
        <v>1200</v>
      </c>
      <c r="B1090" s="234" t="s">
        <v>7557</v>
      </c>
      <c r="C1090" s="234" t="s">
        <v>6545</v>
      </c>
      <c r="D1090" s="235" t="s">
        <v>13528</v>
      </c>
      <c r="E1090" s="227" t="s">
        <v>57</v>
      </c>
    </row>
    <row r="1091" spans="1:5" ht="15">
      <c r="A1091" s="234">
        <v>12909</v>
      </c>
      <c r="B1091" s="234" t="s">
        <v>7558</v>
      </c>
      <c r="C1091" s="234" t="s">
        <v>6545</v>
      </c>
      <c r="D1091" s="235" t="s">
        <v>13529</v>
      </c>
      <c r="E1091" s="227" t="s">
        <v>57</v>
      </c>
    </row>
    <row r="1092" spans="1:5" ht="15">
      <c r="A1092" s="234">
        <v>12910</v>
      </c>
      <c r="B1092" s="234" t="s">
        <v>7559</v>
      </c>
      <c r="C1092" s="234" t="s">
        <v>6545</v>
      </c>
      <c r="D1092" s="235" t="s">
        <v>13530</v>
      </c>
      <c r="E1092" s="227" t="s">
        <v>57</v>
      </c>
    </row>
    <row r="1093" spans="1:5" ht="15">
      <c r="A1093" s="234">
        <v>1184</v>
      </c>
      <c r="B1093" s="234" t="s">
        <v>7560</v>
      </c>
      <c r="C1093" s="234" t="s">
        <v>6545</v>
      </c>
      <c r="D1093" s="235" t="s">
        <v>13531</v>
      </c>
      <c r="E1093" s="227" t="s">
        <v>57</v>
      </c>
    </row>
    <row r="1094" spans="1:5" ht="15">
      <c r="A1094" s="234">
        <v>1191</v>
      </c>
      <c r="B1094" s="234" t="s">
        <v>7561</v>
      </c>
      <c r="C1094" s="234" t="s">
        <v>6545</v>
      </c>
      <c r="D1094" s="235" t="s">
        <v>13532</v>
      </c>
      <c r="E1094" s="227" t="s">
        <v>57</v>
      </c>
    </row>
    <row r="1095" spans="1:5" ht="15">
      <c r="A1095" s="234">
        <v>1185</v>
      </c>
      <c r="B1095" s="234" t="s">
        <v>7562</v>
      </c>
      <c r="C1095" s="234" t="s">
        <v>6545</v>
      </c>
      <c r="D1095" s="235" t="s">
        <v>13533</v>
      </c>
      <c r="E1095" s="227" t="s">
        <v>57</v>
      </c>
    </row>
    <row r="1096" spans="1:5" ht="15">
      <c r="A1096" s="234">
        <v>1189</v>
      </c>
      <c r="B1096" s="234" t="s">
        <v>7563</v>
      </c>
      <c r="C1096" s="234" t="s">
        <v>6545</v>
      </c>
      <c r="D1096" s="235" t="s">
        <v>13534</v>
      </c>
      <c r="E1096" s="227" t="s">
        <v>57</v>
      </c>
    </row>
    <row r="1097" spans="1:5" ht="15">
      <c r="A1097" s="234">
        <v>1193</v>
      </c>
      <c r="B1097" s="234" t="s">
        <v>7564</v>
      </c>
      <c r="C1097" s="234" t="s">
        <v>6545</v>
      </c>
      <c r="D1097" s="235" t="s">
        <v>13535</v>
      </c>
      <c r="E1097" s="227" t="s">
        <v>57</v>
      </c>
    </row>
    <row r="1098" spans="1:5" ht="15">
      <c r="A1098" s="234">
        <v>1194</v>
      </c>
      <c r="B1098" s="234" t="s">
        <v>7565</v>
      </c>
      <c r="C1098" s="234" t="s">
        <v>6545</v>
      </c>
      <c r="D1098" s="235" t="s">
        <v>13536</v>
      </c>
      <c r="E1098" s="227" t="s">
        <v>57</v>
      </c>
    </row>
    <row r="1099" spans="1:5" ht="15">
      <c r="A1099" s="234">
        <v>1195</v>
      </c>
      <c r="B1099" s="234" t="s">
        <v>7566</v>
      </c>
      <c r="C1099" s="234" t="s">
        <v>6545</v>
      </c>
      <c r="D1099" s="235" t="s">
        <v>13151</v>
      </c>
      <c r="E1099" s="227" t="s">
        <v>57</v>
      </c>
    </row>
    <row r="1100" spans="1:5" ht="15">
      <c r="A1100" s="234">
        <v>1204</v>
      </c>
      <c r="B1100" s="234" t="s">
        <v>7567</v>
      </c>
      <c r="C1100" s="234" t="s">
        <v>6545</v>
      </c>
      <c r="D1100" s="235" t="s">
        <v>13537</v>
      </c>
      <c r="E1100" s="227" t="s">
        <v>57</v>
      </c>
    </row>
    <row r="1101" spans="1:5" ht="15">
      <c r="A1101" s="234">
        <v>1205</v>
      </c>
      <c r="B1101" s="234" t="s">
        <v>7568</v>
      </c>
      <c r="C1101" s="234" t="s">
        <v>6545</v>
      </c>
      <c r="D1101" s="235" t="s">
        <v>13538</v>
      </c>
      <c r="E1101" s="227" t="s">
        <v>57</v>
      </c>
    </row>
    <row r="1102" spans="1:5" ht="15">
      <c r="A1102" s="234">
        <v>1207</v>
      </c>
      <c r="B1102" s="234" t="s">
        <v>7569</v>
      </c>
      <c r="C1102" s="234" t="s">
        <v>6545</v>
      </c>
      <c r="D1102" s="235" t="s">
        <v>13539</v>
      </c>
      <c r="E1102" s="227" t="s">
        <v>57</v>
      </c>
    </row>
    <row r="1103" spans="1:5" ht="15">
      <c r="A1103" s="234">
        <v>1206</v>
      </c>
      <c r="B1103" s="234" t="s">
        <v>7570</v>
      </c>
      <c r="C1103" s="234" t="s">
        <v>6545</v>
      </c>
      <c r="D1103" s="235" t="s">
        <v>13540</v>
      </c>
      <c r="E1103" s="227" t="s">
        <v>57</v>
      </c>
    </row>
    <row r="1104" spans="1:5" ht="15">
      <c r="A1104" s="234">
        <v>1183</v>
      </c>
      <c r="B1104" s="234" t="s">
        <v>7571</v>
      </c>
      <c r="C1104" s="234" t="s">
        <v>6545</v>
      </c>
      <c r="D1104" s="235" t="s">
        <v>13541</v>
      </c>
      <c r="E1104" s="227" t="s">
        <v>57</v>
      </c>
    </row>
    <row r="1105" spans="1:5" ht="15">
      <c r="A1105" s="234">
        <v>42685</v>
      </c>
      <c r="B1105" s="234" t="s">
        <v>7572</v>
      </c>
      <c r="C1105" s="234" t="s">
        <v>6545</v>
      </c>
      <c r="D1105" s="235" t="s">
        <v>13542</v>
      </c>
      <c r="E1105" s="227" t="s">
        <v>57</v>
      </c>
    </row>
    <row r="1106" spans="1:5" ht="15">
      <c r="A1106" s="234">
        <v>42686</v>
      </c>
      <c r="B1106" s="234" t="s">
        <v>7573</v>
      </c>
      <c r="C1106" s="234" t="s">
        <v>6545</v>
      </c>
      <c r="D1106" s="235" t="s">
        <v>13543</v>
      </c>
      <c r="E1106" s="227" t="s">
        <v>57</v>
      </c>
    </row>
    <row r="1107" spans="1:5" ht="30">
      <c r="A1107" s="234">
        <v>12894</v>
      </c>
      <c r="B1107" s="234" t="s">
        <v>7574</v>
      </c>
      <c r="C1107" s="234" t="s">
        <v>6545</v>
      </c>
      <c r="D1107" s="235" t="s">
        <v>13105</v>
      </c>
      <c r="E1107" s="227" t="s">
        <v>57</v>
      </c>
    </row>
    <row r="1108" spans="1:5" ht="30">
      <c r="A1108" s="234">
        <v>12895</v>
      </c>
      <c r="B1108" s="234" t="s">
        <v>7575</v>
      </c>
      <c r="C1108" s="234" t="s">
        <v>6545</v>
      </c>
      <c r="D1108" s="235" t="s">
        <v>13355</v>
      </c>
      <c r="E1108" s="227" t="s">
        <v>57</v>
      </c>
    </row>
    <row r="1109" spans="1:5" ht="30">
      <c r="A1109" s="234">
        <v>1631</v>
      </c>
      <c r="B1109" s="234" t="s">
        <v>7576</v>
      </c>
      <c r="C1109" s="234" t="s">
        <v>6545</v>
      </c>
      <c r="D1109" s="235" t="s">
        <v>13544</v>
      </c>
      <c r="E1109" s="227" t="s">
        <v>57</v>
      </c>
    </row>
    <row r="1110" spans="1:5" ht="30">
      <c r="A1110" s="234">
        <v>1633</v>
      </c>
      <c r="B1110" s="234" t="s">
        <v>7577</v>
      </c>
      <c r="C1110" s="234" t="s">
        <v>6545</v>
      </c>
      <c r="D1110" s="235" t="s">
        <v>13545</v>
      </c>
      <c r="E1110" s="227" t="s">
        <v>57</v>
      </c>
    </row>
    <row r="1111" spans="1:5" ht="15">
      <c r="A1111" s="234">
        <v>10818</v>
      </c>
      <c r="B1111" s="234" t="s">
        <v>7578</v>
      </c>
      <c r="C1111" s="234" t="s">
        <v>6607</v>
      </c>
      <c r="D1111" s="235" t="s">
        <v>13546</v>
      </c>
      <c r="E1111" s="227" t="s">
        <v>57</v>
      </c>
    </row>
    <row r="1112" spans="1:5" ht="15">
      <c r="A1112" s="234">
        <v>41410</v>
      </c>
      <c r="B1112" s="234" t="s">
        <v>11602</v>
      </c>
      <c r="C1112" s="234" t="s">
        <v>6545</v>
      </c>
      <c r="D1112" s="235" t="s">
        <v>13547</v>
      </c>
      <c r="E1112" s="227" t="s">
        <v>57</v>
      </c>
    </row>
    <row r="1113" spans="1:5" ht="15">
      <c r="A1113" s="234">
        <v>41411</v>
      </c>
      <c r="B1113" s="234" t="s">
        <v>11603</v>
      </c>
      <c r="C1113" s="234" t="s">
        <v>6545</v>
      </c>
      <c r="D1113" s="235" t="s">
        <v>13548</v>
      </c>
      <c r="E1113" s="227" t="s">
        <v>57</v>
      </c>
    </row>
    <row r="1114" spans="1:5" ht="15">
      <c r="A1114" s="234">
        <v>41412</v>
      </c>
      <c r="B1114" s="234" t="s">
        <v>11604</v>
      </c>
      <c r="C1114" s="234" t="s">
        <v>6545</v>
      </c>
      <c r="D1114" s="235" t="s">
        <v>13549</v>
      </c>
      <c r="E1114" s="227" t="s">
        <v>57</v>
      </c>
    </row>
    <row r="1115" spans="1:5" ht="15">
      <c r="A1115" s="234">
        <v>41413</v>
      </c>
      <c r="B1115" s="234" t="s">
        <v>11605</v>
      </c>
      <c r="C1115" s="234" t="s">
        <v>6545</v>
      </c>
      <c r="D1115" s="235" t="s">
        <v>13550</v>
      </c>
      <c r="E1115" s="227" t="s">
        <v>57</v>
      </c>
    </row>
    <row r="1116" spans="1:5" ht="60">
      <c r="A1116" s="234">
        <v>39359</v>
      </c>
      <c r="B1116" s="234" t="s">
        <v>7579</v>
      </c>
      <c r="C1116" s="234" t="s">
        <v>6545</v>
      </c>
      <c r="D1116" s="235" t="s">
        <v>13551</v>
      </c>
      <c r="E1116" s="227" t="s">
        <v>57</v>
      </c>
    </row>
    <row r="1117" spans="1:5" ht="45">
      <c r="A1117" s="234">
        <v>39360</v>
      </c>
      <c r="B1117" s="234" t="s">
        <v>7580</v>
      </c>
      <c r="C1117" s="234" t="s">
        <v>6545</v>
      </c>
      <c r="D1117" s="235" t="s">
        <v>13552</v>
      </c>
      <c r="E1117" s="227" t="s">
        <v>57</v>
      </c>
    </row>
    <row r="1118" spans="1:5" ht="30">
      <c r="A1118" s="234">
        <v>10710</v>
      </c>
      <c r="B1118" s="234" t="s">
        <v>7581</v>
      </c>
      <c r="C1118" s="234" t="s">
        <v>6544</v>
      </c>
      <c r="D1118" s="235" t="s">
        <v>13553</v>
      </c>
      <c r="E1118" s="227" t="s">
        <v>57</v>
      </c>
    </row>
    <row r="1119" spans="1:5" ht="30">
      <c r="A1119" s="234">
        <v>10709</v>
      </c>
      <c r="B1119" s="234" t="s">
        <v>7582</v>
      </c>
      <c r="C1119" s="234" t="s">
        <v>6544</v>
      </c>
      <c r="D1119" s="235" t="s">
        <v>13554</v>
      </c>
      <c r="E1119" s="227" t="s">
        <v>57</v>
      </c>
    </row>
    <row r="1120" spans="1:5" ht="30">
      <c r="A1120" s="234">
        <v>39636</v>
      </c>
      <c r="B1120" s="234" t="s">
        <v>7583</v>
      </c>
      <c r="C1120" s="234" t="s">
        <v>6544</v>
      </c>
      <c r="D1120" s="235" t="s">
        <v>13555</v>
      </c>
      <c r="E1120" s="227" t="s">
        <v>57</v>
      </c>
    </row>
    <row r="1121" spans="1:5" ht="30">
      <c r="A1121" s="234">
        <v>10708</v>
      </c>
      <c r="B1121" s="234" t="s">
        <v>7584</v>
      </c>
      <c r="C1121" s="234" t="s">
        <v>6544</v>
      </c>
      <c r="D1121" s="235" t="s">
        <v>13556</v>
      </c>
      <c r="E1121" s="227" t="s">
        <v>57</v>
      </c>
    </row>
    <row r="1122" spans="1:5" ht="30">
      <c r="A1122" s="234">
        <v>39635</v>
      </c>
      <c r="B1122" s="234" t="s">
        <v>7585</v>
      </c>
      <c r="C1122" s="234" t="s">
        <v>6544</v>
      </c>
      <c r="D1122" s="235" t="s">
        <v>13557</v>
      </c>
      <c r="E1122" s="227" t="s">
        <v>57</v>
      </c>
    </row>
    <row r="1123" spans="1:5" ht="15">
      <c r="A1123" s="234">
        <v>6117</v>
      </c>
      <c r="B1123" s="234" t="s">
        <v>7586</v>
      </c>
      <c r="C1123" s="234" t="s">
        <v>6714</v>
      </c>
      <c r="D1123" s="235" t="s">
        <v>14520</v>
      </c>
      <c r="E1123" s="227" t="s">
        <v>5975</v>
      </c>
    </row>
    <row r="1124" spans="1:5" ht="15">
      <c r="A1124" s="234">
        <v>40913</v>
      </c>
      <c r="B1124" s="234" t="s">
        <v>7587</v>
      </c>
      <c r="C1124" s="234" t="s">
        <v>6716</v>
      </c>
      <c r="D1124" s="235" t="s">
        <v>17940</v>
      </c>
      <c r="E1124" s="227" t="s">
        <v>5975</v>
      </c>
    </row>
    <row r="1125" spans="1:5" ht="15">
      <c r="A1125" s="234">
        <v>1214</v>
      </c>
      <c r="B1125" s="234" t="s">
        <v>7588</v>
      </c>
      <c r="C1125" s="234" t="s">
        <v>6714</v>
      </c>
      <c r="D1125" s="235" t="s">
        <v>13839</v>
      </c>
      <c r="E1125" s="227" t="s">
        <v>5975</v>
      </c>
    </row>
    <row r="1126" spans="1:5" ht="15">
      <c r="A1126" s="234">
        <v>40915</v>
      </c>
      <c r="B1126" s="234" t="s">
        <v>7589</v>
      </c>
      <c r="C1126" s="234" t="s">
        <v>6716</v>
      </c>
      <c r="D1126" s="235" t="s">
        <v>17921</v>
      </c>
      <c r="E1126" s="227" t="s">
        <v>5975</v>
      </c>
    </row>
    <row r="1127" spans="1:5" ht="15">
      <c r="A1127" s="234">
        <v>1213</v>
      </c>
      <c r="B1127" s="234" t="s">
        <v>7590</v>
      </c>
      <c r="C1127" s="234" t="s">
        <v>6714</v>
      </c>
      <c r="D1127" s="235" t="s">
        <v>13839</v>
      </c>
      <c r="E1127" s="227" t="s">
        <v>5975</v>
      </c>
    </row>
    <row r="1128" spans="1:5" ht="15">
      <c r="A1128" s="234">
        <v>40914</v>
      </c>
      <c r="B1128" s="234" t="s">
        <v>7591</v>
      </c>
      <c r="C1128" s="234" t="s">
        <v>6716</v>
      </c>
      <c r="D1128" s="235" t="s">
        <v>17921</v>
      </c>
      <c r="E1128" s="227" t="s">
        <v>5975</v>
      </c>
    </row>
    <row r="1129" spans="1:5" ht="30">
      <c r="A1129" s="234">
        <v>5091</v>
      </c>
      <c r="B1129" s="234" t="s">
        <v>7592</v>
      </c>
      <c r="C1129" s="234" t="s">
        <v>6545</v>
      </c>
      <c r="D1129" s="235" t="s">
        <v>13559</v>
      </c>
      <c r="E1129" s="227" t="s">
        <v>57</v>
      </c>
    </row>
    <row r="1130" spans="1:5" ht="30">
      <c r="A1130" s="234">
        <v>14615</v>
      </c>
      <c r="B1130" s="234" t="s">
        <v>7593</v>
      </c>
      <c r="C1130" s="234" t="s">
        <v>6545</v>
      </c>
      <c r="D1130" s="235" t="s">
        <v>13560</v>
      </c>
      <c r="E1130" s="227" t="s">
        <v>57</v>
      </c>
    </row>
    <row r="1131" spans="1:5" ht="15">
      <c r="A1131" s="234">
        <v>2711</v>
      </c>
      <c r="B1131" s="234" t="s">
        <v>7594</v>
      </c>
      <c r="C1131" s="234" t="s">
        <v>6545</v>
      </c>
      <c r="D1131" s="235" t="s">
        <v>13561</v>
      </c>
      <c r="E1131" s="227" t="s">
        <v>57</v>
      </c>
    </row>
    <row r="1132" spans="1:5" ht="45">
      <c r="A1132" s="234">
        <v>37727</v>
      </c>
      <c r="B1132" s="234" t="s">
        <v>7595</v>
      </c>
      <c r="C1132" s="234" t="s">
        <v>6545</v>
      </c>
      <c r="D1132" s="235" t="s">
        <v>13562</v>
      </c>
      <c r="E1132" s="227" t="s">
        <v>57</v>
      </c>
    </row>
    <row r="1133" spans="1:5" ht="45">
      <c r="A1133" s="234">
        <v>37728</v>
      </c>
      <c r="B1133" s="234" t="s">
        <v>7596</v>
      </c>
      <c r="C1133" s="234" t="s">
        <v>6545</v>
      </c>
      <c r="D1133" s="235" t="s">
        <v>13563</v>
      </c>
      <c r="E1133" s="227" t="s">
        <v>57</v>
      </c>
    </row>
    <row r="1134" spans="1:5" ht="45">
      <c r="A1134" s="234">
        <v>37729</v>
      </c>
      <c r="B1134" s="234" t="s">
        <v>7597</v>
      </c>
      <c r="C1134" s="234" t="s">
        <v>6545</v>
      </c>
      <c r="D1134" s="235" t="s">
        <v>13564</v>
      </c>
      <c r="E1134" s="227" t="s">
        <v>57</v>
      </c>
    </row>
    <row r="1135" spans="1:5" ht="45">
      <c r="A1135" s="234">
        <v>37730</v>
      </c>
      <c r="B1135" s="234" t="s">
        <v>7598</v>
      </c>
      <c r="C1135" s="234" t="s">
        <v>6545</v>
      </c>
      <c r="D1135" s="235" t="s">
        <v>13565</v>
      </c>
      <c r="E1135" s="227" t="s">
        <v>57</v>
      </c>
    </row>
    <row r="1136" spans="1:5" ht="45">
      <c r="A1136" s="234">
        <v>37731</v>
      </c>
      <c r="B1136" s="234" t="s">
        <v>7599</v>
      </c>
      <c r="C1136" s="234" t="s">
        <v>6545</v>
      </c>
      <c r="D1136" s="235" t="s">
        <v>13566</v>
      </c>
      <c r="E1136" s="227" t="s">
        <v>57</v>
      </c>
    </row>
    <row r="1137" spans="1:5" ht="45">
      <c r="A1137" s="234">
        <v>37732</v>
      </c>
      <c r="B1137" s="234" t="s">
        <v>7600</v>
      </c>
      <c r="C1137" s="234" t="s">
        <v>6545</v>
      </c>
      <c r="D1137" s="235" t="s">
        <v>13567</v>
      </c>
      <c r="E1137" s="227" t="s">
        <v>57</v>
      </c>
    </row>
    <row r="1138" spans="1:5" ht="30">
      <c r="A1138" s="234">
        <v>42256</v>
      </c>
      <c r="B1138" s="234" t="s">
        <v>7602</v>
      </c>
      <c r="C1138" s="234" t="s">
        <v>6607</v>
      </c>
      <c r="D1138" s="235" t="s">
        <v>13568</v>
      </c>
      <c r="E1138" s="227" t="s">
        <v>57</v>
      </c>
    </row>
    <row r="1139" spans="1:5" ht="30">
      <c r="A1139" s="234">
        <v>42250</v>
      </c>
      <c r="B1139" s="234" t="s">
        <v>13569</v>
      </c>
      <c r="C1139" s="234" t="s">
        <v>7601</v>
      </c>
      <c r="D1139" s="235" t="s">
        <v>13570</v>
      </c>
      <c r="E1139" s="227" t="s">
        <v>57</v>
      </c>
    </row>
    <row r="1140" spans="1:5" ht="15">
      <c r="A1140" s="234">
        <v>4743</v>
      </c>
      <c r="B1140" s="234" t="s">
        <v>7603</v>
      </c>
      <c r="C1140" s="234" t="s">
        <v>6713</v>
      </c>
      <c r="D1140" s="235" t="s">
        <v>13571</v>
      </c>
      <c r="E1140" s="227" t="s">
        <v>57</v>
      </c>
    </row>
    <row r="1141" spans="1:5" ht="15">
      <c r="A1141" s="234">
        <v>4744</v>
      </c>
      <c r="B1141" s="234" t="s">
        <v>7604</v>
      </c>
      <c r="C1141" s="234" t="s">
        <v>6713</v>
      </c>
      <c r="D1141" s="235" t="s">
        <v>13572</v>
      </c>
      <c r="E1141" s="227" t="s">
        <v>57</v>
      </c>
    </row>
    <row r="1142" spans="1:5" ht="15">
      <c r="A1142" s="234">
        <v>4745</v>
      </c>
      <c r="B1142" s="234" t="s">
        <v>7605</v>
      </c>
      <c r="C1142" s="234" t="s">
        <v>6713</v>
      </c>
      <c r="D1142" s="235" t="s">
        <v>13573</v>
      </c>
      <c r="E1142" s="227" t="s">
        <v>57</v>
      </c>
    </row>
    <row r="1143" spans="1:5" ht="60">
      <c r="A1143" s="234">
        <v>36496</v>
      </c>
      <c r="B1143" s="234" t="s">
        <v>7606</v>
      </c>
      <c r="C1143" s="234" t="s">
        <v>6545</v>
      </c>
      <c r="D1143" s="235" t="s">
        <v>13574</v>
      </c>
      <c r="E1143" s="227" t="s">
        <v>57</v>
      </c>
    </row>
    <row r="1144" spans="1:5" ht="45">
      <c r="A1144" s="234">
        <v>10630</v>
      </c>
      <c r="B1144" s="234" t="s">
        <v>7607</v>
      </c>
      <c r="C1144" s="234" t="s">
        <v>6545</v>
      </c>
      <c r="D1144" s="235" t="s">
        <v>13575</v>
      </c>
      <c r="E1144" s="227" t="s">
        <v>57</v>
      </c>
    </row>
    <row r="1145" spans="1:5" ht="45">
      <c r="A1145" s="234">
        <v>37762</v>
      </c>
      <c r="B1145" s="234" t="s">
        <v>7608</v>
      </c>
      <c r="C1145" s="234" t="s">
        <v>6545</v>
      </c>
      <c r="D1145" s="235" t="s">
        <v>13576</v>
      </c>
      <c r="E1145" s="227" t="s">
        <v>57</v>
      </c>
    </row>
    <row r="1146" spans="1:5" ht="45">
      <c r="A1146" s="234">
        <v>37763</v>
      </c>
      <c r="B1146" s="234" t="s">
        <v>7609</v>
      </c>
      <c r="C1146" s="234" t="s">
        <v>6545</v>
      </c>
      <c r="D1146" s="235" t="s">
        <v>13577</v>
      </c>
      <c r="E1146" s="227" t="s">
        <v>57</v>
      </c>
    </row>
    <row r="1147" spans="1:5" ht="45">
      <c r="A1147" s="234">
        <v>41992</v>
      </c>
      <c r="B1147" s="234" t="s">
        <v>7610</v>
      </c>
      <c r="C1147" s="234" t="s">
        <v>6545</v>
      </c>
      <c r="D1147" s="235" t="s">
        <v>13578</v>
      </c>
      <c r="E1147" s="227" t="s">
        <v>57</v>
      </c>
    </row>
    <row r="1148" spans="1:5" ht="45">
      <c r="A1148" s="234">
        <v>13215</v>
      </c>
      <c r="B1148" s="234" t="s">
        <v>7611</v>
      </c>
      <c r="C1148" s="234" t="s">
        <v>6545</v>
      </c>
      <c r="D1148" s="235" t="s">
        <v>13579</v>
      </c>
      <c r="E1148" s="227" t="s">
        <v>57</v>
      </c>
    </row>
    <row r="1149" spans="1:5" ht="15">
      <c r="A1149" s="234">
        <v>4235</v>
      </c>
      <c r="B1149" s="234" t="s">
        <v>7612</v>
      </c>
      <c r="C1149" s="234" t="s">
        <v>6714</v>
      </c>
      <c r="D1149" s="235" t="s">
        <v>14449</v>
      </c>
      <c r="E1149" s="227" t="s">
        <v>5975</v>
      </c>
    </row>
    <row r="1150" spans="1:5" ht="15">
      <c r="A1150" s="234">
        <v>40976</v>
      </c>
      <c r="B1150" s="234" t="s">
        <v>7613</v>
      </c>
      <c r="C1150" s="234" t="s">
        <v>6716</v>
      </c>
      <c r="D1150" s="236" t="s">
        <v>17941</v>
      </c>
      <c r="E1150" s="227" t="s">
        <v>5975</v>
      </c>
    </row>
    <row r="1151" spans="1:5" ht="30">
      <c r="A1151" s="234">
        <v>39013</v>
      </c>
      <c r="B1151" s="234" t="s">
        <v>7614</v>
      </c>
      <c r="C1151" s="234" t="s">
        <v>6545</v>
      </c>
      <c r="D1151" s="236" t="s">
        <v>12597</v>
      </c>
      <c r="E1151" s="227" t="s">
        <v>57</v>
      </c>
    </row>
    <row r="1152" spans="1:5" ht="45">
      <c r="A1152" s="234">
        <v>43091</v>
      </c>
      <c r="B1152" s="234" t="s">
        <v>7615</v>
      </c>
      <c r="C1152" s="234" t="s">
        <v>6545</v>
      </c>
      <c r="D1152" s="236" t="s">
        <v>13580</v>
      </c>
      <c r="E1152" s="227" t="s">
        <v>57</v>
      </c>
    </row>
    <row r="1153" spans="1:5" ht="45">
      <c r="A1153" s="234">
        <v>43092</v>
      </c>
      <c r="B1153" s="234" t="s">
        <v>7616</v>
      </c>
      <c r="C1153" s="234" t="s">
        <v>6545</v>
      </c>
      <c r="D1153" s="236" t="s">
        <v>13581</v>
      </c>
      <c r="E1153" s="227" t="s">
        <v>57</v>
      </c>
    </row>
    <row r="1154" spans="1:5" ht="45">
      <c r="A1154" s="234">
        <v>43089</v>
      </c>
      <c r="B1154" s="234" t="s">
        <v>7617</v>
      </c>
      <c r="C1154" s="234" t="s">
        <v>6545</v>
      </c>
      <c r="D1154" s="236" t="s">
        <v>13582</v>
      </c>
      <c r="E1154" s="227" t="s">
        <v>57</v>
      </c>
    </row>
    <row r="1155" spans="1:5" ht="45">
      <c r="A1155" s="234">
        <v>43090</v>
      </c>
      <c r="B1155" s="234" t="s">
        <v>7618</v>
      </c>
      <c r="C1155" s="234" t="s">
        <v>6545</v>
      </c>
      <c r="D1155" s="236" t="s">
        <v>13583</v>
      </c>
      <c r="E1155" s="227" t="s">
        <v>57</v>
      </c>
    </row>
    <row r="1156" spans="1:5" ht="15">
      <c r="A1156" s="234">
        <v>41967</v>
      </c>
      <c r="B1156" s="234" t="s">
        <v>11606</v>
      </c>
      <c r="C1156" s="234" t="s">
        <v>6554</v>
      </c>
      <c r="D1156" s="235" t="s">
        <v>13584</v>
      </c>
      <c r="E1156" s="227" t="s">
        <v>57</v>
      </c>
    </row>
    <row r="1157" spans="1:5" ht="30">
      <c r="A1157" s="234">
        <v>12760</v>
      </c>
      <c r="B1157" s="234" t="s">
        <v>7619</v>
      </c>
      <c r="C1157" s="234" t="s">
        <v>6544</v>
      </c>
      <c r="D1157" s="235" t="s">
        <v>13585</v>
      </c>
      <c r="E1157" s="227" t="s">
        <v>57</v>
      </c>
    </row>
    <row r="1158" spans="1:5" ht="30">
      <c r="A1158" s="234">
        <v>12759</v>
      </c>
      <c r="B1158" s="234" t="s">
        <v>7620</v>
      </c>
      <c r="C1158" s="234" t="s">
        <v>6544</v>
      </c>
      <c r="D1158" s="235" t="s">
        <v>13586</v>
      </c>
      <c r="E1158" s="227" t="s">
        <v>57</v>
      </c>
    </row>
    <row r="1159" spans="1:5" ht="30">
      <c r="A1159" s="234">
        <v>43105</v>
      </c>
      <c r="B1159" s="234" t="s">
        <v>7621</v>
      </c>
      <c r="C1159" s="234" t="s">
        <v>6607</v>
      </c>
      <c r="D1159" s="235" t="s">
        <v>13587</v>
      </c>
      <c r="E1159" s="227" t="s">
        <v>57</v>
      </c>
    </row>
    <row r="1160" spans="1:5" ht="30">
      <c r="A1160" s="234">
        <v>40424</v>
      </c>
      <c r="B1160" s="234" t="s">
        <v>7622</v>
      </c>
      <c r="C1160" s="234" t="s">
        <v>6607</v>
      </c>
      <c r="D1160" s="235" t="s">
        <v>13588</v>
      </c>
      <c r="E1160" s="227" t="s">
        <v>57</v>
      </c>
    </row>
    <row r="1161" spans="1:5" ht="15">
      <c r="A1161" s="234">
        <v>1325</v>
      </c>
      <c r="B1161" s="234" t="s">
        <v>7623</v>
      </c>
      <c r="C1161" s="234" t="s">
        <v>6607</v>
      </c>
      <c r="D1161" s="235" t="s">
        <v>13589</v>
      </c>
      <c r="E1161" s="227" t="s">
        <v>57</v>
      </c>
    </row>
    <row r="1162" spans="1:5" ht="15">
      <c r="A1162" s="234">
        <v>1327</v>
      </c>
      <c r="B1162" s="234" t="s">
        <v>7624</v>
      </c>
      <c r="C1162" s="234" t="s">
        <v>6607</v>
      </c>
      <c r="D1162" s="235" t="s">
        <v>13590</v>
      </c>
      <c r="E1162" s="227" t="s">
        <v>57</v>
      </c>
    </row>
    <row r="1163" spans="1:5" ht="15">
      <c r="A1163" s="234">
        <v>1328</v>
      </c>
      <c r="B1163" s="234" t="s">
        <v>7625</v>
      </c>
      <c r="C1163" s="234" t="s">
        <v>6607</v>
      </c>
      <c r="D1163" s="235" t="s">
        <v>13591</v>
      </c>
      <c r="E1163" s="227" t="s">
        <v>57</v>
      </c>
    </row>
    <row r="1164" spans="1:5" ht="15">
      <c r="A1164" s="234">
        <v>1321</v>
      </c>
      <c r="B1164" s="234" t="s">
        <v>7626</v>
      </c>
      <c r="C1164" s="234" t="s">
        <v>6607</v>
      </c>
      <c r="D1164" s="235" t="s">
        <v>13592</v>
      </c>
      <c r="E1164" s="227" t="s">
        <v>57</v>
      </c>
    </row>
    <row r="1165" spans="1:5" ht="15">
      <c r="A1165" s="234">
        <v>1318</v>
      </c>
      <c r="B1165" s="234" t="s">
        <v>7627</v>
      </c>
      <c r="C1165" s="234" t="s">
        <v>6607</v>
      </c>
      <c r="D1165" s="235" t="s">
        <v>13593</v>
      </c>
      <c r="E1165" s="227" t="s">
        <v>57</v>
      </c>
    </row>
    <row r="1166" spans="1:5" ht="15">
      <c r="A1166" s="234">
        <v>1322</v>
      </c>
      <c r="B1166" s="234" t="s">
        <v>7628</v>
      </c>
      <c r="C1166" s="234" t="s">
        <v>6607</v>
      </c>
      <c r="D1166" s="235" t="s">
        <v>13594</v>
      </c>
      <c r="E1166" s="227" t="s">
        <v>57</v>
      </c>
    </row>
    <row r="1167" spans="1:5" ht="15">
      <c r="A1167" s="234">
        <v>1323</v>
      </c>
      <c r="B1167" s="234" t="s">
        <v>7629</v>
      </c>
      <c r="C1167" s="234" t="s">
        <v>6607</v>
      </c>
      <c r="D1167" s="235" t="s">
        <v>13594</v>
      </c>
      <c r="E1167" s="227" t="s">
        <v>57</v>
      </c>
    </row>
    <row r="1168" spans="1:5" ht="15">
      <c r="A1168" s="234">
        <v>1319</v>
      </c>
      <c r="B1168" s="234" t="s">
        <v>7630</v>
      </c>
      <c r="C1168" s="234" t="s">
        <v>6607</v>
      </c>
      <c r="D1168" s="235" t="s">
        <v>13595</v>
      </c>
      <c r="E1168" s="227" t="s">
        <v>57</v>
      </c>
    </row>
    <row r="1169" spans="1:5" ht="15">
      <c r="A1169" s="234">
        <v>11026</v>
      </c>
      <c r="B1169" s="234" t="s">
        <v>7631</v>
      </c>
      <c r="C1169" s="234" t="s">
        <v>6607</v>
      </c>
      <c r="D1169" s="235" t="s">
        <v>13596</v>
      </c>
      <c r="E1169" s="227" t="s">
        <v>57</v>
      </c>
    </row>
    <row r="1170" spans="1:5" ht="15">
      <c r="A1170" s="234">
        <v>11027</v>
      </c>
      <c r="B1170" s="234" t="s">
        <v>7632</v>
      </c>
      <c r="C1170" s="234" t="s">
        <v>6607</v>
      </c>
      <c r="D1170" s="235" t="s">
        <v>13597</v>
      </c>
      <c r="E1170" s="227" t="s">
        <v>57</v>
      </c>
    </row>
    <row r="1171" spans="1:5" ht="15">
      <c r="A1171" s="234">
        <v>11046</v>
      </c>
      <c r="B1171" s="234" t="s">
        <v>7633</v>
      </c>
      <c r="C1171" s="234" t="s">
        <v>6607</v>
      </c>
      <c r="D1171" s="235" t="s">
        <v>13598</v>
      </c>
      <c r="E1171" s="227" t="s">
        <v>57</v>
      </c>
    </row>
    <row r="1172" spans="1:5" ht="15">
      <c r="A1172" s="234">
        <v>11047</v>
      </c>
      <c r="B1172" s="234" t="s">
        <v>7634</v>
      </c>
      <c r="C1172" s="234" t="s">
        <v>6607</v>
      </c>
      <c r="D1172" s="235" t="s">
        <v>13599</v>
      </c>
      <c r="E1172" s="227" t="s">
        <v>57</v>
      </c>
    </row>
    <row r="1173" spans="1:5" ht="15">
      <c r="A1173" s="234">
        <v>43668</v>
      </c>
      <c r="B1173" s="234" t="s">
        <v>7635</v>
      </c>
      <c r="C1173" s="234" t="s">
        <v>6607</v>
      </c>
      <c r="D1173" s="235" t="s">
        <v>13600</v>
      </c>
      <c r="E1173" s="227" t="s">
        <v>57</v>
      </c>
    </row>
    <row r="1174" spans="1:5" ht="15">
      <c r="A1174" s="234">
        <v>11049</v>
      </c>
      <c r="B1174" s="234" t="s">
        <v>7636</v>
      </c>
      <c r="C1174" s="234" t="s">
        <v>6607</v>
      </c>
      <c r="D1174" s="235" t="s">
        <v>12667</v>
      </c>
      <c r="E1174" s="227" t="s">
        <v>57</v>
      </c>
    </row>
    <row r="1175" spans="1:5" ht="15">
      <c r="A1175" s="234">
        <v>43106</v>
      </c>
      <c r="B1175" s="234" t="s">
        <v>7637</v>
      </c>
      <c r="C1175" s="234" t="s">
        <v>6607</v>
      </c>
      <c r="D1175" s="235" t="s">
        <v>13601</v>
      </c>
      <c r="E1175" s="227" t="s">
        <v>57</v>
      </c>
    </row>
    <row r="1176" spans="1:5" ht="15">
      <c r="A1176" s="234">
        <v>11051</v>
      </c>
      <c r="B1176" s="234" t="s">
        <v>7638</v>
      </c>
      <c r="C1176" s="234" t="s">
        <v>6607</v>
      </c>
      <c r="D1176" s="235" t="s">
        <v>13602</v>
      </c>
      <c r="E1176" s="227" t="s">
        <v>57</v>
      </c>
    </row>
    <row r="1177" spans="1:5" ht="15">
      <c r="A1177" s="234">
        <v>11061</v>
      </c>
      <c r="B1177" s="234" t="s">
        <v>7639</v>
      </c>
      <c r="C1177" s="234" t="s">
        <v>6607</v>
      </c>
      <c r="D1177" s="236" t="s">
        <v>13603</v>
      </c>
      <c r="E1177" s="227" t="s">
        <v>57</v>
      </c>
    </row>
    <row r="1178" spans="1:5" ht="15">
      <c r="A1178" s="234">
        <v>43667</v>
      </c>
      <c r="B1178" s="234" t="s">
        <v>7640</v>
      </c>
      <c r="C1178" s="234" t="s">
        <v>6607</v>
      </c>
      <c r="D1178" s="235" t="s">
        <v>13604</v>
      </c>
      <c r="E1178" s="227" t="s">
        <v>57</v>
      </c>
    </row>
    <row r="1179" spans="1:5" ht="15">
      <c r="A1179" s="234">
        <v>1333</v>
      </c>
      <c r="B1179" s="234" t="s">
        <v>7641</v>
      </c>
      <c r="C1179" s="234" t="s">
        <v>6607</v>
      </c>
      <c r="D1179" s="235" t="s">
        <v>13605</v>
      </c>
      <c r="E1179" s="227" t="s">
        <v>57</v>
      </c>
    </row>
    <row r="1180" spans="1:5" ht="15">
      <c r="A1180" s="234">
        <v>1330</v>
      </c>
      <c r="B1180" s="234" t="s">
        <v>7642</v>
      </c>
      <c r="C1180" s="234" t="s">
        <v>6607</v>
      </c>
      <c r="D1180" s="235" t="s">
        <v>13606</v>
      </c>
      <c r="E1180" s="227" t="s">
        <v>57</v>
      </c>
    </row>
    <row r="1181" spans="1:5" ht="15">
      <c r="A1181" s="234">
        <v>10957</v>
      </c>
      <c r="B1181" s="234" t="s">
        <v>7643</v>
      </c>
      <c r="C1181" s="234" t="s">
        <v>6607</v>
      </c>
      <c r="D1181" s="235" t="s">
        <v>13607</v>
      </c>
      <c r="E1181" s="227" t="s">
        <v>57</v>
      </c>
    </row>
    <row r="1182" spans="1:5" ht="15">
      <c r="A1182" s="234">
        <v>1332</v>
      </c>
      <c r="B1182" s="234" t="s">
        <v>7644</v>
      </c>
      <c r="C1182" s="234" t="s">
        <v>6607</v>
      </c>
      <c r="D1182" s="235" t="s">
        <v>12791</v>
      </c>
      <c r="E1182" s="227" t="s">
        <v>57</v>
      </c>
    </row>
    <row r="1183" spans="1:5" ht="15">
      <c r="A1183" s="234">
        <v>1334</v>
      </c>
      <c r="B1183" s="234" t="s">
        <v>7645</v>
      </c>
      <c r="C1183" s="234" t="s">
        <v>6607</v>
      </c>
      <c r="D1183" s="235" t="s">
        <v>13608</v>
      </c>
      <c r="E1183" s="227" t="s">
        <v>57</v>
      </c>
    </row>
    <row r="1184" spans="1:5" ht="15">
      <c r="A1184" s="234">
        <v>1335</v>
      </c>
      <c r="B1184" s="234" t="s">
        <v>7646</v>
      </c>
      <c r="C1184" s="234" t="s">
        <v>6607</v>
      </c>
      <c r="D1184" s="235" t="s">
        <v>13609</v>
      </c>
      <c r="E1184" s="227" t="s">
        <v>57</v>
      </c>
    </row>
    <row r="1185" spans="1:5" ht="15">
      <c r="A1185" s="234">
        <v>40425</v>
      </c>
      <c r="B1185" s="234" t="s">
        <v>7647</v>
      </c>
      <c r="C1185" s="234" t="s">
        <v>6607</v>
      </c>
      <c r="D1185" s="235" t="s">
        <v>13610</v>
      </c>
      <c r="E1185" s="227" t="s">
        <v>57</v>
      </c>
    </row>
    <row r="1186" spans="1:5" ht="15">
      <c r="A1186" s="234">
        <v>1337</v>
      </c>
      <c r="B1186" s="234" t="s">
        <v>7648</v>
      </c>
      <c r="C1186" s="234" t="s">
        <v>6607</v>
      </c>
      <c r="D1186" s="235" t="s">
        <v>13607</v>
      </c>
      <c r="E1186" s="227" t="s">
        <v>57</v>
      </c>
    </row>
    <row r="1187" spans="1:5" ht="15">
      <c r="A1187" s="234">
        <v>1338</v>
      </c>
      <c r="B1187" s="234" t="s">
        <v>7649</v>
      </c>
      <c r="C1187" s="234" t="s">
        <v>6544</v>
      </c>
      <c r="D1187" s="235" t="s">
        <v>13611</v>
      </c>
      <c r="E1187" s="227" t="s">
        <v>57</v>
      </c>
    </row>
    <row r="1188" spans="1:5" ht="15">
      <c r="A1188" s="234">
        <v>1340</v>
      </c>
      <c r="B1188" s="234" t="s">
        <v>7650</v>
      </c>
      <c r="C1188" s="234" t="s">
        <v>6544</v>
      </c>
      <c r="D1188" s="235" t="s">
        <v>13612</v>
      </c>
      <c r="E1188" s="227" t="s">
        <v>57</v>
      </c>
    </row>
    <row r="1189" spans="1:5" ht="15">
      <c r="A1189" s="234">
        <v>1341</v>
      </c>
      <c r="B1189" s="234" t="s">
        <v>7651</v>
      </c>
      <c r="C1189" s="234" t="s">
        <v>6544</v>
      </c>
      <c r="D1189" s="235" t="s">
        <v>13613</v>
      </c>
      <c r="E1189" s="227" t="s">
        <v>57</v>
      </c>
    </row>
    <row r="1190" spans="1:5" ht="15">
      <c r="A1190" s="234">
        <v>34659</v>
      </c>
      <c r="B1190" s="234" t="s">
        <v>7652</v>
      </c>
      <c r="C1190" s="234" t="s">
        <v>6544</v>
      </c>
      <c r="D1190" s="235" t="s">
        <v>13614</v>
      </c>
      <c r="E1190" s="227" t="s">
        <v>57</v>
      </c>
    </row>
    <row r="1191" spans="1:5" ht="15">
      <c r="A1191" s="234">
        <v>34514</v>
      </c>
      <c r="B1191" s="234" t="s">
        <v>7653</v>
      </c>
      <c r="C1191" s="234" t="s">
        <v>6544</v>
      </c>
      <c r="D1191" s="235" t="s">
        <v>13615</v>
      </c>
      <c r="E1191" s="227" t="s">
        <v>57</v>
      </c>
    </row>
    <row r="1192" spans="1:5" ht="15">
      <c r="A1192" s="234">
        <v>34660</v>
      </c>
      <c r="B1192" s="234" t="s">
        <v>7654</v>
      </c>
      <c r="C1192" s="234" t="s">
        <v>6544</v>
      </c>
      <c r="D1192" s="235" t="s">
        <v>13616</v>
      </c>
      <c r="E1192" s="227" t="s">
        <v>57</v>
      </c>
    </row>
    <row r="1193" spans="1:5" ht="15">
      <c r="A1193" s="234">
        <v>34661</v>
      </c>
      <c r="B1193" s="234" t="s">
        <v>7655</v>
      </c>
      <c r="C1193" s="234" t="s">
        <v>6544</v>
      </c>
      <c r="D1193" s="235" t="s">
        <v>13617</v>
      </c>
      <c r="E1193" s="227" t="s">
        <v>57</v>
      </c>
    </row>
    <row r="1194" spans="1:5" ht="15">
      <c r="A1194" s="234">
        <v>34667</v>
      </c>
      <c r="B1194" s="234" t="s">
        <v>7656</v>
      </c>
      <c r="C1194" s="234" t="s">
        <v>6544</v>
      </c>
      <c r="D1194" s="235" t="s">
        <v>13618</v>
      </c>
      <c r="E1194" s="227" t="s">
        <v>57</v>
      </c>
    </row>
    <row r="1195" spans="1:5" ht="15">
      <c r="A1195" s="234">
        <v>34668</v>
      </c>
      <c r="B1195" s="234" t="s">
        <v>7657</v>
      </c>
      <c r="C1195" s="234" t="s">
        <v>6544</v>
      </c>
      <c r="D1195" s="235" t="s">
        <v>13619</v>
      </c>
      <c r="E1195" s="227" t="s">
        <v>57</v>
      </c>
    </row>
    <row r="1196" spans="1:5" ht="15">
      <c r="A1196" s="234">
        <v>34741</v>
      </c>
      <c r="B1196" s="234" t="s">
        <v>7658</v>
      </c>
      <c r="C1196" s="234" t="s">
        <v>6544</v>
      </c>
      <c r="D1196" s="235" t="s">
        <v>13620</v>
      </c>
      <c r="E1196" s="227" t="s">
        <v>57</v>
      </c>
    </row>
    <row r="1197" spans="1:5" ht="15">
      <c r="A1197" s="234">
        <v>34664</v>
      </c>
      <c r="B1197" s="234" t="s">
        <v>7659</v>
      </c>
      <c r="C1197" s="234" t="s">
        <v>6544</v>
      </c>
      <c r="D1197" s="235" t="s">
        <v>13621</v>
      </c>
      <c r="E1197" s="227" t="s">
        <v>57</v>
      </c>
    </row>
    <row r="1198" spans="1:5" ht="15">
      <c r="A1198" s="234">
        <v>34665</v>
      </c>
      <c r="B1198" s="234" t="s">
        <v>7660</v>
      </c>
      <c r="C1198" s="234" t="s">
        <v>6544</v>
      </c>
      <c r="D1198" s="235" t="s">
        <v>13622</v>
      </c>
      <c r="E1198" s="227" t="s">
        <v>57</v>
      </c>
    </row>
    <row r="1199" spans="1:5" ht="15">
      <c r="A1199" s="234">
        <v>34666</v>
      </c>
      <c r="B1199" s="234" t="s">
        <v>7661</v>
      </c>
      <c r="C1199" s="234" t="s">
        <v>6544</v>
      </c>
      <c r="D1199" s="235" t="s">
        <v>13623</v>
      </c>
      <c r="E1199" s="227" t="s">
        <v>57</v>
      </c>
    </row>
    <row r="1200" spans="1:5" ht="15">
      <c r="A1200" s="234">
        <v>34669</v>
      </c>
      <c r="B1200" s="234" t="s">
        <v>7662</v>
      </c>
      <c r="C1200" s="234" t="s">
        <v>6544</v>
      </c>
      <c r="D1200" s="235" t="s">
        <v>13624</v>
      </c>
      <c r="E1200" s="227" t="s">
        <v>57</v>
      </c>
    </row>
    <row r="1201" spans="1:5" ht="15">
      <c r="A1201" s="234">
        <v>34670</v>
      </c>
      <c r="B1201" s="234" t="s">
        <v>7663</v>
      </c>
      <c r="C1201" s="234" t="s">
        <v>6544</v>
      </c>
      <c r="D1201" s="235" t="s">
        <v>13625</v>
      </c>
      <c r="E1201" s="227" t="s">
        <v>57</v>
      </c>
    </row>
    <row r="1202" spans="1:5" ht="15">
      <c r="A1202" s="234">
        <v>34671</v>
      </c>
      <c r="B1202" s="234" t="s">
        <v>7664</v>
      </c>
      <c r="C1202" s="234" t="s">
        <v>6544</v>
      </c>
      <c r="D1202" s="235" t="s">
        <v>13626</v>
      </c>
      <c r="E1202" s="227" t="s">
        <v>57</v>
      </c>
    </row>
    <row r="1203" spans="1:5" ht="15">
      <c r="A1203" s="234">
        <v>34672</v>
      </c>
      <c r="B1203" s="234" t="s">
        <v>7665</v>
      </c>
      <c r="C1203" s="234" t="s">
        <v>6544</v>
      </c>
      <c r="D1203" s="235" t="s">
        <v>13627</v>
      </c>
      <c r="E1203" s="227" t="s">
        <v>57</v>
      </c>
    </row>
    <row r="1204" spans="1:5" ht="15">
      <c r="A1204" s="234">
        <v>34673</v>
      </c>
      <c r="B1204" s="234" t="s">
        <v>7666</v>
      </c>
      <c r="C1204" s="234" t="s">
        <v>6544</v>
      </c>
      <c r="D1204" s="235" t="s">
        <v>13628</v>
      </c>
      <c r="E1204" s="227" t="s">
        <v>57</v>
      </c>
    </row>
    <row r="1205" spans="1:5" ht="15">
      <c r="A1205" s="234">
        <v>34674</v>
      </c>
      <c r="B1205" s="234" t="s">
        <v>7667</v>
      </c>
      <c r="C1205" s="234" t="s">
        <v>6544</v>
      </c>
      <c r="D1205" s="235" t="s">
        <v>13629</v>
      </c>
      <c r="E1205" s="227" t="s">
        <v>57</v>
      </c>
    </row>
    <row r="1206" spans="1:5" ht="15">
      <c r="A1206" s="234">
        <v>34675</v>
      </c>
      <c r="B1206" s="234" t="s">
        <v>7668</v>
      </c>
      <c r="C1206" s="234" t="s">
        <v>6544</v>
      </c>
      <c r="D1206" s="235" t="s">
        <v>13630</v>
      </c>
      <c r="E1206" s="227" t="s">
        <v>57</v>
      </c>
    </row>
    <row r="1207" spans="1:5" ht="15">
      <c r="A1207" s="234">
        <v>34676</v>
      </c>
      <c r="B1207" s="234" t="s">
        <v>7669</v>
      </c>
      <c r="C1207" s="234" t="s">
        <v>6544</v>
      </c>
      <c r="D1207" s="235" t="s">
        <v>13631</v>
      </c>
      <c r="E1207" s="227" t="s">
        <v>57</v>
      </c>
    </row>
    <row r="1208" spans="1:5" ht="15">
      <c r="A1208" s="234">
        <v>34677</v>
      </c>
      <c r="B1208" s="234" t="s">
        <v>7670</v>
      </c>
      <c r="C1208" s="234" t="s">
        <v>6544</v>
      </c>
      <c r="D1208" s="235" t="s">
        <v>13632</v>
      </c>
      <c r="E1208" s="227" t="s">
        <v>57</v>
      </c>
    </row>
    <row r="1209" spans="1:5" ht="30">
      <c r="A1209" s="234">
        <v>43126</v>
      </c>
      <c r="B1209" s="234" t="s">
        <v>7671</v>
      </c>
      <c r="C1209" s="234" t="s">
        <v>6544</v>
      </c>
      <c r="D1209" s="235" t="s">
        <v>13633</v>
      </c>
      <c r="E1209" s="227" t="s">
        <v>57</v>
      </c>
    </row>
    <row r="1210" spans="1:5" ht="30">
      <c r="A1210" s="234">
        <v>43124</v>
      </c>
      <c r="B1210" s="234" t="s">
        <v>7672</v>
      </c>
      <c r="C1210" s="234" t="s">
        <v>6544</v>
      </c>
      <c r="D1210" s="235" t="s">
        <v>13634</v>
      </c>
      <c r="E1210" s="227" t="s">
        <v>57</v>
      </c>
    </row>
    <row r="1211" spans="1:5" ht="30">
      <c r="A1211" s="234">
        <v>43125</v>
      </c>
      <c r="B1211" s="234" t="s">
        <v>7673</v>
      </c>
      <c r="C1211" s="234" t="s">
        <v>6544</v>
      </c>
      <c r="D1211" s="235" t="s">
        <v>13635</v>
      </c>
      <c r="E1211" s="227" t="s">
        <v>57</v>
      </c>
    </row>
    <row r="1212" spans="1:5" ht="30">
      <c r="A1212" s="234">
        <v>40623</v>
      </c>
      <c r="B1212" s="234" t="s">
        <v>7674</v>
      </c>
      <c r="C1212" s="234" t="s">
        <v>6953</v>
      </c>
      <c r="D1212" s="235" t="s">
        <v>13636</v>
      </c>
      <c r="E1212" s="227" t="s">
        <v>57</v>
      </c>
    </row>
    <row r="1213" spans="1:5" ht="30">
      <c r="A1213" s="234">
        <v>43701</v>
      </c>
      <c r="B1213" s="234" t="s">
        <v>7675</v>
      </c>
      <c r="C1213" s="234" t="s">
        <v>6607</v>
      </c>
      <c r="D1213" s="235" t="s">
        <v>13637</v>
      </c>
      <c r="E1213" s="227" t="s">
        <v>57</v>
      </c>
    </row>
    <row r="1214" spans="1:5" ht="30">
      <c r="A1214" s="234">
        <v>1345</v>
      </c>
      <c r="B1214" s="234" t="s">
        <v>11607</v>
      </c>
      <c r="C1214" s="234" t="s">
        <v>6544</v>
      </c>
      <c r="D1214" s="235" t="s">
        <v>13638</v>
      </c>
      <c r="E1214" s="227" t="s">
        <v>57</v>
      </c>
    </row>
    <row r="1215" spans="1:5" ht="30">
      <c r="A1215" s="234">
        <v>1346</v>
      </c>
      <c r="B1215" s="234" t="s">
        <v>11608</v>
      </c>
      <c r="C1215" s="234" t="s">
        <v>6544</v>
      </c>
      <c r="D1215" s="235" t="s">
        <v>13639</v>
      </c>
      <c r="E1215" s="227" t="s">
        <v>57</v>
      </c>
    </row>
    <row r="1216" spans="1:5" ht="30">
      <c r="A1216" s="234">
        <v>1347</v>
      </c>
      <c r="B1216" s="234" t="s">
        <v>11609</v>
      </c>
      <c r="C1216" s="234" t="s">
        <v>6544</v>
      </c>
      <c r="D1216" s="235" t="s">
        <v>13640</v>
      </c>
      <c r="E1216" s="227" t="s">
        <v>57</v>
      </c>
    </row>
    <row r="1217" spans="1:5" ht="30">
      <c r="A1217" s="234">
        <v>43678</v>
      </c>
      <c r="B1217" s="234" t="s">
        <v>11610</v>
      </c>
      <c r="C1217" s="234" t="s">
        <v>6544</v>
      </c>
      <c r="D1217" s="235" t="s">
        <v>13641</v>
      </c>
      <c r="E1217" s="227" t="s">
        <v>57</v>
      </c>
    </row>
    <row r="1218" spans="1:5" ht="30">
      <c r="A1218" s="234">
        <v>43680</v>
      </c>
      <c r="B1218" s="234" t="s">
        <v>11611</v>
      </c>
      <c r="C1218" s="234" t="s">
        <v>6544</v>
      </c>
      <c r="D1218" s="235" t="s">
        <v>13642</v>
      </c>
      <c r="E1218" s="227" t="s">
        <v>57</v>
      </c>
    </row>
    <row r="1219" spans="1:5" ht="30">
      <c r="A1219" s="234">
        <v>43679</v>
      </c>
      <c r="B1219" s="234" t="s">
        <v>11612</v>
      </c>
      <c r="C1219" s="234" t="s">
        <v>6544</v>
      </c>
      <c r="D1219" s="235" t="s">
        <v>13643</v>
      </c>
      <c r="E1219" s="227" t="s">
        <v>57</v>
      </c>
    </row>
    <row r="1220" spans="1:5" ht="30">
      <c r="A1220" s="234">
        <v>1355</v>
      </c>
      <c r="B1220" s="234" t="s">
        <v>11613</v>
      </c>
      <c r="C1220" s="234" t="s">
        <v>6544</v>
      </c>
      <c r="D1220" s="235" t="s">
        <v>13614</v>
      </c>
      <c r="E1220" s="227" t="s">
        <v>57</v>
      </c>
    </row>
    <row r="1221" spans="1:5" ht="30">
      <c r="A1221" s="234">
        <v>1358</v>
      </c>
      <c r="B1221" s="234" t="s">
        <v>11614</v>
      </c>
      <c r="C1221" s="234" t="s">
        <v>6544</v>
      </c>
      <c r="D1221" s="235" t="s">
        <v>13644</v>
      </c>
      <c r="E1221" s="227" t="s">
        <v>57</v>
      </c>
    </row>
    <row r="1222" spans="1:5" ht="30">
      <c r="A1222" s="234">
        <v>43681</v>
      </c>
      <c r="B1222" s="234" t="s">
        <v>11615</v>
      </c>
      <c r="C1222" s="234" t="s">
        <v>6544</v>
      </c>
      <c r="D1222" s="235" t="s">
        <v>13645</v>
      </c>
      <c r="E1222" s="227" t="s">
        <v>57</v>
      </c>
    </row>
    <row r="1223" spans="1:5" ht="30">
      <c r="A1223" s="234">
        <v>43677</v>
      </c>
      <c r="B1223" s="234" t="s">
        <v>11616</v>
      </c>
      <c r="C1223" s="234" t="s">
        <v>6544</v>
      </c>
      <c r="D1223" s="235" t="s">
        <v>13646</v>
      </c>
      <c r="E1223" s="227" t="s">
        <v>57</v>
      </c>
    </row>
    <row r="1224" spans="1:5" ht="30">
      <c r="A1224" s="234">
        <v>43682</v>
      </c>
      <c r="B1224" s="234" t="s">
        <v>11617</v>
      </c>
      <c r="C1224" s="234" t="s">
        <v>6544</v>
      </c>
      <c r="D1224" s="235" t="s">
        <v>12697</v>
      </c>
      <c r="E1224" s="227" t="s">
        <v>57</v>
      </c>
    </row>
    <row r="1225" spans="1:5" ht="30">
      <c r="A1225" s="234">
        <v>12083</v>
      </c>
      <c r="B1225" s="234" t="s">
        <v>7676</v>
      </c>
      <c r="C1225" s="234" t="s">
        <v>6545</v>
      </c>
      <c r="D1225" s="235" t="s">
        <v>13647</v>
      </c>
      <c r="E1225" s="227" t="s">
        <v>57</v>
      </c>
    </row>
    <row r="1226" spans="1:5" ht="30">
      <c r="A1226" s="234">
        <v>12081</v>
      </c>
      <c r="B1226" s="234" t="s">
        <v>7677</v>
      </c>
      <c r="C1226" s="234" t="s">
        <v>6545</v>
      </c>
      <c r="D1226" s="235" t="s">
        <v>13648</v>
      </c>
      <c r="E1226" s="227" t="s">
        <v>57</v>
      </c>
    </row>
    <row r="1227" spans="1:5" ht="30">
      <c r="A1227" s="234">
        <v>12082</v>
      </c>
      <c r="B1227" s="234" t="s">
        <v>7678</v>
      </c>
      <c r="C1227" s="234" t="s">
        <v>6545</v>
      </c>
      <c r="D1227" s="235" t="s">
        <v>13649</v>
      </c>
      <c r="E1227" s="227" t="s">
        <v>57</v>
      </c>
    </row>
    <row r="1228" spans="1:5" ht="30">
      <c r="A1228" s="234">
        <v>13354</v>
      </c>
      <c r="B1228" s="234" t="s">
        <v>7679</v>
      </c>
      <c r="C1228" s="234" t="s">
        <v>6545</v>
      </c>
      <c r="D1228" s="235" t="s">
        <v>13650</v>
      </c>
      <c r="E1228" s="227" t="s">
        <v>57</v>
      </c>
    </row>
    <row r="1229" spans="1:5" ht="30">
      <c r="A1229" s="234">
        <v>14057</v>
      </c>
      <c r="B1229" s="234" t="s">
        <v>7680</v>
      </c>
      <c r="C1229" s="234" t="s">
        <v>6545</v>
      </c>
      <c r="D1229" s="235" t="s">
        <v>13651</v>
      </c>
      <c r="E1229" s="227" t="s">
        <v>57</v>
      </c>
    </row>
    <row r="1230" spans="1:5" ht="30">
      <c r="A1230" s="234">
        <v>14058</v>
      </c>
      <c r="B1230" s="234" t="s">
        <v>7681</v>
      </c>
      <c r="C1230" s="234" t="s">
        <v>6545</v>
      </c>
      <c r="D1230" s="235" t="s">
        <v>13652</v>
      </c>
      <c r="E1230" s="227" t="s">
        <v>57</v>
      </c>
    </row>
    <row r="1231" spans="1:5" ht="30">
      <c r="A1231" s="234">
        <v>20971</v>
      </c>
      <c r="B1231" s="234" t="s">
        <v>7682</v>
      </c>
      <c r="C1231" s="234" t="s">
        <v>6545</v>
      </c>
      <c r="D1231" s="235" t="s">
        <v>13653</v>
      </c>
      <c r="E1231" s="227" t="s">
        <v>57</v>
      </c>
    </row>
    <row r="1232" spans="1:5" ht="45">
      <c r="A1232" s="234">
        <v>5047</v>
      </c>
      <c r="B1232" s="234" t="s">
        <v>7683</v>
      </c>
      <c r="C1232" s="234" t="s">
        <v>6545</v>
      </c>
      <c r="D1232" s="235" t="s">
        <v>13654</v>
      </c>
      <c r="E1232" s="227" t="s">
        <v>57</v>
      </c>
    </row>
    <row r="1233" spans="1:5" ht="30">
      <c r="A1233" s="234">
        <v>13369</v>
      </c>
      <c r="B1233" s="234" t="s">
        <v>7684</v>
      </c>
      <c r="C1233" s="234" t="s">
        <v>6545</v>
      </c>
      <c r="D1233" s="235" t="s">
        <v>13655</v>
      </c>
      <c r="E1233" s="227" t="s">
        <v>57</v>
      </c>
    </row>
    <row r="1234" spans="1:5" ht="30">
      <c r="A1234" s="234">
        <v>13370</v>
      </c>
      <c r="B1234" s="234" t="s">
        <v>7685</v>
      </c>
      <c r="C1234" s="234" t="s">
        <v>6545</v>
      </c>
      <c r="D1234" s="235" t="s">
        <v>13656</v>
      </c>
      <c r="E1234" s="227" t="s">
        <v>57</v>
      </c>
    </row>
    <row r="1235" spans="1:5" ht="15">
      <c r="A1235" s="234">
        <v>13279</v>
      </c>
      <c r="B1235" s="234" t="s">
        <v>7686</v>
      </c>
      <c r="C1235" s="234" t="s">
        <v>6607</v>
      </c>
      <c r="D1235" s="235" t="s">
        <v>13657</v>
      </c>
      <c r="E1235" s="227" t="s">
        <v>57</v>
      </c>
    </row>
    <row r="1236" spans="1:5" ht="15">
      <c r="A1236" s="234">
        <v>11977</v>
      </c>
      <c r="B1236" s="234" t="s">
        <v>7687</v>
      </c>
      <c r="C1236" s="234" t="s">
        <v>6545</v>
      </c>
      <c r="D1236" s="235" t="s">
        <v>13658</v>
      </c>
      <c r="E1236" s="227" t="s">
        <v>57</v>
      </c>
    </row>
    <row r="1237" spans="1:5" ht="15">
      <c r="A1237" s="234">
        <v>11975</v>
      </c>
      <c r="B1237" s="234" t="s">
        <v>7688</v>
      </c>
      <c r="C1237" s="234" t="s">
        <v>6545</v>
      </c>
      <c r="D1237" s="235" t="s">
        <v>13659</v>
      </c>
      <c r="E1237" s="227" t="s">
        <v>57</v>
      </c>
    </row>
    <row r="1238" spans="1:5" ht="30">
      <c r="A1238" s="234">
        <v>39746</v>
      </c>
      <c r="B1238" s="234" t="s">
        <v>7689</v>
      </c>
      <c r="C1238" s="234" t="s">
        <v>6545</v>
      </c>
      <c r="D1238" s="235" t="s">
        <v>13660</v>
      </c>
      <c r="E1238" s="227" t="s">
        <v>57</v>
      </c>
    </row>
    <row r="1239" spans="1:5" ht="15">
      <c r="A1239" s="234">
        <v>11976</v>
      </c>
      <c r="B1239" s="234" t="s">
        <v>7690</v>
      </c>
      <c r="C1239" s="234" t="s">
        <v>6545</v>
      </c>
      <c r="D1239" s="235" t="s">
        <v>13661</v>
      </c>
      <c r="E1239" s="227" t="s">
        <v>57</v>
      </c>
    </row>
    <row r="1240" spans="1:5" ht="30">
      <c r="A1240" s="234">
        <v>1368</v>
      </c>
      <c r="B1240" s="234" t="s">
        <v>7691</v>
      </c>
      <c r="C1240" s="234" t="s">
        <v>6545</v>
      </c>
      <c r="D1240" s="235" t="s">
        <v>13662</v>
      </c>
      <c r="E1240" s="227" t="s">
        <v>57</v>
      </c>
    </row>
    <row r="1241" spans="1:5" ht="30">
      <c r="A1241" s="234">
        <v>1367</v>
      </c>
      <c r="B1241" s="234" t="s">
        <v>7692</v>
      </c>
      <c r="C1241" s="234" t="s">
        <v>6545</v>
      </c>
      <c r="D1241" s="235" t="s">
        <v>13663</v>
      </c>
      <c r="E1241" s="227" t="s">
        <v>57</v>
      </c>
    </row>
    <row r="1242" spans="1:5" ht="30">
      <c r="A1242" s="234">
        <v>41899</v>
      </c>
      <c r="B1242" s="234" t="s">
        <v>7693</v>
      </c>
      <c r="C1242" s="234" t="s">
        <v>7601</v>
      </c>
      <c r="D1242" s="235" t="s">
        <v>13664</v>
      </c>
      <c r="E1242" s="227" t="s">
        <v>57</v>
      </c>
    </row>
    <row r="1243" spans="1:5" ht="15">
      <c r="A1243" s="234">
        <v>1380</v>
      </c>
      <c r="B1243" s="234" t="s">
        <v>7694</v>
      </c>
      <c r="C1243" s="234" t="s">
        <v>6607</v>
      </c>
      <c r="D1243" s="235" t="s">
        <v>13665</v>
      </c>
      <c r="E1243" s="227" t="s">
        <v>57</v>
      </c>
    </row>
    <row r="1244" spans="1:5" ht="15">
      <c r="A1244" s="234">
        <v>1375</v>
      </c>
      <c r="B1244" s="234" t="s">
        <v>7695</v>
      </c>
      <c r="C1244" s="234" t="s">
        <v>6607</v>
      </c>
      <c r="D1244" s="235" t="s">
        <v>13525</v>
      </c>
      <c r="E1244" s="227" t="s">
        <v>57</v>
      </c>
    </row>
    <row r="1245" spans="1:5" ht="15">
      <c r="A1245" s="234">
        <v>1379</v>
      </c>
      <c r="B1245" s="234" t="s">
        <v>7696</v>
      </c>
      <c r="C1245" s="234" t="s">
        <v>6607</v>
      </c>
      <c r="D1245" s="235" t="s">
        <v>13666</v>
      </c>
      <c r="E1245" s="227" t="s">
        <v>57</v>
      </c>
    </row>
    <row r="1246" spans="1:5" ht="15">
      <c r="A1246" s="234">
        <v>13284</v>
      </c>
      <c r="B1246" s="234" t="s">
        <v>7697</v>
      </c>
      <c r="C1246" s="234" t="s">
        <v>6607</v>
      </c>
      <c r="D1246" s="235" t="s">
        <v>13666</v>
      </c>
      <c r="E1246" s="227" t="s">
        <v>57</v>
      </c>
    </row>
    <row r="1247" spans="1:5" ht="15">
      <c r="A1247" s="234">
        <v>44528</v>
      </c>
      <c r="B1247" s="234" t="s">
        <v>11618</v>
      </c>
      <c r="C1247" s="234" t="s">
        <v>6607</v>
      </c>
      <c r="D1247" s="235" t="s">
        <v>13667</v>
      </c>
      <c r="E1247" s="227" t="s">
        <v>57</v>
      </c>
    </row>
    <row r="1248" spans="1:5" ht="15">
      <c r="A1248" s="234">
        <v>34753</v>
      </c>
      <c r="B1248" s="234" t="s">
        <v>7698</v>
      </c>
      <c r="C1248" s="234" t="s">
        <v>6607</v>
      </c>
      <c r="D1248" s="235" t="s">
        <v>13668</v>
      </c>
      <c r="E1248" s="227" t="s">
        <v>57</v>
      </c>
    </row>
    <row r="1249" spans="1:5" ht="30">
      <c r="A1249" s="234">
        <v>420</v>
      </c>
      <c r="B1249" s="234" t="s">
        <v>7699</v>
      </c>
      <c r="C1249" s="234" t="s">
        <v>6545</v>
      </c>
      <c r="D1249" s="235" t="s">
        <v>13669</v>
      </c>
      <c r="E1249" s="227" t="s">
        <v>57</v>
      </c>
    </row>
    <row r="1250" spans="1:5" ht="30">
      <c r="A1250" s="234">
        <v>12327</v>
      </c>
      <c r="B1250" s="234" t="s">
        <v>7700</v>
      </c>
      <c r="C1250" s="234" t="s">
        <v>6545</v>
      </c>
      <c r="D1250" s="235" t="s">
        <v>13670</v>
      </c>
      <c r="E1250" s="227" t="s">
        <v>57</v>
      </c>
    </row>
    <row r="1251" spans="1:5" ht="30">
      <c r="A1251" s="234">
        <v>36148</v>
      </c>
      <c r="B1251" s="234" t="s">
        <v>7701</v>
      </c>
      <c r="C1251" s="234" t="s">
        <v>6545</v>
      </c>
      <c r="D1251" s="235" t="s">
        <v>13103</v>
      </c>
      <c r="E1251" s="227" t="s">
        <v>57</v>
      </c>
    </row>
    <row r="1252" spans="1:5" ht="15">
      <c r="A1252" s="234">
        <v>12329</v>
      </c>
      <c r="B1252" s="234" t="s">
        <v>7702</v>
      </c>
      <c r="C1252" s="234" t="s">
        <v>6607</v>
      </c>
      <c r="D1252" s="235" t="s">
        <v>13671</v>
      </c>
      <c r="E1252" s="227" t="s">
        <v>57</v>
      </c>
    </row>
    <row r="1253" spans="1:5" ht="15">
      <c r="A1253" s="234">
        <v>1339</v>
      </c>
      <c r="B1253" s="234" t="s">
        <v>7703</v>
      </c>
      <c r="C1253" s="234" t="s">
        <v>6607</v>
      </c>
      <c r="D1253" s="235" t="s">
        <v>13672</v>
      </c>
      <c r="E1253" s="227" t="s">
        <v>57</v>
      </c>
    </row>
    <row r="1254" spans="1:5" ht="15">
      <c r="A1254" s="234">
        <v>44396</v>
      </c>
      <c r="B1254" s="234" t="s">
        <v>7704</v>
      </c>
      <c r="C1254" s="234" t="s">
        <v>6607</v>
      </c>
      <c r="D1254" s="235" t="s">
        <v>12987</v>
      </c>
      <c r="E1254" s="227" t="s">
        <v>57</v>
      </c>
    </row>
    <row r="1255" spans="1:5" ht="15">
      <c r="A1255" s="234">
        <v>44327</v>
      </c>
      <c r="B1255" s="234" t="s">
        <v>11619</v>
      </c>
      <c r="C1255" s="234" t="s">
        <v>6554</v>
      </c>
      <c r="D1255" s="235" t="s">
        <v>13673</v>
      </c>
      <c r="E1255" s="227" t="s">
        <v>57</v>
      </c>
    </row>
    <row r="1256" spans="1:5" ht="30">
      <c r="A1256" s="234">
        <v>37418</v>
      </c>
      <c r="B1256" s="234" t="s">
        <v>7705</v>
      </c>
      <c r="C1256" s="234" t="s">
        <v>6545</v>
      </c>
      <c r="D1256" s="235" t="s">
        <v>13674</v>
      </c>
      <c r="E1256" s="227" t="s">
        <v>57</v>
      </c>
    </row>
    <row r="1257" spans="1:5" ht="30">
      <c r="A1257" s="234">
        <v>37419</v>
      </c>
      <c r="B1257" s="234" t="s">
        <v>7706</v>
      </c>
      <c r="C1257" s="234" t="s">
        <v>6545</v>
      </c>
      <c r="D1257" s="235" t="s">
        <v>13675</v>
      </c>
      <c r="E1257" s="227" t="s">
        <v>57</v>
      </c>
    </row>
    <row r="1258" spans="1:5" ht="30">
      <c r="A1258" s="234">
        <v>1427</v>
      </c>
      <c r="B1258" s="234" t="s">
        <v>7707</v>
      </c>
      <c r="C1258" s="234" t="s">
        <v>6545</v>
      </c>
      <c r="D1258" s="235" t="s">
        <v>13676</v>
      </c>
      <c r="E1258" s="227" t="s">
        <v>57</v>
      </c>
    </row>
    <row r="1259" spans="1:5" ht="30">
      <c r="A1259" s="234">
        <v>1402</v>
      </c>
      <c r="B1259" s="234" t="s">
        <v>7708</v>
      </c>
      <c r="C1259" s="234" t="s">
        <v>6545</v>
      </c>
      <c r="D1259" s="235" t="s">
        <v>13677</v>
      </c>
      <c r="E1259" s="227" t="s">
        <v>57</v>
      </c>
    </row>
    <row r="1260" spans="1:5" ht="30">
      <c r="A1260" s="234">
        <v>1420</v>
      </c>
      <c r="B1260" s="234" t="s">
        <v>7709</v>
      </c>
      <c r="C1260" s="234" t="s">
        <v>6545</v>
      </c>
      <c r="D1260" s="235" t="s">
        <v>13678</v>
      </c>
      <c r="E1260" s="227" t="s">
        <v>57</v>
      </c>
    </row>
    <row r="1261" spans="1:5" ht="30">
      <c r="A1261" s="234">
        <v>1419</v>
      </c>
      <c r="B1261" s="234" t="s">
        <v>7710</v>
      </c>
      <c r="C1261" s="234" t="s">
        <v>6545</v>
      </c>
      <c r="D1261" s="235" t="s">
        <v>13507</v>
      </c>
      <c r="E1261" s="227" t="s">
        <v>57</v>
      </c>
    </row>
    <row r="1262" spans="1:5" ht="30">
      <c r="A1262" s="234">
        <v>1414</v>
      </c>
      <c r="B1262" s="234" t="s">
        <v>7711</v>
      </c>
      <c r="C1262" s="234" t="s">
        <v>6545</v>
      </c>
      <c r="D1262" s="235" t="s">
        <v>13679</v>
      </c>
      <c r="E1262" s="227" t="s">
        <v>57</v>
      </c>
    </row>
    <row r="1263" spans="1:5" ht="30">
      <c r="A1263" s="234">
        <v>1413</v>
      </c>
      <c r="B1263" s="234" t="s">
        <v>7712</v>
      </c>
      <c r="C1263" s="234" t="s">
        <v>6545</v>
      </c>
      <c r="D1263" s="235" t="s">
        <v>13680</v>
      </c>
      <c r="E1263" s="227" t="s">
        <v>57</v>
      </c>
    </row>
    <row r="1264" spans="1:5" ht="30">
      <c r="A1264" s="234">
        <v>1412</v>
      </c>
      <c r="B1264" s="234" t="s">
        <v>7713</v>
      </c>
      <c r="C1264" s="234" t="s">
        <v>6545</v>
      </c>
      <c r="D1264" s="235" t="s">
        <v>13681</v>
      </c>
      <c r="E1264" s="227" t="s">
        <v>57</v>
      </c>
    </row>
    <row r="1265" spans="1:5" ht="30">
      <c r="A1265" s="234">
        <v>1411</v>
      </c>
      <c r="B1265" s="234" t="s">
        <v>7714</v>
      </c>
      <c r="C1265" s="234" t="s">
        <v>6545</v>
      </c>
      <c r="D1265" s="235" t="s">
        <v>13682</v>
      </c>
      <c r="E1265" s="227" t="s">
        <v>57</v>
      </c>
    </row>
    <row r="1266" spans="1:5" ht="30">
      <c r="A1266" s="234">
        <v>1406</v>
      </c>
      <c r="B1266" s="234" t="s">
        <v>7715</v>
      </c>
      <c r="C1266" s="234" t="s">
        <v>6545</v>
      </c>
      <c r="D1266" s="235" t="s">
        <v>13683</v>
      </c>
      <c r="E1266" s="227" t="s">
        <v>57</v>
      </c>
    </row>
    <row r="1267" spans="1:5" ht="30">
      <c r="A1267" s="234">
        <v>1407</v>
      </c>
      <c r="B1267" s="234" t="s">
        <v>7716</v>
      </c>
      <c r="C1267" s="234" t="s">
        <v>6545</v>
      </c>
      <c r="D1267" s="235" t="s">
        <v>13684</v>
      </c>
      <c r="E1267" s="227" t="s">
        <v>57</v>
      </c>
    </row>
    <row r="1268" spans="1:5" ht="30">
      <c r="A1268" s="234">
        <v>1404</v>
      </c>
      <c r="B1268" s="234" t="s">
        <v>7717</v>
      </c>
      <c r="C1268" s="234" t="s">
        <v>6545</v>
      </c>
      <c r="D1268" s="235" t="s">
        <v>13685</v>
      </c>
      <c r="E1268" s="227" t="s">
        <v>57</v>
      </c>
    </row>
    <row r="1269" spans="1:5" ht="60">
      <c r="A1269" s="234">
        <v>11281</v>
      </c>
      <c r="B1269" s="234" t="s">
        <v>7718</v>
      </c>
      <c r="C1269" s="234" t="s">
        <v>6545</v>
      </c>
      <c r="D1269" s="235" t="s">
        <v>13686</v>
      </c>
      <c r="E1269" s="227" t="s">
        <v>57</v>
      </c>
    </row>
    <row r="1270" spans="1:5" ht="60">
      <c r="A1270" s="234">
        <v>1442</v>
      </c>
      <c r="B1270" s="234" t="s">
        <v>7719</v>
      </c>
      <c r="C1270" s="234" t="s">
        <v>6545</v>
      </c>
      <c r="D1270" s="235" t="s">
        <v>13687</v>
      </c>
      <c r="E1270" s="227" t="s">
        <v>57</v>
      </c>
    </row>
    <row r="1271" spans="1:5" ht="60">
      <c r="A1271" s="234">
        <v>13457</v>
      </c>
      <c r="B1271" s="234" t="s">
        <v>7720</v>
      </c>
      <c r="C1271" s="234" t="s">
        <v>6545</v>
      </c>
      <c r="D1271" s="235" t="s">
        <v>13688</v>
      </c>
      <c r="E1271" s="227" t="s">
        <v>57</v>
      </c>
    </row>
    <row r="1272" spans="1:5" ht="75">
      <c r="A1272" s="234">
        <v>40699</v>
      </c>
      <c r="B1272" s="234" t="s">
        <v>7721</v>
      </c>
      <c r="C1272" s="234" t="s">
        <v>6545</v>
      </c>
      <c r="D1272" s="235" t="s">
        <v>13689</v>
      </c>
      <c r="E1272" s="227" t="s">
        <v>57</v>
      </c>
    </row>
    <row r="1273" spans="1:5" ht="75">
      <c r="A1273" s="234">
        <v>40701</v>
      </c>
      <c r="B1273" s="234" t="s">
        <v>7722</v>
      </c>
      <c r="C1273" s="234" t="s">
        <v>6545</v>
      </c>
      <c r="D1273" s="235" t="s">
        <v>13690</v>
      </c>
      <c r="E1273" s="227" t="s">
        <v>57</v>
      </c>
    </row>
    <row r="1274" spans="1:5" ht="75">
      <c r="A1274" s="234">
        <v>40700</v>
      </c>
      <c r="B1274" s="234" t="s">
        <v>7723</v>
      </c>
      <c r="C1274" s="234" t="s">
        <v>6545</v>
      </c>
      <c r="D1274" s="235" t="s">
        <v>13691</v>
      </c>
      <c r="E1274" s="227" t="s">
        <v>57</v>
      </c>
    </row>
    <row r="1275" spans="1:5" ht="30">
      <c r="A1275" s="234">
        <v>13458</v>
      </c>
      <c r="B1275" s="234" t="s">
        <v>7724</v>
      </c>
      <c r="C1275" s="234" t="s">
        <v>6545</v>
      </c>
      <c r="D1275" s="235" t="s">
        <v>13692</v>
      </c>
      <c r="E1275" s="227" t="s">
        <v>57</v>
      </c>
    </row>
    <row r="1276" spans="1:5" ht="30">
      <c r="A1276" s="234">
        <v>11134</v>
      </c>
      <c r="B1276" s="234" t="s">
        <v>11620</v>
      </c>
      <c r="C1276" s="234" t="s">
        <v>6544</v>
      </c>
      <c r="D1276" s="235" t="s">
        <v>13693</v>
      </c>
      <c r="E1276" s="227" t="s">
        <v>57</v>
      </c>
    </row>
    <row r="1277" spans="1:5" ht="30">
      <c r="A1277" s="234">
        <v>11135</v>
      </c>
      <c r="B1277" s="234" t="s">
        <v>11621</v>
      </c>
      <c r="C1277" s="234" t="s">
        <v>6544</v>
      </c>
      <c r="D1277" s="235" t="s">
        <v>13694</v>
      </c>
      <c r="E1277" s="227" t="s">
        <v>57</v>
      </c>
    </row>
    <row r="1278" spans="1:5" ht="30">
      <c r="A1278" s="234">
        <v>11136</v>
      </c>
      <c r="B1278" s="234" t="s">
        <v>11622</v>
      </c>
      <c r="C1278" s="234" t="s">
        <v>6544</v>
      </c>
      <c r="D1278" s="235" t="s">
        <v>13695</v>
      </c>
      <c r="E1278" s="227" t="s">
        <v>57</v>
      </c>
    </row>
    <row r="1279" spans="1:5" ht="30">
      <c r="A1279" s="234">
        <v>34743</v>
      </c>
      <c r="B1279" s="234" t="s">
        <v>11623</v>
      </c>
      <c r="C1279" s="234" t="s">
        <v>6544</v>
      </c>
      <c r="D1279" s="235" t="s">
        <v>13696</v>
      </c>
      <c r="E1279" s="227" t="s">
        <v>57</v>
      </c>
    </row>
    <row r="1280" spans="1:5" ht="30">
      <c r="A1280" s="234">
        <v>11137</v>
      </c>
      <c r="B1280" s="234" t="s">
        <v>11624</v>
      </c>
      <c r="C1280" s="234" t="s">
        <v>6544</v>
      </c>
      <c r="D1280" s="235" t="s">
        <v>13697</v>
      </c>
      <c r="E1280" s="227" t="s">
        <v>57</v>
      </c>
    </row>
    <row r="1281" spans="1:5" ht="30">
      <c r="A1281" s="234">
        <v>34745</v>
      </c>
      <c r="B1281" s="234" t="s">
        <v>11625</v>
      </c>
      <c r="C1281" s="234" t="s">
        <v>6544</v>
      </c>
      <c r="D1281" s="235" t="s">
        <v>13698</v>
      </c>
      <c r="E1281" s="227" t="s">
        <v>57</v>
      </c>
    </row>
    <row r="1282" spans="1:5" ht="30">
      <c r="A1282" s="234">
        <v>34746</v>
      </c>
      <c r="B1282" s="234" t="s">
        <v>11626</v>
      </c>
      <c r="C1282" s="234" t="s">
        <v>6544</v>
      </c>
      <c r="D1282" s="235" t="s">
        <v>13699</v>
      </c>
      <c r="E1282" s="227" t="s">
        <v>57</v>
      </c>
    </row>
    <row r="1283" spans="1:5" ht="30">
      <c r="A1283" s="234">
        <v>1360</v>
      </c>
      <c r="B1283" s="234" t="s">
        <v>11627</v>
      </c>
      <c r="C1283" s="234" t="s">
        <v>6544</v>
      </c>
      <c r="D1283" s="235" t="s">
        <v>13700</v>
      </c>
      <c r="E1283" s="227" t="s">
        <v>57</v>
      </c>
    </row>
    <row r="1284" spans="1:5" ht="30">
      <c r="A1284" s="234">
        <v>36524</v>
      </c>
      <c r="B1284" s="234" t="s">
        <v>7725</v>
      </c>
      <c r="C1284" s="234" t="s">
        <v>6545</v>
      </c>
      <c r="D1284" s="235" t="s">
        <v>13701</v>
      </c>
      <c r="E1284" s="227" t="s">
        <v>57</v>
      </c>
    </row>
    <row r="1285" spans="1:5" ht="30">
      <c r="A1285" s="234">
        <v>36526</v>
      </c>
      <c r="B1285" s="234" t="s">
        <v>7726</v>
      </c>
      <c r="C1285" s="234" t="s">
        <v>6545</v>
      </c>
      <c r="D1285" s="235" t="s">
        <v>13702</v>
      </c>
      <c r="E1285" s="227" t="s">
        <v>57</v>
      </c>
    </row>
    <row r="1286" spans="1:5" ht="30">
      <c r="A1286" s="234">
        <v>36523</v>
      </c>
      <c r="B1286" s="234" t="s">
        <v>7727</v>
      </c>
      <c r="C1286" s="234" t="s">
        <v>6545</v>
      </c>
      <c r="D1286" s="235" t="s">
        <v>13703</v>
      </c>
      <c r="E1286" s="227" t="s">
        <v>57</v>
      </c>
    </row>
    <row r="1287" spans="1:5" ht="30">
      <c r="A1287" s="234">
        <v>36527</v>
      </c>
      <c r="B1287" s="234" t="s">
        <v>7728</v>
      </c>
      <c r="C1287" s="234" t="s">
        <v>6545</v>
      </c>
      <c r="D1287" s="235" t="s">
        <v>13704</v>
      </c>
      <c r="E1287" s="227" t="s">
        <v>57</v>
      </c>
    </row>
    <row r="1288" spans="1:5" ht="30">
      <c r="A1288" s="234">
        <v>13803</v>
      </c>
      <c r="B1288" s="234" t="s">
        <v>7729</v>
      </c>
      <c r="C1288" s="234" t="s">
        <v>6545</v>
      </c>
      <c r="D1288" s="235" t="s">
        <v>13705</v>
      </c>
      <c r="E1288" s="227" t="s">
        <v>57</v>
      </c>
    </row>
    <row r="1289" spans="1:5" ht="30">
      <c r="A1289" s="234">
        <v>38642</v>
      </c>
      <c r="B1289" s="234" t="s">
        <v>7730</v>
      </c>
      <c r="C1289" s="234" t="s">
        <v>6545</v>
      </c>
      <c r="D1289" s="235" t="s">
        <v>13706</v>
      </c>
      <c r="E1289" s="227" t="s">
        <v>57</v>
      </c>
    </row>
    <row r="1290" spans="1:5" ht="30">
      <c r="A1290" s="234">
        <v>36522</v>
      </c>
      <c r="B1290" s="234" t="s">
        <v>7731</v>
      </c>
      <c r="C1290" s="234" t="s">
        <v>6545</v>
      </c>
      <c r="D1290" s="235" t="s">
        <v>13707</v>
      </c>
      <c r="E1290" s="227" t="s">
        <v>57</v>
      </c>
    </row>
    <row r="1291" spans="1:5" ht="30">
      <c r="A1291" s="234">
        <v>36525</v>
      </c>
      <c r="B1291" s="234" t="s">
        <v>7732</v>
      </c>
      <c r="C1291" s="234" t="s">
        <v>6545</v>
      </c>
      <c r="D1291" s="235" t="s">
        <v>13708</v>
      </c>
      <c r="E1291" s="227" t="s">
        <v>57</v>
      </c>
    </row>
    <row r="1292" spans="1:5" ht="30">
      <c r="A1292" s="234">
        <v>34348</v>
      </c>
      <c r="B1292" s="234" t="s">
        <v>7733</v>
      </c>
      <c r="C1292" s="234" t="s">
        <v>6557</v>
      </c>
      <c r="D1292" s="235" t="s">
        <v>13709</v>
      </c>
      <c r="E1292" s="227" t="s">
        <v>57</v>
      </c>
    </row>
    <row r="1293" spans="1:5" ht="30">
      <c r="A1293" s="234">
        <v>34347</v>
      </c>
      <c r="B1293" s="234" t="s">
        <v>7734</v>
      </c>
      <c r="C1293" s="234" t="s">
        <v>6557</v>
      </c>
      <c r="D1293" s="235" t="s">
        <v>13710</v>
      </c>
      <c r="E1293" s="227" t="s">
        <v>57</v>
      </c>
    </row>
    <row r="1294" spans="1:5" ht="30">
      <c r="A1294" s="234">
        <v>11146</v>
      </c>
      <c r="B1294" s="234" t="s">
        <v>7735</v>
      </c>
      <c r="C1294" s="234" t="s">
        <v>6713</v>
      </c>
      <c r="D1294" s="235" t="s">
        <v>13711</v>
      </c>
      <c r="E1294" s="227" t="s">
        <v>57</v>
      </c>
    </row>
    <row r="1295" spans="1:5" ht="30">
      <c r="A1295" s="234">
        <v>11147</v>
      </c>
      <c r="B1295" s="234" t="s">
        <v>7736</v>
      </c>
      <c r="C1295" s="234" t="s">
        <v>6713</v>
      </c>
      <c r="D1295" s="235" t="s">
        <v>13712</v>
      </c>
      <c r="E1295" s="227" t="s">
        <v>57</v>
      </c>
    </row>
    <row r="1296" spans="1:5" ht="30">
      <c r="A1296" s="234">
        <v>34872</v>
      </c>
      <c r="B1296" s="234" t="s">
        <v>7737</v>
      </c>
      <c r="C1296" s="234" t="s">
        <v>6713</v>
      </c>
      <c r="D1296" s="235" t="s">
        <v>13713</v>
      </c>
      <c r="E1296" s="227" t="s">
        <v>57</v>
      </c>
    </row>
    <row r="1297" spans="1:5" ht="30">
      <c r="A1297" s="234">
        <v>34491</v>
      </c>
      <c r="B1297" s="234" t="s">
        <v>7738</v>
      </c>
      <c r="C1297" s="234" t="s">
        <v>6713</v>
      </c>
      <c r="D1297" s="235" t="s">
        <v>13714</v>
      </c>
      <c r="E1297" s="227" t="s">
        <v>57</v>
      </c>
    </row>
    <row r="1298" spans="1:5" ht="30">
      <c r="A1298" s="234">
        <v>34770</v>
      </c>
      <c r="B1298" s="234" t="s">
        <v>7739</v>
      </c>
      <c r="C1298" s="234" t="s">
        <v>7601</v>
      </c>
      <c r="D1298" s="235" t="s">
        <v>13715</v>
      </c>
      <c r="E1298" s="227" t="s">
        <v>57</v>
      </c>
    </row>
    <row r="1299" spans="1:5" ht="30">
      <c r="A1299" s="234">
        <v>1518</v>
      </c>
      <c r="B1299" s="234" t="s">
        <v>7740</v>
      </c>
      <c r="C1299" s="234" t="s">
        <v>7601</v>
      </c>
      <c r="D1299" s="235" t="s">
        <v>13716</v>
      </c>
      <c r="E1299" s="227" t="s">
        <v>57</v>
      </c>
    </row>
    <row r="1300" spans="1:5" ht="30">
      <c r="A1300" s="234">
        <v>41965</v>
      </c>
      <c r="B1300" s="234" t="s">
        <v>7741</v>
      </c>
      <c r="C1300" s="234" t="s">
        <v>7601</v>
      </c>
      <c r="D1300" s="235" t="s">
        <v>13717</v>
      </c>
      <c r="E1300" s="227" t="s">
        <v>57</v>
      </c>
    </row>
    <row r="1301" spans="1:5" ht="30">
      <c r="A1301" s="234">
        <v>34492</v>
      </c>
      <c r="B1301" s="234" t="s">
        <v>7742</v>
      </c>
      <c r="C1301" s="234" t="s">
        <v>6713</v>
      </c>
      <c r="D1301" s="235" t="s">
        <v>13718</v>
      </c>
      <c r="E1301" s="227" t="s">
        <v>57</v>
      </c>
    </row>
    <row r="1302" spans="1:5" ht="30">
      <c r="A1302" s="234">
        <v>1524</v>
      </c>
      <c r="B1302" s="234" t="s">
        <v>7743</v>
      </c>
      <c r="C1302" s="234" t="s">
        <v>6713</v>
      </c>
      <c r="D1302" s="235" t="s">
        <v>13719</v>
      </c>
      <c r="E1302" s="227" t="s">
        <v>57</v>
      </c>
    </row>
    <row r="1303" spans="1:5" ht="30">
      <c r="A1303" s="234">
        <v>38404</v>
      </c>
      <c r="B1303" s="234" t="s">
        <v>7744</v>
      </c>
      <c r="C1303" s="234" t="s">
        <v>6713</v>
      </c>
      <c r="D1303" s="235" t="s">
        <v>13720</v>
      </c>
      <c r="E1303" s="227" t="s">
        <v>57</v>
      </c>
    </row>
    <row r="1304" spans="1:5" ht="30">
      <c r="A1304" s="234">
        <v>39849</v>
      </c>
      <c r="B1304" s="234" t="s">
        <v>7745</v>
      </c>
      <c r="C1304" s="234" t="s">
        <v>6713</v>
      </c>
      <c r="D1304" s="235" t="s">
        <v>13721</v>
      </c>
      <c r="E1304" s="227" t="s">
        <v>57</v>
      </c>
    </row>
    <row r="1305" spans="1:5" ht="30">
      <c r="A1305" s="234">
        <v>38464</v>
      </c>
      <c r="B1305" s="234" t="s">
        <v>7746</v>
      </c>
      <c r="C1305" s="234" t="s">
        <v>6713</v>
      </c>
      <c r="D1305" s="235" t="s">
        <v>13722</v>
      </c>
      <c r="E1305" s="227" t="s">
        <v>57</v>
      </c>
    </row>
    <row r="1306" spans="1:5" ht="30">
      <c r="A1306" s="234">
        <v>34493</v>
      </c>
      <c r="B1306" s="234" t="s">
        <v>7747</v>
      </c>
      <c r="C1306" s="234" t="s">
        <v>6713</v>
      </c>
      <c r="D1306" s="235" t="s">
        <v>13723</v>
      </c>
      <c r="E1306" s="227" t="s">
        <v>57</v>
      </c>
    </row>
    <row r="1307" spans="1:5" ht="30">
      <c r="A1307" s="234">
        <v>1527</v>
      </c>
      <c r="B1307" s="234" t="s">
        <v>7748</v>
      </c>
      <c r="C1307" s="234" t="s">
        <v>6713</v>
      </c>
      <c r="D1307" s="235" t="s">
        <v>13724</v>
      </c>
      <c r="E1307" s="227" t="s">
        <v>57</v>
      </c>
    </row>
    <row r="1308" spans="1:5" ht="30">
      <c r="A1308" s="234">
        <v>38405</v>
      </c>
      <c r="B1308" s="234" t="s">
        <v>7749</v>
      </c>
      <c r="C1308" s="234" t="s">
        <v>6713</v>
      </c>
      <c r="D1308" s="235" t="s">
        <v>13725</v>
      </c>
      <c r="E1308" s="227" t="s">
        <v>57</v>
      </c>
    </row>
    <row r="1309" spans="1:5" ht="30">
      <c r="A1309" s="234">
        <v>38408</v>
      </c>
      <c r="B1309" s="234" t="s">
        <v>7750</v>
      </c>
      <c r="C1309" s="234" t="s">
        <v>6713</v>
      </c>
      <c r="D1309" s="235" t="s">
        <v>13726</v>
      </c>
      <c r="E1309" s="227" t="s">
        <v>57</v>
      </c>
    </row>
    <row r="1310" spans="1:5" ht="30">
      <c r="A1310" s="234">
        <v>34494</v>
      </c>
      <c r="B1310" s="234" t="s">
        <v>7751</v>
      </c>
      <c r="C1310" s="234" t="s">
        <v>6713</v>
      </c>
      <c r="D1310" s="235" t="s">
        <v>13727</v>
      </c>
      <c r="E1310" s="227" t="s">
        <v>57</v>
      </c>
    </row>
    <row r="1311" spans="1:5" ht="30">
      <c r="A1311" s="234">
        <v>1525</v>
      </c>
      <c r="B1311" s="234" t="s">
        <v>7752</v>
      </c>
      <c r="C1311" s="234" t="s">
        <v>6713</v>
      </c>
      <c r="D1311" s="235" t="s">
        <v>13728</v>
      </c>
      <c r="E1311" s="227" t="s">
        <v>57</v>
      </c>
    </row>
    <row r="1312" spans="1:5" ht="30">
      <c r="A1312" s="234">
        <v>38406</v>
      </c>
      <c r="B1312" s="234" t="s">
        <v>7753</v>
      </c>
      <c r="C1312" s="234" t="s">
        <v>6713</v>
      </c>
      <c r="D1312" s="235" t="s">
        <v>13729</v>
      </c>
      <c r="E1312" s="227" t="s">
        <v>57</v>
      </c>
    </row>
    <row r="1313" spans="1:5" ht="30">
      <c r="A1313" s="234">
        <v>38409</v>
      </c>
      <c r="B1313" s="234" t="s">
        <v>7754</v>
      </c>
      <c r="C1313" s="234" t="s">
        <v>6713</v>
      </c>
      <c r="D1313" s="235" t="s">
        <v>13730</v>
      </c>
      <c r="E1313" s="227" t="s">
        <v>57</v>
      </c>
    </row>
    <row r="1314" spans="1:5" ht="30">
      <c r="A1314" s="234">
        <v>43360</v>
      </c>
      <c r="B1314" s="234" t="s">
        <v>7755</v>
      </c>
      <c r="C1314" s="234" t="s">
        <v>6713</v>
      </c>
      <c r="D1314" s="235" t="s">
        <v>13731</v>
      </c>
      <c r="E1314" s="227" t="s">
        <v>57</v>
      </c>
    </row>
    <row r="1315" spans="1:5" ht="30">
      <c r="A1315" s="234">
        <v>34495</v>
      </c>
      <c r="B1315" s="234" t="s">
        <v>7756</v>
      </c>
      <c r="C1315" s="234" t="s">
        <v>6713</v>
      </c>
      <c r="D1315" s="235" t="s">
        <v>13732</v>
      </c>
      <c r="E1315" s="227" t="s">
        <v>57</v>
      </c>
    </row>
    <row r="1316" spans="1:5" ht="30">
      <c r="A1316" s="234">
        <v>11145</v>
      </c>
      <c r="B1316" s="234" t="s">
        <v>7757</v>
      </c>
      <c r="C1316" s="234" t="s">
        <v>6713</v>
      </c>
      <c r="D1316" s="235" t="s">
        <v>13713</v>
      </c>
      <c r="E1316" s="227" t="s">
        <v>57</v>
      </c>
    </row>
    <row r="1317" spans="1:5" ht="30">
      <c r="A1317" s="234">
        <v>34496</v>
      </c>
      <c r="B1317" s="234" t="s">
        <v>7758</v>
      </c>
      <c r="C1317" s="234" t="s">
        <v>6713</v>
      </c>
      <c r="D1317" s="235" t="s">
        <v>13733</v>
      </c>
      <c r="E1317" s="227" t="s">
        <v>57</v>
      </c>
    </row>
    <row r="1318" spans="1:5" ht="30">
      <c r="A1318" s="234">
        <v>34479</v>
      </c>
      <c r="B1318" s="234" t="s">
        <v>7759</v>
      </c>
      <c r="C1318" s="234" t="s">
        <v>6713</v>
      </c>
      <c r="D1318" s="235" t="s">
        <v>13714</v>
      </c>
      <c r="E1318" s="227" t="s">
        <v>57</v>
      </c>
    </row>
    <row r="1319" spans="1:5" ht="30">
      <c r="A1319" s="234">
        <v>34481</v>
      </c>
      <c r="B1319" s="234" t="s">
        <v>7760</v>
      </c>
      <c r="C1319" s="234" t="s">
        <v>6713</v>
      </c>
      <c r="D1319" s="235" t="s">
        <v>13734</v>
      </c>
      <c r="E1319" s="227" t="s">
        <v>57</v>
      </c>
    </row>
    <row r="1320" spans="1:5" ht="30">
      <c r="A1320" s="234">
        <v>34483</v>
      </c>
      <c r="B1320" s="234" t="s">
        <v>7761</v>
      </c>
      <c r="C1320" s="234" t="s">
        <v>6713</v>
      </c>
      <c r="D1320" s="235" t="s">
        <v>13735</v>
      </c>
      <c r="E1320" s="227" t="s">
        <v>57</v>
      </c>
    </row>
    <row r="1321" spans="1:5" ht="30">
      <c r="A1321" s="234">
        <v>34485</v>
      </c>
      <c r="B1321" s="234" t="s">
        <v>7762</v>
      </c>
      <c r="C1321" s="234" t="s">
        <v>6713</v>
      </c>
      <c r="D1321" s="235" t="s">
        <v>13736</v>
      </c>
      <c r="E1321" s="227" t="s">
        <v>57</v>
      </c>
    </row>
    <row r="1322" spans="1:5" ht="30">
      <c r="A1322" s="234">
        <v>14041</v>
      </c>
      <c r="B1322" s="234" t="s">
        <v>7763</v>
      </c>
      <c r="C1322" s="234" t="s">
        <v>6713</v>
      </c>
      <c r="D1322" s="235" t="s">
        <v>13737</v>
      </c>
      <c r="E1322" s="227" t="s">
        <v>57</v>
      </c>
    </row>
    <row r="1323" spans="1:5" ht="30">
      <c r="A1323" s="234">
        <v>1523</v>
      </c>
      <c r="B1323" s="234" t="s">
        <v>7764</v>
      </c>
      <c r="C1323" s="234" t="s">
        <v>6713</v>
      </c>
      <c r="D1323" s="235" t="s">
        <v>13738</v>
      </c>
      <c r="E1323" s="227" t="s">
        <v>57</v>
      </c>
    </row>
    <row r="1324" spans="1:5" ht="30">
      <c r="A1324" s="234">
        <v>14052</v>
      </c>
      <c r="B1324" s="234" t="s">
        <v>7765</v>
      </c>
      <c r="C1324" s="234" t="s">
        <v>6545</v>
      </c>
      <c r="D1324" s="235" t="s">
        <v>13739</v>
      </c>
      <c r="E1324" s="227" t="s">
        <v>57</v>
      </c>
    </row>
    <row r="1325" spans="1:5" ht="30">
      <c r="A1325" s="234">
        <v>14054</v>
      </c>
      <c r="B1325" s="234" t="s">
        <v>7766</v>
      </c>
      <c r="C1325" s="234" t="s">
        <v>6545</v>
      </c>
      <c r="D1325" s="235" t="s">
        <v>13740</v>
      </c>
      <c r="E1325" s="227" t="s">
        <v>57</v>
      </c>
    </row>
    <row r="1326" spans="1:5" ht="30">
      <c r="A1326" s="234">
        <v>14053</v>
      </c>
      <c r="B1326" s="234" t="s">
        <v>7767</v>
      </c>
      <c r="C1326" s="234" t="s">
        <v>6545</v>
      </c>
      <c r="D1326" s="235" t="s">
        <v>13741</v>
      </c>
      <c r="E1326" s="227" t="s">
        <v>57</v>
      </c>
    </row>
    <row r="1327" spans="1:5" ht="30">
      <c r="A1327" s="234">
        <v>2558</v>
      </c>
      <c r="B1327" s="234" t="s">
        <v>7768</v>
      </c>
      <c r="C1327" s="234" t="s">
        <v>6545</v>
      </c>
      <c r="D1327" s="235" t="s">
        <v>13180</v>
      </c>
      <c r="E1327" s="227" t="s">
        <v>57</v>
      </c>
    </row>
    <row r="1328" spans="1:5" ht="30">
      <c r="A1328" s="234">
        <v>2560</v>
      </c>
      <c r="B1328" s="234" t="s">
        <v>7769</v>
      </c>
      <c r="C1328" s="234" t="s">
        <v>6545</v>
      </c>
      <c r="D1328" s="235" t="s">
        <v>13742</v>
      </c>
      <c r="E1328" s="227" t="s">
        <v>57</v>
      </c>
    </row>
    <row r="1329" spans="1:5" ht="30">
      <c r="A1329" s="234">
        <v>2559</v>
      </c>
      <c r="B1329" s="234" t="s">
        <v>7770</v>
      </c>
      <c r="C1329" s="234" t="s">
        <v>6545</v>
      </c>
      <c r="D1329" s="235" t="s">
        <v>13743</v>
      </c>
      <c r="E1329" s="227" t="s">
        <v>57</v>
      </c>
    </row>
    <row r="1330" spans="1:5" ht="30">
      <c r="A1330" s="234">
        <v>2592</v>
      </c>
      <c r="B1330" s="234" t="s">
        <v>7771</v>
      </c>
      <c r="C1330" s="234" t="s">
        <v>6545</v>
      </c>
      <c r="D1330" s="235" t="s">
        <v>13744</v>
      </c>
      <c r="E1330" s="227" t="s">
        <v>57</v>
      </c>
    </row>
    <row r="1331" spans="1:5" ht="30">
      <c r="A1331" s="234">
        <v>2566</v>
      </c>
      <c r="B1331" s="234" t="s">
        <v>7772</v>
      </c>
      <c r="C1331" s="234" t="s">
        <v>6545</v>
      </c>
      <c r="D1331" s="235" t="s">
        <v>13745</v>
      </c>
      <c r="E1331" s="227" t="s">
        <v>57</v>
      </c>
    </row>
    <row r="1332" spans="1:5" ht="30">
      <c r="A1332" s="234">
        <v>2589</v>
      </c>
      <c r="B1332" s="234" t="s">
        <v>7773</v>
      </c>
      <c r="C1332" s="234" t="s">
        <v>6545</v>
      </c>
      <c r="D1332" s="235" t="s">
        <v>13746</v>
      </c>
      <c r="E1332" s="227" t="s">
        <v>57</v>
      </c>
    </row>
    <row r="1333" spans="1:5" ht="30">
      <c r="A1333" s="234">
        <v>2591</v>
      </c>
      <c r="B1333" s="234" t="s">
        <v>7774</v>
      </c>
      <c r="C1333" s="234" t="s">
        <v>6545</v>
      </c>
      <c r="D1333" s="235" t="s">
        <v>13747</v>
      </c>
      <c r="E1333" s="227" t="s">
        <v>57</v>
      </c>
    </row>
    <row r="1334" spans="1:5" ht="30">
      <c r="A1334" s="234">
        <v>2590</v>
      </c>
      <c r="B1334" s="234" t="s">
        <v>7775</v>
      </c>
      <c r="C1334" s="234" t="s">
        <v>6545</v>
      </c>
      <c r="D1334" s="235" t="s">
        <v>13748</v>
      </c>
      <c r="E1334" s="227" t="s">
        <v>57</v>
      </c>
    </row>
    <row r="1335" spans="1:5" ht="30">
      <c r="A1335" s="234">
        <v>2567</v>
      </c>
      <c r="B1335" s="234" t="s">
        <v>7776</v>
      </c>
      <c r="C1335" s="234" t="s">
        <v>6545</v>
      </c>
      <c r="D1335" s="235" t="s">
        <v>13749</v>
      </c>
      <c r="E1335" s="227" t="s">
        <v>57</v>
      </c>
    </row>
    <row r="1336" spans="1:5" ht="30">
      <c r="A1336" s="234">
        <v>2565</v>
      </c>
      <c r="B1336" s="234" t="s">
        <v>7777</v>
      </c>
      <c r="C1336" s="234" t="s">
        <v>6545</v>
      </c>
      <c r="D1336" s="235" t="s">
        <v>13750</v>
      </c>
      <c r="E1336" s="227" t="s">
        <v>57</v>
      </c>
    </row>
    <row r="1337" spans="1:5" ht="30">
      <c r="A1337" s="234">
        <v>2568</v>
      </c>
      <c r="B1337" s="234" t="s">
        <v>7778</v>
      </c>
      <c r="C1337" s="234" t="s">
        <v>6545</v>
      </c>
      <c r="D1337" s="235" t="s">
        <v>13751</v>
      </c>
      <c r="E1337" s="227" t="s">
        <v>57</v>
      </c>
    </row>
    <row r="1338" spans="1:5" ht="30">
      <c r="A1338" s="234">
        <v>2594</v>
      </c>
      <c r="B1338" s="234" t="s">
        <v>7779</v>
      </c>
      <c r="C1338" s="234" t="s">
        <v>6545</v>
      </c>
      <c r="D1338" s="235" t="s">
        <v>13752</v>
      </c>
      <c r="E1338" s="227" t="s">
        <v>57</v>
      </c>
    </row>
    <row r="1339" spans="1:5" ht="30">
      <c r="A1339" s="234">
        <v>2587</v>
      </c>
      <c r="B1339" s="234" t="s">
        <v>7780</v>
      </c>
      <c r="C1339" s="234" t="s">
        <v>6545</v>
      </c>
      <c r="D1339" s="235" t="s">
        <v>13753</v>
      </c>
      <c r="E1339" s="227" t="s">
        <v>57</v>
      </c>
    </row>
    <row r="1340" spans="1:5" ht="30">
      <c r="A1340" s="234">
        <v>2588</v>
      </c>
      <c r="B1340" s="234" t="s">
        <v>7781</v>
      </c>
      <c r="C1340" s="234" t="s">
        <v>6545</v>
      </c>
      <c r="D1340" s="235" t="s">
        <v>13754</v>
      </c>
      <c r="E1340" s="227" t="s">
        <v>57</v>
      </c>
    </row>
    <row r="1341" spans="1:5" ht="30">
      <c r="A1341" s="234">
        <v>2569</v>
      </c>
      <c r="B1341" s="234" t="s">
        <v>7782</v>
      </c>
      <c r="C1341" s="234" t="s">
        <v>6545</v>
      </c>
      <c r="D1341" s="235" t="s">
        <v>13755</v>
      </c>
      <c r="E1341" s="227" t="s">
        <v>57</v>
      </c>
    </row>
    <row r="1342" spans="1:5" ht="30">
      <c r="A1342" s="234">
        <v>2570</v>
      </c>
      <c r="B1342" s="234" t="s">
        <v>7783</v>
      </c>
      <c r="C1342" s="234" t="s">
        <v>6545</v>
      </c>
      <c r="D1342" s="235" t="s">
        <v>13756</v>
      </c>
      <c r="E1342" s="227" t="s">
        <v>57</v>
      </c>
    </row>
    <row r="1343" spans="1:5" ht="30">
      <c r="A1343" s="234">
        <v>2571</v>
      </c>
      <c r="B1343" s="234" t="s">
        <v>7784</v>
      </c>
      <c r="C1343" s="234" t="s">
        <v>6545</v>
      </c>
      <c r="D1343" s="235" t="s">
        <v>13757</v>
      </c>
      <c r="E1343" s="227" t="s">
        <v>57</v>
      </c>
    </row>
    <row r="1344" spans="1:5" ht="30">
      <c r="A1344" s="234">
        <v>2593</v>
      </c>
      <c r="B1344" s="234" t="s">
        <v>7785</v>
      </c>
      <c r="C1344" s="234" t="s">
        <v>6545</v>
      </c>
      <c r="D1344" s="235" t="s">
        <v>13758</v>
      </c>
      <c r="E1344" s="227" t="s">
        <v>57</v>
      </c>
    </row>
    <row r="1345" spans="1:5" ht="30">
      <c r="A1345" s="234">
        <v>2572</v>
      </c>
      <c r="B1345" s="234" t="s">
        <v>7786</v>
      </c>
      <c r="C1345" s="234" t="s">
        <v>6545</v>
      </c>
      <c r="D1345" s="235" t="s">
        <v>13759</v>
      </c>
      <c r="E1345" s="227" t="s">
        <v>57</v>
      </c>
    </row>
    <row r="1346" spans="1:5" ht="30">
      <c r="A1346" s="234">
        <v>2595</v>
      </c>
      <c r="B1346" s="234" t="s">
        <v>7787</v>
      </c>
      <c r="C1346" s="234" t="s">
        <v>6545</v>
      </c>
      <c r="D1346" s="235" t="s">
        <v>13760</v>
      </c>
      <c r="E1346" s="227" t="s">
        <v>57</v>
      </c>
    </row>
    <row r="1347" spans="1:5" ht="30">
      <c r="A1347" s="234">
        <v>2576</v>
      </c>
      <c r="B1347" s="234" t="s">
        <v>7788</v>
      </c>
      <c r="C1347" s="234" t="s">
        <v>6545</v>
      </c>
      <c r="D1347" s="235" t="s">
        <v>13761</v>
      </c>
      <c r="E1347" s="227" t="s">
        <v>57</v>
      </c>
    </row>
    <row r="1348" spans="1:5" ht="30">
      <c r="A1348" s="234">
        <v>2575</v>
      </c>
      <c r="B1348" s="234" t="s">
        <v>7789</v>
      </c>
      <c r="C1348" s="234" t="s">
        <v>6545</v>
      </c>
      <c r="D1348" s="235" t="s">
        <v>13762</v>
      </c>
      <c r="E1348" s="227" t="s">
        <v>57</v>
      </c>
    </row>
    <row r="1349" spans="1:5" ht="30">
      <c r="A1349" s="234">
        <v>2573</v>
      </c>
      <c r="B1349" s="234" t="s">
        <v>7790</v>
      </c>
      <c r="C1349" s="234" t="s">
        <v>6545</v>
      </c>
      <c r="D1349" s="235" t="s">
        <v>13763</v>
      </c>
      <c r="E1349" s="227" t="s">
        <v>57</v>
      </c>
    </row>
    <row r="1350" spans="1:5" ht="30">
      <c r="A1350" s="234">
        <v>2586</v>
      </c>
      <c r="B1350" s="234" t="s">
        <v>7791</v>
      </c>
      <c r="C1350" s="234" t="s">
        <v>6545</v>
      </c>
      <c r="D1350" s="235" t="s">
        <v>13211</v>
      </c>
      <c r="E1350" s="227" t="s">
        <v>57</v>
      </c>
    </row>
    <row r="1351" spans="1:5" ht="30">
      <c r="A1351" s="234">
        <v>2577</v>
      </c>
      <c r="B1351" s="234" t="s">
        <v>7792</v>
      </c>
      <c r="C1351" s="234" t="s">
        <v>6545</v>
      </c>
      <c r="D1351" s="235" t="s">
        <v>13764</v>
      </c>
      <c r="E1351" s="227" t="s">
        <v>57</v>
      </c>
    </row>
    <row r="1352" spans="1:5" ht="30">
      <c r="A1352" s="234">
        <v>2574</v>
      </c>
      <c r="B1352" s="234" t="s">
        <v>7793</v>
      </c>
      <c r="C1352" s="234" t="s">
        <v>6545</v>
      </c>
      <c r="D1352" s="235" t="s">
        <v>12619</v>
      </c>
      <c r="E1352" s="227" t="s">
        <v>57</v>
      </c>
    </row>
    <row r="1353" spans="1:5" ht="30">
      <c r="A1353" s="234">
        <v>2578</v>
      </c>
      <c r="B1353" s="234" t="s">
        <v>7794</v>
      </c>
      <c r="C1353" s="234" t="s">
        <v>6545</v>
      </c>
      <c r="D1353" s="235" t="s">
        <v>13765</v>
      </c>
      <c r="E1353" s="227" t="s">
        <v>57</v>
      </c>
    </row>
    <row r="1354" spans="1:5" ht="30">
      <c r="A1354" s="234">
        <v>2585</v>
      </c>
      <c r="B1354" s="234" t="s">
        <v>7795</v>
      </c>
      <c r="C1354" s="234" t="s">
        <v>6545</v>
      </c>
      <c r="D1354" s="235" t="s">
        <v>13766</v>
      </c>
      <c r="E1354" s="227" t="s">
        <v>57</v>
      </c>
    </row>
    <row r="1355" spans="1:5" ht="30">
      <c r="A1355" s="234">
        <v>12008</v>
      </c>
      <c r="B1355" s="234" t="s">
        <v>7796</v>
      </c>
      <c r="C1355" s="234" t="s">
        <v>6545</v>
      </c>
      <c r="D1355" s="235" t="s">
        <v>13767</v>
      </c>
      <c r="E1355" s="227" t="s">
        <v>57</v>
      </c>
    </row>
    <row r="1356" spans="1:5" ht="30">
      <c r="A1356" s="234">
        <v>2582</v>
      </c>
      <c r="B1356" s="234" t="s">
        <v>7797</v>
      </c>
      <c r="C1356" s="234" t="s">
        <v>6545</v>
      </c>
      <c r="D1356" s="235" t="s">
        <v>13768</v>
      </c>
      <c r="E1356" s="227" t="s">
        <v>57</v>
      </c>
    </row>
    <row r="1357" spans="1:5" ht="30">
      <c r="A1357" s="234">
        <v>2597</v>
      </c>
      <c r="B1357" s="234" t="s">
        <v>7798</v>
      </c>
      <c r="C1357" s="234" t="s">
        <v>6545</v>
      </c>
      <c r="D1357" s="235" t="s">
        <v>13769</v>
      </c>
      <c r="E1357" s="227" t="s">
        <v>57</v>
      </c>
    </row>
    <row r="1358" spans="1:5" ht="30">
      <c r="A1358" s="234">
        <v>2579</v>
      </c>
      <c r="B1358" s="234" t="s">
        <v>7799</v>
      </c>
      <c r="C1358" s="234" t="s">
        <v>6545</v>
      </c>
      <c r="D1358" s="235" t="s">
        <v>13770</v>
      </c>
      <c r="E1358" s="227" t="s">
        <v>57</v>
      </c>
    </row>
    <row r="1359" spans="1:5" ht="30">
      <c r="A1359" s="234">
        <v>2581</v>
      </c>
      <c r="B1359" s="234" t="s">
        <v>7800</v>
      </c>
      <c r="C1359" s="234" t="s">
        <v>6545</v>
      </c>
      <c r="D1359" s="235" t="s">
        <v>13771</v>
      </c>
      <c r="E1359" s="227" t="s">
        <v>57</v>
      </c>
    </row>
    <row r="1360" spans="1:5" ht="30">
      <c r="A1360" s="234">
        <v>2596</v>
      </c>
      <c r="B1360" s="234" t="s">
        <v>7801</v>
      </c>
      <c r="C1360" s="234" t="s">
        <v>6545</v>
      </c>
      <c r="D1360" s="235" t="s">
        <v>13772</v>
      </c>
      <c r="E1360" s="227" t="s">
        <v>57</v>
      </c>
    </row>
    <row r="1361" spans="1:5" ht="30">
      <c r="A1361" s="234">
        <v>2580</v>
      </c>
      <c r="B1361" s="234" t="s">
        <v>7802</v>
      </c>
      <c r="C1361" s="234" t="s">
        <v>6545</v>
      </c>
      <c r="D1361" s="235" t="s">
        <v>13773</v>
      </c>
      <c r="E1361" s="227" t="s">
        <v>57</v>
      </c>
    </row>
    <row r="1362" spans="1:5" ht="30">
      <c r="A1362" s="234">
        <v>2583</v>
      </c>
      <c r="B1362" s="234" t="s">
        <v>7803</v>
      </c>
      <c r="C1362" s="234" t="s">
        <v>6545</v>
      </c>
      <c r="D1362" s="235" t="s">
        <v>13774</v>
      </c>
      <c r="E1362" s="227" t="s">
        <v>57</v>
      </c>
    </row>
    <row r="1363" spans="1:5" ht="30">
      <c r="A1363" s="234">
        <v>2584</v>
      </c>
      <c r="B1363" s="234" t="s">
        <v>7804</v>
      </c>
      <c r="C1363" s="234" t="s">
        <v>6545</v>
      </c>
      <c r="D1363" s="235" t="s">
        <v>13775</v>
      </c>
      <c r="E1363" s="227" t="s">
        <v>57</v>
      </c>
    </row>
    <row r="1364" spans="1:5" ht="15">
      <c r="A1364" s="234">
        <v>12010</v>
      </c>
      <c r="B1364" s="234" t="s">
        <v>7805</v>
      </c>
      <c r="C1364" s="234" t="s">
        <v>6545</v>
      </c>
      <c r="D1364" s="235" t="s">
        <v>13776</v>
      </c>
      <c r="E1364" s="227" t="s">
        <v>57</v>
      </c>
    </row>
    <row r="1365" spans="1:5" ht="15">
      <c r="A1365" s="234">
        <v>39329</v>
      </c>
      <c r="B1365" s="234" t="s">
        <v>7806</v>
      </c>
      <c r="C1365" s="234" t="s">
        <v>6545</v>
      </c>
      <c r="D1365" s="235" t="s">
        <v>13777</v>
      </c>
      <c r="E1365" s="227" t="s">
        <v>57</v>
      </c>
    </row>
    <row r="1366" spans="1:5" ht="15">
      <c r="A1366" s="234">
        <v>39330</v>
      </c>
      <c r="B1366" s="234" t="s">
        <v>7807</v>
      </c>
      <c r="C1366" s="234" t="s">
        <v>6545</v>
      </c>
      <c r="D1366" s="235" t="s">
        <v>13778</v>
      </c>
      <c r="E1366" s="227" t="s">
        <v>57</v>
      </c>
    </row>
    <row r="1367" spans="1:5" ht="15">
      <c r="A1367" s="234">
        <v>39332</v>
      </c>
      <c r="B1367" s="234" t="s">
        <v>7808</v>
      </c>
      <c r="C1367" s="234" t="s">
        <v>6545</v>
      </c>
      <c r="D1367" s="235" t="s">
        <v>13779</v>
      </c>
      <c r="E1367" s="227" t="s">
        <v>57</v>
      </c>
    </row>
    <row r="1368" spans="1:5" ht="15">
      <c r="A1368" s="234">
        <v>39331</v>
      </c>
      <c r="B1368" s="234" t="s">
        <v>7809</v>
      </c>
      <c r="C1368" s="234" t="s">
        <v>6545</v>
      </c>
      <c r="D1368" s="235" t="s">
        <v>13780</v>
      </c>
      <c r="E1368" s="227" t="s">
        <v>57</v>
      </c>
    </row>
    <row r="1369" spans="1:5" ht="15">
      <c r="A1369" s="234">
        <v>39333</v>
      </c>
      <c r="B1369" s="234" t="s">
        <v>7810</v>
      </c>
      <c r="C1369" s="234" t="s">
        <v>6545</v>
      </c>
      <c r="D1369" s="235" t="s">
        <v>13781</v>
      </c>
      <c r="E1369" s="227" t="s">
        <v>57</v>
      </c>
    </row>
    <row r="1370" spans="1:5" ht="15">
      <c r="A1370" s="234">
        <v>39335</v>
      </c>
      <c r="B1370" s="234" t="s">
        <v>7811</v>
      </c>
      <c r="C1370" s="234" t="s">
        <v>6545</v>
      </c>
      <c r="D1370" s="235" t="s">
        <v>13782</v>
      </c>
      <c r="E1370" s="227" t="s">
        <v>57</v>
      </c>
    </row>
    <row r="1371" spans="1:5" ht="15">
      <c r="A1371" s="234">
        <v>39334</v>
      </c>
      <c r="B1371" s="234" t="s">
        <v>7812</v>
      </c>
      <c r="C1371" s="234" t="s">
        <v>6545</v>
      </c>
      <c r="D1371" s="235" t="s">
        <v>13783</v>
      </c>
      <c r="E1371" s="227" t="s">
        <v>57</v>
      </c>
    </row>
    <row r="1372" spans="1:5" ht="15">
      <c r="A1372" s="234">
        <v>12016</v>
      </c>
      <c r="B1372" s="234" t="s">
        <v>7813</v>
      </c>
      <c r="C1372" s="234" t="s">
        <v>6545</v>
      </c>
      <c r="D1372" s="235" t="s">
        <v>13784</v>
      </c>
      <c r="E1372" s="227" t="s">
        <v>57</v>
      </c>
    </row>
    <row r="1373" spans="1:5" ht="15">
      <c r="A1373" s="234">
        <v>12015</v>
      </c>
      <c r="B1373" s="234" t="s">
        <v>7814</v>
      </c>
      <c r="C1373" s="234" t="s">
        <v>6545</v>
      </c>
      <c r="D1373" s="235" t="s">
        <v>13785</v>
      </c>
      <c r="E1373" s="227" t="s">
        <v>57</v>
      </c>
    </row>
    <row r="1374" spans="1:5" ht="15">
      <c r="A1374" s="234">
        <v>12020</v>
      </c>
      <c r="B1374" s="234" t="s">
        <v>7815</v>
      </c>
      <c r="C1374" s="234" t="s">
        <v>6545</v>
      </c>
      <c r="D1374" s="235" t="s">
        <v>13784</v>
      </c>
      <c r="E1374" s="227" t="s">
        <v>57</v>
      </c>
    </row>
    <row r="1375" spans="1:5" ht="15">
      <c r="A1375" s="234">
        <v>12019</v>
      </c>
      <c r="B1375" s="234" t="s">
        <v>7816</v>
      </c>
      <c r="C1375" s="234" t="s">
        <v>6545</v>
      </c>
      <c r="D1375" s="235" t="s">
        <v>13785</v>
      </c>
      <c r="E1375" s="227" t="s">
        <v>57</v>
      </c>
    </row>
    <row r="1376" spans="1:5" ht="15">
      <c r="A1376" s="234">
        <v>39336</v>
      </c>
      <c r="B1376" s="234" t="s">
        <v>7817</v>
      </c>
      <c r="C1376" s="234" t="s">
        <v>6545</v>
      </c>
      <c r="D1376" s="235" t="s">
        <v>13778</v>
      </c>
      <c r="E1376" s="227" t="s">
        <v>57</v>
      </c>
    </row>
    <row r="1377" spans="1:5" ht="15">
      <c r="A1377" s="234">
        <v>39338</v>
      </c>
      <c r="B1377" s="234" t="s">
        <v>7818</v>
      </c>
      <c r="C1377" s="234" t="s">
        <v>6545</v>
      </c>
      <c r="D1377" s="235" t="s">
        <v>13779</v>
      </c>
      <c r="E1377" s="227" t="s">
        <v>57</v>
      </c>
    </row>
    <row r="1378" spans="1:5" ht="15">
      <c r="A1378" s="234">
        <v>39337</v>
      </c>
      <c r="B1378" s="234" t="s">
        <v>7819</v>
      </c>
      <c r="C1378" s="234" t="s">
        <v>6545</v>
      </c>
      <c r="D1378" s="235" t="s">
        <v>13780</v>
      </c>
      <c r="E1378" s="227" t="s">
        <v>57</v>
      </c>
    </row>
    <row r="1379" spans="1:5" ht="15">
      <c r="A1379" s="234">
        <v>39341</v>
      </c>
      <c r="B1379" s="234" t="s">
        <v>7820</v>
      </c>
      <c r="C1379" s="234" t="s">
        <v>6545</v>
      </c>
      <c r="D1379" s="235" t="s">
        <v>13786</v>
      </c>
      <c r="E1379" s="227" t="s">
        <v>57</v>
      </c>
    </row>
    <row r="1380" spans="1:5" ht="15">
      <c r="A1380" s="234">
        <v>39340</v>
      </c>
      <c r="B1380" s="234" t="s">
        <v>7821</v>
      </c>
      <c r="C1380" s="234" t="s">
        <v>6545</v>
      </c>
      <c r="D1380" s="235" t="s">
        <v>13787</v>
      </c>
      <c r="E1380" s="227" t="s">
        <v>57</v>
      </c>
    </row>
    <row r="1381" spans="1:5" ht="15">
      <c r="A1381" s="234">
        <v>12025</v>
      </c>
      <c r="B1381" s="234" t="s">
        <v>7822</v>
      </c>
      <c r="C1381" s="234" t="s">
        <v>6545</v>
      </c>
      <c r="D1381" s="235" t="s">
        <v>13788</v>
      </c>
      <c r="E1381" s="227" t="s">
        <v>57</v>
      </c>
    </row>
    <row r="1382" spans="1:5" ht="15">
      <c r="A1382" s="234">
        <v>39342</v>
      </c>
      <c r="B1382" s="234" t="s">
        <v>7823</v>
      </c>
      <c r="C1382" s="234" t="s">
        <v>6545</v>
      </c>
      <c r="D1382" s="235" t="s">
        <v>13786</v>
      </c>
      <c r="E1382" s="227" t="s">
        <v>57</v>
      </c>
    </row>
    <row r="1383" spans="1:5" ht="15">
      <c r="A1383" s="234">
        <v>39343</v>
      </c>
      <c r="B1383" s="234" t="s">
        <v>7824</v>
      </c>
      <c r="C1383" s="234" t="s">
        <v>6545</v>
      </c>
      <c r="D1383" s="235" t="s">
        <v>13789</v>
      </c>
      <c r="E1383" s="227" t="s">
        <v>57</v>
      </c>
    </row>
    <row r="1384" spans="1:5" ht="15">
      <c r="A1384" s="234">
        <v>39345</v>
      </c>
      <c r="B1384" s="234" t="s">
        <v>7825</v>
      </c>
      <c r="C1384" s="234" t="s">
        <v>6545</v>
      </c>
      <c r="D1384" s="235" t="s">
        <v>13790</v>
      </c>
      <c r="E1384" s="227" t="s">
        <v>57</v>
      </c>
    </row>
    <row r="1385" spans="1:5" ht="15">
      <c r="A1385" s="234">
        <v>39344</v>
      </c>
      <c r="B1385" s="234" t="s">
        <v>7826</v>
      </c>
      <c r="C1385" s="234" t="s">
        <v>6545</v>
      </c>
      <c r="D1385" s="235" t="s">
        <v>12667</v>
      </c>
      <c r="E1385" s="227" t="s">
        <v>57</v>
      </c>
    </row>
    <row r="1386" spans="1:5" ht="30">
      <c r="A1386" s="234">
        <v>12623</v>
      </c>
      <c r="B1386" s="234" t="s">
        <v>7827</v>
      </c>
      <c r="C1386" s="234" t="s">
        <v>6557</v>
      </c>
      <c r="D1386" s="235" t="s">
        <v>12918</v>
      </c>
      <c r="E1386" s="227" t="s">
        <v>57</v>
      </c>
    </row>
    <row r="1387" spans="1:5" ht="15">
      <c r="A1387" s="234">
        <v>34498</v>
      </c>
      <c r="B1387" s="234" t="s">
        <v>7828</v>
      </c>
      <c r="C1387" s="234" t="s">
        <v>6545</v>
      </c>
      <c r="D1387" s="235" t="s">
        <v>13791</v>
      </c>
      <c r="E1387" s="227" t="s">
        <v>57</v>
      </c>
    </row>
    <row r="1388" spans="1:5" ht="15">
      <c r="A1388" s="234">
        <v>13244</v>
      </c>
      <c r="B1388" s="234" t="s">
        <v>7829</v>
      </c>
      <c r="C1388" s="234" t="s">
        <v>6545</v>
      </c>
      <c r="D1388" s="235" t="s">
        <v>13792</v>
      </c>
      <c r="E1388" s="227" t="s">
        <v>57</v>
      </c>
    </row>
    <row r="1389" spans="1:5" ht="30">
      <c r="A1389" s="234">
        <v>38998</v>
      </c>
      <c r="B1389" s="234" t="s">
        <v>7830</v>
      </c>
      <c r="C1389" s="234" t="s">
        <v>6545</v>
      </c>
      <c r="D1389" s="235" t="s">
        <v>13793</v>
      </c>
      <c r="E1389" s="227" t="s">
        <v>57</v>
      </c>
    </row>
    <row r="1390" spans="1:5" ht="30">
      <c r="A1390" s="234">
        <v>38999</v>
      </c>
      <c r="B1390" s="234" t="s">
        <v>7831</v>
      </c>
      <c r="C1390" s="234" t="s">
        <v>6545</v>
      </c>
      <c r="D1390" s="235" t="s">
        <v>13794</v>
      </c>
      <c r="E1390" s="227" t="s">
        <v>57</v>
      </c>
    </row>
    <row r="1391" spans="1:5" ht="30">
      <c r="A1391" s="234">
        <v>38996</v>
      </c>
      <c r="B1391" s="234" t="s">
        <v>7832</v>
      </c>
      <c r="C1391" s="234" t="s">
        <v>6545</v>
      </c>
      <c r="D1391" s="235" t="s">
        <v>13795</v>
      </c>
      <c r="E1391" s="227" t="s">
        <v>57</v>
      </c>
    </row>
    <row r="1392" spans="1:5" ht="30">
      <c r="A1392" s="234">
        <v>38997</v>
      </c>
      <c r="B1392" s="234" t="s">
        <v>7833</v>
      </c>
      <c r="C1392" s="234" t="s">
        <v>6545</v>
      </c>
      <c r="D1392" s="235" t="s">
        <v>13796</v>
      </c>
      <c r="E1392" s="227" t="s">
        <v>57</v>
      </c>
    </row>
    <row r="1393" spans="1:5" ht="30">
      <c r="A1393" s="234">
        <v>39862</v>
      </c>
      <c r="B1393" s="234" t="s">
        <v>7834</v>
      </c>
      <c r="C1393" s="234" t="s">
        <v>6545</v>
      </c>
      <c r="D1393" s="235" t="s">
        <v>13797</v>
      </c>
      <c r="E1393" s="227" t="s">
        <v>57</v>
      </c>
    </row>
    <row r="1394" spans="1:5" ht="30">
      <c r="A1394" s="234">
        <v>39863</v>
      </c>
      <c r="B1394" s="234" t="s">
        <v>7835</v>
      </c>
      <c r="C1394" s="234" t="s">
        <v>6545</v>
      </c>
      <c r="D1394" s="235" t="s">
        <v>13798</v>
      </c>
      <c r="E1394" s="227" t="s">
        <v>57</v>
      </c>
    </row>
    <row r="1395" spans="1:5" ht="30">
      <c r="A1395" s="234">
        <v>39864</v>
      </c>
      <c r="B1395" s="234" t="s">
        <v>7836</v>
      </c>
      <c r="C1395" s="234" t="s">
        <v>6545</v>
      </c>
      <c r="D1395" s="235" t="s">
        <v>13799</v>
      </c>
      <c r="E1395" s="227" t="s">
        <v>57</v>
      </c>
    </row>
    <row r="1396" spans="1:5" ht="30">
      <c r="A1396" s="234">
        <v>39865</v>
      </c>
      <c r="B1396" s="234" t="s">
        <v>7837</v>
      </c>
      <c r="C1396" s="234" t="s">
        <v>6545</v>
      </c>
      <c r="D1396" s="235" t="s">
        <v>13800</v>
      </c>
      <c r="E1396" s="227" t="s">
        <v>57</v>
      </c>
    </row>
    <row r="1397" spans="1:5" ht="30">
      <c r="A1397" s="234">
        <v>2517</v>
      </c>
      <c r="B1397" s="234" t="s">
        <v>7838</v>
      </c>
      <c r="C1397" s="234" t="s">
        <v>6545</v>
      </c>
      <c r="D1397" s="235" t="s">
        <v>13801</v>
      </c>
      <c r="E1397" s="227" t="s">
        <v>57</v>
      </c>
    </row>
    <row r="1398" spans="1:5" ht="30">
      <c r="A1398" s="234">
        <v>2522</v>
      </c>
      <c r="B1398" s="234" t="s">
        <v>7839</v>
      </c>
      <c r="C1398" s="234" t="s">
        <v>6545</v>
      </c>
      <c r="D1398" s="235" t="s">
        <v>13802</v>
      </c>
      <c r="E1398" s="227" t="s">
        <v>57</v>
      </c>
    </row>
    <row r="1399" spans="1:5" ht="30">
      <c r="A1399" s="234">
        <v>2548</v>
      </c>
      <c r="B1399" s="234" t="s">
        <v>7840</v>
      </c>
      <c r="C1399" s="234" t="s">
        <v>6545</v>
      </c>
      <c r="D1399" s="235" t="s">
        <v>13803</v>
      </c>
      <c r="E1399" s="227" t="s">
        <v>57</v>
      </c>
    </row>
    <row r="1400" spans="1:5" ht="30">
      <c r="A1400" s="234">
        <v>2516</v>
      </c>
      <c r="B1400" s="234" t="s">
        <v>7841</v>
      </c>
      <c r="C1400" s="234" t="s">
        <v>6545</v>
      </c>
      <c r="D1400" s="235" t="s">
        <v>13192</v>
      </c>
      <c r="E1400" s="227" t="s">
        <v>57</v>
      </c>
    </row>
    <row r="1401" spans="1:5" ht="30">
      <c r="A1401" s="234">
        <v>2518</v>
      </c>
      <c r="B1401" s="234" t="s">
        <v>7842</v>
      </c>
      <c r="C1401" s="234" t="s">
        <v>6545</v>
      </c>
      <c r="D1401" s="235" t="s">
        <v>13804</v>
      </c>
      <c r="E1401" s="227" t="s">
        <v>57</v>
      </c>
    </row>
    <row r="1402" spans="1:5" ht="30">
      <c r="A1402" s="234">
        <v>2521</v>
      </c>
      <c r="B1402" s="234" t="s">
        <v>7843</v>
      </c>
      <c r="C1402" s="234" t="s">
        <v>6545</v>
      </c>
      <c r="D1402" s="235" t="s">
        <v>13442</v>
      </c>
      <c r="E1402" s="227" t="s">
        <v>57</v>
      </c>
    </row>
    <row r="1403" spans="1:5" ht="30">
      <c r="A1403" s="234">
        <v>2515</v>
      </c>
      <c r="B1403" s="234" t="s">
        <v>7844</v>
      </c>
      <c r="C1403" s="234" t="s">
        <v>6545</v>
      </c>
      <c r="D1403" s="235" t="s">
        <v>13805</v>
      </c>
      <c r="E1403" s="227" t="s">
        <v>57</v>
      </c>
    </row>
    <row r="1404" spans="1:5" ht="30">
      <c r="A1404" s="234">
        <v>2519</v>
      </c>
      <c r="B1404" s="234" t="s">
        <v>7845</v>
      </c>
      <c r="C1404" s="234" t="s">
        <v>6545</v>
      </c>
      <c r="D1404" s="235" t="s">
        <v>13806</v>
      </c>
      <c r="E1404" s="227" t="s">
        <v>57</v>
      </c>
    </row>
    <row r="1405" spans="1:5" ht="30">
      <c r="A1405" s="234">
        <v>2520</v>
      </c>
      <c r="B1405" s="234" t="s">
        <v>7846</v>
      </c>
      <c r="C1405" s="234" t="s">
        <v>6545</v>
      </c>
      <c r="D1405" s="235" t="s">
        <v>13807</v>
      </c>
      <c r="E1405" s="227" t="s">
        <v>57</v>
      </c>
    </row>
    <row r="1406" spans="1:5" ht="30">
      <c r="A1406" s="234">
        <v>1602</v>
      </c>
      <c r="B1406" s="234" t="s">
        <v>7847</v>
      </c>
      <c r="C1406" s="234" t="s">
        <v>6545</v>
      </c>
      <c r="D1406" s="235" t="s">
        <v>13808</v>
      </c>
      <c r="E1406" s="227" t="s">
        <v>57</v>
      </c>
    </row>
    <row r="1407" spans="1:5" ht="30">
      <c r="A1407" s="234">
        <v>1601</v>
      </c>
      <c r="B1407" s="234" t="s">
        <v>7848</v>
      </c>
      <c r="C1407" s="234" t="s">
        <v>6545</v>
      </c>
      <c r="D1407" s="235" t="s">
        <v>13809</v>
      </c>
      <c r="E1407" s="227" t="s">
        <v>57</v>
      </c>
    </row>
    <row r="1408" spans="1:5" ht="30">
      <c r="A1408" s="234">
        <v>1598</v>
      </c>
      <c r="B1408" s="234" t="s">
        <v>7849</v>
      </c>
      <c r="C1408" s="234" t="s">
        <v>6545</v>
      </c>
      <c r="D1408" s="235" t="s">
        <v>13810</v>
      </c>
      <c r="E1408" s="227" t="s">
        <v>57</v>
      </c>
    </row>
    <row r="1409" spans="1:5" ht="30">
      <c r="A1409" s="234">
        <v>1600</v>
      </c>
      <c r="B1409" s="234" t="s">
        <v>7850</v>
      </c>
      <c r="C1409" s="234" t="s">
        <v>6545</v>
      </c>
      <c r="D1409" s="235" t="s">
        <v>13811</v>
      </c>
      <c r="E1409" s="227" t="s">
        <v>57</v>
      </c>
    </row>
    <row r="1410" spans="1:5" ht="30">
      <c r="A1410" s="234">
        <v>1603</v>
      </c>
      <c r="B1410" s="234" t="s">
        <v>7851</v>
      </c>
      <c r="C1410" s="234" t="s">
        <v>6545</v>
      </c>
      <c r="D1410" s="235" t="s">
        <v>13812</v>
      </c>
      <c r="E1410" s="227" t="s">
        <v>57</v>
      </c>
    </row>
    <row r="1411" spans="1:5" ht="30">
      <c r="A1411" s="234">
        <v>1599</v>
      </c>
      <c r="B1411" s="234" t="s">
        <v>7852</v>
      </c>
      <c r="C1411" s="234" t="s">
        <v>6545</v>
      </c>
      <c r="D1411" s="235" t="s">
        <v>13813</v>
      </c>
      <c r="E1411" s="227" t="s">
        <v>57</v>
      </c>
    </row>
    <row r="1412" spans="1:5" ht="30">
      <c r="A1412" s="234">
        <v>1597</v>
      </c>
      <c r="B1412" s="234" t="s">
        <v>7853</v>
      </c>
      <c r="C1412" s="234" t="s">
        <v>6545</v>
      </c>
      <c r="D1412" s="235" t="s">
        <v>13814</v>
      </c>
      <c r="E1412" s="227" t="s">
        <v>57</v>
      </c>
    </row>
    <row r="1413" spans="1:5" ht="15">
      <c r="A1413" s="234">
        <v>39600</v>
      </c>
      <c r="B1413" s="234" t="s">
        <v>7854</v>
      </c>
      <c r="C1413" s="234" t="s">
        <v>6545</v>
      </c>
      <c r="D1413" s="235" t="s">
        <v>13815</v>
      </c>
      <c r="E1413" s="227" t="s">
        <v>57</v>
      </c>
    </row>
    <row r="1414" spans="1:5" ht="15">
      <c r="A1414" s="234">
        <v>39601</v>
      </c>
      <c r="B1414" s="234" t="s">
        <v>7855</v>
      </c>
      <c r="C1414" s="234" t="s">
        <v>6545</v>
      </c>
      <c r="D1414" s="235" t="s">
        <v>13816</v>
      </c>
      <c r="E1414" s="227" t="s">
        <v>57</v>
      </c>
    </row>
    <row r="1415" spans="1:5" ht="15">
      <c r="A1415" s="234">
        <v>39602</v>
      </c>
      <c r="B1415" s="234" t="s">
        <v>7856</v>
      </c>
      <c r="C1415" s="234" t="s">
        <v>6545</v>
      </c>
      <c r="D1415" s="235" t="s">
        <v>13817</v>
      </c>
      <c r="E1415" s="227" t="s">
        <v>57</v>
      </c>
    </row>
    <row r="1416" spans="1:5" ht="15">
      <c r="A1416" s="234">
        <v>39603</v>
      </c>
      <c r="B1416" s="234" t="s">
        <v>7857</v>
      </c>
      <c r="C1416" s="234" t="s">
        <v>6545</v>
      </c>
      <c r="D1416" s="235" t="s">
        <v>13818</v>
      </c>
      <c r="E1416" s="227" t="s">
        <v>57</v>
      </c>
    </row>
    <row r="1417" spans="1:5" ht="30">
      <c r="A1417" s="234">
        <v>11821</v>
      </c>
      <c r="B1417" s="234" t="s">
        <v>7858</v>
      </c>
      <c r="C1417" s="234" t="s">
        <v>6545</v>
      </c>
      <c r="D1417" s="235" t="s">
        <v>13819</v>
      </c>
      <c r="E1417" s="227" t="s">
        <v>57</v>
      </c>
    </row>
    <row r="1418" spans="1:5" ht="30">
      <c r="A1418" s="234">
        <v>1562</v>
      </c>
      <c r="B1418" s="234" t="s">
        <v>7859</v>
      </c>
      <c r="C1418" s="234" t="s">
        <v>6545</v>
      </c>
      <c r="D1418" s="235" t="s">
        <v>13820</v>
      </c>
      <c r="E1418" s="227" t="s">
        <v>57</v>
      </c>
    </row>
    <row r="1419" spans="1:5" ht="30">
      <c r="A1419" s="234">
        <v>1563</v>
      </c>
      <c r="B1419" s="234" t="s">
        <v>7860</v>
      </c>
      <c r="C1419" s="234" t="s">
        <v>6545</v>
      </c>
      <c r="D1419" s="235" t="s">
        <v>13821</v>
      </c>
      <c r="E1419" s="227" t="s">
        <v>57</v>
      </c>
    </row>
    <row r="1420" spans="1:5" ht="30">
      <c r="A1420" s="234">
        <v>11856</v>
      </c>
      <c r="B1420" s="234" t="s">
        <v>7861</v>
      </c>
      <c r="C1420" s="234" t="s">
        <v>6545</v>
      </c>
      <c r="D1420" s="235" t="s">
        <v>13488</v>
      </c>
      <c r="E1420" s="227" t="s">
        <v>57</v>
      </c>
    </row>
    <row r="1421" spans="1:5" ht="30">
      <c r="A1421" s="234">
        <v>11857</v>
      </c>
      <c r="B1421" s="234" t="s">
        <v>7862</v>
      </c>
      <c r="C1421" s="234" t="s">
        <v>6545</v>
      </c>
      <c r="D1421" s="235" t="s">
        <v>13822</v>
      </c>
      <c r="E1421" s="227" t="s">
        <v>57</v>
      </c>
    </row>
    <row r="1422" spans="1:5" ht="30">
      <c r="A1422" s="234">
        <v>11858</v>
      </c>
      <c r="B1422" s="234" t="s">
        <v>7863</v>
      </c>
      <c r="C1422" s="234" t="s">
        <v>6545</v>
      </c>
      <c r="D1422" s="235" t="s">
        <v>13823</v>
      </c>
      <c r="E1422" s="227" t="s">
        <v>57</v>
      </c>
    </row>
    <row r="1423" spans="1:5" ht="30">
      <c r="A1423" s="234">
        <v>1539</v>
      </c>
      <c r="B1423" s="234" t="s">
        <v>7864</v>
      </c>
      <c r="C1423" s="234" t="s">
        <v>6545</v>
      </c>
      <c r="D1423" s="235" t="s">
        <v>13824</v>
      </c>
      <c r="E1423" s="227" t="s">
        <v>57</v>
      </c>
    </row>
    <row r="1424" spans="1:5" ht="30">
      <c r="A1424" s="234">
        <v>11859</v>
      </c>
      <c r="B1424" s="234" t="s">
        <v>7865</v>
      </c>
      <c r="C1424" s="234" t="s">
        <v>6545</v>
      </c>
      <c r="D1424" s="235" t="s">
        <v>13825</v>
      </c>
      <c r="E1424" s="227" t="s">
        <v>57</v>
      </c>
    </row>
    <row r="1425" spans="1:5" ht="30">
      <c r="A1425" s="234">
        <v>1550</v>
      </c>
      <c r="B1425" s="234" t="s">
        <v>7866</v>
      </c>
      <c r="C1425" s="234" t="s">
        <v>6545</v>
      </c>
      <c r="D1425" s="235" t="s">
        <v>13148</v>
      </c>
      <c r="E1425" s="227" t="s">
        <v>57</v>
      </c>
    </row>
    <row r="1426" spans="1:5" ht="30">
      <c r="A1426" s="234">
        <v>11854</v>
      </c>
      <c r="B1426" s="234" t="s">
        <v>7867</v>
      </c>
      <c r="C1426" s="234" t="s">
        <v>6545</v>
      </c>
      <c r="D1426" s="235" t="s">
        <v>13826</v>
      </c>
      <c r="E1426" s="227" t="s">
        <v>57</v>
      </c>
    </row>
    <row r="1427" spans="1:5" ht="30">
      <c r="A1427" s="234">
        <v>11862</v>
      </c>
      <c r="B1427" s="234" t="s">
        <v>7868</v>
      </c>
      <c r="C1427" s="234" t="s">
        <v>6545</v>
      </c>
      <c r="D1427" s="235" t="s">
        <v>13827</v>
      </c>
      <c r="E1427" s="227" t="s">
        <v>57</v>
      </c>
    </row>
    <row r="1428" spans="1:5" ht="30">
      <c r="A1428" s="234">
        <v>11863</v>
      </c>
      <c r="B1428" s="234" t="s">
        <v>7869</v>
      </c>
      <c r="C1428" s="234" t="s">
        <v>6545</v>
      </c>
      <c r="D1428" s="235" t="s">
        <v>13828</v>
      </c>
      <c r="E1428" s="227" t="s">
        <v>57</v>
      </c>
    </row>
    <row r="1429" spans="1:5" ht="30">
      <c r="A1429" s="234">
        <v>11855</v>
      </c>
      <c r="B1429" s="234" t="s">
        <v>7870</v>
      </c>
      <c r="C1429" s="234" t="s">
        <v>6545</v>
      </c>
      <c r="D1429" s="235" t="s">
        <v>13829</v>
      </c>
      <c r="E1429" s="227" t="s">
        <v>57</v>
      </c>
    </row>
    <row r="1430" spans="1:5" ht="30">
      <c r="A1430" s="234">
        <v>11864</v>
      </c>
      <c r="B1430" s="234" t="s">
        <v>7871</v>
      </c>
      <c r="C1430" s="234" t="s">
        <v>6545</v>
      </c>
      <c r="D1430" s="235" t="s">
        <v>13830</v>
      </c>
      <c r="E1430" s="227" t="s">
        <v>57</v>
      </c>
    </row>
    <row r="1431" spans="1:5" ht="30">
      <c r="A1431" s="234">
        <v>2527</v>
      </c>
      <c r="B1431" s="234" t="s">
        <v>7872</v>
      </c>
      <c r="C1431" s="234" t="s">
        <v>6545</v>
      </c>
      <c r="D1431" s="235" t="s">
        <v>13831</v>
      </c>
      <c r="E1431" s="227" t="s">
        <v>57</v>
      </c>
    </row>
    <row r="1432" spans="1:5" ht="30">
      <c r="A1432" s="234">
        <v>2526</v>
      </c>
      <c r="B1432" s="234" t="s">
        <v>7873</v>
      </c>
      <c r="C1432" s="234" t="s">
        <v>6545</v>
      </c>
      <c r="D1432" s="235" t="s">
        <v>13488</v>
      </c>
      <c r="E1432" s="227" t="s">
        <v>57</v>
      </c>
    </row>
    <row r="1433" spans="1:5" ht="30">
      <c r="A1433" s="234">
        <v>2487</v>
      </c>
      <c r="B1433" s="234" t="s">
        <v>7874</v>
      </c>
      <c r="C1433" s="234" t="s">
        <v>6545</v>
      </c>
      <c r="D1433" s="235" t="s">
        <v>13832</v>
      </c>
      <c r="E1433" s="227" t="s">
        <v>57</v>
      </c>
    </row>
    <row r="1434" spans="1:5" ht="30">
      <c r="A1434" s="234">
        <v>2483</v>
      </c>
      <c r="B1434" s="234" t="s">
        <v>7875</v>
      </c>
      <c r="C1434" s="234" t="s">
        <v>6545</v>
      </c>
      <c r="D1434" s="235" t="s">
        <v>13833</v>
      </c>
      <c r="E1434" s="227" t="s">
        <v>57</v>
      </c>
    </row>
    <row r="1435" spans="1:5" ht="30">
      <c r="A1435" s="234">
        <v>2528</v>
      </c>
      <c r="B1435" s="234" t="s">
        <v>7876</v>
      </c>
      <c r="C1435" s="234" t="s">
        <v>6545</v>
      </c>
      <c r="D1435" s="235" t="s">
        <v>13834</v>
      </c>
      <c r="E1435" s="227" t="s">
        <v>57</v>
      </c>
    </row>
    <row r="1436" spans="1:5" ht="30">
      <c r="A1436" s="234">
        <v>2489</v>
      </c>
      <c r="B1436" s="234" t="s">
        <v>7877</v>
      </c>
      <c r="C1436" s="234" t="s">
        <v>6545</v>
      </c>
      <c r="D1436" s="235" t="s">
        <v>13835</v>
      </c>
      <c r="E1436" s="227" t="s">
        <v>57</v>
      </c>
    </row>
    <row r="1437" spans="1:5" ht="30">
      <c r="A1437" s="234">
        <v>2488</v>
      </c>
      <c r="B1437" s="234" t="s">
        <v>7878</v>
      </c>
      <c r="C1437" s="234" t="s">
        <v>6545</v>
      </c>
      <c r="D1437" s="235" t="s">
        <v>13836</v>
      </c>
      <c r="E1437" s="227" t="s">
        <v>57</v>
      </c>
    </row>
    <row r="1438" spans="1:5" ht="30">
      <c r="A1438" s="234">
        <v>2484</v>
      </c>
      <c r="B1438" s="234" t="s">
        <v>7879</v>
      </c>
      <c r="C1438" s="234" t="s">
        <v>6545</v>
      </c>
      <c r="D1438" s="235" t="s">
        <v>13837</v>
      </c>
      <c r="E1438" s="227" t="s">
        <v>57</v>
      </c>
    </row>
    <row r="1439" spans="1:5" ht="30">
      <c r="A1439" s="234">
        <v>2485</v>
      </c>
      <c r="B1439" s="234" t="s">
        <v>7880</v>
      </c>
      <c r="C1439" s="234" t="s">
        <v>6545</v>
      </c>
      <c r="D1439" s="235" t="s">
        <v>13838</v>
      </c>
      <c r="E1439" s="227" t="s">
        <v>57</v>
      </c>
    </row>
    <row r="1440" spans="1:5" ht="15">
      <c r="A1440" s="234">
        <v>38005</v>
      </c>
      <c r="B1440" s="234" t="s">
        <v>7881</v>
      </c>
      <c r="C1440" s="234" t="s">
        <v>6545</v>
      </c>
      <c r="D1440" s="235" t="s">
        <v>13839</v>
      </c>
      <c r="E1440" s="227" t="s">
        <v>57</v>
      </c>
    </row>
    <row r="1441" spans="1:5" ht="15">
      <c r="A1441" s="234">
        <v>38006</v>
      </c>
      <c r="B1441" s="234" t="s">
        <v>7882</v>
      </c>
      <c r="C1441" s="234" t="s">
        <v>6545</v>
      </c>
      <c r="D1441" s="235" t="s">
        <v>13840</v>
      </c>
      <c r="E1441" s="227" t="s">
        <v>57</v>
      </c>
    </row>
    <row r="1442" spans="1:5" ht="15">
      <c r="A1442" s="234">
        <v>38428</v>
      </c>
      <c r="B1442" s="234" t="s">
        <v>7883</v>
      </c>
      <c r="C1442" s="234" t="s">
        <v>6545</v>
      </c>
      <c r="D1442" s="235" t="s">
        <v>13841</v>
      </c>
      <c r="E1442" s="227" t="s">
        <v>57</v>
      </c>
    </row>
    <row r="1443" spans="1:5" ht="15">
      <c r="A1443" s="234">
        <v>38007</v>
      </c>
      <c r="B1443" s="234" t="s">
        <v>7884</v>
      </c>
      <c r="C1443" s="234" t="s">
        <v>6545</v>
      </c>
      <c r="D1443" s="235" t="s">
        <v>13842</v>
      </c>
      <c r="E1443" s="227" t="s">
        <v>57</v>
      </c>
    </row>
    <row r="1444" spans="1:5" ht="15">
      <c r="A1444" s="234">
        <v>38008</v>
      </c>
      <c r="B1444" s="234" t="s">
        <v>7885</v>
      </c>
      <c r="C1444" s="234" t="s">
        <v>6545</v>
      </c>
      <c r="D1444" s="235" t="s">
        <v>13843</v>
      </c>
      <c r="E1444" s="227" t="s">
        <v>57</v>
      </c>
    </row>
    <row r="1445" spans="1:5" ht="15">
      <c r="A1445" s="234">
        <v>38009</v>
      </c>
      <c r="B1445" s="234" t="s">
        <v>7886</v>
      </c>
      <c r="C1445" s="234" t="s">
        <v>6545</v>
      </c>
      <c r="D1445" s="235" t="s">
        <v>13844</v>
      </c>
      <c r="E1445" s="227" t="s">
        <v>57</v>
      </c>
    </row>
    <row r="1446" spans="1:5" ht="30">
      <c r="A1446" s="234">
        <v>39279</v>
      </c>
      <c r="B1446" s="234" t="s">
        <v>7887</v>
      </c>
      <c r="C1446" s="234" t="s">
        <v>6545</v>
      </c>
      <c r="D1446" s="235" t="s">
        <v>13845</v>
      </c>
      <c r="E1446" s="227" t="s">
        <v>57</v>
      </c>
    </row>
    <row r="1447" spans="1:5" ht="30">
      <c r="A1447" s="234">
        <v>38845</v>
      </c>
      <c r="B1447" s="234" t="s">
        <v>7888</v>
      </c>
      <c r="C1447" s="234" t="s">
        <v>6545</v>
      </c>
      <c r="D1447" s="235" t="s">
        <v>13846</v>
      </c>
      <c r="E1447" s="227" t="s">
        <v>57</v>
      </c>
    </row>
    <row r="1448" spans="1:5" ht="30">
      <c r="A1448" s="234">
        <v>39280</v>
      </c>
      <c r="B1448" s="234" t="s">
        <v>7889</v>
      </c>
      <c r="C1448" s="234" t="s">
        <v>6545</v>
      </c>
      <c r="D1448" s="235" t="s">
        <v>13847</v>
      </c>
      <c r="E1448" s="227" t="s">
        <v>57</v>
      </c>
    </row>
    <row r="1449" spans="1:5" ht="30">
      <c r="A1449" s="234">
        <v>39281</v>
      </c>
      <c r="B1449" s="234" t="s">
        <v>7890</v>
      </c>
      <c r="C1449" s="234" t="s">
        <v>6545</v>
      </c>
      <c r="D1449" s="235" t="s">
        <v>13848</v>
      </c>
      <c r="E1449" s="227" t="s">
        <v>57</v>
      </c>
    </row>
    <row r="1450" spans="1:5" ht="30">
      <c r="A1450" s="234">
        <v>38849</v>
      </c>
      <c r="B1450" s="234" t="s">
        <v>7891</v>
      </c>
      <c r="C1450" s="234" t="s">
        <v>6545</v>
      </c>
      <c r="D1450" s="235" t="s">
        <v>13849</v>
      </c>
      <c r="E1450" s="227" t="s">
        <v>57</v>
      </c>
    </row>
    <row r="1451" spans="1:5" ht="30">
      <c r="A1451" s="234">
        <v>39282</v>
      </c>
      <c r="B1451" s="234" t="s">
        <v>7892</v>
      </c>
      <c r="C1451" s="234" t="s">
        <v>6545</v>
      </c>
      <c r="D1451" s="235" t="s">
        <v>13850</v>
      </c>
      <c r="E1451" s="227" t="s">
        <v>57</v>
      </c>
    </row>
    <row r="1452" spans="1:5" ht="30">
      <c r="A1452" s="234">
        <v>38852</v>
      </c>
      <c r="B1452" s="234" t="s">
        <v>7893</v>
      </c>
      <c r="C1452" s="234" t="s">
        <v>6545</v>
      </c>
      <c r="D1452" s="235" t="s">
        <v>13851</v>
      </c>
      <c r="E1452" s="227" t="s">
        <v>57</v>
      </c>
    </row>
    <row r="1453" spans="1:5" ht="30">
      <c r="A1453" s="234">
        <v>38844</v>
      </c>
      <c r="B1453" s="234" t="s">
        <v>7894</v>
      </c>
      <c r="C1453" s="234" t="s">
        <v>6545</v>
      </c>
      <c r="D1453" s="235" t="s">
        <v>13852</v>
      </c>
      <c r="E1453" s="227" t="s">
        <v>57</v>
      </c>
    </row>
    <row r="1454" spans="1:5" ht="30">
      <c r="A1454" s="234">
        <v>38846</v>
      </c>
      <c r="B1454" s="234" t="s">
        <v>7895</v>
      </c>
      <c r="C1454" s="234" t="s">
        <v>6545</v>
      </c>
      <c r="D1454" s="235" t="s">
        <v>13853</v>
      </c>
      <c r="E1454" s="227" t="s">
        <v>57</v>
      </c>
    </row>
    <row r="1455" spans="1:5" ht="30">
      <c r="A1455" s="234">
        <v>38847</v>
      </c>
      <c r="B1455" s="234" t="s">
        <v>7896</v>
      </c>
      <c r="C1455" s="234" t="s">
        <v>6545</v>
      </c>
      <c r="D1455" s="235" t="s">
        <v>13854</v>
      </c>
      <c r="E1455" s="227" t="s">
        <v>57</v>
      </c>
    </row>
    <row r="1456" spans="1:5" ht="30">
      <c r="A1456" s="234">
        <v>38850</v>
      </c>
      <c r="B1456" s="234" t="s">
        <v>7897</v>
      </c>
      <c r="C1456" s="234" t="s">
        <v>6545</v>
      </c>
      <c r="D1456" s="235" t="s">
        <v>13855</v>
      </c>
      <c r="E1456" s="227" t="s">
        <v>57</v>
      </c>
    </row>
    <row r="1457" spans="1:5" ht="30">
      <c r="A1457" s="234">
        <v>38848</v>
      </c>
      <c r="B1457" s="234" t="s">
        <v>7898</v>
      </c>
      <c r="C1457" s="234" t="s">
        <v>6545</v>
      </c>
      <c r="D1457" s="235" t="s">
        <v>13856</v>
      </c>
      <c r="E1457" s="227" t="s">
        <v>57</v>
      </c>
    </row>
    <row r="1458" spans="1:5" ht="30">
      <c r="A1458" s="234">
        <v>38851</v>
      </c>
      <c r="B1458" s="234" t="s">
        <v>7899</v>
      </c>
      <c r="C1458" s="234" t="s">
        <v>6545</v>
      </c>
      <c r="D1458" s="235" t="s">
        <v>13857</v>
      </c>
      <c r="E1458" s="227" t="s">
        <v>57</v>
      </c>
    </row>
    <row r="1459" spans="1:5" ht="15">
      <c r="A1459" s="234">
        <v>38860</v>
      </c>
      <c r="B1459" s="234" t="s">
        <v>7900</v>
      </c>
      <c r="C1459" s="234" t="s">
        <v>6545</v>
      </c>
      <c r="D1459" s="235" t="s">
        <v>13677</v>
      </c>
      <c r="E1459" s="227" t="s">
        <v>57</v>
      </c>
    </row>
    <row r="1460" spans="1:5" ht="15">
      <c r="A1460" s="234">
        <v>38861</v>
      </c>
      <c r="B1460" s="234" t="s">
        <v>7901</v>
      </c>
      <c r="C1460" s="234" t="s">
        <v>6545</v>
      </c>
      <c r="D1460" s="235" t="s">
        <v>13858</v>
      </c>
      <c r="E1460" s="227" t="s">
        <v>57</v>
      </c>
    </row>
    <row r="1461" spans="1:5" ht="15">
      <c r="A1461" s="234">
        <v>38862</v>
      </c>
      <c r="B1461" s="234" t="s">
        <v>7902</v>
      </c>
      <c r="C1461" s="234" t="s">
        <v>6545</v>
      </c>
      <c r="D1461" s="235" t="s">
        <v>13859</v>
      </c>
      <c r="E1461" s="227" t="s">
        <v>57</v>
      </c>
    </row>
    <row r="1462" spans="1:5" ht="15">
      <c r="A1462" s="234">
        <v>38863</v>
      </c>
      <c r="B1462" s="234" t="s">
        <v>7903</v>
      </c>
      <c r="C1462" s="234" t="s">
        <v>6545</v>
      </c>
      <c r="D1462" s="235" t="s">
        <v>13860</v>
      </c>
      <c r="E1462" s="227" t="s">
        <v>57</v>
      </c>
    </row>
    <row r="1463" spans="1:5" ht="15">
      <c r="A1463" s="234">
        <v>38865</v>
      </c>
      <c r="B1463" s="234" t="s">
        <v>7904</v>
      </c>
      <c r="C1463" s="234" t="s">
        <v>6545</v>
      </c>
      <c r="D1463" s="235" t="s">
        <v>13861</v>
      </c>
      <c r="E1463" s="227" t="s">
        <v>57</v>
      </c>
    </row>
    <row r="1464" spans="1:5" ht="15">
      <c r="A1464" s="234">
        <v>38864</v>
      </c>
      <c r="B1464" s="234" t="s">
        <v>7905</v>
      </c>
      <c r="C1464" s="234" t="s">
        <v>6545</v>
      </c>
      <c r="D1464" s="235" t="s">
        <v>13862</v>
      </c>
      <c r="E1464" s="227" t="s">
        <v>57</v>
      </c>
    </row>
    <row r="1465" spans="1:5" ht="15">
      <c r="A1465" s="234">
        <v>38866</v>
      </c>
      <c r="B1465" s="234" t="s">
        <v>7906</v>
      </c>
      <c r="C1465" s="234" t="s">
        <v>6545</v>
      </c>
      <c r="D1465" s="235" t="s">
        <v>13863</v>
      </c>
      <c r="E1465" s="227" t="s">
        <v>57</v>
      </c>
    </row>
    <row r="1466" spans="1:5" ht="15">
      <c r="A1466" s="234">
        <v>38868</v>
      </c>
      <c r="B1466" s="234" t="s">
        <v>7907</v>
      </c>
      <c r="C1466" s="234" t="s">
        <v>6545</v>
      </c>
      <c r="D1466" s="235" t="s">
        <v>13864</v>
      </c>
      <c r="E1466" s="227" t="s">
        <v>57</v>
      </c>
    </row>
    <row r="1467" spans="1:5" ht="30">
      <c r="A1467" s="234">
        <v>38853</v>
      </c>
      <c r="B1467" s="234" t="s">
        <v>7908</v>
      </c>
      <c r="C1467" s="234" t="s">
        <v>6545</v>
      </c>
      <c r="D1467" s="235" t="s">
        <v>13201</v>
      </c>
      <c r="E1467" s="227" t="s">
        <v>57</v>
      </c>
    </row>
    <row r="1468" spans="1:5" ht="30">
      <c r="A1468" s="234">
        <v>38854</v>
      </c>
      <c r="B1468" s="234" t="s">
        <v>7909</v>
      </c>
      <c r="C1468" s="234" t="s">
        <v>6545</v>
      </c>
      <c r="D1468" s="235" t="s">
        <v>12735</v>
      </c>
      <c r="E1468" s="227" t="s">
        <v>57</v>
      </c>
    </row>
    <row r="1469" spans="1:5" ht="30">
      <c r="A1469" s="234">
        <v>38855</v>
      </c>
      <c r="B1469" s="234" t="s">
        <v>7910</v>
      </c>
      <c r="C1469" s="234" t="s">
        <v>6545</v>
      </c>
      <c r="D1469" s="235" t="s">
        <v>13865</v>
      </c>
      <c r="E1469" s="227" t="s">
        <v>57</v>
      </c>
    </row>
    <row r="1470" spans="1:5" ht="30">
      <c r="A1470" s="234">
        <v>38856</v>
      </c>
      <c r="B1470" s="234" t="s">
        <v>7911</v>
      </c>
      <c r="C1470" s="234" t="s">
        <v>6545</v>
      </c>
      <c r="D1470" s="235" t="s">
        <v>13866</v>
      </c>
      <c r="E1470" s="227" t="s">
        <v>57</v>
      </c>
    </row>
    <row r="1471" spans="1:5" ht="30">
      <c r="A1471" s="234">
        <v>38857</v>
      </c>
      <c r="B1471" s="234" t="s">
        <v>7912</v>
      </c>
      <c r="C1471" s="234" t="s">
        <v>6545</v>
      </c>
      <c r="D1471" s="235" t="s">
        <v>13867</v>
      </c>
      <c r="E1471" s="227" t="s">
        <v>57</v>
      </c>
    </row>
    <row r="1472" spans="1:5" ht="30">
      <c r="A1472" s="234">
        <v>38858</v>
      </c>
      <c r="B1472" s="234" t="s">
        <v>7913</v>
      </c>
      <c r="C1472" s="234" t="s">
        <v>6545</v>
      </c>
      <c r="D1472" s="235" t="s">
        <v>13868</v>
      </c>
      <c r="E1472" s="227" t="s">
        <v>57</v>
      </c>
    </row>
    <row r="1473" spans="1:5" ht="30">
      <c r="A1473" s="234">
        <v>38859</v>
      </c>
      <c r="B1473" s="234" t="s">
        <v>7914</v>
      </c>
      <c r="C1473" s="234" t="s">
        <v>6545</v>
      </c>
      <c r="D1473" s="235" t="s">
        <v>13869</v>
      </c>
      <c r="E1473" s="227" t="s">
        <v>57</v>
      </c>
    </row>
    <row r="1474" spans="1:5" ht="60">
      <c r="A1474" s="234">
        <v>3104</v>
      </c>
      <c r="B1474" s="234" t="s">
        <v>13870</v>
      </c>
      <c r="C1474" s="234" t="s">
        <v>7915</v>
      </c>
      <c r="D1474" s="235" t="s">
        <v>13871</v>
      </c>
      <c r="E1474" s="227" t="s">
        <v>57</v>
      </c>
    </row>
    <row r="1475" spans="1:5" ht="30">
      <c r="A1475" s="234">
        <v>1607</v>
      </c>
      <c r="B1475" s="234" t="s">
        <v>7916</v>
      </c>
      <c r="C1475" s="234" t="s">
        <v>7915</v>
      </c>
      <c r="D1475" s="235" t="s">
        <v>13872</v>
      </c>
      <c r="E1475" s="227" t="s">
        <v>57</v>
      </c>
    </row>
    <row r="1476" spans="1:5" ht="30">
      <c r="A1476" s="234">
        <v>38169</v>
      </c>
      <c r="B1476" s="234" t="s">
        <v>7917</v>
      </c>
      <c r="C1476" s="234" t="s">
        <v>7915</v>
      </c>
      <c r="D1476" s="235" t="s">
        <v>13873</v>
      </c>
      <c r="E1476" s="227" t="s">
        <v>57</v>
      </c>
    </row>
    <row r="1477" spans="1:5" ht="30">
      <c r="A1477" s="234">
        <v>6142</v>
      </c>
      <c r="B1477" s="234" t="s">
        <v>7918</v>
      </c>
      <c r="C1477" s="234" t="s">
        <v>6545</v>
      </c>
      <c r="D1477" s="235" t="s">
        <v>13874</v>
      </c>
      <c r="E1477" s="227" t="s">
        <v>57</v>
      </c>
    </row>
    <row r="1478" spans="1:5" ht="30">
      <c r="A1478" s="234">
        <v>11686</v>
      </c>
      <c r="B1478" s="234" t="s">
        <v>7919</v>
      </c>
      <c r="C1478" s="234" t="s">
        <v>6545</v>
      </c>
      <c r="D1478" s="235" t="s">
        <v>13875</v>
      </c>
      <c r="E1478" s="227" t="s">
        <v>57</v>
      </c>
    </row>
    <row r="1479" spans="1:5" ht="30">
      <c r="A1479" s="234">
        <v>37598</v>
      </c>
      <c r="B1479" s="234" t="s">
        <v>7920</v>
      </c>
      <c r="C1479" s="234" t="s">
        <v>6545</v>
      </c>
      <c r="D1479" s="235" t="s">
        <v>13876</v>
      </c>
      <c r="E1479" s="227" t="s">
        <v>57</v>
      </c>
    </row>
    <row r="1480" spans="1:5" ht="45">
      <c r="A1480" s="234">
        <v>25398</v>
      </c>
      <c r="B1480" s="234" t="s">
        <v>7921</v>
      </c>
      <c r="C1480" s="234" t="s">
        <v>6545</v>
      </c>
      <c r="D1480" s="235" t="s">
        <v>13877</v>
      </c>
      <c r="E1480" s="227" t="s">
        <v>57</v>
      </c>
    </row>
    <row r="1481" spans="1:5" ht="45">
      <c r="A1481" s="234">
        <v>25399</v>
      </c>
      <c r="B1481" s="234" t="s">
        <v>7922</v>
      </c>
      <c r="C1481" s="234" t="s">
        <v>6545</v>
      </c>
      <c r="D1481" s="235" t="s">
        <v>13878</v>
      </c>
      <c r="E1481" s="227" t="s">
        <v>57</v>
      </c>
    </row>
    <row r="1482" spans="1:5" ht="30">
      <c r="A1482" s="234">
        <v>43440</v>
      </c>
      <c r="B1482" s="234" t="s">
        <v>7923</v>
      </c>
      <c r="C1482" s="234" t="s">
        <v>6545</v>
      </c>
      <c r="D1482" s="235" t="s">
        <v>13879</v>
      </c>
      <c r="E1482" s="227" t="s">
        <v>57</v>
      </c>
    </row>
    <row r="1483" spans="1:5" ht="45">
      <c r="A1483" s="234">
        <v>10667</v>
      </c>
      <c r="B1483" s="234" t="s">
        <v>7924</v>
      </c>
      <c r="C1483" s="234" t="s">
        <v>6545</v>
      </c>
      <c r="D1483" s="235" t="s">
        <v>13880</v>
      </c>
      <c r="E1483" s="227" t="s">
        <v>57</v>
      </c>
    </row>
    <row r="1484" spans="1:5" ht="30">
      <c r="A1484" s="234">
        <v>1613</v>
      </c>
      <c r="B1484" s="234" t="s">
        <v>7925</v>
      </c>
      <c r="C1484" s="234" t="s">
        <v>6545</v>
      </c>
      <c r="D1484" s="235" t="s">
        <v>13881</v>
      </c>
      <c r="E1484" s="227" t="s">
        <v>57</v>
      </c>
    </row>
    <row r="1485" spans="1:5" ht="30">
      <c r="A1485" s="234">
        <v>1626</v>
      </c>
      <c r="B1485" s="234" t="s">
        <v>7926</v>
      </c>
      <c r="C1485" s="234" t="s">
        <v>6545</v>
      </c>
      <c r="D1485" s="235" t="s">
        <v>13882</v>
      </c>
      <c r="E1485" s="227" t="s">
        <v>57</v>
      </c>
    </row>
    <row r="1486" spans="1:5" ht="30">
      <c r="A1486" s="234">
        <v>1625</v>
      </c>
      <c r="B1486" s="234" t="s">
        <v>7927</v>
      </c>
      <c r="C1486" s="234" t="s">
        <v>6545</v>
      </c>
      <c r="D1486" s="235" t="s">
        <v>13883</v>
      </c>
      <c r="E1486" s="227" t="s">
        <v>57</v>
      </c>
    </row>
    <row r="1487" spans="1:5" ht="30">
      <c r="A1487" s="234">
        <v>1622</v>
      </c>
      <c r="B1487" s="234" t="s">
        <v>7928</v>
      </c>
      <c r="C1487" s="234" t="s">
        <v>6545</v>
      </c>
      <c r="D1487" s="235" t="s">
        <v>13884</v>
      </c>
      <c r="E1487" s="227" t="s">
        <v>57</v>
      </c>
    </row>
    <row r="1488" spans="1:5" ht="30">
      <c r="A1488" s="234">
        <v>1620</v>
      </c>
      <c r="B1488" s="234" t="s">
        <v>7929</v>
      </c>
      <c r="C1488" s="234" t="s">
        <v>6545</v>
      </c>
      <c r="D1488" s="235" t="s">
        <v>13885</v>
      </c>
      <c r="E1488" s="227" t="s">
        <v>57</v>
      </c>
    </row>
    <row r="1489" spans="1:5" ht="30">
      <c r="A1489" s="234">
        <v>1629</v>
      </c>
      <c r="B1489" s="234" t="s">
        <v>7930</v>
      </c>
      <c r="C1489" s="234" t="s">
        <v>6545</v>
      </c>
      <c r="D1489" s="235" t="s">
        <v>13886</v>
      </c>
      <c r="E1489" s="227" t="s">
        <v>57</v>
      </c>
    </row>
    <row r="1490" spans="1:5" ht="30">
      <c r="A1490" s="234">
        <v>1627</v>
      </c>
      <c r="B1490" s="234" t="s">
        <v>7931</v>
      </c>
      <c r="C1490" s="234" t="s">
        <v>6545</v>
      </c>
      <c r="D1490" s="235" t="s">
        <v>13887</v>
      </c>
      <c r="E1490" s="227" t="s">
        <v>57</v>
      </c>
    </row>
    <row r="1491" spans="1:5" ht="30">
      <c r="A1491" s="234">
        <v>1623</v>
      </c>
      <c r="B1491" s="234" t="s">
        <v>7932</v>
      </c>
      <c r="C1491" s="234" t="s">
        <v>6545</v>
      </c>
      <c r="D1491" s="235" t="s">
        <v>13888</v>
      </c>
      <c r="E1491" s="227" t="s">
        <v>57</v>
      </c>
    </row>
    <row r="1492" spans="1:5" ht="30">
      <c r="A1492" s="234">
        <v>1619</v>
      </c>
      <c r="B1492" s="234" t="s">
        <v>7933</v>
      </c>
      <c r="C1492" s="234" t="s">
        <v>6545</v>
      </c>
      <c r="D1492" s="235" t="s">
        <v>13889</v>
      </c>
      <c r="E1492" s="227" t="s">
        <v>57</v>
      </c>
    </row>
    <row r="1493" spans="1:5" ht="30">
      <c r="A1493" s="234">
        <v>1630</v>
      </c>
      <c r="B1493" s="234" t="s">
        <v>7934</v>
      </c>
      <c r="C1493" s="234" t="s">
        <v>6545</v>
      </c>
      <c r="D1493" s="235" t="s">
        <v>13890</v>
      </c>
      <c r="E1493" s="227" t="s">
        <v>57</v>
      </c>
    </row>
    <row r="1494" spans="1:5" ht="30">
      <c r="A1494" s="234">
        <v>1616</v>
      </c>
      <c r="B1494" s="234" t="s">
        <v>7935</v>
      </c>
      <c r="C1494" s="234" t="s">
        <v>6545</v>
      </c>
      <c r="D1494" s="235" t="s">
        <v>13891</v>
      </c>
      <c r="E1494" s="227" t="s">
        <v>57</v>
      </c>
    </row>
    <row r="1495" spans="1:5" ht="30">
      <c r="A1495" s="234">
        <v>1614</v>
      </c>
      <c r="B1495" s="234" t="s">
        <v>7936</v>
      </c>
      <c r="C1495" s="234" t="s">
        <v>6545</v>
      </c>
      <c r="D1495" s="235" t="s">
        <v>13892</v>
      </c>
      <c r="E1495" s="227" t="s">
        <v>57</v>
      </c>
    </row>
    <row r="1496" spans="1:5" ht="30">
      <c r="A1496" s="234">
        <v>1617</v>
      </c>
      <c r="B1496" s="234" t="s">
        <v>7937</v>
      </c>
      <c r="C1496" s="234" t="s">
        <v>6545</v>
      </c>
      <c r="D1496" s="235" t="s">
        <v>13893</v>
      </c>
      <c r="E1496" s="227" t="s">
        <v>57</v>
      </c>
    </row>
    <row r="1497" spans="1:5" ht="30">
      <c r="A1497" s="234">
        <v>1621</v>
      </c>
      <c r="B1497" s="234" t="s">
        <v>7938</v>
      </c>
      <c r="C1497" s="234" t="s">
        <v>6545</v>
      </c>
      <c r="D1497" s="235" t="s">
        <v>13894</v>
      </c>
      <c r="E1497" s="227" t="s">
        <v>57</v>
      </c>
    </row>
    <row r="1498" spans="1:5" ht="30">
      <c r="A1498" s="234">
        <v>1624</v>
      </c>
      <c r="B1498" s="234" t="s">
        <v>7939</v>
      </c>
      <c r="C1498" s="234" t="s">
        <v>6545</v>
      </c>
      <c r="D1498" s="235" t="s">
        <v>13895</v>
      </c>
      <c r="E1498" s="227" t="s">
        <v>57</v>
      </c>
    </row>
    <row r="1499" spans="1:5" ht="30">
      <c r="A1499" s="234">
        <v>1615</v>
      </c>
      <c r="B1499" s="234" t="s">
        <v>7940</v>
      </c>
      <c r="C1499" s="234" t="s">
        <v>6545</v>
      </c>
      <c r="D1499" s="235" t="s">
        <v>13896</v>
      </c>
      <c r="E1499" s="227" t="s">
        <v>57</v>
      </c>
    </row>
    <row r="1500" spans="1:5" ht="30">
      <c r="A1500" s="234">
        <v>1612</v>
      </c>
      <c r="B1500" s="234" t="s">
        <v>7941</v>
      </c>
      <c r="C1500" s="234" t="s">
        <v>6545</v>
      </c>
      <c r="D1500" s="235" t="s">
        <v>13897</v>
      </c>
      <c r="E1500" s="227" t="s">
        <v>57</v>
      </c>
    </row>
    <row r="1501" spans="1:5" ht="30">
      <c r="A1501" s="234">
        <v>1618</v>
      </c>
      <c r="B1501" s="234" t="s">
        <v>7942</v>
      </c>
      <c r="C1501" s="234" t="s">
        <v>6545</v>
      </c>
      <c r="D1501" s="235" t="s">
        <v>13898</v>
      </c>
      <c r="E1501" s="227" t="s">
        <v>57</v>
      </c>
    </row>
    <row r="1502" spans="1:5" ht="15">
      <c r="A1502" s="234">
        <v>14211</v>
      </c>
      <c r="B1502" s="234" t="s">
        <v>7943</v>
      </c>
      <c r="C1502" s="234" t="s">
        <v>6545</v>
      </c>
      <c r="D1502" s="235" t="s">
        <v>13899</v>
      </c>
      <c r="E1502" s="227" t="s">
        <v>57</v>
      </c>
    </row>
    <row r="1503" spans="1:5" ht="30">
      <c r="A1503" s="234">
        <v>43657</v>
      </c>
      <c r="B1503" s="234" t="s">
        <v>11628</v>
      </c>
      <c r="C1503" s="234" t="s">
        <v>6557</v>
      </c>
      <c r="D1503" s="235" t="s">
        <v>12592</v>
      </c>
      <c r="E1503" s="227" t="s">
        <v>57</v>
      </c>
    </row>
    <row r="1504" spans="1:5" ht="15">
      <c r="A1504" s="234">
        <v>34500</v>
      </c>
      <c r="B1504" s="234" t="s">
        <v>7944</v>
      </c>
      <c r="C1504" s="234" t="s">
        <v>6714</v>
      </c>
      <c r="D1504" s="235" t="s">
        <v>17649</v>
      </c>
      <c r="E1504" s="227" t="s">
        <v>5975</v>
      </c>
    </row>
    <row r="1505" spans="1:5" ht="15">
      <c r="A1505" s="234">
        <v>40934</v>
      </c>
      <c r="B1505" s="234" t="s">
        <v>7945</v>
      </c>
      <c r="C1505" s="234" t="s">
        <v>6716</v>
      </c>
      <c r="D1505" s="235" t="s">
        <v>17942</v>
      </c>
      <c r="E1505" s="227" t="s">
        <v>5975</v>
      </c>
    </row>
    <row r="1506" spans="1:5" ht="15">
      <c r="A1506" s="234">
        <v>38200</v>
      </c>
      <c r="B1506" s="234" t="s">
        <v>7946</v>
      </c>
      <c r="C1506" s="234" t="s">
        <v>7947</v>
      </c>
      <c r="D1506" s="235" t="s">
        <v>13900</v>
      </c>
      <c r="E1506" s="227" t="s">
        <v>57</v>
      </c>
    </row>
    <row r="1507" spans="1:5" ht="30">
      <c r="A1507" s="234">
        <v>39269</v>
      </c>
      <c r="B1507" s="234" t="s">
        <v>7948</v>
      </c>
      <c r="C1507" s="234" t="s">
        <v>6557</v>
      </c>
      <c r="D1507" s="235" t="s">
        <v>13292</v>
      </c>
      <c r="E1507" s="227" t="s">
        <v>57</v>
      </c>
    </row>
    <row r="1508" spans="1:5" ht="30">
      <c r="A1508" s="234">
        <v>11889</v>
      </c>
      <c r="B1508" s="234" t="s">
        <v>7949</v>
      </c>
      <c r="C1508" s="234" t="s">
        <v>6557</v>
      </c>
      <c r="D1508" s="235" t="s">
        <v>13901</v>
      </c>
      <c r="E1508" s="227" t="s">
        <v>57</v>
      </c>
    </row>
    <row r="1509" spans="1:5" ht="30">
      <c r="A1509" s="234">
        <v>39270</v>
      </c>
      <c r="B1509" s="234" t="s">
        <v>7950</v>
      </c>
      <c r="C1509" s="234" t="s">
        <v>6557</v>
      </c>
      <c r="D1509" s="235" t="s">
        <v>13274</v>
      </c>
      <c r="E1509" s="227" t="s">
        <v>57</v>
      </c>
    </row>
    <row r="1510" spans="1:5" ht="30">
      <c r="A1510" s="234">
        <v>11890</v>
      </c>
      <c r="B1510" s="234" t="s">
        <v>7951</v>
      </c>
      <c r="C1510" s="234" t="s">
        <v>6557</v>
      </c>
      <c r="D1510" s="235" t="s">
        <v>13902</v>
      </c>
      <c r="E1510" s="227" t="s">
        <v>57</v>
      </c>
    </row>
    <row r="1511" spans="1:5" ht="30">
      <c r="A1511" s="234">
        <v>11891</v>
      </c>
      <c r="B1511" s="234" t="s">
        <v>7952</v>
      </c>
      <c r="C1511" s="234" t="s">
        <v>6557</v>
      </c>
      <c r="D1511" s="235" t="s">
        <v>12688</v>
      </c>
      <c r="E1511" s="227" t="s">
        <v>57</v>
      </c>
    </row>
    <row r="1512" spans="1:5" ht="30">
      <c r="A1512" s="234">
        <v>11892</v>
      </c>
      <c r="B1512" s="234" t="s">
        <v>7953</v>
      </c>
      <c r="C1512" s="234" t="s">
        <v>6557</v>
      </c>
      <c r="D1512" s="235" t="s">
        <v>13903</v>
      </c>
      <c r="E1512" s="227" t="s">
        <v>57</v>
      </c>
    </row>
    <row r="1513" spans="1:5" ht="15">
      <c r="A1513" s="234">
        <v>37601</v>
      </c>
      <c r="B1513" s="234" t="s">
        <v>7954</v>
      </c>
      <c r="C1513" s="234" t="s">
        <v>6557</v>
      </c>
      <c r="D1513" s="235" t="s">
        <v>13904</v>
      </c>
      <c r="E1513" s="227" t="s">
        <v>57</v>
      </c>
    </row>
    <row r="1514" spans="1:5" ht="15">
      <c r="A1514" s="234">
        <v>1634</v>
      </c>
      <c r="B1514" s="234" t="s">
        <v>7955</v>
      </c>
      <c r="C1514" s="234" t="s">
        <v>6557</v>
      </c>
      <c r="D1514" s="235" t="s">
        <v>13905</v>
      </c>
      <c r="E1514" s="227" t="s">
        <v>57</v>
      </c>
    </row>
    <row r="1515" spans="1:5" ht="30">
      <c r="A1515" s="234">
        <v>5086</v>
      </c>
      <c r="B1515" s="234" t="s">
        <v>7956</v>
      </c>
      <c r="C1515" s="234" t="s">
        <v>6607</v>
      </c>
      <c r="D1515" s="235" t="s">
        <v>13906</v>
      </c>
      <c r="E1515" s="227" t="s">
        <v>57</v>
      </c>
    </row>
    <row r="1516" spans="1:5" ht="30">
      <c r="A1516" s="234">
        <v>11280</v>
      </c>
      <c r="B1516" s="234" t="s">
        <v>7957</v>
      </c>
      <c r="C1516" s="234" t="s">
        <v>6545</v>
      </c>
      <c r="D1516" s="235" t="s">
        <v>13907</v>
      </c>
      <c r="E1516" s="227" t="s">
        <v>57</v>
      </c>
    </row>
    <row r="1517" spans="1:5" ht="30">
      <c r="A1517" s="234">
        <v>40519</v>
      </c>
      <c r="B1517" s="234" t="s">
        <v>7958</v>
      </c>
      <c r="C1517" s="234" t="s">
        <v>6545</v>
      </c>
      <c r="D1517" s="235" t="s">
        <v>13908</v>
      </c>
      <c r="E1517" s="227" t="s">
        <v>57</v>
      </c>
    </row>
    <row r="1518" spans="1:5" ht="30">
      <c r="A1518" s="234">
        <v>39869</v>
      </c>
      <c r="B1518" s="234" t="s">
        <v>7959</v>
      </c>
      <c r="C1518" s="234" t="s">
        <v>6545</v>
      </c>
      <c r="D1518" s="235" t="s">
        <v>13909</v>
      </c>
      <c r="E1518" s="227" t="s">
        <v>57</v>
      </c>
    </row>
    <row r="1519" spans="1:5" ht="30">
      <c r="A1519" s="234">
        <v>39870</v>
      </c>
      <c r="B1519" s="234" t="s">
        <v>7960</v>
      </c>
      <c r="C1519" s="234" t="s">
        <v>6545</v>
      </c>
      <c r="D1519" s="235" t="s">
        <v>13910</v>
      </c>
      <c r="E1519" s="227" t="s">
        <v>57</v>
      </c>
    </row>
    <row r="1520" spans="1:5" ht="30">
      <c r="A1520" s="234">
        <v>39871</v>
      </c>
      <c r="B1520" s="234" t="s">
        <v>7961</v>
      </c>
      <c r="C1520" s="234" t="s">
        <v>6545</v>
      </c>
      <c r="D1520" s="235" t="s">
        <v>13911</v>
      </c>
      <c r="E1520" s="227" t="s">
        <v>57</v>
      </c>
    </row>
    <row r="1521" spans="1:5" ht="30">
      <c r="A1521" s="234">
        <v>12722</v>
      </c>
      <c r="B1521" s="234" t="s">
        <v>7962</v>
      </c>
      <c r="C1521" s="234" t="s">
        <v>6545</v>
      </c>
      <c r="D1521" s="235" t="s">
        <v>13912</v>
      </c>
      <c r="E1521" s="227" t="s">
        <v>57</v>
      </c>
    </row>
    <row r="1522" spans="1:5" ht="30">
      <c r="A1522" s="234">
        <v>12714</v>
      </c>
      <c r="B1522" s="234" t="s">
        <v>7963</v>
      </c>
      <c r="C1522" s="234" t="s">
        <v>6545</v>
      </c>
      <c r="D1522" s="235" t="s">
        <v>13913</v>
      </c>
      <c r="E1522" s="227" t="s">
        <v>57</v>
      </c>
    </row>
    <row r="1523" spans="1:5" ht="30">
      <c r="A1523" s="234">
        <v>12715</v>
      </c>
      <c r="B1523" s="234" t="s">
        <v>7964</v>
      </c>
      <c r="C1523" s="234" t="s">
        <v>6545</v>
      </c>
      <c r="D1523" s="235" t="s">
        <v>13914</v>
      </c>
      <c r="E1523" s="227" t="s">
        <v>57</v>
      </c>
    </row>
    <row r="1524" spans="1:5" ht="30">
      <c r="A1524" s="234">
        <v>12716</v>
      </c>
      <c r="B1524" s="234" t="s">
        <v>7965</v>
      </c>
      <c r="C1524" s="234" t="s">
        <v>6545</v>
      </c>
      <c r="D1524" s="235" t="s">
        <v>12708</v>
      </c>
      <c r="E1524" s="227" t="s">
        <v>57</v>
      </c>
    </row>
    <row r="1525" spans="1:5" ht="30">
      <c r="A1525" s="234">
        <v>12717</v>
      </c>
      <c r="B1525" s="234" t="s">
        <v>7966</v>
      </c>
      <c r="C1525" s="234" t="s">
        <v>6545</v>
      </c>
      <c r="D1525" s="235" t="s">
        <v>13915</v>
      </c>
      <c r="E1525" s="227" t="s">
        <v>57</v>
      </c>
    </row>
    <row r="1526" spans="1:5" ht="30">
      <c r="A1526" s="234">
        <v>12718</v>
      </c>
      <c r="B1526" s="234" t="s">
        <v>7967</v>
      </c>
      <c r="C1526" s="234" t="s">
        <v>6545</v>
      </c>
      <c r="D1526" s="235" t="s">
        <v>13916</v>
      </c>
      <c r="E1526" s="227" t="s">
        <v>57</v>
      </c>
    </row>
    <row r="1527" spans="1:5" ht="30">
      <c r="A1527" s="234">
        <v>12719</v>
      </c>
      <c r="B1527" s="234" t="s">
        <v>7968</v>
      </c>
      <c r="C1527" s="234" t="s">
        <v>6545</v>
      </c>
      <c r="D1527" s="235" t="s">
        <v>13917</v>
      </c>
      <c r="E1527" s="227" t="s">
        <v>57</v>
      </c>
    </row>
    <row r="1528" spans="1:5" ht="30">
      <c r="A1528" s="234">
        <v>12720</v>
      </c>
      <c r="B1528" s="234" t="s">
        <v>7969</v>
      </c>
      <c r="C1528" s="234" t="s">
        <v>6545</v>
      </c>
      <c r="D1528" s="235" t="s">
        <v>13918</v>
      </c>
      <c r="E1528" s="227" t="s">
        <v>57</v>
      </c>
    </row>
    <row r="1529" spans="1:5" ht="30">
      <c r="A1529" s="234">
        <v>12721</v>
      </c>
      <c r="B1529" s="234" t="s">
        <v>7970</v>
      </c>
      <c r="C1529" s="234" t="s">
        <v>6545</v>
      </c>
      <c r="D1529" s="235" t="s">
        <v>13919</v>
      </c>
      <c r="E1529" s="227" t="s">
        <v>57</v>
      </c>
    </row>
    <row r="1530" spans="1:5" ht="30">
      <c r="A1530" s="234">
        <v>3468</v>
      </c>
      <c r="B1530" s="234" t="s">
        <v>7971</v>
      </c>
      <c r="C1530" s="234" t="s">
        <v>6545</v>
      </c>
      <c r="D1530" s="235" t="s">
        <v>12639</v>
      </c>
      <c r="E1530" s="227" t="s">
        <v>57</v>
      </c>
    </row>
    <row r="1531" spans="1:5" ht="30">
      <c r="A1531" s="234">
        <v>3465</v>
      </c>
      <c r="B1531" s="234" t="s">
        <v>7972</v>
      </c>
      <c r="C1531" s="234" t="s">
        <v>6545</v>
      </c>
      <c r="D1531" s="235" t="s">
        <v>13920</v>
      </c>
      <c r="E1531" s="227" t="s">
        <v>57</v>
      </c>
    </row>
    <row r="1532" spans="1:5" ht="30">
      <c r="A1532" s="234">
        <v>12403</v>
      </c>
      <c r="B1532" s="234" t="s">
        <v>7973</v>
      </c>
      <c r="C1532" s="234" t="s">
        <v>6545</v>
      </c>
      <c r="D1532" s="235" t="s">
        <v>13921</v>
      </c>
      <c r="E1532" s="227" t="s">
        <v>57</v>
      </c>
    </row>
    <row r="1533" spans="1:5" ht="30">
      <c r="A1533" s="234">
        <v>3463</v>
      </c>
      <c r="B1533" s="234" t="s">
        <v>7974</v>
      </c>
      <c r="C1533" s="234" t="s">
        <v>6545</v>
      </c>
      <c r="D1533" s="236" t="s">
        <v>13922</v>
      </c>
      <c r="E1533" s="227" t="s">
        <v>57</v>
      </c>
    </row>
    <row r="1534" spans="1:5" ht="30">
      <c r="A1534" s="234">
        <v>3464</v>
      </c>
      <c r="B1534" s="234" t="s">
        <v>7975</v>
      </c>
      <c r="C1534" s="234" t="s">
        <v>6545</v>
      </c>
      <c r="D1534" s="236" t="s">
        <v>13922</v>
      </c>
      <c r="E1534" s="227" t="s">
        <v>57</v>
      </c>
    </row>
    <row r="1535" spans="1:5" ht="30">
      <c r="A1535" s="234">
        <v>3466</v>
      </c>
      <c r="B1535" s="234" t="s">
        <v>7976</v>
      </c>
      <c r="C1535" s="234" t="s">
        <v>6545</v>
      </c>
      <c r="D1535" s="235" t="s">
        <v>13923</v>
      </c>
      <c r="E1535" s="227" t="s">
        <v>57</v>
      </c>
    </row>
    <row r="1536" spans="1:5" ht="30">
      <c r="A1536" s="234">
        <v>3467</v>
      </c>
      <c r="B1536" s="234" t="s">
        <v>7977</v>
      </c>
      <c r="C1536" s="234" t="s">
        <v>6545</v>
      </c>
      <c r="D1536" s="235" t="s">
        <v>13924</v>
      </c>
      <c r="E1536" s="227" t="s">
        <v>57</v>
      </c>
    </row>
    <row r="1537" spans="1:5" ht="30">
      <c r="A1537" s="234">
        <v>3462</v>
      </c>
      <c r="B1537" s="234" t="s">
        <v>7978</v>
      </c>
      <c r="C1537" s="234" t="s">
        <v>6545</v>
      </c>
      <c r="D1537" s="235" t="s">
        <v>13925</v>
      </c>
      <c r="E1537" s="227" t="s">
        <v>57</v>
      </c>
    </row>
    <row r="1538" spans="1:5" ht="15">
      <c r="A1538" s="234">
        <v>3446</v>
      </c>
      <c r="B1538" s="234" t="s">
        <v>7979</v>
      </c>
      <c r="C1538" s="234" t="s">
        <v>6545</v>
      </c>
      <c r="D1538" s="235" t="s">
        <v>13926</v>
      </c>
      <c r="E1538" s="227" t="s">
        <v>57</v>
      </c>
    </row>
    <row r="1539" spans="1:5" ht="15">
      <c r="A1539" s="234">
        <v>3445</v>
      </c>
      <c r="B1539" s="234" t="s">
        <v>7980</v>
      </c>
      <c r="C1539" s="234" t="s">
        <v>6545</v>
      </c>
      <c r="D1539" s="235" t="s">
        <v>13439</v>
      </c>
      <c r="E1539" s="227" t="s">
        <v>57</v>
      </c>
    </row>
    <row r="1540" spans="1:5" ht="15">
      <c r="A1540" s="234">
        <v>3441</v>
      </c>
      <c r="B1540" s="234" t="s">
        <v>7981</v>
      </c>
      <c r="C1540" s="234" t="s">
        <v>6545</v>
      </c>
      <c r="D1540" s="235" t="s">
        <v>13927</v>
      </c>
      <c r="E1540" s="227" t="s">
        <v>57</v>
      </c>
    </row>
    <row r="1541" spans="1:5" ht="15">
      <c r="A1541" s="234">
        <v>3444</v>
      </c>
      <c r="B1541" s="234" t="s">
        <v>7982</v>
      </c>
      <c r="C1541" s="234" t="s">
        <v>6545</v>
      </c>
      <c r="D1541" s="235" t="s">
        <v>13928</v>
      </c>
      <c r="E1541" s="227" t="s">
        <v>57</v>
      </c>
    </row>
    <row r="1542" spans="1:5" ht="15">
      <c r="A1542" s="234">
        <v>12402</v>
      </c>
      <c r="B1542" s="234" t="s">
        <v>7983</v>
      </c>
      <c r="C1542" s="234" t="s">
        <v>6545</v>
      </c>
      <c r="D1542" s="235" t="s">
        <v>13929</v>
      </c>
      <c r="E1542" s="227" t="s">
        <v>57</v>
      </c>
    </row>
    <row r="1543" spans="1:5" ht="15">
      <c r="A1543" s="234">
        <v>3447</v>
      </c>
      <c r="B1543" s="234" t="s">
        <v>7984</v>
      </c>
      <c r="C1543" s="234" t="s">
        <v>6545</v>
      </c>
      <c r="D1543" s="235" t="s">
        <v>13930</v>
      </c>
      <c r="E1543" s="227" t="s">
        <v>57</v>
      </c>
    </row>
    <row r="1544" spans="1:5" ht="15">
      <c r="A1544" s="234">
        <v>3442</v>
      </c>
      <c r="B1544" s="234" t="s">
        <v>7985</v>
      </c>
      <c r="C1544" s="234" t="s">
        <v>6545</v>
      </c>
      <c r="D1544" s="235" t="s">
        <v>13931</v>
      </c>
      <c r="E1544" s="227" t="s">
        <v>57</v>
      </c>
    </row>
    <row r="1545" spans="1:5" ht="15">
      <c r="A1545" s="234">
        <v>3448</v>
      </c>
      <c r="B1545" s="234" t="s">
        <v>7986</v>
      </c>
      <c r="C1545" s="234" t="s">
        <v>6545</v>
      </c>
      <c r="D1545" s="235" t="s">
        <v>13932</v>
      </c>
      <c r="E1545" s="227" t="s">
        <v>57</v>
      </c>
    </row>
    <row r="1546" spans="1:5" ht="15">
      <c r="A1546" s="234">
        <v>3449</v>
      </c>
      <c r="B1546" s="234" t="s">
        <v>7987</v>
      </c>
      <c r="C1546" s="234" t="s">
        <v>6545</v>
      </c>
      <c r="D1546" s="235" t="s">
        <v>13933</v>
      </c>
      <c r="E1546" s="227" t="s">
        <v>57</v>
      </c>
    </row>
    <row r="1547" spans="1:5" ht="15">
      <c r="A1547" s="234">
        <v>37438</v>
      </c>
      <c r="B1547" s="234" t="s">
        <v>7988</v>
      </c>
      <c r="C1547" s="234" t="s">
        <v>6545</v>
      </c>
      <c r="D1547" s="235" t="s">
        <v>13934</v>
      </c>
      <c r="E1547" s="227" t="s">
        <v>57</v>
      </c>
    </row>
    <row r="1548" spans="1:5" ht="15">
      <c r="A1548" s="234">
        <v>37439</v>
      </c>
      <c r="B1548" s="234" t="s">
        <v>7989</v>
      </c>
      <c r="C1548" s="234" t="s">
        <v>6545</v>
      </c>
      <c r="D1548" s="235" t="s">
        <v>13935</v>
      </c>
      <c r="E1548" s="227" t="s">
        <v>57</v>
      </c>
    </row>
    <row r="1549" spans="1:5" ht="15">
      <c r="A1549" s="234">
        <v>37435</v>
      </c>
      <c r="B1549" s="234" t="s">
        <v>7990</v>
      </c>
      <c r="C1549" s="234" t="s">
        <v>6545</v>
      </c>
      <c r="D1549" s="235" t="s">
        <v>13936</v>
      </c>
      <c r="E1549" s="227" t="s">
        <v>57</v>
      </c>
    </row>
    <row r="1550" spans="1:5" ht="15">
      <c r="A1550" s="234">
        <v>37436</v>
      </c>
      <c r="B1550" s="234" t="s">
        <v>7991</v>
      </c>
      <c r="C1550" s="234" t="s">
        <v>6545</v>
      </c>
      <c r="D1550" s="235" t="s">
        <v>13937</v>
      </c>
      <c r="E1550" s="227" t="s">
        <v>57</v>
      </c>
    </row>
    <row r="1551" spans="1:5" ht="15">
      <c r="A1551" s="234">
        <v>37437</v>
      </c>
      <c r="B1551" s="234" t="s">
        <v>7992</v>
      </c>
      <c r="C1551" s="234" t="s">
        <v>6545</v>
      </c>
      <c r="D1551" s="235" t="s">
        <v>13938</v>
      </c>
      <c r="E1551" s="227" t="s">
        <v>57</v>
      </c>
    </row>
    <row r="1552" spans="1:5" ht="30">
      <c r="A1552" s="234">
        <v>3473</v>
      </c>
      <c r="B1552" s="234" t="s">
        <v>7993</v>
      </c>
      <c r="C1552" s="234" t="s">
        <v>6545</v>
      </c>
      <c r="D1552" s="235" t="s">
        <v>13939</v>
      </c>
      <c r="E1552" s="227" t="s">
        <v>57</v>
      </c>
    </row>
    <row r="1553" spans="1:5" ht="30">
      <c r="A1553" s="234">
        <v>3474</v>
      </c>
      <c r="B1553" s="234" t="s">
        <v>7994</v>
      </c>
      <c r="C1553" s="234" t="s">
        <v>6545</v>
      </c>
      <c r="D1553" s="235" t="s">
        <v>13940</v>
      </c>
      <c r="E1553" s="227" t="s">
        <v>57</v>
      </c>
    </row>
    <row r="1554" spans="1:5" ht="30">
      <c r="A1554" s="234">
        <v>3450</v>
      </c>
      <c r="B1554" s="234" t="s">
        <v>7995</v>
      </c>
      <c r="C1554" s="234" t="s">
        <v>6545</v>
      </c>
      <c r="D1554" s="235" t="s">
        <v>13941</v>
      </c>
      <c r="E1554" s="227" t="s">
        <v>57</v>
      </c>
    </row>
    <row r="1555" spans="1:5" ht="30">
      <c r="A1555" s="234">
        <v>3443</v>
      </c>
      <c r="B1555" s="234" t="s">
        <v>7996</v>
      </c>
      <c r="C1555" s="234" t="s">
        <v>6545</v>
      </c>
      <c r="D1555" s="235" t="s">
        <v>13152</v>
      </c>
      <c r="E1555" s="227" t="s">
        <v>57</v>
      </c>
    </row>
    <row r="1556" spans="1:5" ht="30">
      <c r="A1556" s="234">
        <v>3453</v>
      </c>
      <c r="B1556" s="234" t="s">
        <v>7997</v>
      </c>
      <c r="C1556" s="234" t="s">
        <v>6545</v>
      </c>
      <c r="D1556" s="235" t="s">
        <v>13942</v>
      </c>
      <c r="E1556" s="227" t="s">
        <v>57</v>
      </c>
    </row>
    <row r="1557" spans="1:5" ht="30">
      <c r="A1557" s="234">
        <v>3452</v>
      </c>
      <c r="B1557" s="234" t="s">
        <v>7998</v>
      </c>
      <c r="C1557" s="234" t="s">
        <v>6545</v>
      </c>
      <c r="D1557" s="235" t="s">
        <v>13943</v>
      </c>
      <c r="E1557" s="227" t="s">
        <v>57</v>
      </c>
    </row>
    <row r="1558" spans="1:5" ht="30">
      <c r="A1558" s="234">
        <v>3451</v>
      </c>
      <c r="B1558" s="234" t="s">
        <v>7999</v>
      </c>
      <c r="C1558" s="234" t="s">
        <v>6545</v>
      </c>
      <c r="D1558" s="235" t="s">
        <v>13944</v>
      </c>
      <c r="E1558" s="227" t="s">
        <v>57</v>
      </c>
    </row>
    <row r="1559" spans="1:5" ht="30">
      <c r="A1559" s="234">
        <v>3454</v>
      </c>
      <c r="B1559" s="234" t="s">
        <v>8000</v>
      </c>
      <c r="C1559" s="234" t="s">
        <v>6545</v>
      </c>
      <c r="D1559" s="235" t="s">
        <v>13945</v>
      </c>
      <c r="E1559" s="227" t="s">
        <v>57</v>
      </c>
    </row>
    <row r="1560" spans="1:5" ht="15">
      <c r="A1560" s="234">
        <v>3458</v>
      </c>
      <c r="B1560" s="234" t="s">
        <v>8001</v>
      </c>
      <c r="C1560" s="234" t="s">
        <v>6545</v>
      </c>
      <c r="D1560" s="235" t="s">
        <v>13946</v>
      </c>
      <c r="E1560" s="227" t="s">
        <v>57</v>
      </c>
    </row>
    <row r="1561" spans="1:5" ht="15">
      <c r="A1561" s="234">
        <v>3457</v>
      </c>
      <c r="B1561" s="234" t="s">
        <v>8002</v>
      </c>
      <c r="C1561" s="234" t="s">
        <v>6545</v>
      </c>
      <c r="D1561" s="235" t="s">
        <v>13947</v>
      </c>
      <c r="E1561" s="227" t="s">
        <v>57</v>
      </c>
    </row>
    <row r="1562" spans="1:5" ht="15">
      <c r="A1562" s="234">
        <v>3455</v>
      </c>
      <c r="B1562" s="234" t="s">
        <v>8003</v>
      </c>
      <c r="C1562" s="234" t="s">
        <v>6545</v>
      </c>
      <c r="D1562" s="235" t="s">
        <v>13948</v>
      </c>
      <c r="E1562" s="227" t="s">
        <v>57</v>
      </c>
    </row>
    <row r="1563" spans="1:5" ht="15">
      <c r="A1563" s="234">
        <v>3472</v>
      </c>
      <c r="B1563" s="234" t="s">
        <v>8004</v>
      </c>
      <c r="C1563" s="234" t="s">
        <v>6545</v>
      </c>
      <c r="D1563" s="235" t="s">
        <v>12621</v>
      </c>
      <c r="E1563" s="227" t="s">
        <v>57</v>
      </c>
    </row>
    <row r="1564" spans="1:5" ht="15">
      <c r="A1564" s="234">
        <v>3470</v>
      </c>
      <c r="B1564" s="234" t="s">
        <v>8005</v>
      </c>
      <c r="C1564" s="234" t="s">
        <v>6545</v>
      </c>
      <c r="D1564" s="235" t="s">
        <v>13949</v>
      </c>
      <c r="E1564" s="227" t="s">
        <v>57</v>
      </c>
    </row>
    <row r="1565" spans="1:5" ht="15">
      <c r="A1565" s="234">
        <v>3471</v>
      </c>
      <c r="B1565" s="234" t="s">
        <v>8006</v>
      </c>
      <c r="C1565" s="234" t="s">
        <v>6545</v>
      </c>
      <c r="D1565" s="235" t="s">
        <v>13950</v>
      </c>
      <c r="E1565" s="227" t="s">
        <v>57</v>
      </c>
    </row>
    <row r="1566" spans="1:5" ht="15">
      <c r="A1566" s="234">
        <v>3456</v>
      </c>
      <c r="B1566" s="234" t="s">
        <v>8007</v>
      </c>
      <c r="C1566" s="234" t="s">
        <v>6545</v>
      </c>
      <c r="D1566" s="235" t="s">
        <v>13951</v>
      </c>
      <c r="E1566" s="227" t="s">
        <v>57</v>
      </c>
    </row>
    <row r="1567" spans="1:5" ht="15">
      <c r="A1567" s="234">
        <v>3459</v>
      </c>
      <c r="B1567" s="234" t="s">
        <v>8008</v>
      </c>
      <c r="C1567" s="234" t="s">
        <v>6545</v>
      </c>
      <c r="D1567" s="235" t="s">
        <v>13952</v>
      </c>
      <c r="E1567" s="227" t="s">
        <v>57</v>
      </c>
    </row>
    <row r="1568" spans="1:5" ht="15">
      <c r="A1568" s="234">
        <v>3469</v>
      </c>
      <c r="B1568" s="234" t="s">
        <v>8009</v>
      </c>
      <c r="C1568" s="234" t="s">
        <v>6545</v>
      </c>
      <c r="D1568" s="235" t="s">
        <v>13953</v>
      </c>
      <c r="E1568" s="227" t="s">
        <v>57</v>
      </c>
    </row>
    <row r="1569" spans="1:5" ht="15">
      <c r="A1569" s="234">
        <v>3460</v>
      </c>
      <c r="B1569" s="234" t="s">
        <v>8010</v>
      </c>
      <c r="C1569" s="234" t="s">
        <v>6545</v>
      </c>
      <c r="D1569" s="235" t="s">
        <v>13954</v>
      </c>
      <c r="E1569" s="227" t="s">
        <v>57</v>
      </c>
    </row>
    <row r="1570" spans="1:5" ht="15">
      <c r="A1570" s="234">
        <v>3461</v>
      </c>
      <c r="B1570" s="234" t="s">
        <v>8011</v>
      </c>
      <c r="C1570" s="234" t="s">
        <v>6545</v>
      </c>
      <c r="D1570" s="235" t="s">
        <v>13955</v>
      </c>
      <c r="E1570" s="227" t="s">
        <v>57</v>
      </c>
    </row>
    <row r="1571" spans="1:5" ht="15">
      <c r="A1571" s="234">
        <v>37433</v>
      </c>
      <c r="B1571" s="234" t="s">
        <v>8012</v>
      </c>
      <c r="C1571" s="234" t="s">
        <v>6545</v>
      </c>
      <c r="D1571" s="235" t="s">
        <v>13934</v>
      </c>
      <c r="E1571" s="227" t="s">
        <v>57</v>
      </c>
    </row>
    <row r="1572" spans="1:5" ht="15">
      <c r="A1572" s="234">
        <v>37430</v>
      </c>
      <c r="B1572" s="234" t="s">
        <v>8013</v>
      </c>
      <c r="C1572" s="234" t="s">
        <v>6545</v>
      </c>
      <c r="D1572" s="235" t="s">
        <v>13956</v>
      </c>
      <c r="E1572" s="227" t="s">
        <v>57</v>
      </c>
    </row>
    <row r="1573" spans="1:5" ht="15">
      <c r="A1573" s="234">
        <v>37434</v>
      </c>
      <c r="B1573" s="234" t="s">
        <v>8014</v>
      </c>
      <c r="C1573" s="234" t="s">
        <v>6545</v>
      </c>
      <c r="D1573" s="235" t="s">
        <v>13957</v>
      </c>
      <c r="E1573" s="227" t="s">
        <v>57</v>
      </c>
    </row>
    <row r="1574" spans="1:5" ht="15">
      <c r="A1574" s="234">
        <v>37431</v>
      </c>
      <c r="B1574" s="234" t="s">
        <v>8015</v>
      </c>
      <c r="C1574" s="234" t="s">
        <v>6545</v>
      </c>
      <c r="D1574" s="235" t="s">
        <v>13958</v>
      </c>
      <c r="E1574" s="227" t="s">
        <v>57</v>
      </c>
    </row>
    <row r="1575" spans="1:5" ht="15">
      <c r="A1575" s="234">
        <v>37432</v>
      </c>
      <c r="B1575" s="234" t="s">
        <v>8016</v>
      </c>
      <c r="C1575" s="234" t="s">
        <v>6545</v>
      </c>
      <c r="D1575" s="235" t="s">
        <v>13959</v>
      </c>
      <c r="E1575" s="227" t="s">
        <v>57</v>
      </c>
    </row>
    <row r="1576" spans="1:5" ht="30">
      <c r="A1576" s="234">
        <v>37413</v>
      </c>
      <c r="B1576" s="234" t="s">
        <v>8017</v>
      </c>
      <c r="C1576" s="234" t="s">
        <v>6545</v>
      </c>
      <c r="D1576" s="235" t="s">
        <v>13960</v>
      </c>
      <c r="E1576" s="227" t="s">
        <v>57</v>
      </c>
    </row>
    <row r="1577" spans="1:5" ht="30">
      <c r="A1577" s="234">
        <v>37414</v>
      </c>
      <c r="B1577" s="234" t="s">
        <v>8018</v>
      </c>
      <c r="C1577" s="234" t="s">
        <v>6545</v>
      </c>
      <c r="D1577" s="235" t="s">
        <v>13961</v>
      </c>
      <c r="E1577" s="227" t="s">
        <v>57</v>
      </c>
    </row>
    <row r="1578" spans="1:5" ht="30">
      <c r="A1578" s="234">
        <v>37415</v>
      </c>
      <c r="B1578" s="234" t="s">
        <v>8019</v>
      </c>
      <c r="C1578" s="234" t="s">
        <v>6545</v>
      </c>
      <c r="D1578" s="235" t="s">
        <v>12728</v>
      </c>
      <c r="E1578" s="227" t="s">
        <v>57</v>
      </c>
    </row>
    <row r="1579" spans="1:5" ht="30">
      <c r="A1579" s="234">
        <v>37416</v>
      </c>
      <c r="B1579" s="234" t="s">
        <v>8020</v>
      </c>
      <c r="C1579" s="234" t="s">
        <v>6545</v>
      </c>
      <c r="D1579" s="235" t="s">
        <v>13962</v>
      </c>
      <c r="E1579" s="227" t="s">
        <v>57</v>
      </c>
    </row>
    <row r="1580" spans="1:5" ht="30">
      <c r="A1580" s="234">
        <v>37417</v>
      </c>
      <c r="B1580" s="234" t="s">
        <v>8021</v>
      </c>
      <c r="C1580" s="234" t="s">
        <v>6545</v>
      </c>
      <c r="D1580" s="235" t="s">
        <v>13963</v>
      </c>
      <c r="E1580" s="227" t="s">
        <v>57</v>
      </c>
    </row>
    <row r="1581" spans="1:5" ht="30">
      <c r="A1581" s="234">
        <v>43590</v>
      </c>
      <c r="B1581" s="234" t="s">
        <v>8022</v>
      </c>
      <c r="C1581" s="234" t="s">
        <v>6545</v>
      </c>
      <c r="D1581" s="235" t="s">
        <v>13964</v>
      </c>
      <c r="E1581" s="227" t="s">
        <v>57</v>
      </c>
    </row>
    <row r="1582" spans="1:5" ht="30">
      <c r="A1582" s="234">
        <v>43589</v>
      </c>
      <c r="B1582" s="234" t="s">
        <v>8023</v>
      </c>
      <c r="C1582" s="234" t="s">
        <v>6545</v>
      </c>
      <c r="D1582" s="235" t="s">
        <v>13965</v>
      </c>
      <c r="E1582" s="227" t="s">
        <v>57</v>
      </c>
    </row>
    <row r="1583" spans="1:5" ht="15">
      <c r="A1583" s="234">
        <v>34519</v>
      </c>
      <c r="B1583" s="234" t="s">
        <v>8024</v>
      </c>
      <c r="C1583" s="234" t="s">
        <v>6545</v>
      </c>
      <c r="D1583" s="235" t="s">
        <v>13966</v>
      </c>
      <c r="E1583" s="227" t="s">
        <v>57</v>
      </c>
    </row>
    <row r="1584" spans="1:5" ht="15">
      <c r="A1584" s="234">
        <v>1649</v>
      </c>
      <c r="B1584" s="234" t="s">
        <v>8025</v>
      </c>
      <c r="C1584" s="234" t="s">
        <v>6545</v>
      </c>
      <c r="D1584" s="235" t="s">
        <v>13967</v>
      </c>
      <c r="E1584" s="227" t="s">
        <v>57</v>
      </c>
    </row>
    <row r="1585" spans="1:5" ht="15">
      <c r="A1585" s="234">
        <v>1653</v>
      </c>
      <c r="B1585" s="234" t="s">
        <v>8026</v>
      </c>
      <c r="C1585" s="234" t="s">
        <v>6545</v>
      </c>
      <c r="D1585" s="235" t="s">
        <v>13968</v>
      </c>
      <c r="E1585" s="227" t="s">
        <v>57</v>
      </c>
    </row>
    <row r="1586" spans="1:5" ht="15">
      <c r="A1586" s="234">
        <v>1647</v>
      </c>
      <c r="B1586" s="234" t="s">
        <v>8027</v>
      </c>
      <c r="C1586" s="234" t="s">
        <v>6545</v>
      </c>
      <c r="D1586" s="235" t="s">
        <v>13969</v>
      </c>
      <c r="E1586" s="227" t="s">
        <v>57</v>
      </c>
    </row>
    <row r="1587" spans="1:5" ht="15">
      <c r="A1587" s="234">
        <v>1648</v>
      </c>
      <c r="B1587" s="234" t="s">
        <v>8028</v>
      </c>
      <c r="C1587" s="234" t="s">
        <v>6545</v>
      </c>
      <c r="D1587" s="235" t="s">
        <v>13970</v>
      </c>
      <c r="E1587" s="227" t="s">
        <v>57</v>
      </c>
    </row>
    <row r="1588" spans="1:5" ht="15">
      <c r="A1588" s="234">
        <v>1651</v>
      </c>
      <c r="B1588" s="234" t="s">
        <v>8029</v>
      </c>
      <c r="C1588" s="234" t="s">
        <v>6545</v>
      </c>
      <c r="D1588" s="235" t="s">
        <v>13971</v>
      </c>
      <c r="E1588" s="227" t="s">
        <v>57</v>
      </c>
    </row>
    <row r="1589" spans="1:5" ht="15">
      <c r="A1589" s="234">
        <v>1650</v>
      </c>
      <c r="B1589" s="234" t="s">
        <v>8030</v>
      </c>
      <c r="C1589" s="234" t="s">
        <v>6545</v>
      </c>
      <c r="D1589" s="235" t="s">
        <v>13972</v>
      </c>
      <c r="E1589" s="227" t="s">
        <v>57</v>
      </c>
    </row>
    <row r="1590" spans="1:5" ht="15">
      <c r="A1590" s="234">
        <v>1654</v>
      </c>
      <c r="B1590" s="234" t="s">
        <v>8031</v>
      </c>
      <c r="C1590" s="234" t="s">
        <v>6545</v>
      </c>
      <c r="D1590" s="235" t="s">
        <v>13973</v>
      </c>
      <c r="E1590" s="227" t="s">
        <v>57</v>
      </c>
    </row>
    <row r="1591" spans="1:5" ht="15">
      <c r="A1591" s="234">
        <v>1652</v>
      </c>
      <c r="B1591" s="234" t="s">
        <v>8032</v>
      </c>
      <c r="C1591" s="234" t="s">
        <v>6545</v>
      </c>
      <c r="D1591" s="235" t="s">
        <v>13974</v>
      </c>
      <c r="E1591" s="227" t="s">
        <v>57</v>
      </c>
    </row>
    <row r="1592" spans="1:5" ht="30">
      <c r="A1592" s="234">
        <v>10510</v>
      </c>
      <c r="B1592" s="234" t="s">
        <v>8033</v>
      </c>
      <c r="C1592" s="234" t="s">
        <v>6545</v>
      </c>
      <c r="D1592" s="235" t="s">
        <v>13975</v>
      </c>
      <c r="E1592" s="227" t="s">
        <v>57</v>
      </c>
    </row>
    <row r="1593" spans="1:5" ht="15">
      <c r="A1593" s="234">
        <v>1747</v>
      </c>
      <c r="B1593" s="234" t="s">
        <v>8034</v>
      </c>
      <c r="C1593" s="234" t="s">
        <v>6545</v>
      </c>
      <c r="D1593" s="235" t="s">
        <v>13976</v>
      </c>
      <c r="E1593" s="227" t="s">
        <v>57</v>
      </c>
    </row>
    <row r="1594" spans="1:5" ht="15">
      <c r="A1594" s="234">
        <v>1744</v>
      </c>
      <c r="B1594" s="234" t="s">
        <v>8035</v>
      </c>
      <c r="C1594" s="234" t="s">
        <v>6545</v>
      </c>
      <c r="D1594" s="235" t="s">
        <v>13977</v>
      </c>
      <c r="E1594" s="227" t="s">
        <v>57</v>
      </c>
    </row>
    <row r="1595" spans="1:5" ht="15">
      <c r="A1595" s="234">
        <v>1743</v>
      </c>
      <c r="B1595" s="234" t="s">
        <v>8036</v>
      </c>
      <c r="C1595" s="234" t="s">
        <v>6545</v>
      </c>
      <c r="D1595" s="235" t="s">
        <v>13978</v>
      </c>
      <c r="E1595" s="227" t="s">
        <v>57</v>
      </c>
    </row>
    <row r="1596" spans="1:5" ht="30">
      <c r="A1596" s="234">
        <v>39640</v>
      </c>
      <c r="B1596" s="234" t="s">
        <v>8037</v>
      </c>
      <c r="C1596" s="234" t="s">
        <v>6545</v>
      </c>
      <c r="D1596" s="235" t="s">
        <v>13979</v>
      </c>
      <c r="E1596" s="227" t="s">
        <v>57</v>
      </c>
    </row>
    <row r="1597" spans="1:5" ht="30">
      <c r="A1597" s="234">
        <v>7216</v>
      </c>
      <c r="B1597" s="234" t="s">
        <v>8038</v>
      </c>
      <c r="C1597" s="234" t="s">
        <v>6545</v>
      </c>
      <c r="D1597" s="235" t="s">
        <v>13980</v>
      </c>
      <c r="E1597" s="227" t="s">
        <v>57</v>
      </c>
    </row>
    <row r="1598" spans="1:5" ht="30">
      <c r="A1598" s="234">
        <v>20235</v>
      </c>
      <c r="B1598" s="234" t="s">
        <v>8039</v>
      </c>
      <c r="C1598" s="234" t="s">
        <v>6545</v>
      </c>
      <c r="D1598" s="235" t="s">
        <v>13981</v>
      </c>
      <c r="E1598" s="227" t="s">
        <v>57</v>
      </c>
    </row>
    <row r="1599" spans="1:5" ht="30">
      <c r="A1599" s="234">
        <v>7181</v>
      </c>
      <c r="B1599" s="234" t="s">
        <v>8040</v>
      </c>
      <c r="C1599" s="234" t="s">
        <v>6545</v>
      </c>
      <c r="D1599" s="235" t="s">
        <v>13982</v>
      </c>
      <c r="E1599" s="227" t="s">
        <v>57</v>
      </c>
    </row>
    <row r="1600" spans="1:5" ht="30">
      <c r="A1600" s="234">
        <v>40742</v>
      </c>
      <c r="B1600" s="234" t="s">
        <v>8041</v>
      </c>
      <c r="C1600" s="234" t="s">
        <v>6545</v>
      </c>
      <c r="D1600" s="235" t="s">
        <v>13983</v>
      </c>
      <c r="E1600" s="227" t="s">
        <v>57</v>
      </c>
    </row>
    <row r="1601" spans="1:5" ht="30">
      <c r="A1601" s="234">
        <v>7214</v>
      </c>
      <c r="B1601" s="234" t="s">
        <v>8042</v>
      </c>
      <c r="C1601" s="234" t="s">
        <v>6545</v>
      </c>
      <c r="D1601" s="235" t="s">
        <v>13984</v>
      </c>
      <c r="E1601" s="227" t="s">
        <v>57</v>
      </c>
    </row>
    <row r="1602" spans="1:5" ht="30">
      <c r="A1602" s="234">
        <v>7219</v>
      </c>
      <c r="B1602" s="234" t="s">
        <v>8043</v>
      </c>
      <c r="C1602" s="234" t="s">
        <v>6545</v>
      </c>
      <c r="D1602" s="235" t="s">
        <v>13985</v>
      </c>
      <c r="E1602" s="227" t="s">
        <v>57</v>
      </c>
    </row>
    <row r="1603" spans="1:5" ht="15">
      <c r="A1603" s="234">
        <v>37972</v>
      </c>
      <c r="B1603" s="234" t="s">
        <v>8044</v>
      </c>
      <c r="C1603" s="234" t="s">
        <v>6545</v>
      </c>
      <c r="D1603" s="235" t="s">
        <v>13986</v>
      </c>
      <c r="E1603" s="227" t="s">
        <v>57</v>
      </c>
    </row>
    <row r="1604" spans="1:5" ht="15">
      <c r="A1604" s="234">
        <v>37973</v>
      </c>
      <c r="B1604" s="234" t="s">
        <v>8045</v>
      </c>
      <c r="C1604" s="234" t="s">
        <v>6545</v>
      </c>
      <c r="D1604" s="235" t="s">
        <v>13987</v>
      </c>
      <c r="E1604" s="227" t="s">
        <v>57</v>
      </c>
    </row>
    <row r="1605" spans="1:5" ht="15">
      <c r="A1605" s="234">
        <v>37971</v>
      </c>
      <c r="B1605" s="234" t="s">
        <v>8046</v>
      </c>
      <c r="C1605" s="234" t="s">
        <v>6545</v>
      </c>
      <c r="D1605" s="235" t="s">
        <v>13988</v>
      </c>
      <c r="E1605" s="227" t="s">
        <v>57</v>
      </c>
    </row>
    <row r="1606" spans="1:5" ht="30">
      <c r="A1606" s="234">
        <v>20094</v>
      </c>
      <c r="B1606" s="234" t="s">
        <v>8047</v>
      </c>
      <c r="C1606" s="234" t="s">
        <v>6545</v>
      </c>
      <c r="D1606" s="235" t="s">
        <v>13989</v>
      </c>
      <c r="E1606" s="227" t="s">
        <v>57</v>
      </c>
    </row>
    <row r="1607" spans="1:5" ht="30">
      <c r="A1607" s="234">
        <v>20095</v>
      </c>
      <c r="B1607" s="234" t="s">
        <v>8048</v>
      </c>
      <c r="C1607" s="234" t="s">
        <v>6545</v>
      </c>
      <c r="D1607" s="235" t="s">
        <v>13990</v>
      </c>
      <c r="E1607" s="227" t="s">
        <v>57</v>
      </c>
    </row>
    <row r="1608" spans="1:5" ht="15">
      <c r="A1608" s="234">
        <v>1954</v>
      </c>
      <c r="B1608" s="234" t="s">
        <v>8049</v>
      </c>
      <c r="C1608" s="234" t="s">
        <v>6545</v>
      </c>
      <c r="D1608" s="235" t="s">
        <v>13991</v>
      </c>
      <c r="E1608" s="227" t="s">
        <v>57</v>
      </c>
    </row>
    <row r="1609" spans="1:5" ht="15">
      <c r="A1609" s="234">
        <v>1926</v>
      </c>
      <c r="B1609" s="234" t="s">
        <v>8050</v>
      </c>
      <c r="C1609" s="234" t="s">
        <v>6545</v>
      </c>
      <c r="D1609" s="235" t="s">
        <v>13667</v>
      </c>
      <c r="E1609" s="227" t="s">
        <v>57</v>
      </c>
    </row>
    <row r="1610" spans="1:5" ht="15">
      <c r="A1610" s="234">
        <v>1927</v>
      </c>
      <c r="B1610" s="234" t="s">
        <v>8051</v>
      </c>
      <c r="C1610" s="234" t="s">
        <v>6545</v>
      </c>
      <c r="D1610" s="235" t="s">
        <v>12771</v>
      </c>
      <c r="E1610" s="227" t="s">
        <v>57</v>
      </c>
    </row>
    <row r="1611" spans="1:5" ht="15">
      <c r="A1611" s="234">
        <v>1923</v>
      </c>
      <c r="B1611" s="234" t="s">
        <v>8052</v>
      </c>
      <c r="C1611" s="234" t="s">
        <v>6545</v>
      </c>
      <c r="D1611" s="235" t="s">
        <v>13992</v>
      </c>
      <c r="E1611" s="227" t="s">
        <v>57</v>
      </c>
    </row>
    <row r="1612" spans="1:5" ht="15">
      <c r="A1612" s="234">
        <v>1929</v>
      </c>
      <c r="B1612" s="234" t="s">
        <v>8053</v>
      </c>
      <c r="C1612" s="234" t="s">
        <v>6545</v>
      </c>
      <c r="D1612" s="235" t="s">
        <v>13993</v>
      </c>
      <c r="E1612" s="227" t="s">
        <v>57</v>
      </c>
    </row>
    <row r="1613" spans="1:5" ht="15">
      <c r="A1613" s="234">
        <v>1930</v>
      </c>
      <c r="B1613" s="234" t="s">
        <v>8054</v>
      </c>
      <c r="C1613" s="234" t="s">
        <v>6545</v>
      </c>
      <c r="D1613" s="235" t="s">
        <v>13994</v>
      </c>
      <c r="E1613" s="227" t="s">
        <v>57</v>
      </c>
    </row>
    <row r="1614" spans="1:5" ht="15">
      <c r="A1614" s="234">
        <v>1924</v>
      </c>
      <c r="B1614" s="234" t="s">
        <v>8055</v>
      </c>
      <c r="C1614" s="234" t="s">
        <v>6545</v>
      </c>
      <c r="D1614" s="235" t="s">
        <v>13995</v>
      </c>
      <c r="E1614" s="227" t="s">
        <v>57</v>
      </c>
    </row>
    <row r="1615" spans="1:5" ht="15">
      <c r="A1615" s="234">
        <v>1922</v>
      </c>
      <c r="B1615" s="234" t="s">
        <v>8056</v>
      </c>
      <c r="C1615" s="234" t="s">
        <v>6545</v>
      </c>
      <c r="D1615" s="235" t="s">
        <v>13996</v>
      </c>
      <c r="E1615" s="227" t="s">
        <v>57</v>
      </c>
    </row>
    <row r="1616" spans="1:5" ht="15">
      <c r="A1616" s="234">
        <v>1953</v>
      </c>
      <c r="B1616" s="234" t="s">
        <v>8057</v>
      </c>
      <c r="C1616" s="234" t="s">
        <v>6545</v>
      </c>
      <c r="D1616" s="235" t="s">
        <v>13997</v>
      </c>
      <c r="E1616" s="227" t="s">
        <v>57</v>
      </c>
    </row>
    <row r="1617" spans="1:5" ht="15">
      <c r="A1617" s="234">
        <v>1962</v>
      </c>
      <c r="B1617" s="234" t="s">
        <v>8058</v>
      </c>
      <c r="C1617" s="234" t="s">
        <v>6545</v>
      </c>
      <c r="D1617" s="235" t="s">
        <v>13998</v>
      </c>
      <c r="E1617" s="227" t="s">
        <v>57</v>
      </c>
    </row>
    <row r="1618" spans="1:5" ht="15">
      <c r="A1618" s="234">
        <v>1955</v>
      </c>
      <c r="B1618" s="234" t="s">
        <v>8059</v>
      </c>
      <c r="C1618" s="234" t="s">
        <v>6545</v>
      </c>
      <c r="D1618" s="235" t="s">
        <v>13042</v>
      </c>
      <c r="E1618" s="227" t="s">
        <v>57</v>
      </c>
    </row>
    <row r="1619" spans="1:5" ht="15">
      <c r="A1619" s="234">
        <v>1956</v>
      </c>
      <c r="B1619" s="234" t="s">
        <v>8060</v>
      </c>
      <c r="C1619" s="234" t="s">
        <v>6545</v>
      </c>
      <c r="D1619" s="235" t="s">
        <v>13999</v>
      </c>
      <c r="E1619" s="227" t="s">
        <v>57</v>
      </c>
    </row>
    <row r="1620" spans="1:5" ht="15">
      <c r="A1620" s="234">
        <v>1957</v>
      </c>
      <c r="B1620" s="234" t="s">
        <v>8061</v>
      </c>
      <c r="C1620" s="234" t="s">
        <v>6545</v>
      </c>
      <c r="D1620" s="235" t="s">
        <v>14000</v>
      </c>
      <c r="E1620" s="227" t="s">
        <v>57</v>
      </c>
    </row>
    <row r="1621" spans="1:5" ht="15">
      <c r="A1621" s="234">
        <v>1958</v>
      </c>
      <c r="B1621" s="234" t="s">
        <v>8062</v>
      </c>
      <c r="C1621" s="234" t="s">
        <v>6545</v>
      </c>
      <c r="D1621" s="235" t="s">
        <v>13798</v>
      </c>
      <c r="E1621" s="227" t="s">
        <v>57</v>
      </c>
    </row>
    <row r="1622" spans="1:5" ht="15">
      <c r="A1622" s="234">
        <v>1959</v>
      </c>
      <c r="B1622" s="234" t="s">
        <v>8063</v>
      </c>
      <c r="C1622" s="234" t="s">
        <v>6545</v>
      </c>
      <c r="D1622" s="235" t="s">
        <v>14001</v>
      </c>
      <c r="E1622" s="227" t="s">
        <v>57</v>
      </c>
    </row>
    <row r="1623" spans="1:5" ht="15">
      <c r="A1623" s="234">
        <v>1925</v>
      </c>
      <c r="B1623" s="234" t="s">
        <v>8064</v>
      </c>
      <c r="C1623" s="234" t="s">
        <v>6545</v>
      </c>
      <c r="D1623" s="235" t="s">
        <v>14002</v>
      </c>
      <c r="E1623" s="227" t="s">
        <v>57</v>
      </c>
    </row>
    <row r="1624" spans="1:5" ht="15">
      <c r="A1624" s="234">
        <v>1960</v>
      </c>
      <c r="B1624" s="234" t="s">
        <v>8065</v>
      </c>
      <c r="C1624" s="234" t="s">
        <v>6545</v>
      </c>
      <c r="D1624" s="235" t="s">
        <v>14003</v>
      </c>
      <c r="E1624" s="227" t="s">
        <v>57</v>
      </c>
    </row>
    <row r="1625" spans="1:5" ht="15">
      <c r="A1625" s="234">
        <v>1961</v>
      </c>
      <c r="B1625" s="234" t="s">
        <v>8066</v>
      </c>
      <c r="C1625" s="234" t="s">
        <v>6545</v>
      </c>
      <c r="D1625" s="235" t="s">
        <v>14004</v>
      </c>
      <c r="E1625" s="227" t="s">
        <v>57</v>
      </c>
    </row>
    <row r="1626" spans="1:5" ht="30">
      <c r="A1626" s="234">
        <v>38426</v>
      </c>
      <c r="B1626" s="234" t="s">
        <v>8067</v>
      </c>
      <c r="C1626" s="234" t="s">
        <v>6545</v>
      </c>
      <c r="D1626" s="235" t="s">
        <v>14005</v>
      </c>
      <c r="E1626" s="227" t="s">
        <v>57</v>
      </c>
    </row>
    <row r="1627" spans="1:5" ht="30">
      <c r="A1627" s="234">
        <v>38423</v>
      </c>
      <c r="B1627" s="234" t="s">
        <v>8068</v>
      </c>
      <c r="C1627" s="234" t="s">
        <v>6545</v>
      </c>
      <c r="D1627" s="235" t="s">
        <v>14006</v>
      </c>
      <c r="E1627" s="227" t="s">
        <v>57</v>
      </c>
    </row>
    <row r="1628" spans="1:5" ht="30">
      <c r="A1628" s="234">
        <v>38421</v>
      </c>
      <c r="B1628" s="234" t="s">
        <v>8069</v>
      </c>
      <c r="C1628" s="234" t="s">
        <v>6545</v>
      </c>
      <c r="D1628" s="235" t="s">
        <v>14007</v>
      </c>
      <c r="E1628" s="227" t="s">
        <v>57</v>
      </c>
    </row>
    <row r="1629" spans="1:5" ht="30">
      <c r="A1629" s="234">
        <v>38422</v>
      </c>
      <c r="B1629" s="234" t="s">
        <v>8070</v>
      </c>
      <c r="C1629" s="234" t="s">
        <v>6545</v>
      </c>
      <c r="D1629" s="235" t="s">
        <v>14008</v>
      </c>
      <c r="E1629" s="227" t="s">
        <v>57</v>
      </c>
    </row>
    <row r="1630" spans="1:5" ht="30">
      <c r="A1630" s="234">
        <v>39866</v>
      </c>
      <c r="B1630" s="234" t="s">
        <v>8071</v>
      </c>
      <c r="C1630" s="234" t="s">
        <v>6545</v>
      </c>
      <c r="D1630" s="235" t="s">
        <v>14009</v>
      </c>
      <c r="E1630" s="227" t="s">
        <v>57</v>
      </c>
    </row>
    <row r="1631" spans="1:5" ht="30">
      <c r="A1631" s="234">
        <v>39867</v>
      </c>
      <c r="B1631" s="234" t="s">
        <v>8072</v>
      </c>
      <c r="C1631" s="234" t="s">
        <v>6545</v>
      </c>
      <c r="D1631" s="235" t="s">
        <v>14010</v>
      </c>
      <c r="E1631" s="227" t="s">
        <v>57</v>
      </c>
    </row>
    <row r="1632" spans="1:5" ht="30">
      <c r="A1632" s="234">
        <v>39868</v>
      </c>
      <c r="B1632" s="234" t="s">
        <v>8073</v>
      </c>
      <c r="C1632" s="234" t="s">
        <v>6545</v>
      </c>
      <c r="D1632" s="235" t="s">
        <v>14011</v>
      </c>
      <c r="E1632" s="227" t="s">
        <v>57</v>
      </c>
    </row>
    <row r="1633" spans="1:5" ht="15">
      <c r="A1633" s="234">
        <v>37999</v>
      </c>
      <c r="B1633" s="234" t="s">
        <v>8074</v>
      </c>
      <c r="C1633" s="234" t="s">
        <v>6545</v>
      </c>
      <c r="D1633" s="235" t="s">
        <v>12586</v>
      </c>
      <c r="E1633" s="227" t="s">
        <v>57</v>
      </c>
    </row>
    <row r="1634" spans="1:5" ht="15">
      <c r="A1634" s="234">
        <v>38000</v>
      </c>
      <c r="B1634" s="234" t="s">
        <v>8075</v>
      </c>
      <c r="C1634" s="234" t="s">
        <v>6545</v>
      </c>
      <c r="D1634" s="235" t="s">
        <v>14012</v>
      </c>
      <c r="E1634" s="227" t="s">
        <v>57</v>
      </c>
    </row>
    <row r="1635" spans="1:5" ht="15">
      <c r="A1635" s="234">
        <v>38129</v>
      </c>
      <c r="B1635" s="234" t="s">
        <v>8076</v>
      </c>
      <c r="C1635" s="234" t="s">
        <v>6545</v>
      </c>
      <c r="D1635" s="235" t="s">
        <v>13535</v>
      </c>
      <c r="E1635" s="227" t="s">
        <v>57</v>
      </c>
    </row>
    <row r="1636" spans="1:5" ht="15">
      <c r="A1636" s="234">
        <v>38025</v>
      </c>
      <c r="B1636" s="234" t="s">
        <v>8077</v>
      </c>
      <c r="C1636" s="234" t="s">
        <v>6545</v>
      </c>
      <c r="D1636" s="235" t="s">
        <v>14013</v>
      </c>
      <c r="E1636" s="227" t="s">
        <v>57</v>
      </c>
    </row>
    <row r="1637" spans="1:5" ht="15">
      <c r="A1637" s="234">
        <v>38026</v>
      </c>
      <c r="B1637" s="234" t="s">
        <v>8078</v>
      </c>
      <c r="C1637" s="234" t="s">
        <v>6545</v>
      </c>
      <c r="D1637" s="235" t="s">
        <v>14014</v>
      </c>
      <c r="E1637" s="227" t="s">
        <v>57</v>
      </c>
    </row>
    <row r="1638" spans="1:5" ht="30">
      <c r="A1638" s="234">
        <v>1858</v>
      </c>
      <c r="B1638" s="234" t="s">
        <v>8079</v>
      </c>
      <c r="C1638" s="234" t="s">
        <v>6545</v>
      </c>
      <c r="D1638" s="235" t="s">
        <v>14015</v>
      </c>
      <c r="E1638" s="227" t="s">
        <v>57</v>
      </c>
    </row>
    <row r="1639" spans="1:5" ht="30">
      <c r="A1639" s="234">
        <v>1844</v>
      </c>
      <c r="B1639" s="234" t="s">
        <v>8080</v>
      </c>
      <c r="C1639" s="234" t="s">
        <v>6545</v>
      </c>
      <c r="D1639" s="235" t="s">
        <v>14016</v>
      </c>
      <c r="E1639" s="227" t="s">
        <v>57</v>
      </c>
    </row>
    <row r="1640" spans="1:5" ht="30">
      <c r="A1640" s="234">
        <v>1863</v>
      </c>
      <c r="B1640" s="234" t="s">
        <v>8081</v>
      </c>
      <c r="C1640" s="234" t="s">
        <v>6545</v>
      </c>
      <c r="D1640" s="235" t="s">
        <v>14017</v>
      </c>
      <c r="E1640" s="227" t="s">
        <v>57</v>
      </c>
    </row>
    <row r="1641" spans="1:5" ht="30">
      <c r="A1641" s="234">
        <v>1865</v>
      </c>
      <c r="B1641" s="234" t="s">
        <v>8082</v>
      </c>
      <c r="C1641" s="234" t="s">
        <v>6545</v>
      </c>
      <c r="D1641" s="235" t="s">
        <v>14018</v>
      </c>
      <c r="E1641" s="227" t="s">
        <v>57</v>
      </c>
    </row>
    <row r="1642" spans="1:5" ht="15">
      <c r="A1642" s="234">
        <v>36355</v>
      </c>
      <c r="B1642" s="234" t="s">
        <v>8083</v>
      </c>
      <c r="C1642" s="234" t="s">
        <v>6545</v>
      </c>
      <c r="D1642" s="235" t="s">
        <v>14019</v>
      </c>
      <c r="E1642" s="227" t="s">
        <v>57</v>
      </c>
    </row>
    <row r="1643" spans="1:5" ht="15">
      <c r="A1643" s="234">
        <v>36356</v>
      </c>
      <c r="B1643" s="234" t="s">
        <v>8084</v>
      </c>
      <c r="C1643" s="234" t="s">
        <v>6545</v>
      </c>
      <c r="D1643" s="235" t="s">
        <v>14020</v>
      </c>
      <c r="E1643" s="227" t="s">
        <v>57</v>
      </c>
    </row>
    <row r="1644" spans="1:5" ht="15">
      <c r="A1644" s="234">
        <v>1932</v>
      </c>
      <c r="B1644" s="234" t="s">
        <v>8085</v>
      </c>
      <c r="C1644" s="234" t="s">
        <v>6545</v>
      </c>
      <c r="D1644" s="235" t="s">
        <v>14021</v>
      </c>
      <c r="E1644" s="227" t="s">
        <v>57</v>
      </c>
    </row>
    <row r="1645" spans="1:5" ht="15">
      <c r="A1645" s="234">
        <v>1933</v>
      </c>
      <c r="B1645" s="234" t="s">
        <v>8086</v>
      </c>
      <c r="C1645" s="234" t="s">
        <v>6545</v>
      </c>
      <c r="D1645" s="235" t="s">
        <v>12687</v>
      </c>
      <c r="E1645" s="227" t="s">
        <v>57</v>
      </c>
    </row>
    <row r="1646" spans="1:5" ht="15">
      <c r="A1646" s="234">
        <v>1951</v>
      </c>
      <c r="B1646" s="234" t="s">
        <v>8087</v>
      </c>
      <c r="C1646" s="234" t="s">
        <v>6545</v>
      </c>
      <c r="D1646" s="235" t="s">
        <v>14022</v>
      </c>
      <c r="E1646" s="227" t="s">
        <v>57</v>
      </c>
    </row>
    <row r="1647" spans="1:5" ht="15">
      <c r="A1647" s="234">
        <v>1966</v>
      </c>
      <c r="B1647" s="234" t="s">
        <v>8088</v>
      </c>
      <c r="C1647" s="234" t="s">
        <v>6545</v>
      </c>
      <c r="D1647" s="235" t="s">
        <v>13106</v>
      </c>
      <c r="E1647" s="227" t="s">
        <v>57</v>
      </c>
    </row>
    <row r="1648" spans="1:5" ht="15">
      <c r="A1648" s="234">
        <v>1952</v>
      </c>
      <c r="B1648" s="234" t="s">
        <v>8089</v>
      </c>
      <c r="C1648" s="234" t="s">
        <v>6545</v>
      </c>
      <c r="D1648" s="235" t="s">
        <v>14023</v>
      </c>
      <c r="E1648" s="227" t="s">
        <v>57</v>
      </c>
    </row>
    <row r="1649" spans="1:5" ht="15">
      <c r="A1649" s="234">
        <v>20104</v>
      </c>
      <c r="B1649" s="234" t="s">
        <v>8090</v>
      </c>
      <c r="C1649" s="234" t="s">
        <v>6545</v>
      </c>
      <c r="D1649" s="235" t="s">
        <v>14024</v>
      </c>
      <c r="E1649" s="227" t="s">
        <v>57</v>
      </c>
    </row>
    <row r="1650" spans="1:5" ht="15">
      <c r="A1650" s="234">
        <v>20105</v>
      </c>
      <c r="B1650" s="234" t="s">
        <v>8091</v>
      </c>
      <c r="C1650" s="234" t="s">
        <v>6545</v>
      </c>
      <c r="D1650" s="235" t="s">
        <v>14025</v>
      </c>
      <c r="E1650" s="227" t="s">
        <v>57</v>
      </c>
    </row>
    <row r="1651" spans="1:5" ht="15">
      <c r="A1651" s="234">
        <v>1965</v>
      </c>
      <c r="B1651" s="234" t="s">
        <v>8092</v>
      </c>
      <c r="C1651" s="234" t="s">
        <v>6545</v>
      </c>
      <c r="D1651" s="235" t="s">
        <v>14026</v>
      </c>
      <c r="E1651" s="227" t="s">
        <v>57</v>
      </c>
    </row>
    <row r="1652" spans="1:5" ht="15">
      <c r="A1652" s="234">
        <v>10765</v>
      </c>
      <c r="B1652" s="234" t="s">
        <v>8093</v>
      </c>
      <c r="C1652" s="234" t="s">
        <v>6545</v>
      </c>
      <c r="D1652" s="235" t="s">
        <v>14027</v>
      </c>
      <c r="E1652" s="227" t="s">
        <v>57</v>
      </c>
    </row>
    <row r="1653" spans="1:5" ht="15">
      <c r="A1653" s="234">
        <v>10767</v>
      </c>
      <c r="B1653" s="234" t="s">
        <v>8094</v>
      </c>
      <c r="C1653" s="234" t="s">
        <v>6545</v>
      </c>
      <c r="D1653" s="235" t="s">
        <v>14028</v>
      </c>
      <c r="E1653" s="227" t="s">
        <v>57</v>
      </c>
    </row>
    <row r="1654" spans="1:5" ht="15">
      <c r="A1654" s="234">
        <v>1970</v>
      </c>
      <c r="B1654" s="234" t="s">
        <v>8095</v>
      </c>
      <c r="C1654" s="234" t="s">
        <v>6545</v>
      </c>
      <c r="D1654" s="235" t="s">
        <v>14029</v>
      </c>
      <c r="E1654" s="227" t="s">
        <v>57</v>
      </c>
    </row>
    <row r="1655" spans="1:5" ht="15">
      <c r="A1655" s="234">
        <v>1967</v>
      </c>
      <c r="B1655" s="234" t="s">
        <v>8096</v>
      </c>
      <c r="C1655" s="234" t="s">
        <v>6545</v>
      </c>
      <c r="D1655" s="235" t="s">
        <v>14030</v>
      </c>
      <c r="E1655" s="227" t="s">
        <v>57</v>
      </c>
    </row>
    <row r="1656" spans="1:5" ht="15">
      <c r="A1656" s="234">
        <v>1968</v>
      </c>
      <c r="B1656" s="234" t="s">
        <v>8097</v>
      </c>
      <c r="C1656" s="234" t="s">
        <v>6545</v>
      </c>
      <c r="D1656" s="235" t="s">
        <v>12730</v>
      </c>
      <c r="E1656" s="227" t="s">
        <v>57</v>
      </c>
    </row>
    <row r="1657" spans="1:5" ht="15">
      <c r="A1657" s="234">
        <v>1969</v>
      </c>
      <c r="B1657" s="234" t="s">
        <v>8098</v>
      </c>
      <c r="C1657" s="234" t="s">
        <v>6545</v>
      </c>
      <c r="D1657" s="235" t="s">
        <v>14031</v>
      </c>
      <c r="E1657" s="227" t="s">
        <v>57</v>
      </c>
    </row>
    <row r="1658" spans="1:5" ht="30">
      <c r="A1658" s="234">
        <v>1839</v>
      </c>
      <c r="B1658" s="234" t="s">
        <v>8099</v>
      </c>
      <c r="C1658" s="234" t="s">
        <v>6545</v>
      </c>
      <c r="D1658" s="235" t="s">
        <v>14032</v>
      </c>
      <c r="E1658" s="227" t="s">
        <v>57</v>
      </c>
    </row>
    <row r="1659" spans="1:5" ht="15">
      <c r="A1659" s="234">
        <v>1835</v>
      </c>
      <c r="B1659" s="234" t="s">
        <v>8100</v>
      </c>
      <c r="C1659" s="234" t="s">
        <v>6545</v>
      </c>
      <c r="D1659" s="235" t="s">
        <v>14033</v>
      </c>
      <c r="E1659" s="227" t="s">
        <v>57</v>
      </c>
    </row>
    <row r="1660" spans="1:5" ht="15">
      <c r="A1660" s="234">
        <v>1823</v>
      </c>
      <c r="B1660" s="234" t="s">
        <v>8101</v>
      </c>
      <c r="C1660" s="234" t="s">
        <v>6545</v>
      </c>
      <c r="D1660" s="235" t="s">
        <v>14034</v>
      </c>
      <c r="E1660" s="227" t="s">
        <v>57</v>
      </c>
    </row>
    <row r="1661" spans="1:5" ht="30">
      <c r="A1661" s="234">
        <v>1827</v>
      </c>
      <c r="B1661" s="234" t="s">
        <v>8102</v>
      </c>
      <c r="C1661" s="234" t="s">
        <v>6545</v>
      </c>
      <c r="D1661" s="235" t="s">
        <v>14035</v>
      </c>
      <c r="E1661" s="227" t="s">
        <v>57</v>
      </c>
    </row>
    <row r="1662" spans="1:5" ht="15">
      <c r="A1662" s="234">
        <v>1831</v>
      </c>
      <c r="B1662" s="234" t="s">
        <v>8103</v>
      </c>
      <c r="C1662" s="234" t="s">
        <v>6545</v>
      </c>
      <c r="D1662" s="235" t="s">
        <v>14036</v>
      </c>
      <c r="E1662" s="227" t="s">
        <v>57</v>
      </c>
    </row>
    <row r="1663" spans="1:5" ht="15">
      <c r="A1663" s="234">
        <v>1825</v>
      </c>
      <c r="B1663" s="234" t="s">
        <v>8104</v>
      </c>
      <c r="C1663" s="234" t="s">
        <v>6545</v>
      </c>
      <c r="D1663" s="235" t="s">
        <v>14037</v>
      </c>
      <c r="E1663" s="227" t="s">
        <v>57</v>
      </c>
    </row>
    <row r="1664" spans="1:5" ht="30">
      <c r="A1664" s="234">
        <v>1828</v>
      </c>
      <c r="B1664" s="234" t="s">
        <v>8105</v>
      </c>
      <c r="C1664" s="234" t="s">
        <v>6545</v>
      </c>
      <c r="D1664" s="235" t="s">
        <v>14038</v>
      </c>
      <c r="E1664" s="227" t="s">
        <v>57</v>
      </c>
    </row>
    <row r="1665" spans="1:5" ht="15">
      <c r="A1665" s="234">
        <v>1845</v>
      </c>
      <c r="B1665" s="234" t="s">
        <v>8106</v>
      </c>
      <c r="C1665" s="234" t="s">
        <v>6545</v>
      </c>
      <c r="D1665" s="235" t="s">
        <v>14039</v>
      </c>
      <c r="E1665" s="227" t="s">
        <v>57</v>
      </c>
    </row>
    <row r="1666" spans="1:5" ht="15">
      <c r="A1666" s="234">
        <v>1824</v>
      </c>
      <c r="B1666" s="234" t="s">
        <v>8107</v>
      </c>
      <c r="C1666" s="234" t="s">
        <v>6545</v>
      </c>
      <c r="D1666" s="235" t="s">
        <v>14040</v>
      </c>
      <c r="E1666" s="227" t="s">
        <v>57</v>
      </c>
    </row>
    <row r="1667" spans="1:5" ht="15">
      <c r="A1667" s="234">
        <v>1941</v>
      </c>
      <c r="B1667" s="234" t="s">
        <v>8108</v>
      </c>
      <c r="C1667" s="234" t="s">
        <v>6545</v>
      </c>
      <c r="D1667" s="235" t="s">
        <v>14041</v>
      </c>
      <c r="E1667" s="227" t="s">
        <v>57</v>
      </c>
    </row>
    <row r="1668" spans="1:5" ht="15">
      <c r="A1668" s="234">
        <v>1940</v>
      </c>
      <c r="B1668" s="234" t="s">
        <v>8109</v>
      </c>
      <c r="C1668" s="234" t="s">
        <v>6545</v>
      </c>
      <c r="D1668" s="235" t="s">
        <v>14042</v>
      </c>
      <c r="E1668" s="227" t="s">
        <v>57</v>
      </c>
    </row>
    <row r="1669" spans="1:5" ht="15">
      <c r="A1669" s="234">
        <v>1937</v>
      </c>
      <c r="B1669" s="234" t="s">
        <v>8110</v>
      </c>
      <c r="C1669" s="234" t="s">
        <v>6545</v>
      </c>
      <c r="D1669" s="235" t="s">
        <v>14043</v>
      </c>
      <c r="E1669" s="227" t="s">
        <v>57</v>
      </c>
    </row>
    <row r="1670" spans="1:5" ht="15">
      <c r="A1670" s="234">
        <v>1939</v>
      </c>
      <c r="B1670" s="234" t="s">
        <v>8111</v>
      </c>
      <c r="C1670" s="234" t="s">
        <v>6545</v>
      </c>
      <c r="D1670" s="235" t="s">
        <v>13528</v>
      </c>
      <c r="E1670" s="227" t="s">
        <v>57</v>
      </c>
    </row>
    <row r="1671" spans="1:5" ht="15">
      <c r="A1671" s="234">
        <v>1942</v>
      </c>
      <c r="B1671" s="234" t="s">
        <v>8112</v>
      </c>
      <c r="C1671" s="234" t="s">
        <v>6545</v>
      </c>
      <c r="D1671" s="235" t="s">
        <v>14044</v>
      </c>
      <c r="E1671" s="227" t="s">
        <v>57</v>
      </c>
    </row>
    <row r="1672" spans="1:5" ht="15">
      <c r="A1672" s="234">
        <v>1938</v>
      </c>
      <c r="B1672" s="234" t="s">
        <v>8113</v>
      </c>
      <c r="C1672" s="234" t="s">
        <v>6545</v>
      </c>
      <c r="D1672" s="235" t="s">
        <v>13148</v>
      </c>
      <c r="E1672" s="227" t="s">
        <v>57</v>
      </c>
    </row>
    <row r="1673" spans="1:5" ht="30">
      <c r="A1673" s="234">
        <v>42692</v>
      </c>
      <c r="B1673" s="234" t="s">
        <v>8114</v>
      </c>
      <c r="C1673" s="234" t="s">
        <v>6545</v>
      </c>
      <c r="D1673" s="235" t="s">
        <v>14045</v>
      </c>
      <c r="E1673" s="227" t="s">
        <v>57</v>
      </c>
    </row>
    <row r="1674" spans="1:5" ht="30">
      <c r="A1674" s="234">
        <v>42693</v>
      </c>
      <c r="B1674" s="234" t="s">
        <v>8115</v>
      </c>
      <c r="C1674" s="234" t="s">
        <v>6545</v>
      </c>
      <c r="D1674" s="235" t="s">
        <v>14046</v>
      </c>
      <c r="E1674" s="227" t="s">
        <v>57</v>
      </c>
    </row>
    <row r="1675" spans="1:5" ht="30">
      <c r="A1675" s="234">
        <v>42695</v>
      </c>
      <c r="B1675" s="234" t="s">
        <v>8116</v>
      </c>
      <c r="C1675" s="234" t="s">
        <v>6545</v>
      </c>
      <c r="D1675" s="235" t="s">
        <v>14047</v>
      </c>
      <c r="E1675" s="227" t="s">
        <v>57</v>
      </c>
    </row>
    <row r="1676" spans="1:5" ht="30">
      <c r="A1676" s="234">
        <v>42694</v>
      </c>
      <c r="B1676" s="234" t="s">
        <v>8117</v>
      </c>
      <c r="C1676" s="234" t="s">
        <v>6545</v>
      </c>
      <c r="D1676" s="235" t="s">
        <v>14048</v>
      </c>
      <c r="E1676" s="227" t="s">
        <v>57</v>
      </c>
    </row>
    <row r="1677" spans="1:5" ht="30">
      <c r="A1677" s="234">
        <v>20097</v>
      </c>
      <c r="B1677" s="234" t="s">
        <v>8118</v>
      </c>
      <c r="C1677" s="234" t="s">
        <v>6545</v>
      </c>
      <c r="D1677" s="235" t="s">
        <v>14049</v>
      </c>
      <c r="E1677" s="227" t="s">
        <v>57</v>
      </c>
    </row>
    <row r="1678" spans="1:5" ht="30">
      <c r="A1678" s="234">
        <v>20098</v>
      </c>
      <c r="B1678" s="234" t="s">
        <v>8119</v>
      </c>
      <c r="C1678" s="234" t="s">
        <v>6545</v>
      </c>
      <c r="D1678" s="235" t="s">
        <v>14050</v>
      </c>
      <c r="E1678" s="227" t="s">
        <v>57</v>
      </c>
    </row>
    <row r="1679" spans="1:5" ht="30">
      <c r="A1679" s="234">
        <v>20096</v>
      </c>
      <c r="B1679" s="234" t="s">
        <v>8120</v>
      </c>
      <c r="C1679" s="234" t="s">
        <v>6545</v>
      </c>
      <c r="D1679" s="235" t="s">
        <v>14051</v>
      </c>
      <c r="E1679" s="227" t="s">
        <v>57</v>
      </c>
    </row>
    <row r="1680" spans="1:5" ht="15">
      <c r="A1680" s="234">
        <v>1964</v>
      </c>
      <c r="B1680" s="234" t="s">
        <v>8121</v>
      </c>
      <c r="C1680" s="234" t="s">
        <v>6545</v>
      </c>
      <c r="D1680" s="235" t="s">
        <v>13228</v>
      </c>
      <c r="E1680" s="227" t="s">
        <v>57</v>
      </c>
    </row>
    <row r="1681" spans="1:5" ht="15">
      <c r="A1681" s="234">
        <v>1880</v>
      </c>
      <c r="B1681" s="234" t="s">
        <v>8122</v>
      </c>
      <c r="C1681" s="234" t="s">
        <v>6545</v>
      </c>
      <c r="D1681" s="235" t="s">
        <v>14052</v>
      </c>
      <c r="E1681" s="227" t="s">
        <v>57</v>
      </c>
    </row>
    <row r="1682" spans="1:5" ht="15">
      <c r="A1682" s="234">
        <v>39274</v>
      </c>
      <c r="B1682" s="234" t="s">
        <v>8123</v>
      </c>
      <c r="C1682" s="234" t="s">
        <v>6545</v>
      </c>
      <c r="D1682" s="235" t="s">
        <v>14053</v>
      </c>
      <c r="E1682" s="227" t="s">
        <v>57</v>
      </c>
    </row>
    <row r="1683" spans="1:5" ht="30">
      <c r="A1683" s="234">
        <v>2628</v>
      </c>
      <c r="B1683" s="234" t="s">
        <v>8124</v>
      </c>
      <c r="C1683" s="234" t="s">
        <v>6545</v>
      </c>
      <c r="D1683" s="235" t="s">
        <v>14054</v>
      </c>
      <c r="E1683" s="227" t="s">
        <v>57</v>
      </c>
    </row>
    <row r="1684" spans="1:5" ht="30">
      <c r="A1684" s="234">
        <v>2622</v>
      </c>
      <c r="B1684" s="234" t="s">
        <v>8125</v>
      </c>
      <c r="C1684" s="234" t="s">
        <v>6545</v>
      </c>
      <c r="D1684" s="235" t="s">
        <v>13304</v>
      </c>
      <c r="E1684" s="227" t="s">
        <v>57</v>
      </c>
    </row>
    <row r="1685" spans="1:5" ht="30">
      <c r="A1685" s="234">
        <v>2623</v>
      </c>
      <c r="B1685" s="234" t="s">
        <v>8126</v>
      </c>
      <c r="C1685" s="234" t="s">
        <v>6545</v>
      </c>
      <c r="D1685" s="235" t="s">
        <v>14055</v>
      </c>
      <c r="E1685" s="227" t="s">
        <v>57</v>
      </c>
    </row>
    <row r="1686" spans="1:5" ht="30">
      <c r="A1686" s="234">
        <v>2624</v>
      </c>
      <c r="B1686" s="234" t="s">
        <v>8127</v>
      </c>
      <c r="C1686" s="234" t="s">
        <v>6545</v>
      </c>
      <c r="D1686" s="235" t="s">
        <v>14056</v>
      </c>
      <c r="E1686" s="227" t="s">
        <v>57</v>
      </c>
    </row>
    <row r="1687" spans="1:5" ht="30">
      <c r="A1687" s="234">
        <v>2625</v>
      </c>
      <c r="B1687" s="234" t="s">
        <v>8128</v>
      </c>
      <c r="C1687" s="234" t="s">
        <v>6545</v>
      </c>
      <c r="D1687" s="235" t="s">
        <v>14057</v>
      </c>
      <c r="E1687" s="227" t="s">
        <v>57</v>
      </c>
    </row>
    <row r="1688" spans="1:5" ht="30">
      <c r="A1688" s="234">
        <v>2626</v>
      </c>
      <c r="B1688" s="234" t="s">
        <v>8129</v>
      </c>
      <c r="C1688" s="234" t="s">
        <v>6545</v>
      </c>
      <c r="D1688" s="235" t="s">
        <v>14058</v>
      </c>
      <c r="E1688" s="227" t="s">
        <v>57</v>
      </c>
    </row>
    <row r="1689" spans="1:5" ht="30">
      <c r="A1689" s="234">
        <v>2630</v>
      </c>
      <c r="B1689" s="234" t="s">
        <v>8130</v>
      </c>
      <c r="C1689" s="234" t="s">
        <v>6545</v>
      </c>
      <c r="D1689" s="235" t="s">
        <v>14059</v>
      </c>
      <c r="E1689" s="227" t="s">
        <v>57</v>
      </c>
    </row>
    <row r="1690" spans="1:5" ht="30">
      <c r="A1690" s="234">
        <v>2627</v>
      </c>
      <c r="B1690" s="234" t="s">
        <v>8131</v>
      </c>
      <c r="C1690" s="234" t="s">
        <v>6545</v>
      </c>
      <c r="D1690" s="235" t="s">
        <v>14060</v>
      </c>
      <c r="E1690" s="227" t="s">
        <v>57</v>
      </c>
    </row>
    <row r="1691" spans="1:5" ht="30">
      <c r="A1691" s="234">
        <v>2629</v>
      </c>
      <c r="B1691" s="234" t="s">
        <v>8132</v>
      </c>
      <c r="C1691" s="234" t="s">
        <v>6545</v>
      </c>
      <c r="D1691" s="235" t="s">
        <v>14061</v>
      </c>
      <c r="E1691" s="227" t="s">
        <v>57</v>
      </c>
    </row>
    <row r="1692" spans="1:5" ht="15">
      <c r="A1692" s="234">
        <v>12033</v>
      </c>
      <c r="B1692" s="234" t="s">
        <v>8133</v>
      </c>
      <c r="C1692" s="234" t="s">
        <v>6545</v>
      </c>
      <c r="D1692" s="235" t="s">
        <v>14062</v>
      </c>
      <c r="E1692" s="227" t="s">
        <v>57</v>
      </c>
    </row>
    <row r="1693" spans="1:5" ht="15">
      <c r="A1693" s="234">
        <v>40408</v>
      </c>
      <c r="B1693" s="234" t="s">
        <v>8134</v>
      </c>
      <c r="C1693" s="234" t="s">
        <v>6545</v>
      </c>
      <c r="D1693" s="235" t="s">
        <v>14019</v>
      </c>
      <c r="E1693" s="227" t="s">
        <v>57</v>
      </c>
    </row>
    <row r="1694" spans="1:5" ht="15">
      <c r="A1694" s="234">
        <v>40409</v>
      </c>
      <c r="B1694" s="234" t="s">
        <v>8135</v>
      </c>
      <c r="C1694" s="234" t="s">
        <v>6545</v>
      </c>
      <c r="D1694" s="235" t="s">
        <v>14063</v>
      </c>
      <c r="E1694" s="227" t="s">
        <v>57</v>
      </c>
    </row>
    <row r="1695" spans="1:5" ht="15">
      <c r="A1695" s="234">
        <v>39276</v>
      </c>
      <c r="B1695" s="234" t="s">
        <v>8136</v>
      </c>
      <c r="C1695" s="234" t="s">
        <v>6545</v>
      </c>
      <c r="D1695" s="235" t="s">
        <v>14064</v>
      </c>
      <c r="E1695" s="227" t="s">
        <v>57</v>
      </c>
    </row>
    <row r="1696" spans="1:5" ht="15">
      <c r="A1696" s="234">
        <v>39277</v>
      </c>
      <c r="B1696" s="234" t="s">
        <v>8137</v>
      </c>
      <c r="C1696" s="234" t="s">
        <v>6545</v>
      </c>
      <c r="D1696" s="235" t="s">
        <v>14065</v>
      </c>
      <c r="E1696" s="227" t="s">
        <v>57</v>
      </c>
    </row>
    <row r="1697" spans="1:5" ht="15">
      <c r="A1697" s="234">
        <v>12034</v>
      </c>
      <c r="B1697" s="234" t="s">
        <v>8138</v>
      </c>
      <c r="C1697" s="234" t="s">
        <v>6545</v>
      </c>
      <c r="D1697" s="235" t="s">
        <v>13426</v>
      </c>
      <c r="E1697" s="227" t="s">
        <v>57</v>
      </c>
    </row>
    <row r="1698" spans="1:5" ht="15">
      <c r="A1698" s="234">
        <v>39879</v>
      </c>
      <c r="B1698" s="234" t="s">
        <v>8139</v>
      </c>
      <c r="C1698" s="234" t="s">
        <v>6545</v>
      </c>
      <c r="D1698" s="235" t="s">
        <v>14066</v>
      </c>
      <c r="E1698" s="227" t="s">
        <v>57</v>
      </c>
    </row>
    <row r="1699" spans="1:5" ht="15">
      <c r="A1699" s="234">
        <v>39880</v>
      </c>
      <c r="B1699" s="234" t="s">
        <v>8140</v>
      </c>
      <c r="C1699" s="234" t="s">
        <v>6545</v>
      </c>
      <c r="D1699" s="235" t="s">
        <v>13777</v>
      </c>
      <c r="E1699" s="227" t="s">
        <v>57</v>
      </c>
    </row>
    <row r="1700" spans="1:5" ht="15">
      <c r="A1700" s="234">
        <v>39881</v>
      </c>
      <c r="B1700" s="234" t="s">
        <v>8141</v>
      </c>
      <c r="C1700" s="234" t="s">
        <v>6545</v>
      </c>
      <c r="D1700" s="235" t="s">
        <v>14067</v>
      </c>
      <c r="E1700" s="227" t="s">
        <v>57</v>
      </c>
    </row>
    <row r="1701" spans="1:5" ht="15">
      <c r="A1701" s="234">
        <v>39882</v>
      </c>
      <c r="B1701" s="234" t="s">
        <v>8142</v>
      </c>
      <c r="C1701" s="234" t="s">
        <v>6545</v>
      </c>
      <c r="D1701" s="235" t="s">
        <v>14068</v>
      </c>
      <c r="E1701" s="227" t="s">
        <v>57</v>
      </c>
    </row>
    <row r="1702" spans="1:5" ht="15">
      <c r="A1702" s="234">
        <v>39883</v>
      </c>
      <c r="B1702" s="234" t="s">
        <v>8143</v>
      </c>
      <c r="C1702" s="234" t="s">
        <v>6545</v>
      </c>
      <c r="D1702" s="235" t="s">
        <v>14069</v>
      </c>
      <c r="E1702" s="227" t="s">
        <v>57</v>
      </c>
    </row>
    <row r="1703" spans="1:5" ht="15">
      <c r="A1703" s="234">
        <v>39884</v>
      </c>
      <c r="B1703" s="234" t="s">
        <v>8144</v>
      </c>
      <c r="C1703" s="234" t="s">
        <v>6545</v>
      </c>
      <c r="D1703" s="235" t="s">
        <v>14070</v>
      </c>
      <c r="E1703" s="227" t="s">
        <v>57</v>
      </c>
    </row>
    <row r="1704" spans="1:5" ht="15">
      <c r="A1704" s="234">
        <v>39885</v>
      </c>
      <c r="B1704" s="234" t="s">
        <v>8145</v>
      </c>
      <c r="C1704" s="234" t="s">
        <v>6545</v>
      </c>
      <c r="D1704" s="235" t="s">
        <v>14071</v>
      </c>
      <c r="E1704" s="227" t="s">
        <v>57</v>
      </c>
    </row>
    <row r="1705" spans="1:5" ht="15">
      <c r="A1705" s="234">
        <v>1777</v>
      </c>
      <c r="B1705" s="234" t="s">
        <v>8146</v>
      </c>
      <c r="C1705" s="234" t="s">
        <v>6545</v>
      </c>
      <c r="D1705" s="235" t="s">
        <v>14072</v>
      </c>
      <c r="E1705" s="227" t="s">
        <v>57</v>
      </c>
    </row>
    <row r="1706" spans="1:5" ht="15">
      <c r="A1706" s="234">
        <v>1819</v>
      </c>
      <c r="B1706" s="234" t="s">
        <v>8147</v>
      </c>
      <c r="C1706" s="234" t="s">
        <v>6545</v>
      </c>
      <c r="D1706" s="235" t="s">
        <v>14073</v>
      </c>
      <c r="E1706" s="227" t="s">
        <v>57</v>
      </c>
    </row>
    <row r="1707" spans="1:5" ht="15">
      <c r="A1707" s="234">
        <v>1775</v>
      </c>
      <c r="B1707" s="234" t="s">
        <v>8148</v>
      </c>
      <c r="C1707" s="234" t="s">
        <v>6545</v>
      </c>
      <c r="D1707" s="235" t="s">
        <v>13448</v>
      </c>
      <c r="E1707" s="227" t="s">
        <v>57</v>
      </c>
    </row>
    <row r="1708" spans="1:5" ht="15">
      <c r="A1708" s="234">
        <v>1776</v>
      </c>
      <c r="B1708" s="234" t="s">
        <v>8149</v>
      </c>
      <c r="C1708" s="234" t="s">
        <v>6545</v>
      </c>
      <c r="D1708" s="235" t="s">
        <v>14074</v>
      </c>
      <c r="E1708" s="227" t="s">
        <v>57</v>
      </c>
    </row>
    <row r="1709" spans="1:5" ht="15">
      <c r="A1709" s="234">
        <v>1778</v>
      </c>
      <c r="B1709" s="234" t="s">
        <v>8150</v>
      </c>
      <c r="C1709" s="234" t="s">
        <v>6545</v>
      </c>
      <c r="D1709" s="235" t="s">
        <v>14075</v>
      </c>
      <c r="E1709" s="227" t="s">
        <v>57</v>
      </c>
    </row>
    <row r="1710" spans="1:5" ht="15">
      <c r="A1710" s="234">
        <v>1818</v>
      </c>
      <c r="B1710" s="234" t="s">
        <v>8151</v>
      </c>
      <c r="C1710" s="234" t="s">
        <v>6545</v>
      </c>
      <c r="D1710" s="235" t="s">
        <v>14076</v>
      </c>
      <c r="E1710" s="227" t="s">
        <v>57</v>
      </c>
    </row>
    <row r="1711" spans="1:5" ht="15">
      <c r="A1711" s="234">
        <v>1820</v>
      </c>
      <c r="B1711" s="234" t="s">
        <v>8152</v>
      </c>
      <c r="C1711" s="234" t="s">
        <v>6545</v>
      </c>
      <c r="D1711" s="235" t="s">
        <v>14077</v>
      </c>
      <c r="E1711" s="227" t="s">
        <v>57</v>
      </c>
    </row>
    <row r="1712" spans="1:5" ht="15">
      <c r="A1712" s="234">
        <v>1779</v>
      </c>
      <c r="B1712" s="234" t="s">
        <v>8153</v>
      </c>
      <c r="C1712" s="234" t="s">
        <v>6545</v>
      </c>
      <c r="D1712" s="235" t="s">
        <v>14078</v>
      </c>
      <c r="E1712" s="227" t="s">
        <v>57</v>
      </c>
    </row>
    <row r="1713" spans="1:5" ht="15">
      <c r="A1713" s="234">
        <v>1780</v>
      </c>
      <c r="B1713" s="234" t="s">
        <v>8154</v>
      </c>
      <c r="C1713" s="234" t="s">
        <v>6545</v>
      </c>
      <c r="D1713" s="235" t="s">
        <v>14079</v>
      </c>
      <c r="E1713" s="227" t="s">
        <v>57</v>
      </c>
    </row>
    <row r="1714" spans="1:5" ht="30">
      <c r="A1714" s="234">
        <v>1783</v>
      </c>
      <c r="B1714" s="234" t="s">
        <v>8155</v>
      </c>
      <c r="C1714" s="234" t="s">
        <v>6545</v>
      </c>
      <c r="D1714" s="235" t="s">
        <v>13764</v>
      </c>
      <c r="E1714" s="227" t="s">
        <v>57</v>
      </c>
    </row>
    <row r="1715" spans="1:5" ht="30">
      <c r="A1715" s="234">
        <v>1782</v>
      </c>
      <c r="B1715" s="234" t="s">
        <v>8156</v>
      </c>
      <c r="C1715" s="234" t="s">
        <v>6545</v>
      </c>
      <c r="D1715" s="235" t="s">
        <v>14080</v>
      </c>
      <c r="E1715" s="227" t="s">
        <v>57</v>
      </c>
    </row>
    <row r="1716" spans="1:5" ht="15">
      <c r="A1716" s="234">
        <v>1817</v>
      </c>
      <c r="B1716" s="234" t="s">
        <v>8157</v>
      </c>
      <c r="C1716" s="234" t="s">
        <v>6545</v>
      </c>
      <c r="D1716" s="235" t="s">
        <v>14081</v>
      </c>
      <c r="E1716" s="227" t="s">
        <v>57</v>
      </c>
    </row>
    <row r="1717" spans="1:5" ht="15">
      <c r="A1717" s="234">
        <v>1781</v>
      </c>
      <c r="B1717" s="234" t="s">
        <v>8158</v>
      </c>
      <c r="C1717" s="234" t="s">
        <v>6545</v>
      </c>
      <c r="D1717" s="235" t="s">
        <v>14082</v>
      </c>
      <c r="E1717" s="227" t="s">
        <v>57</v>
      </c>
    </row>
    <row r="1718" spans="1:5" ht="30">
      <c r="A1718" s="234">
        <v>1784</v>
      </c>
      <c r="B1718" s="234" t="s">
        <v>8159</v>
      </c>
      <c r="C1718" s="234" t="s">
        <v>6545</v>
      </c>
      <c r="D1718" s="235" t="s">
        <v>14083</v>
      </c>
      <c r="E1718" s="227" t="s">
        <v>57</v>
      </c>
    </row>
    <row r="1719" spans="1:5" ht="15">
      <c r="A1719" s="234">
        <v>1810</v>
      </c>
      <c r="B1719" s="234" t="s">
        <v>8160</v>
      </c>
      <c r="C1719" s="234" t="s">
        <v>6545</v>
      </c>
      <c r="D1719" s="235" t="s">
        <v>14084</v>
      </c>
      <c r="E1719" s="227" t="s">
        <v>57</v>
      </c>
    </row>
    <row r="1720" spans="1:5" ht="15">
      <c r="A1720" s="234">
        <v>1811</v>
      </c>
      <c r="B1720" s="234" t="s">
        <v>8161</v>
      </c>
      <c r="C1720" s="234" t="s">
        <v>6545</v>
      </c>
      <c r="D1720" s="235" t="s">
        <v>14085</v>
      </c>
      <c r="E1720" s="227" t="s">
        <v>57</v>
      </c>
    </row>
    <row r="1721" spans="1:5" ht="15">
      <c r="A1721" s="234">
        <v>1812</v>
      </c>
      <c r="B1721" s="234" t="s">
        <v>8162</v>
      </c>
      <c r="C1721" s="234" t="s">
        <v>6545</v>
      </c>
      <c r="D1721" s="235" t="s">
        <v>14086</v>
      </c>
      <c r="E1721" s="227" t="s">
        <v>57</v>
      </c>
    </row>
    <row r="1722" spans="1:5" ht="15">
      <c r="A1722" s="234">
        <v>40386</v>
      </c>
      <c r="B1722" s="234" t="s">
        <v>8163</v>
      </c>
      <c r="C1722" s="234" t="s">
        <v>6545</v>
      </c>
      <c r="D1722" s="235" t="s">
        <v>14087</v>
      </c>
      <c r="E1722" s="227" t="s">
        <v>57</v>
      </c>
    </row>
    <row r="1723" spans="1:5" ht="15">
      <c r="A1723" s="234">
        <v>40384</v>
      </c>
      <c r="B1723" s="234" t="s">
        <v>8164</v>
      </c>
      <c r="C1723" s="234" t="s">
        <v>6545</v>
      </c>
      <c r="D1723" s="235" t="s">
        <v>14088</v>
      </c>
      <c r="E1723" s="227" t="s">
        <v>57</v>
      </c>
    </row>
    <row r="1724" spans="1:5" ht="15">
      <c r="A1724" s="234">
        <v>40379</v>
      </c>
      <c r="B1724" s="234" t="s">
        <v>8165</v>
      </c>
      <c r="C1724" s="234" t="s">
        <v>6545</v>
      </c>
      <c r="D1724" s="235" t="s">
        <v>14089</v>
      </c>
      <c r="E1724" s="227" t="s">
        <v>57</v>
      </c>
    </row>
    <row r="1725" spans="1:5" ht="15">
      <c r="A1725" s="234">
        <v>40423</v>
      </c>
      <c r="B1725" s="234" t="s">
        <v>8166</v>
      </c>
      <c r="C1725" s="234" t="s">
        <v>6545</v>
      </c>
      <c r="D1725" s="235" t="s">
        <v>14090</v>
      </c>
      <c r="E1725" s="227" t="s">
        <v>57</v>
      </c>
    </row>
    <row r="1726" spans="1:5" ht="15">
      <c r="A1726" s="234">
        <v>40389</v>
      </c>
      <c r="B1726" s="234" t="s">
        <v>8167</v>
      </c>
      <c r="C1726" s="234" t="s">
        <v>6545</v>
      </c>
      <c r="D1726" s="235" t="s">
        <v>14091</v>
      </c>
      <c r="E1726" s="227" t="s">
        <v>57</v>
      </c>
    </row>
    <row r="1727" spans="1:5" ht="15">
      <c r="A1727" s="234">
        <v>40388</v>
      </c>
      <c r="B1727" s="234" t="s">
        <v>8168</v>
      </c>
      <c r="C1727" s="234" t="s">
        <v>6545</v>
      </c>
      <c r="D1727" s="235" t="s">
        <v>14092</v>
      </c>
      <c r="E1727" s="227" t="s">
        <v>57</v>
      </c>
    </row>
    <row r="1728" spans="1:5" ht="15">
      <c r="A1728" s="234">
        <v>40381</v>
      </c>
      <c r="B1728" s="234" t="s">
        <v>8169</v>
      </c>
      <c r="C1728" s="234" t="s">
        <v>6545</v>
      </c>
      <c r="D1728" s="235" t="s">
        <v>14093</v>
      </c>
      <c r="E1728" s="227" t="s">
        <v>57</v>
      </c>
    </row>
    <row r="1729" spans="1:5" ht="15">
      <c r="A1729" s="234">
        <v>40391</v>
      </c>
      <c r="B1729" s="234" t="s">
        <v>8170</v>
      </c>
      <c r="C1729" s="234" t="s">
        <v>6545</v>
      </c>
      <c r="D1729" s="235" t="s">
        <v>14094</v>
      </c>
      <c r="E1729" s="227" t="s">
        <v>57</v>
      </c>
    </row>
    <row r="1730" spans="1:5" ht="15">
      <c r="A1730" s="234">
        <v>40414</v>
      </c>
      <c r="B1730" s="234" t="s">
        <v>8171</v>
      </c>
      <c r="C1730" s="234" t="s">
        <v>6545</v>
      </c>
      <c r="D1730" s="235" t="s">
        <v>14095</v>
      </c>
      <c r="E1730" s="227" t="s">
        <v>57</v>
      </c>
    </row>
    <row r="1731" spans="1:5" ht="15">
      <c r="A1731" s="234">
        <v>40416</v>
      </c>
      <c r="B1731" s="234" t="s">
        <v>8172</v>
      </c>
      <c r="C1731" s="234" t="s">
        <v>6545</v>
      </c>
      <c r="D1731" s="235" t="s">
        <v>14096</v>
      </c>
      <c r="E1731" s="227" t="s">
        <v>57</v>
      </c>
    </row>
    <row r="1732" spans="1:5" ht="15">
      <c r="A1732" s="234">
        <v>40418</v>
      </c>
      <c r="B1732" s="234" t="s">
        <v>8173</v>
      </c>
      <c r="C1732" s="234" t="s">
        <v>6545</v>
      </c>
      <c r="D1732" s="235" t="s">
        <v>14097</v>
      </c>
      <c r="E1732" s="227" t="s">
        <v>57</v>
      </c>
    </row>
    <row r="1733" spans="1:5" ht="30">
      <c r="A1733" s="234">
        <v>2609</v>
      </c>
      <c r="B1733" s="234" t="s">
        <v>8174</v>
      </c>
      <c r="C1733" s="234" t="s">
        <v>6545</v>
      </c>
      <c r="D1733" s="235" t="s">
        <v>14098</v>
      </c>
      <c r="E1733" s="227" t="s">
        <v>57</v>
      </c>
    </row>
    <row r="1734" spans="1:5" ht="30">
      <c r="A1734" s="234">
        <v>2634</v>
      </c>
      <c r="B1734" s="234" t="s">
        <v>8175</v>
      </c>
      <c r="C1734" s="234" t="s">
        <v>6545</v>
      </c>
      <c r="D1734" s="235" t="s">
        <v>14099</v>
      </c>
      <c r="E1734" s="227" t="s">
        <v>57</v>
      </c>
    </row>
    <row r="1735" spans="1:5" ht="30">
      <c r="A1735" s="234">
        <v>2611</v>
      </c>
      <c r="B1735" s="234" t="s">
        <v>8176</v>
      </c>
      <c r="C1735" s="234" t="s">
        <v>6545</v>
      </c>
      <c r="D1735" s="235" t="s">
        <v>14100</v>
      </c>
      <c r="E1735" s="227" t="s">
        <v>57</v>
      </c>
    </row>
    <row r="1736" spans="1:5" ht="15">
      <c r="A1736" s="234">
        <v>34359</v>
      </c>
      <c r="B1736" s="234" t="s">
        <v>8177</v>
      </c>
      <c r="C1736" s="234" t="s">
        <v>6545</v>
      </c>
      <c r="D1736" s="235" t="s">
        <v>14101</v>
      </c>
      <c r="E1736" s="227" t="s">
        <v>57</v>
      </c>
    </row>
    <row r="1737" spans="1:5" ht="15">
      <c r="A1737" s="234">
        <v>1789</v>
      </c>
      <c r="B1737" s="234" t="s">
        <v>8178</v>
      </c>
      <c r="C1737" s="234" t="s">
        <v>6545</v>
      </c>
      <c r="D1737" s="235" t="s">
        <v>14102</v>
      </c>
      <c r="E1737" s="227" t="s">
        <v>57</v>
      </c>
    </row>
    <row r="1738" spans="1:5" ht="15">
      <c r="A1738" s="234">
        <v>1788</v>
      </c>
      <c r="B1738" s="234" t="s">
        <v>8179</v>
      </c>
      <c r="C1738" s="234" t="s">
        <v>6545</v>
      </c>
      <c r="D1738" s="235" t="s">
        <v>14103</v>
      </c>
      <c r="E1738" s="227" t="s">
        <v>57</v>
      </c>
    </row>
    <row r="1739" spans="1:5" ht="15">
      <c r="A1739" s="234">
        <v>1786</v>
      </c>
      <c r="B1739" s="234" t="s">
        <v>8180</v>
      </c>
      <c r="C1739" s="234" t="s">
        <v>6545</v>
      </c>
      <c r="D1739" s="235" t="s">
        <v>14104</v>
      </c>
      <c r="E1739" s="227" t="s">
        <v>57</v>
      </c>
    </row>
    <row r="1740" spans="1:5" ht="15">
      <c r="A1740" s="234">
        <v>1787</v>
      </c>
      <c r="B1740" s="234" t="s">
        <v>8181</v>
      </c>
      <c r="C1740" s="234" t="s">
        <v>6545</v>
      </c>
      <c r="D1740" s="235" t="s">
        <v>12893</v>
      </c>
      <c r="E1740" s="227" t="s">
        <v>57</v>
      </c>
    </row>
    <row r="1741" spans="1:5" ht="15">
      <c r="A1741" s="234">
        <v>1791</v>
      </c>
      <c r="B1741" s="234" t="s">
        <v>8182</v>
      </c>
      <c r="C1741" s="234" t="s">
        <v>6545</v>
      </c>
      <c r="D1741" s="235" t="s">
        <v>13752</v>
      </c>
      <c r="E1741" s="227" t="s">
        <v>57</v>
      </c>
    </row>
    <row r="1742" spans="1:5" ht="15">
      <c r="A1742" s="234">
        <v>1790</v>
      </c>
      <c r="B1742" s="234" t="s">
        <v>8183</v>
      </c>
      <c r="C1742" s="234" t="s">
        <v>6545</v>
      </c>
      <c r="D1742" s="235" t="s">
        <v>14105</v>
      </c>
      <c r="E1742" s="227" t="s">
        <v>57</v>
      </c>
    </row>
    <row r="1743" spans="1:5" ht="15">
      <c r="A1743" s="234">
        <v>1813</v>
      </c>
      <c r="B1743" s="234" t="s">
        <v>8184</v>
      </c>
      <c r="C1743" s="234" t="s">
        <v>6545</v>
      </c>
      <c r="D1743" s="235" t="s">
        <v>14106</v>
      </c>
      <c r="E1743" s="227" t="s">
        <v>57</v>
      </c>
    </row>
    <row r="1744" spans="1:5" ht="15">
      <c r="A1744" s="234">
        <v>1792</v>
      </c>
      <c r="B1744" s="234" t="s">
        <v>8185</v>
      </c>
      <c r="C1744" s="234" t="s">
        <v>6545</v>
      </c>
      <c r="D1744" s="235" t="s">
        <v>14107</v>
      </c>
      <c r="E1744" s="227" t="s">
        <v>57</v>
      </c>
    </row>
    <row r="1745" spans="1:5" ht="15">
      <c r="A1745" s="234">
        <v>1793</v>
      </c>
      <c r="B1745" s="234" t="s">
        <v>8186</v>
      </c>
      <c r="C1745" s="234" t="s">
        <v>6545</v>
      </c>
      <c r="D1745" s="235" t="s">
        <v>14108</v>
      </c>
      <c r="E1745" s="227" t="s">
        <v>57</v>
      </c>
    </row>
    <row r="1746" spans="1:5" ht="30">
      <c r="A1746" s="234">
        <v>1809</v>
      </c>
      <c r="B1746" s="234" t="s">
        <v>8187</v>
      </c>
      <c r="C1746" s="234" t="s">
        <v>6545</v>
      </c>
      <c r="D1746" s="235" t="s">
        <v>14109</v>
      </c>
      <c r="E1746" s="227" t="s">
        <v>57</v>
      </c>
    </row>
    <row r="1747" spans="1:5" ht="30">
      <c r="A1747" s="234">
        <v>1814</v>
      </c>
      <c r="B1747" s="234" t="s">
        <v>8188</v>
      </c>
      <c r="C1747" s="234" t="s">
        <v>6545</v>
      </c>
      <c r="D1747" s="235" t="s">
        <v>14110</v>
      </c>
      <c r="E1747" s="227" t="s">
        <v>57</v>
      </c>
    </row>
    <row r="1748" spans="1:5" ht="15">
      <c r="A1748" s="234">
        <v>1803</v>
      </c>
      <c r="B1748" s="234" t="s">
        <v>8189</v>
      </c>
      <c r="C1748" s="234" t="s">
        <v>6545</v>
      </c>
      <c r="D1748" s="235" t="s">
        <v>13591</v>
      </c>
      <c r="E1748" s="227" t="s">
        <v>57</v>
      </c>
    </row>
    <row r="1749" spans="1:5" ht="15">
      <c r="A1749" s="234">
        <v>1805</v>
      </c>
      <c r="B1749" s="234" t="s">
        <v>8190</v>
      </c>
      <c r="C1749" s="234" t="s">
        <v>6545</v>
      </c>
      <c r="D1749" s="235" t="s">
        <v>14111</v>
      </c>
      <c r="E1749" s="227" t="s">
        <v>57</v>
      </c>
    </row>
    <row r="1750" spans="1:5" ht="30">
      <c r="A1750" s="234">
        <v>1821</v>
      </c>
      <c r="B1750" s="234" t="s">
        <v>8191</v>
      </c>
      <c r="C1750" s="234" t="s">
        <v>6545</v>
      </c>
      <c r="D1750" s="235" t="s">
        <v>14112</v>
      </c>
      <c r="E1750" s="227" t="s">
        <v>57</v>
      </c>
    </row>
    <row r="1751" spans="1:5" ht="15">
      <c r="A1751" s="234">
        <v>1806</v>
      </c>
      <c r="B1751" s="234" t="s">
        <v>8192</v>
      </c>
      <c r="C1751" s="234" t="s">
        <v>6545</v>
      </c>
      <c r="D1751" s="235" t="s">
        <v>14113</v>
      </c>
      <c r="E1751" s="227" t="s">
        <v>57</v>
      </c>
    </row>
    <row r="1752" spans="1:5" ht="15">
      <c r="A1752" s="234">
        <v>1804</v>
      </c>
      <c r="B1752" s="234" t="s">
        <v>8193</v>
      </c>
      <c r="C1752" s="234" t="s">
        <v>6545</v>
      </c>
      <c r="D1752" s="235" t="s">
        <v>14114</v>
      </c>
      <c r="E1752" s="227" t="s">
        <v>57</v>
      </c>
    </row>
    <row r="1753" spans="1:5" ht="15">
      <c r="A1753" s="234">
        <v>1807</v>
      </c>
      <c r="B1753" s="234" t="s">
        <v>8194</v>
      </c>
      <c r="C1753" s="234" t="s">
        <v>6545</v>
      </c>
      <c r="D1753" s="235" t="s">
        <v>14115</v>
      </c>
      <c r="E1753" s="227" t="s">
        <v>57</v>
      </c>
    </row>
    <row r="1754" spans="1:5" ht="15">
      <c r="A1754" s="234">
        <v>1808</v>
      </c>
      <c r="B1754" s="234" t="s">
        <v>8195</v>
      </c>
      <c r="C1754" s="234" t="s">
        <v>6545</v>
      </c>
      <c r="D1754" s="235" t="s">
        <v>14116</v>
      </c>
      <c r="E1754" s="227" t="s">
        <v>57</v>
      </c>
    </row>
    <row r="1755" spans="1:5" ht="15">
      <c r="A1755" s="234">
        <v>1797</v>
      </c>
      <c r="B1755" s="234" t="s">
        <v>8196</v>
      </c>
      <c r="C1755" s="234" t="s">
        <v>6545</v>
      </c>
      <c r="D1755" s="235" t="s">
        <v>14117</v>
      </c>
      <c r="E1755" s="227" t="s">
        <v>57</v>
      </c>
    </row>
    <row r="1756" spans="1:5" ht="15">
      <c r="A1756" s="234">
        <v>1796</v>
      </c>
      <c r="B1756" s="234" t="s">
        <v>8197</v>
      </c>
      <c r="C1756" s="234" t="s">
        <v>6545</v>
      </c>
      <c r="D1756" s="235" t="s">
        <v>14118</v>
      </c>
      <c r="E1756" s="227" t="s">
        <v>57</v>
      </c>
    </row>
    <row r="1757" spans="1:5" ht="15">
      <c r="A1757" s="234">
        <v>1794</v>
      </c>
      <c r="B1757" s="234" t="s">
        <v>8198</v>
      </c>
      <c r="C1757" s="234" t="s">
        <v>6545</v>
      </c>
      <c r="D1757" s="235" t="s">
        <v>14119</v>
      </c>
      <c r="E1757" s="227" t="s">
        <v>57</v>
      </c>
    </row>
    <row r="1758" spans="1:5" ht="15">
      <c r="A1758" s="234">
        <v>1816</v>
      </c>
      <c r="B1758" s="234" t="s">
        <v>8199</v>
      </c>
      <c r="C1758" s="234" t="s">
        <v>6545</v>
      </c>
      <c r="D1758" s="235" t="s">
        <v>14120</v>
      </c>
      <c r="E1758" s="227" t="s">
        <v>57</v>
      </c>
    </row>
    <row r="1759" spans="1:5" ht="15">
      <c r="A1759" s="234">
        <v>1815</v>
      </c>
      <c r="B1759" s="234" t="s">
        <v>8200</v>
      </c>
      <c r="C1759" s="234" t="s">
        <v>6545</v>
      </c>
      <c r="D1759" s="235" t="s">
        <v>14121</v>
      </c>
      <c r="E1759" s="227" t="s">
        <v>57</v>
      </c>
    </row>
    <row r="1760" spans="1:5" ht="15">
      <c r="A1760" s="234">
        <v>1798</v>
      </c>
      <c r="B1760" s="234" t="s">
        <v>8201</v>
      </c>
      <c r="C1760" s="234" t="s">
        <v>6545</v>
      </c>
      <c r="D1760" s="235" t="s">
        <v>14122</v>
      </c>
      <c r="E1760" s="227" t="s">
        <v>57</v>
      </c>
    </row>
    <row r="1761" spans="1:5" ht="15">
      <c r="A1761" s="234">
        <v>1795</v>
      </c>
      <c r="B1761" s="234" t="s">
        <v>8202</v>
      </c>
      <c r="C1761" s="234" t="s">
        <v>6545</v>
      </c>
      <c r="D1761" s="235" t="s">
        <v>14123</v>
      </c>
      <c r="E1761" s="227" t="s">
        <v>57</v>
      </c>
    </row>
    <row r="1762" spans="1:5" ht="15">
      <c r="A1762" s="234">
        <v>1799</v>
      </c>
      <c r="B1762" s="234" t="s">
        <v>8203</v>
      </c>
      <c r="C1762" s="234" t="s">
        <v>6545</v>
      </c>
      <c r="D1762" s="235" t="s">
        <v>14124</v>
      </c>
      <c r="E1762" s="227" t="s">
        <v>57</v>
      </c>
    </row>
    <row r="1763" spans="1:5" ht="15">
      <c r="A1763" s="234">
        <v>1800</v>
      </c>
      <c r="B1763" s="234" t="s">
        <v>8204</v>
      </c>
      <c r="C1763" s="234" t="s">
        <v>6545</v>
      </c>
      <c r="D1763" s="235" t="s">
        <v>14125</v>
      </c>
      <c r="E1763" s="227" t="s">
        <v>57</v>
      </c>
    </row>
    <row r="1764" spans="1:5" ht="15">
      <c r="A1764" s="234">
        <v>1802</v>
      </c>
      <c r="B1764" s="234" t="s">
        <v>8205</v>
      </c>
      <c r="C1764" s="234" t="s">
        <v>6545</v>
      </c>
      <c r="D1764" s="235" t="s">
        <v>14126</v>
      </c>
      <c r="E1764" s="227" t="s">
        <v>57</v>
      </c>
    </row>
    <row r="1765" spans="1:5" ht="30">
      <c r="A1765" s="234">
        <v>40385</v>
      </c>
      <c r="B1765" s="234" t="s">
        <v>8206</v>
      </c>
      <c r="C1765" s="234" t="s">
        <v>6545</v>
      </c>
      <c r="D1765" s="235" t="s">
        <v>14087</v>
      </c>
      <c r="E1765" s="227" t="s">
        <v>57</v>
      </c>
    </row>
    <row r="1766" spans="1:5" ht="30">
      <c r="A1766" s="234">
        <v>40383</v>
      </c>
      <c r="B1766" s="234" t="s">
        <v>8207</v>
      </c>
      <c r="C1766" s="234" t="s">
        <v>6545</v>
      </c>
      <c r="D1766" s="235" t="s">
        <v>14088</v>
      </c>
      <c r="E1766" s="227" t="s">
        <v>57</v>
      </c>
    </row>
    <row r="1767" spans="1:5" ht="30">
      <c r="A1767" s="234">
        <v>40378</v>
      </c>
      <c r="B1767" s="234" t="s">
        <v>8208</v>
      </c>
      <c r="C1767" s="234" t="s">
        <v>6545</v>
      </c>
      <c r="D1767" s="235" t="s">
        <v>14089</v>
      </c>
      <c r="E1767" s="227" t="s">
        <v>57</v>
      </c>
    </row>
    <row r="1768" spans="1:5" ht="30">
      <c r="A1768" s="234">
        <v>40382</v>
      </c>
      <c r="B1768" s="234" t="s">
        <v>8209</v>
      </c>
      <c r="C1768" s="234" t="s">
        <v>6545</v>
      </c>
      <c r="D1768" s="235" t="s">
        <v>14090</v>
      </c>
      <c r="E1768" s="227" t="s">
        <v>57</v>
      </c>
    </row>
    <row r="1769" spans="1:5" ht="30">
      <c r="A1769" s="234">
        <v>40422</v>
      </c>
      <c r="B1769" s="234" t="s">
        <v>8210</v>
      </c>
      <c r="C1769" s="234" t="s">
        <v>6545</v>
      </c>
      <c r="D1769" s="235" t="s">
        <v>14127</v>
      </c>
      <c r="E1769" s="227" t="s">
        <v>57</v>
      </c>
    </row>
    <row r="1770" spans="1:5" ht="30">
      <c r="A1770" s="234">
        <v>40387</v>
      </c>
      <c r="B1770" s="234" t="s">
        <v>8211</v>
      </c>
      <c r="C1770" s="234" t="s">
        <v>6545</v>
      </c>
      <c r="D1770" s="235" t="s">
        <v>14128</v>
      </c>
      <c r="E1770" s="227" t="s">
        <v>57</v>
      </c>
    </row>
    <row r="1771" spans="1:5" ht="30">
      <c r="A1771" s="234">
        <v>40380</v>
      </c>
      <c r="B1771" s="234" t="s">
        <v>8212</v>
      </c>
      <c r="C1771" s="234" t="s">
        <v>6545</v>
      </c>
      <c r="D1771" s="235" t="s">
        <v>14093</v>
      </c>
      <c r="E1771" s="227" t="s">
        <v>57</v>
      </c>
    </row>
    <row r="1772" spans="1:5" ht="30">
      <c r="A1772" s="234">
        <v>40390</v>
      </c>
      <c r="B1772" s="234" t="s">
        <v>8213</v>
      </c>
      <c r="C1772" s="234" t="s">
        <v>6545</v>
      </c>
      <c r="D1772" s="235" t="s">
        <v>14129</v>
      </c>
      <c r="E1772" s="227" t="s">
        <v>57</v>
      </c>
    </row>
    <row r="1773" spans="1:5" ht="15">
      <c r="A1773" s="234">
        <v>40413</v>
      </c>
      <c r="B1773" s="234" t="s">
        <v>8214</v>
      </c>
      <c r="C1773" s="234" t="s">
        <v>6545</v>
      </c>
      <c r="D1773" s="235" t="s">
        <v>14130</v>
      </c>
      <c r="E1773" s="227" t="s">
        <v>57</v>
      </c>
    </row>
    <row r="1774" spans="1:5" ht="15">
      <c r="A1774" s="234">
        <v>40415</v>
      </c>
      <c r="B1774" s="234" t="s">
        <v>8215</v>
      </c>
      <c r="C1774" s="234" t="s">
        <v>6545</v>
      </c>
      <c r="D1774" s="235" t="s">
        <v>14131</v>
      </c>
      <c r="E1774" s="227" t="s">
        <v>57</v>
      </c>
    </row>
    <row r="1775" spans="1:5" ht="15">
      <c r="A1775" s="234">
        <v>40417</v>
      </c>
      <c r="B1775" s="234" t="s">
        <v>8216</v>
      </c>
      <c r="C1775" s="234" t="s">
        <v>6545</v>
      </c>
      <c r="D1775" s="235" t="s">
        <v>14132</v>
      </c>
      <c r="E1775" s="227" t="s">
        <v>57</v>
      </c>
    </row>
    <row r="1776" spans="1:5" ht="15">
      <c r="A1776" s="234">
        <v>39271</v>
      </c>
      <c r="B1776" s="234" t="s">
        <v>8217</v>
      </c>
      <c r="C1776" s="234" t="s">
        <v>6545</v>
      </c>
      <c r="D1776" s="235" t="s">
        <v>14133</v>
      </c>
      <c r="E1776" s="227" t="s">
        <v>57</v>
      </c>
    </row>
    <row r="1777" spans="1:5" ht="15">
      <c r="A1777" s="234">
        <v>39273</v>
      </c>
      <c r="B1777" s="234" t="s">
        <v>8218</v>
      </c>
      <c r="C1777" s="234" t="s">
        <v>6545</v>
      </c>
      <c r="D1777" s="235" t="s">
        <v>12888</v>
      </c>
      <c r="E1777" s="227" t="s">
        <v>57</v>
      </c>
    </row>
    <row r="1778" spans="1:5" ht="15">
      <c r="A1778" s="234">
        <v>39272</v>
      </c>
      <c r="B1778" s="234" t="s">
        <v>8219</v>
      </c>
      <c r="C1778" s="234" t="s">
        <v>6545</v>
      </c>
      <c r="D1778" s="235" t="s">
        <v>13902</v>
      </c>
      <c r="E1778" s="227" t="s">
        <v>57</v>
      </c>
    </row>
    <row r="1779" spans="1:5" ht="15">
      <c r="A1779" s="234">
        <v>1875</v>
      </c>
      <c r="B1779" s="234" t="s">
        <v>8220</v>
      </c>
      <c r="C1779" s="234" t="s">
        <v>6545</v>
      </c>
      <c r="D1779" s="235" t="s">
        <v>14134</v>
      </c>
      <c r="E1779" s="227" t="s">
        <v>57</v>
      </c>
    </row>
    <row r="1780" spans="1:5" ht="15">
      <c r="A1780" s="234">
        <v>1874</v>
      </c>
      <c r="B1780" s="234" t="s">
        <v>8221</v>
      </c>
      <c r="C1780" s="234" t="s">
        <v>6545</v>
      </c>
      <c r="D1780" s="235" t="s">
        <v>14066</v>
      </c>
      <c r="E1780" s="227" t="s">
        <v>57</v>
      </c>
    </row>
    <row r="1781" spans="1:5" ht="15">
      <c r="A1781" s="234">
        <v>1870</v>
      </c>
      <c r="B1781" s="234" t="s">
        <v>8222</v>
      </c>
      <c r="C1781" s="234" t="s">
        <v>6545</v>
      </c>
      <c r="D1781" s="235" t="s">
        <v>13308</v>
      </c>
      <c r="E1781" s="227" t="s">
        <v>57</v>
      </c>
    </row>
    <row r="1782" spans="1:5" ht="15">
      <c r="A1782" s="234">
        <v>1884</v>
      </c>
      <c r="B1782" s="234" t="s">
        <v>8223</v>
      </c>
      <c r="C1782" s="234" t="s">
        <v>6545</v>
      </c>
      <c r="D1782" s="235" t="s">
        <v>14135</v>
      </c>
      <c r="E1782" s="227" t="s">
        <v>57</v>
      </c>
    </row>
    <row r="1783" spans="1:5" ht="15">
      <c r="A1783" s="234">
        <v>1887</v>
      </c>
      <c r="B1783" s="234" t="s">
        <v>8224</v>
      </c>
      <c r="C1783" s="234" t="s">
        <v>6545</v>
      </c>
      <c r="D1783" s="235" t="s">
        <v>14136</v>
      </c>
      <c r="E1783" s="227" t="s">
        <v>57</v>
      </c>
    </row>
    <row r="1784" spans="1:5" ht="15">
      <c r="A1784" s="234">
        <v>1876</v>
      </c>
      <c r="B1784" s="234" t="s">
        <v>8225</v>
      </c>
      <c r="C1784" s="234" t="s">
        <v>6545</v>
      </c>
      <c r="D1784" s="235" t="s">
        <v>14137</v>
      </c>
      <c r="E1784" s="227" t="s">
        <v>57</v>
      </c>
    </row>
    <row r="1785" spans="1:5" ht="15">
      <c r="A1785" s="234">
        <v>1879</v>
      </c>
      <c r="B1785" s="234" t="s">
        <v>8226</v>
      </c>
      <c r="C1785" s="234" t="s">
        <v>6545</v>
      </c>
      <c r="D1785" s="235" t="s">
        <v>14138</v>
      </c>
      <c r="E1785" s="227" t="s">
        <v>57</v>
      </c>
    </row>
    <row r="1786" spans="1:5" ht="15">
      <c r="A1786" s="234">
        <v>1877</v>
      </c>
      <c r="B1786" s="234" t="s">
        <v>8227</v>
      </c>
      <c r="C1786" s="234" t="s">
        <v>6545</v>
      </c>
      <c r="D1786" s="235" t="s">
        <v>14139</v>
      </c>
      <c r="E1786" s="227" t="s">
        <v>57</v>
      </c>
    </row>
    <row r="1787" spans="1:5" ht="15">
      <c r="A1787" s="234">
        <v>1878</v>
      </c>
      <c r="B1787" s="234" t="s">
        <v>8228</v>
      </c>
      <c r="C1787" s="234" t="s">
        <v>6545</v>
      </c>
      <c r="D1787" s="235" t="s">
        <v>14140</v>
      </c>
      <c r="E1787" s="227" t="s">
        <v>57</v>
      </c>
    </row>
    <row r="1788" spans="1:5" ht="30">
      <c r="A1788" s="234">
        <v>2621</v>
      </c>
      <c r="B1788" s="234" t="s">
        <v>8229</v>
      </c>
      <c r="C1788" s="234" t="s">
        <v>6545</v>
      </c>
      <c r="D1788" s="235" t="s">
        <v>14141</v>
      </c>
      <c r="E1788" s="227" t="s">
        <v>57</v>
      </c>
    </row>
    <row r="1789" spans="1:5" ht="30">
      <c r="A1789" s="234">
        <v>2616</v>
      </c>
      <c r="B1789" s="234" t="s">
        <v>8230</v>
      </c>
      <c r="C1789" s="234" t="s">
        <v>6545</v>
      </c>
      <c r="D1789" s="235" t="s">
        <v>13035</v>
      </c>
      <c r="E1789" s="227" t="s">
        <v>57</v>
      </c>
    </row>
    <row r="1790" spans="1:5" ht="30">
      <c r="A1790" s="234">
        <v>2633</v>
      </c>
      <c r="B1790" s="234" t="s">
        <v>8231</v>
      </c>
      <c r="C1790" s="234" t="s">
        <v>6545</v>
      </c>
      <c r="D1790" s="235" t="s">
        <v>14030</v>
      </c>
      <c r="E1790" s="227" t="s">
        <v>57</v>
      </c>
    </row>
    <row r="1791" spans="1:5" ht="30">
      <c r="A1791" s="234">
        <v>2617</v>
      </c>
      <c r="B1791" s="234" t="s">
        <v>8232</v>
      </c>
      <c r="C1791" s="234" t="s">
        <v>6545</v>
      </c>
      <c r="D1791" s="235" t="s">
        <v>14142</v>
      </c>
      <c r="E1791" s="227" t="s">
        <v>57</v>
      </c>
    </row>
    <row r="1792" spans="1:5" ht="30">
      <c r="A1792" s="234">
        <v>2618</v>
      </c>
      <c r="B1792" s="234" t="s">
        <v>8233</v>
      </c>
      <c r="C1792" s="234" t="s">
        <v>6545</v>
      </c>
      <c r="D1792" s="235" t="s">
        <v>14143</v>
      </c>
      <c r="E1792" s="227" t="s">
        <v>57</v>
      </c>
    </row>
    <row r="1793" spans="1:5" ht="30">
      <c r="A1793" s="234">
        <v>2632</v>
      </c>
      <c r="B1793" s="234" t="s">
        <v>8234</v>
      </c>
      <c r="C1793" s="234" t="s">
        <v>6545</v>
      </c>
      <c r="D1793" s="235" t="s">
        <v>14144</v>
      </c>
      <c r="E1793" s="227" t="s">
        <v>57</v>
      </c>
    </row>
    <row r="1794" spans="1:5" ht="30">
      <c r="A1794" s="234">
        <v>2631</v>
      </c>
      <c r="B1794" s="234" t="s">
        <v>8235</v>
      </c>
      <c r="C1794" s="234" t="s">
        <v>6545</v>
      </c>
      <c r="D1794" s="235" t="s">
        <v>14145</v>
      </c>
      <c r="E1794" s="227" t="s">
        <v>57</v>
      </c>
    </row>
    <row r="1795" spans="1:5" ht="30">
      <c r="A1795" s="234">
        <v>2619</v>
      </c>
      <c r="B1795" s="234" t="s">
        <v>8236</v>
      </c>
      <c r="C1795" s="234" t="s">
        <v>6545</v>
      </c>
      <c r="D1795" s="235" t="s">
        <v>14146</v>
      </c>
      <c r="E1795" s="227" t="s">
        <v>57</v>
      </c>
    </row>
    <row r="1796" spans="1:5" ht="30">
      <c r="A1796" s="234">
        <v>2620</v>
      </c>
      <c r="B1796" s="234" t="s">
        <v>8237</v>
      </c>
      <c r="C1796" s="234" t="s">
        <v>6545</v>
      </c>
      <c r="D1796" s="235" t="s">
        <v>14147</v>
      </c>
      <c r="E1796" s="227" t="s">
        <v>57</v>
      </c>
    </row>
    <row r="1797" spans="1:5" ht="15">
      <c r="A1797" s="234">
        <v>44472</v>
      </c>
      <c r="B1797" s="234" t="s">
        <v>11629</v>
      </c>
      <c r="C1797" s="234" t="s">
        <v>6545</v>
      </c>
      <c r="D1797" s="235" t="s">
        <v>14148</v>
      </c>
      <c r="E1797" s="227" t="s">
        <v>57</v>
      </c>
    </row>
    <row r="1798" spans="1:5" ht="30">
      <c r="A1798" s="234">
        <v>38369</v>
      </c>
      <c r="B1798" s="234" t="s">
        <v>8238</v>
      </c>
      <c r="C1798" s="234" t="s">
        <v>6545</v>
      </c>
      <c r="D1798" s="235" t="s">
        <v>14149</v>
      </c>
      <c r="E1798" s="227" t="s">
        <v>57</v>
      </c>
    </row>
    <row r="1799" spans="1:5" ht="15">
      <c r="A1799" s="234">
        <v>38370</v>
      </c>
      <c r="B1799" s="234" t="s">
        <v>8239</v>
      </c>
      <c r="C1799" s="234" t="s">
        <v>6545</v>
      </c>
      <c r="D1799" s="235" t="s">
        <v>14149</v>
      </c>
      <c r="E1799" s="227" t="s">
        <v>57</v>
      </c>
    </row>
    <row r="1800" spans="1:5" ht="15">
      <c r="A1800" s="234">
        <v>38372</v>
      </c>
      <c r="B1800" s="234" t="s">
        <v>8240</v>
      </c>
      <c r="C1800" s="234" t="s">
        <v>6545</v>
      </c>
      <c r="D1800" s="235" t="s">
        <v>14150</v>
      </c>
      <c r="E1800" s="227" t="s">
        <v>57</v>
      </c>
    </row>
    <row r="1801" spans="1:5" ht="15">
      <c r="A1801" s="234">
        <v>2357</v>
      </c>
      <c r="B1801" s="234" t="s">
        <v>8241</v>
      </c>
      <c r="C1801" s="234" t="s">
        <v>6714</v>
      </c>
      <c r="D1801" s="235" t="s">
        <v>17714</v>
      </c>
      <c r="E1801" s="227" t="s">
        <v>5975</v>
      </c>
    </row>
    <row r="1802" spans="1:5" ht="15">
      <c r="A1802" s="234">
        <v>40806</v>
      </c>
      <c r="B1802" s="234" t="s">
        <v>8242</v>
      </c>
      <c r="C1802" s="234" t="s">
        <v>6716</v>
      </c>
      <c r="D1802" s="235" t="s">
        <v>17943</v>
      </c>
      <c r="E1802" s="227" t="s">
        <v>5975</v>
      </c>
    </row>
    <row r="1803" spans="1:5" ht="15">
      <c r="A1803" s="234">
        <v>2355</v>
      </c>
      <c r="B1803" s="234" t="s">
        <v>8243</v>
      </c>
      <c r="C1803" s="234" t="s">
        <v>6714</v>
      </c>
      <c r="D1803" s="235" t="s">
        <v>17944</v>
      </c>
      <c r="E1803" s="227" t="s">
        <v>5975</v>
      </c>
    </row>
    <row r="1804" spans="1:5" ht="15">
      <c r="A1804" s="234">
        <v>40805</v>
      </c>
      <c r="B1804" s="234" t="s">
        <v>8244</v>
      </c>
      <c r="C1804" s="234" t="s">
        <v>6716</v>
      </c>
      <c r="D1804" s="235" t="s">
        <v>17945</v>
      </c>
      <c r="E1804" s="227" t="s">
        <v>5975</v>
      </c>
    </row>
    <row r="1805" spans="1:5" ht="15">
      <c r="A1805" s="234">
        <v>2358</v>
      </c>
      <c r="B1805" s="234" t="s">
        <v>8245</v>
      </c>
      <c r="C1805" s="234" t="s">
        <v>6714</v>
      </c>
      <c r="D1805" s="235" t="s">
        <v>15770</v>
      </c>
      <c r="E1805" s="227" t="s">
        <v>5975</v>
      </c>
    </row>
    <row r="1806" spans="1:5" ht="15">
      <c r="A1806" s="234">
        <v>40807</v>
      </c>
      <c r="B1806" s="234" t="s">
        <v>8246</v>
      </c>
      <c r="C1806" s="234" t="s">
        <v>6716</v>
      </c>
      <c r="D1806" s="235" t="s">
        <v>17946</v>
      </c>
      <c r="E1806" s="227" t="s">
        <v>5975</v>
      </c>
    </row>
    <row r="1807" spans="1:5" ht="15">
      <c r="A1807" s="234">
        <v>2359</v>
      </c>
      <c r="B1807" s="234" t="s">
        <v>8247</v>
      </c>
      <c r="C1807" s="234" t="s">
        <v>6714</v>
      </c>
      <c r="D1807" s="235" t="s">
        <v>15835</v>
      </c>
      <c r="E1807" s="227" t="s">
        <v>5975</v>
      </c>
    </row>
    <row r="1808" spans="1:5" ht="15">
      <c r="A1808" s="234">
        <v>40808</v>
      </c>
      <c r="B1808" s="234" t="s">
        <v>8248</v>
      </c>
      <c r="C1808" s="234" t="s">
        <v>6716</v>
      </c>
      <c r="D1808" s="235" t="s">
        <v>17947</v>
      </c>
      <c r="E1808" s="227" t="s">
        <v>5975</v>
      </c>
    </row>
    <row r="1809" spans="1:5" ht="15">
      <c r="A1809" s="234">
        <v>44330</v>
      </c>
      <c r="B1809" s="234" t="s">
        <v>11630</v>
      </c>
      <c r="C1809" s="234" t="s">
        <v>6554</v>
      </c>
      <c r="D1809" s="235" t="s">
        <v>14153</v>
      </c>
      <c r="E1809" s="227" t="s">
        <v>57</v>
      </c>
    </row>
    <row r="1810" spans="1:5" ht="15">
      <c r="A1810" s="234">
        <v>43144</v>
      </c>
      <c r="B1810" s="234" t="s">
        <v>8249</v>
      </c>
      <c r="C1810" s="234" t="s">
        <v>6607</v>
      </c>
      <c r="D1810" s="235" t="s">
        <v>14154</v>
      </c>
      <c r="E1810" s="227" t="s">
        <v>57</v>
      </c>
    </row>
    <row r="1811" spans="1:5" ht="15">
      <c r="A1811" s="234">
        <v>39397</v>
      </c>
      <c r="B1811" s="234" t="s">
        <v>8250</v>
      </c>
      <c r="C1811" s="234" t="s">
        <v>6554</v>
      </c>
      <c r="D1811" s="235" t="s">
        <v>13315</v>
      </c>
      <c r="E1811" s="227" t="s">
        <v>57</v>
      </c>
    </row>
    <row r="1812" spans="1:5" ht="30">
      <c r="A1812" s="234">
        <v>2692</v>
      </c>
      <c r="B1812" s="234" t="s">
        <v>8251</v>
      </c>
      <c r="C1812" s="234" t="s">
        <v>6554</v>
      </c>
      <c r="D1812" s="235" t="s">
        <v>14155</v>
      </c>
      <c r="E1812" s="227" t="s">
        <v>57</v>
      </c>
    </row>
    <row r="1813" spans="1:5" ht="15">
      <c r="A1813" s="234">
        <v>44329</v>
      </c>
      <c r="B1813" s="234" t="s">
        <v>11631</v>
      </c>
      <c r="C1813" s="234" t="s">
        <v>6554</v>
      </c>
      <c r="D1813" s="235" t="s">
        <v>12728</v>
      </c>
      <c r="E1813" s="227" t="s">
        <v>57</v>
      </c>
    </row>
    <row r="1814" spans="1:5" ht="15">
      <c r="A1814" s="234">
        <v>5318</v>
      </c>
      <c r="B1814" s="234" t="s">
        <v>11632</v>
      </c>
      <c r="C1814" s="234" t="s">
        <v>6554</v>
      </c>
      <c r="D1814" s="235" t="s">
        <v>14156</v>
      </c>
      <c r="E1814" s="227" t="s">
        <v>57</v>
      </c>
    </row>
    <row r="1815" spans="1:5" ht="15">
      <c r="A1815" s="234">
        <v>5330</v>
      </c>
      <c r="B1815" s="234" t="s">
        <v>8252</v>
      </c>
      <c r="C1815" s="234" t="s">
        <v>6554</v>
      </c>
      <c r="D1815" s="235" t="s">
        <v>14157</v>
      </c>
      <c r="E1815" s="227" t="s">
        <v>57</v>
      </c>
    </row>
    <row r="1816" spans="1:5" ht="15">
      <c r="A1816" s="234">
        <v>44532</v>
      </c>
      <c r="B1816" s="234" t="s">
        <v>11633</v>
      </c>
      <c r="C1816" s="234" t="s">
        <v>6545</v>
      </c>
      <c r="D1816" s="235" t="s">
        <v>14158</v>
      </c>
      <c r="E1816" s="227" t="s">
        <v>57</v>
      </c>
    </row>
    <row r="1817" spans="1:5" ht="30">
      <c r="A1817" s="234">
        <v>44531</v>
      </c>
      <c r="B1817" s="234" t="s">
        <v>11634</v>
      </c>
      <c r="C1817" s="234" t="s">
        <v>6545</v>
      </c>
      <c r="D1817" s="235" t="s">
        <v>14159</v>
      </c>
      <c r="E1817" s="227" t="s">
        <v>57</v>
      </c>
    </row>
    <row r="1818" spans="1:5" ht="30">
      <c r="A1818" s="234">
        <v>38140</v>
      </c>
      <c r="B1818" s="234" t="s">
        <v>8253</v>
      </c>
      <c r="C1818" s="234" t="s">
        <v>6545</v>
      </c>
      <c r="D1818" s="235" t="s">
        <v>14160</v>
      </c>
      <c r="E1818" s="227" t="s">
        <v>57</v>
      </c>
    </row>
    <row r="1819" spans="1:5" ht="30">
      <c r="A1819" s="234">
        <v>13887</v>
      </c>
      <c r="B1819" s="234" t="s">
        <v>8254</v>
      </c>
      <c r="C1819" s="234" t="s">
        <v>6545</v>
      </c>
      <c r="D1819" s="235" t="s">
        <v>14161</v>
      </c>
      <c r="E1819" s="227" t="s">
        <v>57</v>
      </c>
    </row>
    <row r="1820" spans="1:5" ht="30">
      <c r="A1820" s="234">
        <v>44495</v>
      </c>
      <c r="B1820" s="234" t="s">
        <v>11635</v>
      </c>
      <c r="C1820" s="234" t="s">
        <v>6545</v>
      </c>
      <c r="D1820" s="235" t="s">
        <v>14162</v>
      </c>
      <c r="E1820" s="227" t="s">
        <v>57</v>
      </c>
    </row>
    <row r="1821" spans="1:5" ht="30">
      <c r="A1821" s="234">
        <v>44533</v>
      </c>
      <c r="B1821" s="234" t="s">
        <v>11636</v>
      </c>
      <c r="C1821" s="234" t="s">
        <v>6545</v>
      </c>
      <c r="D1821" s="235" t="s">
        <v>14163</v>
      </c>
      <c r="E1821" s="227" t="s">
        <v>57</v>
      </c>
    </row>
    <row r="1822" spans="1:5" ht="15">
      <c r="A1822" s="234">
        <v>44534</v>
      </c>
      <c r="B1822" s="234" t="s">
        <v>11637</v>
      </c>
      <c r="C1822" s="234" t="s">
        <v>6545</v>
      </c>
      <c r="D1822" s="235" t="s">
        <v>13031</v>
      </c>
      <c r="E1822" s="227" t="s">
        <v>57</v>
      </c>
    </row>
    <row r="1823" spans="1:5" ht="15">
      <c r="A1823" s="234">
        <v>34544</v>
      </c>
      <c r="B1823" s="234" t="s">
        <v>8255</v>
      </c>
      <c r="C1823" s="234" t="s">
        <v>6545</v>
      </c>
      <c r="D1823" s="235" t="s">
        <v>14164</v>
      </c>
      <c r="E1823" s="227" t="s">
        <v>57</v>
      </c>
    </row>
    <row r="1824" spans="1:5" ht="30">
      <c r="A1824" s="234">
        <v>34729</v>
      </c>
      <c r="B1824" s="234" t="s">
        <v>8256</v>
      </c>
      <c r="C1824" s="234" t="s">
        <v>6545</v>
      </c>
      <c r="D1824" s="235" t="s">
        <v>14165</v>
      </c>
      <c r="E1824" s="227" t="s">
        <v>57</v>
      </c>
    </row>
    <row r="1825" spans="1:5" ht="30">
      <c r="A1825" s="234">
        <v>34734</v>
      </c>
      <c r="B1825" s="234" t="s">
        <v>8257</v>
      </c>
      <c r="C1825" s="234" t="s">
        <v>6545</v>
      </c>
      <c r="D1825" s="235" t="s">
        <v>14166</v>
      </c>
      <c r="E1825" s="227" t="s">
        <v>57</v>
      </c>
    </row>
    <row r="1826" spans="1:5" ht="30">
      <c r="A1826" s="234">
        <v>34738</v>
      </c>
      <c r="B1826" s="234" t="s">
        <v>8258</v>
      </c>
      <c r="C1826" s="234" t="s">
        <v>6545</v>
      </c>
      <c r="D1826" s="235" t="s">
        <v>14167</v>
      </c>
      <c r="E1826" s="227" t="s">
        <v>57</v>
      </c>
    </row>
    <row r="1827" spans="1:5" ht="15">
      <c r="A1827" s="234">
        <v>2391</v>
      </c>
      <c r="B1827" s="234" t="s">
        <v>8259</v>
      </c>
      <c r="C1827" s="234" t="s">
        <v>6545</v>
      </c>
      <c r="D1827" s="235" t="s">
        <v>14168</v>
      </c>
      <c r="E1827" s="227" t="s">
        <v>57</v>
      </c>
    </row>
    <row r="1828" spans="1:5" ht="15">
      <c r="A1828" s="234">
        <v>2374</v>
      </c>
      <c r="B1828" s="234" t="s">
        <v>8260</v>
      </c>
      <c r="C1828" s="234" t="s">
        <v>6545</v>
      </c>
      <c r="D1828" s="235" t="s">
        <v>14169</v>
      </c>
      <c r="E1828" s="227" t="s">
        <v>57</v>
      </c>
    </row>
    <row r="1829" spans="1:5" ht="15">
      <c r="A1829" s="234">
        <v>2377</v>
      </c>
      <c r="B1829" s="234" t="s">
        <v>8261</v>
      </c>
      <c r="C1829" s="234" t="s">
        <v>6545</v>
      </c>
      <c r="D1829" s="235" t="s">
        <v>14125</v>
      </c>
      <c r="E1829" s="227" t="s">
        <v>57</v>
      </c>
    </row>
    <row r="1830" spans="1:5" ht="15">
      <c r="A1830" s="234">
        <v>2393</v>
      </c>
      <c r="B1830" s="234" t="s">
        <v>8262</v>
      </c>
      <c r="C1830" s="234" t="s">
        <v>6545</v>
      </c>
      <c r="D1830" s="235" t="s">
        <v>14170</v>
      </c>
      <c r="E1830" s="227" t="s">
        <v>57</v>
      </c>
    </row>
    <row r="1831" spans="1:5" ht="15">
      <c r="A1831" s="234">
        <v>34705</v>
      </c>
      <c r="B1831" s="234" t="s">
        <v>8263</v>
      </c>
      <c r="C1831" s="234" t="s">
        <v>6545</v>
      </c>
      <c r="D1831" s="235" t="s">
        <v>14171</v>
      </c>
      <c r="E1831" s="227" t="s">
        <v>57</v>
      </c>
    </row>
    <row r="1832" spans="1:5" ht="15">
      <c r="A1832" s="234">
        <v>34707</v>
      </c>
      <c r="B1832" s="234" t="s">
        <v>8264</v>
      </c>
      <c r="C1832" s="234" t="s">
        <v>6545</v>
      </c>
      <c r="D1832" s="235" t="s">
        <v>14172</v>
      </c>
      <c r="E1832" s="227" t="s">
        <v>57</v>
      </c>
    </row>
    <row r="1833" spans="1:5" ht="15">
      <c r="A1833" s="234">
        <v>2378</v>
      </c>
      <c r="B1833" s="234" t="s">
        <v>8265</v>
      </c>
      <c r="C1833" s="234" t="s">
        <v>6545</v>
      </c>
      <c r="D1833" s="236" t="s">
        <v>14173</v>
      </c>
      <c r="E1833" s="227" t="s">
        <v>57</v>
      </c>
    </row>
    <row r="1834" spans="1:5" ht="15">
      <c r="A1834" s="234">
        <v>2379</v>
      </c>
      <c r="B1834" s="234" t="s">
        <v>8266</v>
      </c>
      <c r="C1834" s="234" t="s">
        <v>6545</v>
      </c>
      <c r="D1834" s="236" t="s">
        <v>14173</v>
      </c>
      <c r="E1834" s="227" t="s">
        <v>57</v>
      </c>
    </row>
    <row r="1835" spans="1:5" ht="15">
      <c r="A1835" s="234">
        <v>2376</v>
      </c>
      <c r="B1835" s="234" t="s">
        <v>8267</v>
      </c>
      <c r="C1835" s="234" t="s">
        <v>6545</v>
      </c>
      <c r="D1835" s="236" t="s">
        <v>14174</v>
      </c>
      <c r="E1835" s="227" t="s">
        <v>57</v>
      </c>
    </row>
    <row r="1836" spans="1:5" ht="15">
      <c r="A1836" s="234">
        <v>2394</v>
      </c>
      <c r="B1836" s="234" t="s">
        <v>8268</v>
      </c>
      <c r="C1836" s="234" t="s">
        <v>6545</v>
      </c>
      <c r="D1836" s="236" t="s">
        <v>14175</v>
      </c>
      <c r="E1836" s="227" t="s">
        <v>57</v>
      </c>
    </row>
    <row r="1837" spans="1:5" ht="15">
      <c r="A1837" s="234">
        <v>34686</v>
      </c>
      <c r="B1837" s="234" t="s">
        <v>8269</v>
      </c>
      <c r="C1837" s="234" t="s">
        <v>6545</v>
      </c>
      <c r="D1837" s="236" t="s">
        <v>14176</v>
      </c>
      <c r="E1837" s="227" t="s">
        <v>57</v>
      </c>
    </row>
    <row r="1838" spans="1:5" ht="15">
      <c r="A1838" s="234">
        <v>34616</v>
      </c>
      <c r="B1838" s="234" t="s">
        <v>8270</v>
      </c>
      <c r="C1838" s="234" t="s">
        <v>6545</v>
      </c>
      <c r="D1838" s="236" t="s">
        <v>14177</v>
      </c>
      <c r="E1838" s="227" t="s">
        <v>57</v>
      </c>
    </row>
    <row r="1839" spans="1:5" ht="15">
      <c r="A1839" s="234">
        <v>34623</v>
      </c>
      <c r="B1839" s="234" t="s">
        <v>8271</v>
      </c>
      <c r="C1839" s="234" t="s">
        <v>6545</v>
      </c>
      <c r="D1839" s="236" t="s">
        <v>14178</v>
      </c>
      <c r="E1839" s="227" t="s">
        <v>57</v>
      </c>
    </row>
    <row r="1840" spans="1:5" ht="15">
      <c r="A1840" s="234">
        <v>34628</v>
      </c>
      <c r="B1840" s="234" t="s">
        <v>8272</v>
      </c>
      <c r="C1840" s="234" t="s">
        <v>6545</v>
      </c>
      <c r="D1840" s="236" t="s">
        <v>14179</v>
      </c>
      <c r="E1840" s="227" t="s">
        <v>57</v>
      </c>
    </row>
    <row r="1841" spans="1:5" ht="15">
      <c r="A1841" s="234">
        <v>34653</v>
      </c>
      <c r="B1841" s="234" t="s">
        <v>8273</v>
      </c>
      <c r="C1841" s="234" t="s">
        <v>6545</v>
      </c>
      <c r="D1841" s="235" t="s">
        <v>14180</v>
      </c>
      <c r="E1841" s="227" t="s">
        <v>57</v>
      </c>
    </row>
    <row r="1842" spans="1:5" ht="15">
      <c r="A1842" s="234">
        <v>34688</v>
      </c>
      <c r="B1842" s="234" t="s">
        <v>8274</v>
      </c>
      <c r="C1842" s="234" t="s">
        <v>6545</v>
      </c>
      <c r="D1842" s="235" t="s">
        <v>14181</v>
      </c>
      <c r="E1842" s="227" t="s">
        <v>57</v>
      </c>
    </row>
    <row r="1843" spans="1:5" ht="15">
      <c r="A1843" s="234">
        <v>34709</v>
      </c>
      <c r="B1843" s="234" t="s">
        <v>8275</v>
      </c>
      <c r="C1843" s="234" t="s">
        <v>6545</v>
      </c>
      <c r="D1843" s="235" t="s">
        <v>14182</v>
      </c>
      <c r="E1843" s="227" t="s">
        <v>57</v>
      </c>
    </row>
    <row r="1844" spans="1:5" ht="15">
      <c r="A1844" s="234">
        <v>34714</v>
      </c>
      <c r="B1844" s="234" t="s">
        <v>8276</v>
      </c>
      <c r="C1844" s="234" t="s">
        <v>6545</v>
      </c>
      <c r="D1844" s="235" t="s">
        <v>14183</v>
      </c>
      <c r="E1844" s="227" t="s">
        <v>57</v>
      </c>
    </row>
    <row r="1845" spans="1:5" ht="15">
      <c r="A1845" s="234">
        <v>2388</v>
      </c>
      <c r="B1845" s="234" t="s">
        <v>8277</v>
      </c>
      <c r="C1845" s="234" t="s">
        <v>6545</v>
      </c>
      <c r="D1845" s="235" t="s">
        <v>14184</v>
      </c>
      <c r="E1845" s="227" t="s">
        <v>57</v>
      </c>
    </row>
    <row r="1846" spans="1:5" ht="15">
      <c r="A1846" s="234">
        <v>34606</v>
      </c>
      <c r="B1846" s="234" t="s">
        <v>8278</v>
      </c>
      <c r="C1846" s="234" t="s">
        <v>6545</v>
      </c>
      <c r="D1846" s="235" t="s">
        <v>14185</v>
      </c>
      <c r="E1846" s="227" t="s">
        <v>57</v>
      </c>
    </row>
    <row r="1847" spans="1:5" ht="15">
      <c r="A1847" s="234">
        <v>34689</v>
      </c>
      <c r="B1847" s="234" t="s">
        <v>8279</v>
      </c>
      <c r="C1847" s="234" t="s">
        <v>6545</v>
      </c>
      <c r="D1847" s="235" t="s">
        <v>14186</v>
      </c>
      <c r="E1847" s="227" t="s">
        <v>57</v>
      </c>
    </row>
    <row r="1848" spans="1:5" ht="15">
      <c r="A1848" s="234">
        <v>2370</v>
      </c>
      <c r="B1848" s="234" t="s">
        <v>8280</v>
      </c>
      <c r="C1848" s="234" t="s">
        <v>6545</v>
      </c>
      <c r="D1848" s="235" t="s">
        <v>14187</v>
      </c>
      <c r="E1848" s="227" t="s">
        <v>57</v>
      </c>
    </row>
    <row r="1849" spans="1:5" ht="15">
      <c r="A1849" s="234">
        <v>2386</v>
      </c>
      <c r="B1849" s="234" t="s">
        <v>8281</v>
      </c>
      <c r="C1849" s="234" t="s">
        <v>6545</v>
      </c>
      <c r="D1849" s="235" t="s">
        <v>14188</v>
      </c>
      <c r="E1849" s="227" t="s">
        <v>57</v>
      </c>
    </row>
    <row r="1850" spans="1:5" ht="15">
      <c r="A1850" s="234">
        <v>2392</v>
      </c>
      <c r="B1850" s="234" t="s">
        <v>8282</v>
      </c>
      <c r="C1850" s="234" t="s">
        <v>6545</v>
      </c>
      <c r="D1850" s="235" t="s">
        <v>14189</v>
      </c>
      <c r="E1850" s="227" t="s">
        <v>57</v>
      </c>
    </row>
    <row r="1851" spans="1:5" ht="15">
      <c r="A1851" s="234">
        <v>2373</v>
      </c>
      <c r="B1851" s="234" t="s">
        <v>8283</v>
      </c>
      <c r="C1851" s="234" t="s">
        <v>6545</v>
      </c>
      <c r="D1851" s="235" t="s">
        <v>14190</v>
      </c>
      <c r="E1851" s="227" t="s">
        <v>57</v>
      </c>
    </row>
    <row r="1852" spans="1:5" ht="30">
      <c r="A1852" s="234">
        <v>39465</v>
      </c>
      <c r="B1852" s="234" t="s">
        <v>8284</v>
      </c>
      <c r="C1852" s="234" t="s">
        <v>6545</v>
      </c>
      <c r="D1852" s="235" t="s">
        <v>14191</v>
      </c>
      <c r="E1852" s="227" t="s">
        <v>57</v>
      </c>
    </row>
    <row r="1853" spans="1:5" ht="30">
      <c r="A1853" s="234">
        <v>39466</v>
      </c>
      <c r="B1853" s="234" t="s">
        <v>8285</v>
      </c>
      <c r="C1853" s="234" t="s">
        <v>6545</v>
      </c>
      <c r="D1853" s="235" t="s">
        <v>14192</v>
      </c>
      <c r="E1853" s="227" t="s">
        <v>57</v>
      </c>
    </row>
    <row r="1854" spans="1:5" ht="30">
      <c r="A1854" s="234">
        <v>39467</v>
      </c>
      <c r="B1854" s="234" t="s">
        <v>8286</v>
      </c>
      <c r="C1854" s="234" t="s">
        <v>6545</v>
      </c>
      <c r="D1854" s="235" t="s">
        <v>14193</v>
      </c>
      <c r="E1854" s="227" t="s">
        <v>57</v>
      </c>
    </row>
    <row r="1855" spans="1:5" ht="30">
      <c r="A1855" s="234">
        <v>39468</v>
      </c>
      <c r="B1855" s="234" t="s">
        <v>8287</v>
      </c>
      <c r="C1855" s="234" t="s">
        <v>6545</v>
      </c>
      <c r="D1855" s="235" t="s">
        <v>14194</v>
      </c>
      <c r="E1855" s="227" t="s">
        <v>57</v>
      </c>
    </row>
    <row r="1856" spans="1:5" ht="30">
      <c r="A1856" s="234">
        <v>39469</v>
      </c>
      <c r="B1856" s="234" t="s">
        <v>8288</v>
      </c>
      <c r="C1856" s="234" t="s">
        <v>6545</v>
      </c>
      <c r="D1856" s="235" t="s">
        <v>14195</v>
      </c>
      <c r="E1856" s="227" t="s">
        <v>57</v>
      </c>
    </row>
    <row r="1857" spans="1:5" ht="30">
      <c r="A1857" s="234">
        <v>39470</v>
      </c>
      <c r="B1857" s="234" t="s">
        <v>8289</v>
      </c>
      <c r="C1857" s="234" t="s">
        <v>6545</v>
      </c>
      <c r="D1857" s="235" t="s">
        <v>14196</v>
      </c>
      <c r="E1857" s="227" t="s">
        <v>57</v>
      </c>
    </row>
    <row r="1858" spans="1:5" ht="30">
      <c r="A1858" s="234">
        <v>39471</v>
      </c>
      <c r="B1858" s="234" t="s">
        <v>8290</v>
      </c>
      <c r="C1858" s="234" t="s">
        <v>6545</v>
      </c>
      <c r="D1858" s="235" t="s">
        <v>14197</v>
      </c>
      <c r="E1858" s="227" t="s">
        <v>57</v>
      </c>
    </row>
    <row r="1859" spans="1:5" ht="30">
      <c r="A1859" s="234">
        <v>39472</v>
      </c>
      <c r="B1859" s="234" t="s">
        <v>8291</v>
      </c>
      <c r="C1859" s="234" t="s">
        <v>6545</v>
      </c>
      <c r="D1859" s="235" t="s">
        <v>14198</v>
      </c>
      <c r="E1859" s="227" t="s">
        <v>57</v>
      </c>
    </row>
    <row r="1860" spans="1:5" ht="30">
      <c r="A1860" s="234">
        <v>39473</v>
      </c>
      <c r="B1860" s="234" t="s">
        <v>8292</v>
      </c>
      <c r="C1860" s="234" t="s">
        <v>6545</v>
      </c>
      <c r="D1860" s="235" t="s">
        <v>14199</v>
      </c>
      <c r="E1860" s="227" t="s">
        <v>57</v>
      </c>
    </row>
    <row r="1861" spans="1:5" ht="30">
      <c r="A1861" s="234">
        <v>39474</v>
      </c>
      <c r="B1861" s="234" t="s">
        <v>8293</v>
      </c>
      <c r="C1861" s="234" t="s">
        <v>6545</v>
      </c>
      <c r="D1861" s="235" t="s">
        <v>14200</v>
      </c>
      <c r="E1861" s="227" t="s">
        <v>57</v>
      </c>
    </row>
    <row r="1862" spans="1:5" ht="30">
      <c r="A1862" s="234">
        <v>39475</v>
      </c>
      <c r="B1862" s="234" t="s">
        <v>8294</v>
      </c>
      <c r="C1862" s="234" t="s">
        <v>6545</v>
      </c>
      <c r="D1862" s="235" t="s">
        <v>14201</v>
      </c>
      <c r="E1862" s="227" t="s">
        <v>57</v>
      </c>
    </row>
    <row r="1863" spans="1:5" ht="30">
      <c r="A1863" s="234">
        <v>39476</v>
      </c>
      <c r="B1863" s="234" t="s">
        <v>8295</v>
      </c>
      <c r="C1863" s="234" t="s">
        <v>6545</v>
      </c>
      <c r="D1863" s="235" t="s">
        <v>14202</v>
      </c>
      <c r="E1863" s="227" t="s">
        <v>57</v>
      </c>
    </row>
    <row r="1864" spans="1:5" ht="30">
      <c r="A1864" s="234">
        <v>39477</v>
      </c>
      <c r="B1864" s="234" t="s">
        <v>8296</v>
      </c>
      <c r="C1864" s="234" t="s">
        <v>6545</v>
      </c>
      <c r="D1864" s="235" t="s">
        <v>13654</v>
      </c>
      <c r="E1864" s="227" t="s">
        <v>57</v>
      </c>
    </row>
    <row r="1865" spans="1:5" ht="30">
      <c r="A1865" s="234">
        <v>39478</v>
      </c>
      <c r="B1865" s="234" t="s">
        <v>8297</v>
      </c>
      <c r="C1865" s="234" t="s">
        <v>6545</v>
      </c>
      <c r="D1865" s="235" t="s">
        <v>14203</v>
      </c>
      <c r="E1865" s="227" t="s">
        <v>57</v>
      </c>
    </row>
    <row r="1866" spans="1:5" ht="30">
      <c r="A1866" s="234">
        <v>39479</v>
      </c>
      <c r="B1866" s="234" t="s">
        <v>8298</v>
      </c>
      <c r="C1866" s="234" t="s">
        <v>6545</v>
      </c>
      <c r="D1866" s="235" t="s">
        <v>14204</v>
      </c>
      <c r="E1866" s="227" t="s">
        <v>57</v>
      </c>
    </row>
    <row r="1867" spans="1:5" ht="30">
      <c r="A1867" s="234">
        <v>39480</v>
      </c>
      <c r="B1867" s="234" t="s">
        <v>8299</v>
      </c>
      <c r="C1867" s="234" t="s">
        <v>6545</v>
      </c>
      <c r="D1867" s="235" t="s">
        <v>14205</v>
      </c>
      <c r="E1867" s="227" t="s">
        <v>57</v>
      </c>
    </row>
    <row r="1868" spans="1:5" ht="15">
      <c r="A1868" s="234">
        <v>39459</v>
      </c>
      <c r="B1868" s="234" t="s">
        <v>8300</v>
      </c>
      <c r="C1868" s="234" t="s">
        <v>6545</v>
      </c>
      <c r="D1868" s="235" t="s">
        <v>14206</v>
      </c>
      <c r="E1868" s="227" t="s">
        <v>57</v>
      </c>
    </row>
    <row r="1869" spans="1:5" ht="15">
      <c r="A1869" s="234">
        <v>39445</v>
      </c>
      <c r="B1869" s="234" t="s">
        <v>8301</v>
      </c>
      <c r="C1869" s="234" t="s">
        <v>6545</v>
      </c>
      <c r="D1869" s="235" t="s">
        <v>14207</v>
      </c>
      <c r="E1869" s="227" t="s">
        <v>57</v>
      </c>
    </row>
    <row r="1870" spans="1:5" ht="15">
      <c r="A1870" s="234">
        <v>39446</v>
      </c>
      <c r="B1870" s="234" t="s">
        <v>8302</v>
      </c>
      <c r="C1870" s="234" t="s">
        <v>6545</v>
      </c>
      <c r="D1870" s="235" t="s">
        <v>14208</v>
      </c>
      <c r="E1870" s="227" t="s">
        <v>57</v>
      </c>
    </row>
    <row r="1871" spans="1:5" ht="15">
      <c r="A1871" s="234">
        <v>39447</v>
      </c>
      <c r="B1871" s="234" t="s">
        <v>8303</v>
      </c>
      <c r="C1871" s="234" t="s">
        <v>6545</v>
      </c>
      <c r="D1871" s="235" t="s">
        <v>14209</v>
      </c>
      <c r="E1871" s="227" t="s">
        <v>57</v>
      </c>
    </row>
    <row r="1872" spans="1:5" ht="15">
      <c r="A1872" s="234">
        <v>39448</v>
      </c>
      <c r="B1872" s="234" t="s">
        <v>8304</v>
      </c>
      <c r="C1872" s="234" t="s">
        <v>6545</v>
      </c>
      <c r="D1872" s="235" t="s">
        <v>14210</v>
      </c>
      <c r="E1872" s="227" t="s">
        <v>57</v>
      </c>
    </row>
    <row r="1873" spans="1:5" ht="15">
      <c r="A1873" s="234">
        <v>39450</v>
      </c>
      <c r="B1873" s="234" t="s">
        <v>8305</v>
      </c>
      <c r="C1873" s="234" t="s">
        <v>6545</v>
      </c>
      <c r="D1873" s="235" t="s">
        <v>14211</v>
      </c>
      <c r="E1873" s="227" t="s">
        <v>57</v>
      </c>
    </row>
    <row r="1874" spans="1:5" ht="15">
      <c r="A1874" s="234">
        <v>39451</v>
      </c>
      <c r="B1874" s="234" t="s">
        <v>8306</v>
      </c>
      <c r="C1874" s="234" t="s">
        <v>6545</v>
      </c>
      <c r="D1874" s="235" t="s">
        <v>14212</v>
      </c>
      <c r="E1874" s="227" t="s">
        <v>57</v>
      </c>
    </row>
    <row r="1875" spans="1:5" ht="15">
      <c r="A1875" s="234">
        <v>39452</v>
      </c>
      <c r="B1875" s="234" t="s">
        <v>8307</v>
      </c>
      <c r="C1875" s="234" t="s">
        <v>6545</v>
      </c>
      <c r="D1875" s="235" t="s">
        <v>14213</v>
      </c>
      <c r="E1875" s="227" t="s">
        <v>57</v>
      </c>
    </row>
    <row r="1876" spans="1:5" ht="15">
      <c r="A1876" s="234">
        <v>39523</v>
      </c>
      <c r="B1876" s="234" t="s">
        <v>8308</v>
      </c>
      <c r="C1876" s="234" t="s">
        <v>6545</v>
      </c>
      <c r="D1876" s="235" t="s">
        <v>14214</v>
      </c>
      <c r="E1876" s="227" t="s">
        <v>57</v>
      </c>
    </row>
    <row r="1877" spans="1:5" ht="15">
      <c r="A1877" s="234">
        <v>39449</v>
      </c>
      <c r="B1877" s="234" t="s">
        <v>8309</v>
      </c>
      <c r="C1877" s="234" t="s">
        <v>6545</v>
      </c>
      <c r="D1877" s="235" t="s">
        <v>14215</v>
      </c>
      <c r="E1877" s="227" t="s">
        <v>57</v>
      </c>
    </row>
    <row r="1878" spans="1:5" ht="15">
      <c r="A1878" s="234">
        <v>39455</v>
      </c>
      <c r="B1878" s="234" t="s">
        <v>8310</v>
      </c>
      <c r="C1878" s="234" t="s">
        <v>6545</v>
      </c>
      <c r="D1878" s="235" t="s">
        <v>14216</v>
      </c>
      <c r="E1878" s="227" t="s">
        <v>57</v>
      </c>
    </row>
    <row r="1879" spans="1:5" ht="15">
      <c r="A1879" s="234">
        <v>39456</v>
      </c>
      <c r="B1879" s="234" t="s">
        <v>8311</v>
      </c>
      <c r="C1879" s="234" t="s">
        <v>6545</v>
      </c>
      <c r="D1879" s="235" t="s">
        <v>14217</v>
      </c>
      <c r="E1879" s="227" t="s">
        <v>57</v>
      </c>
    </row>
    <row r="1880" spans="1:5" ht="15">
      <c r="A1880" s="234">
        <v>39457</v>
      </c>
      <c r="B1880" s="234" t="s">
        <v>8312</v>
      </c>
      <c r="C1880" s="234" t="s">
        <v>6545</v>
      </c>
      <c r="D1880" s="235" t="s">
        <v>14194</v>
      </c>
      <c r="E1880" s="227" t="s">
        <v>57</v>
      </c>
    </row>
    <row r="1881" spans="1:5" ht="15">
      <c r="A1881" s="234">
        <v>39458</v>
      </c>
      <c r="B1881" s="234" t="s">
        <v>8313</v>
      </c>
      <c r="C1881" s="234" t="s">
        <v>6545</v>
      </c>
      <c r="D1881" s="235" t="s">
        <v>14218</v>
      </c>
      <c r="E1881" s="227" t="s">
        <v>57</v>
      </c>
    </row>
    <row r="1882" spans="1:5" ht="15">
      <c r="A1882" s="234">
        <v>39464</v>
      </c>
      <c r="B1882" s="234" t="s">
        <v>8314</v>
      </c>
      <c r="C1882" s="234" t="s">
        <v>6545</v>
      </c>
      <c r="D1882" s="235" t="s">
        <v>14219</v>
      </c>
      <c r="E1882" s="227" t="s">
        <v>57</v>
      </c>
    </row>
    <row r="1883" spans="1:5" ht="15">
      <c r="A1883" s="234">
        <v>39460</v>
      </c>
      <c r="B1883" s="234" t="s">
        <v>8315</v>
      </c>
      <c r="C1883" s="234" t="s">
        <v>6545</v>
      </c>
      <c r="D1883" s="235" t="s">
        <v>14220</v>
      </c>
      <c r="E1883" s="227" t="s">
        <v>57</v>
      </c>
    </row>
    <row r="1884" spans="1:5" ht="15">
      <c r="A1884" s="234">
        <v>39461</v>
      </c>
      <c r="B1884" s="234" t="s">
        <v>8316</v>
      </c>
      <c r="C1884" s="234" t="s">
        <v>6545</v>
      </c>
      <c r="D1884" s="235" t="s">
        <v>14221</v>
      </c>
      <c r="E1884" s="227" t="s">
        <v>57</v>
      </c>
    </row>
    <row r="1885" spans="1:5" ht="15">
      <c r="A1885" s="234">
        <v>39462</v>
      </c>
      <c r="B1885" s="234" t="s">
        <v>8317</v>
      </c>
      <c r="C1885" s="234" t="s">
        <v>6545</v>
      </c>
      <c r="D1885" s="235" t="s">
        <v>14222</v>
      </c>
      <c r="E1885" s="227" t="s">
        <v>57</v>
      </c>
    </row>
    <row r="1886" spans="1:5" ht="15">
      <c r="A1886" s="234">
        <v>39463</v>
      </c>
      <c r="B1886" s="234" t="s">
        <v>8318</v>
      </c>
      <c r="C1886" s="234" t="s">
        <v>6545</v>
      </c>
      <c r="D1886" s="235" t="s">
        <v>14223</v>
      </c>
      <c r="E1886" s="227" t="s">
        <v>57</v>
      </c>
    </row>
    <row r="1887" spans="1:5" ht="15">
      <c r="A1887" s="234">
        <v>26039</v>
      </c>
      <c r="B1887" s="234" t="s">
        <v>8319</v>
      </c>
      <c r="C1887" s="234" t="s">
        <v>6545</v>
      </c>
      <c r="D1887" s="235" t="s">
        <v>14224</v>
      </c>
      <c r="E1887" s="227" t="s">
        <v>57</v>
      </c>
    </row>
    <row r="1888" spans="1:5" ht="30">
      <c r="A1888" s="234">
        <v>2401</v>
      </c>
      <c r="B1888" s="234" t="s">
        <v>8320</v>
      </c>
      <c r="C1888" s="234" t="s">
        <v>6545</v>
      </c>
      <c r="D1888" s="235" t="s">
        <v>14225</v>
      </c>
      <c r="E1888" s="227" t="s">
        <v>57</v>
      </c>
    </row>
    <row r="1889" spans="1:5" ht="30">
      <c r="A1889" s="234">
        <v>38870</v>
      </c>
      <c r="B1889" s="234" t="s">
        <v>8321</v>
      </c>
      <c r="C1889" s="234" t="s">
        <v>6545</v>
      </c>
      <c r="D1889" s="235" t="s">
        <v>14226</v>
      </c>
      <c r="E1889" s="227" t="s">
        <v>57</v>
      </c>
    </row>
    <row r="1890" spans="1:5" ht="30">
      <c r="A1890" s="234">
        <v>38869</v>
      </c>
      <c r="B1890" s="234" t="s">
        <v>8322</v>
      </c>
      <c r="C1890" s="234" t="s">
        <v>6545</v>
      </c>
      <c r="D1890" s="235" t="s">
        <v>13460</v>
      </c>
      <c r="E1890" s="227" t="s">
        <v>57</v>
      </c>
    </row>
    <row r="1891" spans="1:5" ht="30">
      <c r="A1891" s="234">
        <v>38872</v>
      </c>
      <c r="B1891" s="234" t="s">
        <v>8323</v>
      </c>
      <c r="C1891" s="234" t="s">
        <v>6545</v>
      </c>
      <c r="D1891" s="235" t="s">
        <v>14227</v>
      </c>
      <c r="E1891" s="227" t="s">
        <v>57</v>
      </c>
    </row>
    <row r="1892" spans="1:5" ht="30">
      <c r="A1892" s="234">
        <v>38871</v>
      </c>
      <c r="B1892" s="234" t="s">
        <v>8324</v>
      </c>
      <c r="C1892" s="234" t="s">
        <v>6545</v>
      </c>
      <c r="D1892" s="235" t="s">
        <v>14228</v>
      </c>
      <c r="E1892" s="227" t="s">
        <v>57</v>
      </c>
    </row>
    <row r="1893" spans="1:5" ht="30">
      <c r="A1893" s="234">
        <v>39283</v>
      </c>
      <c r="B1893" s="234" t="s">
        <v>8325</v>
      </c>
      <c r="C1893" s="234" t="s">
        <v>6545</v>
      </c>
      <c r="D1893" s="235" t="s">
        <v>14229</v>
      </c>
      <c r="E1893" s="227" t="s">
        <v>57</v>
      </c>
    </row>
    <row r="1894" spans="1:5" ht="30">
      <c r="A1894" s="234">
        <v>39284</v>
      </c>
      <c r="B1894" s="234" t="s">
        <v>8326</v>
      </c>
      <c r="C1894" s="234" t="s">
        <v>6545</v>
      </c>
      <c r="D1894" s="235" t="s">
        <v>14230</v>
      </c>
      <c r="E1894" s="227" t="s">
        <v>57</v>
      </c>
    </row>
    <row r="1895" spans="1:5" ht="30">
      <c r="A1895" s="234">
        <v>39285</v>
      </c>
      <c r="B1895" s="234" t="s">
        <v>8327</v>
      </c>
      <c r="C1895" s="234" t="s">
        <v>6545</v>
      </c>
      <c r="D1895" s="235" t="s">
        <v>14231</v>
      </c>
      <c r="E1895" s="227" t="s">
        <v>57</v>
      </c>
    </row>
    <row r="1896" spans="1:5" ht="30">
      <c r="A1896" s="234">
        <v>39286</v>
      </c>
      <c r="B1896" s="234" t="s">
        <v>8328</v>
      </c>
      <c r="C1896" s="234" t="s">
        <v>6545</v>
      </c>
      <c r="D1896" s="235" t="s">
        <v>14232</v>
      </c>
      <c r="E1896" s="227" t="s">
        <v>57</v>
      </c>
    </row>
    <row r="1897" spans="1:5" ht="30">
      <c r="A1897" s="234">
        <v>39287</v>
      </c>
      <c r="B1897" s="234" t="s">
        <v>8329</v>
      </c>
      <c r="C1897" s="234" t="s">
        <v>6545</v>
      </c>
      <c r="D1897" s="235" t="s">
        <v>14233</v>
      </c>
      <c r="E1897" s="227" t="s">
        <v>57</v>
      </c>
    </row>
    <row r="1898" spans="1:5" ht="30">
      <c r="A1898" s="234">
        <v>39288</v>
      </c>
      <c r="B1898" s="234" t="s">
        <v>8330</v>
      </c>
      <c r="C1898" s="234" t="s">
        <v>6545</v>
      </c>
      <c r="D1898" s="235" t="s">
        <v>14234</v>
      </c>
      <c r="E1898" s="227" t="s">
        <v>57</v>
      </c>
    </row>
    <row r="1899" spans="1:5" ht="30">
      <c r="A1899" s="234">
        <v>44476</v>
      </c>
      <c r="B1899" s="234" t="s">
        <v>11638</v>
      </c>
      <c r="C1899" s="234" t="s">
        <v>6544</v>
      </c>
      <c r="D1899" s="235" t="s">
        <v>14235</v>
      </c>
      <c r="E1899" s="227" t="s">
        <v>57</v>
      </c>
    </row>
    <row r="1900" spans="1:5" ht="15">
      <c r="A1900" s="234">
        <v>10629</v>
      </c>
      <c r="B1900" s="234" t="s">
        <v>8331</v>
      </c>
      <c r="C1900" s="234" t="s">
        <v>6544</v>
      </c>
      <c r="D1900" s="235" t="s">
        <v>14236</v>
      </c>
      <c r="E1900" s="227" t="s">
        <v>57</v>
      </c>
    </row>
    <row r="1901" spans="1:5" ht="30">
      <c r="A1901" s="234">
        <v>10698</v>
      </c>
      <c r="B1901" s="234" t="s">
        <v>8332</v>
      </c>
      <c r="C1901" s="234" t="s">
        <v>6544</v>
      </c>
      <c r="D1901" s="235" t="s">
        <v>14237</v>
      </c>
      <c r="E1901" s="227" t="s">
        <v>57</v>
      </c>
    </row>
    <row r="1902" spans="1:5" ht="30">
      <c r="A1902" s="234">
        <v>40521</v>
      </c>
      <c r="B1902" s="234" t="s">
        <v>8333</v>
      </c>
      <c r="C1902" s="234" t="s">
        <v>6545</v>
      </c>
      <c r="D1902" s="235" t="s">
        <v>14238</v>
      </c>
      <c r="E1902" s="227" t="s">
        <v>57</v>
      </c>
    </row>
    <row r="1903" spans="1:5" ht="30">
      <c r="A1903" s="234">
        <v>2432</v>
      </c>
      <c r="B1903" s="234" t="s">
        <v>8334</v>
      </c>
      <c r="C1903" s="234" t="s">
        <v>6545</v>
      </c>
      <c r="D1903" s="235" t="s">
        <v>14239</v>
      </c>
      <c r="E1903" s="227" t="s">
        <v>57</v>
      </c>
    </row>
    <row r="1904" spans="1:5" ht="30">
      <c r="A1904" s="234">
        <v>2433</v>
      </c>
      <c r="B1904" s="234" t="s">
        <v>8335</v>
      </c>
      <c r="C1904" s="234" t="s">
        <v>6545</v>
      </c>
      <c r="D1904" s="235" t="s">
        <v>14153</v>
      </c>
      <c r="E1904" s="227" t="s">
        <v>57</v>
      </c>
    </row>
    <row r="1905" spans="1:5" ht="30">
      <c r="A1905" s="234">
        <v>2420</v>
      </c>
      <c r="B1905" s="234" t="s">
        <v>8336</v>
      </c>
      <c r="C1905" s="234" t="s">
        <v>6545</v>
      </c>
      <c r="D1905" s="235" t="s">
        <v>13606</v>
      </c>
      <c r="E1905" s="227" t="s">
        <v>57</v>
      </c>
    </row>
    <row r="1906" spans="1:5" ht="30">
      <c r="A1906" s="234">
        <v>11447</v>
      </c>
      <c r="B1906" s="234" t="s">
        <v>8337</v>
      </c>
      <c r="C1906" s="234" t="s">
        <v>6545</v>
      </c>
      <c r="D1906" s="235" t="s">
        <v>14240</v>
      </c>
      <c r="E1906" s="227" t="s">
        <v>57</v>
      </c>
    </row>
    <row r="1907" spans="1:5" ht="30">
      <c r="A1907" s="234">
        <v>11451</v>
      </c>
      <c r="B1907" s="234" t="s">
        <v>8338</v>
      </c>
      <c r="C1907" s="234" t="s">
        <v>6545</v>
      </c>
      <c r="D1907" s="235" t="s">
        <v>14241</v>
      </c>
      <c r="E1907" s="227" t="s">
        <v>57</v>
      </c>
    </row>
    <row r="1908" spans="1:5" ht="15">
      <c r="A1908" s="234">
        <v>11116</v>
      </c>
      <c r="B1908" s="234" t="s">
        <v>8339</v>
      </c>
      <c r="C1908" s="234" t="s">
        <v>6545</v>
      </c>
      <c r="D1908" s="235" t="s">
        <v>14242</v>
      </c>
      <c r="E1908" s="227" t="s">
        <v>57</v>
      </c>
    </row>
    <row r="1909" spans="1:5" ht="15">
      <c r="A1909" s="234">
        <v>38411</v>
      </c>
      <c r="B1909" s="234" t="s">
        <v>8340</v>
      </c>
      <c r="C1909" s="234" t="s">
        <v>6545</v>
      </c>
      <c r="D1909" s="235" t="s">
        <v>14243</v>
      </c>
      <c r="E1909" s="227" t="s">
        <v>57</v>
      </c>
    </row>
    <row r="1910" spans="1:5" ht="30">
      <c r="A1910" s="234">
        <v>38189</v>
      </c>
      <c r="B1910" s="234" t="s">
        <v>11639</v>
      </c>
      <c r="C1910" s="234" t="s">
        <v>6545</v>
      </c>
      <c r="D1910" s="235" t="s">
        <v>14244</v>
      </c>
      <c r="E1910" s="227" t="s">
        <v>57</v>
      </c>
    </row>
    <row r="1911" spans="1:5" ht="30">
      <c r="A1911" s="234">
        <v>38190</v>
      </c>
      <c r="B1911" s="234" t="s">
        <v>11640</v>
      </c>
      <c r="C1911" s="234" t="s">
        <v>6545</v>
      </c>
      <c r="D1911" s="235" t="s">
        <v>14245</v>
      </c>
      <c r="E1911" s="227" t="s">
        <v>57</v>
      </c>
    </row>
    <row r="1912" spans="1:5" ht="30">
      <c r="A1912" s="234">
        <v>7608</v>
      </c>
      <c r="B1912" s="234" t="s">
        <v>11641</v>
      </c>
      <c r="C1912" s="234" t="s">
        <v>6545</v>
      </c>
      <c r="D1912" s="235" t="s">
        <v>14027</v>
      </c>
      <c r="E1912" s="227" t="s">
        <v>57</v>
      </c>
    </row>
    <row r="1913" spans="1:5" ht="15">
      <c r="A1913" s="234">
        <v>1370</v>
      </c>
      <c r="B1913" s="234" t="s">
        <v>8341</v>
      </c>
      <c r="C1913" s="234" t="s">
        <v>6545</v>
      </c>
      <c r="D1913" s="235" t="s">
        <v>14246</v>
      </c>
      <c r="E1913" s="227" t="s">
        <v>57</v>
      </c>
    </row>
    <row r="1914" spans="1:5" ht="30">
      <c r="A1914" s="234">
        <v>36516</v>
      </c>
      <c r="B1914" s="234" t="s">
        <v>8342</v>
      </c>
      <c r="C1914" s="234" t="s">
        <v>6545</v>
      </c>
      <c r="D1914" s="235" t="s">
        <v>14247</v>
      </c>
      <c r="E1914" s="227" t="s">
        <v>57</v>
      </c>
    </row>
    <row r="1915" spans="1:5" ht="30">
      <c r="A1915" s="234">
        <v>34777</v>
      </c>
      <c r="B1915" s="234" t="s">
        <v>8343</v>
      </c>
      <c r="C1915" s="234" t="s">
        <v>6545</v>
      </c>
      <c r="D1915" s="235" t="s">
        <v>14248</v>
      </c>
      <c r="E1915" s="227" t="s">
        <v>57</v>
      </c>
    </row>
    <row r="1916" spans="1:5" ht="30">
      <c r="A1916" s="234">
        <v>7272</v>
      </c>
      <c r="B1916" s="234" t="s">
        <v>11642</v>
      </c>
      <c r="C1916" s="234" t="s">
        <v>6545</v>
      </c>
      <c r="D1916" s="235" t="s">
        <v>14249</v>
      </c>
      <c r="E1916" s="227" t="s">
        <v>57</v>
      </c>
    </row>
    <row r="1917" spans="1:5" ht="15">
      <c r="A1917" s="234">
        <v>10605</v>
      </c>
      <c r="B1917" s="234" t="s">
        <v>8344</v>
      </c>
      <c r="C1917" s="234" t="s">
        <v>6545</v>
      </c>
      <c r="D1917" s="235" t="s">
        <v>14250</v>
      </c>
      <c r="E1917" s="227" t="s">
        <v>57</v>
      </c>
    </row>
    <row r="1918" spans="1:5" ht="15">
      <c r="A1918" s="234">
        <v>10604</v>
      </c>
      <c r="B1918" s="234" t="s">
        <v>8345</v>
      </c>
      <c r="C1918" s="234" t="s">
        <v>6545</v>
      </c>
      <c r="D1918" s="235" t="s">
        <v>14251</v>
      </c>
      <c r="E1918" s="227" t="s">
        <v>57</v>
      </c>
    </row>
    <row r="1919" spans="1:5" ht="15">
      <c r="A1919" s="234">
        <v>672</v>
      </c>
      <c r="B1919" s="234" t="s">
        <v>8346</v>
      </c>
      <c r="C1919" s="234" t="s">
        <v>6545</v>
      </c>
      <c r="D1919" s="235" t="s">
        <v>14252</v>
      </c>
      <c r="E1919" s="227" t="s">
        <v>57</v>
      </c>
    </row>
    <row r="1920" spans="1:5" ht="15">
      <c r="A1920" s="234">
        <v>668</v>
      </c>
      <c r="B1920" s="234" t="s">
        <v>8347</v>
      </c>
      <c r="C1920" s="234" t="s">
        <v>6545</v>
      </c>
      <c r="D1920" s="235" t="s">
        <v>14253</v>
      </c>
      <c r="E1920" s="227" t="s">
        <v>57</v>
      </c>
    </row>
    <row r="1921" spans="1:5" ht="15">
      <c r="A1921" s="234">
        <v>10578</v>
      </c>
      <c r="B1921" s="234" t="s">
        <v>8348</v>
      </c>
      <c r="C1921" s="234" t="s">
        <v>6545</v>
      </c>
      <c r="D1921" s="235" t="s">
        <v>14254</v>
      </c>
      <c r="E1921" s="227" t="s">
        <v>57</v>
      </c>
    </row>
    <row r="1922" spans="1:5" ht="15">
      <c r="A1922" s="234">
        <v>666</v>
      </c>
      <c r="B1922" s="234" t="s">
        <v>8349</v>
      </c>
      <c r="C1922" s="234" t="s">
        <v>6545</v>
      </c>
      <c r="D1922" s="235" t="s">
        <v>14255</v>
      </c>
      <c r="E1922" s="227" t="s">
        <v>57</v>
      </c>
    </row>
    <row r="1923" spans="1:5" ht="15">
      <c r="A1923" s="234">
        <v>665</v>
      </c>
      <c r="B1923" s="234" t="s">
        <v>8350</v>
      </c>
      <c r="C1923" s="234" t="s">
        <v>6545</v>
      </c>
      <c r="D1923" s="235" t="s">
        <v>14256</v>
      </c>
      <c r="E1923" s="227" t="s">
        <v>57</v>
      </c>
    </row>
    <row r="1924" spans="1:5" ht="15">
      <c r="A1924" s="234">
        <v>10577</v>
      </c>
      <c r="B1924" s="234" t="s">
        <v>8351</v>
      </c>
      <c r="C1924" s="234" t="s">
        <v>6545</v>
      </c>
      <c r="D1924" s="235" t="s">
        <v>14151</v>
      </c>
      <c r="E1924" s="227" t="s">
        <v>57</v>
      </c>
    </row>
    <row r="1925" spans="1:5" ht="15">
      <c r="A1925" s="234">
        <v>10583</v>
      </c>
      <c r="B1925" s="234" t="s">
        <v>8352</v>
      </c>
      <c r="C1925" s="234" t="s">
        <v>6545</v>
      </c>
      <c r="D1925" s="235" t="s">
        <v>13653</v>
      </c>
      <c r="E1925" s="227" t="s">
        <v>57</v>
      </c>
    </row>
    <row r="1926" spans="1:5" ht="15">
      <c r="A1926" s="234">
        <v>10579</v>
      </c>
      <c r="B1926" s="234" t="s">
        <v>8353</v>
      </c>
      <c r="C1926" s="234" t="s">
        <v>6545</v>
      </c>
      <c r="D1926" s="235" t="s">
        <v>14257</v>
      </c>
      <c r="E1926" s="227" t="s">
        <v>57</v>
      </c>
    </row>
    <row r="1927" spans="1:5" ht="15">
      <c r="A1927" s="234">
        <v>10582</v>
      </c>
      <c r="B1927" s="234" t="s">
        <v>8354</v>
      </c>
      <c r="C1927" s="234" t="s">
        <v>6545</v>
      </c>
      <c r="D1927" s="235" t="s">
        <v>14258</v>
      </c>
      <c r="E1927" s="227" t="s">
        <v>57</v>
      </c>
    </row>
    <row r="1928" spans="1:5" ht="15">
      <c r="A1928" s="234">
        <v>2436</v>
      </c>
      <c r="B1928" s="234" t="s">
        <v>8355</v>
      </c>
      <c r="C1928" s="234" t="s">
        <v>6714</v>
      </c>
      <c r="D1928" s="235" t="s">
        <v>13839</v>
      </c>
      <c r="E1928" s="227" t="s">
        <v>5975</v>
      </c>
    </row>
    <row r="1929" spans="1:5" ht="15">
      <c r="A1929" s="234">
        <v>40918</v>
      </c>
      <c r="B1929" s="234" t="s">
        <v>8356</v>
      </c>
      <c r="C1929" s="234" t="s">
        <v>6716</v>
      </c>
      <c r="D1929" s="235" t="s">
        <v>17921</v>
      </c>
      <c r="E1929" s="227" t="s">
        <v>5975</v>
      </c>
    </row>
    <row r="1930" spans="1:5" ht="15">
      <c r="A1930" s="234">
        <v>2439</v>
      </c>
      <c r="B1930" s="234" t="s">
        <v>8357</v>
      </c>
      <c r="C1930" s="234" t="s">
        <v>6714</v>
      </c>
      <c r="D1930" s="235" t="s">
        <v>13839</v>
      </c>
      <c r="E1930" s="227" t="s">
        <v>5975</v>
      </c>
    </row>
    <row r="1931" spans="1:5" ht="15">
      <c r="A1931" s="234">
        <v>40923</v>
      </c>
      <c r="B1931" s="234" t="s">
        <v>8358</v>
      </c>
      <c r="C1931" s="234" t="s">
        <v>6716</v>
      </c>
      <c r="D1931" s="235" t="s">
        <v>17948</v>
      </c>
      <c r="E1931" s="227" t="s">
        <v>5975</v>
      </c>
    </row>
    <row r="1932" spans="1:5" ht="15">
      <c r="A1932" s="234">
        <v>10998</v>
      </c>
      <c r="B1932" s="234" t="s">
        <v>8359</v>
      </c>
      <c r="C1932" s="234" t="s">
        <v>6607</v>
      </c>
      <c r="D1932" s="235" t="s">
        <v>14259</v>
      </c>
      <c r="E1932" s="227" t="s">
        <v>57</v>
      </c>
    </row>
    <row r="1933" spans="1:5" ht="15">
      <c r="A1933" s="234">
        <v>11002</v>
      </c>
      <c r="B1933" s="234" t="s">
        <v>8360</v>
      </c>
      <c r="C1933" s="234" t="s">
        <v>6607</v>
      </c>
      <c r="D1933" s="235" t="s">
        <v>14260</v>
      </c>
      <c r="E1933" s="227" t="s">
        <v>57</v>
      </c>
    </row>
    <row r="1934" spans="1:5" ht="15">
      <c r="A1934" s="234">
        <v>10999</v>
      </c>
      <c r="B1934" s="234" t="s">
        <v>8361</v>
      </c>
      <c r="C1934" s="234" t="s">
        <v>6607</v>
      </c>
      <c r="D1934" s="235" t="s">
        <v>14261</v>
      </c>
      <c r="E1934" s="227" t="s">
        <v>57</v>
      </c>
    </row>
    <row r="1935" spans="1:5" ht="15">
      <c r="A1935" s="234">
        <v>10997</v>
      </c>
      <c r="B1935" s="234" t="s">
        <v>8362</v>
      </c>
      <c r="C1935" s="234" t="s">
        <v>6607</v>
      </c>
      <c r="D1935" s="235" t="s">
        <v>14262</v>
      </c>
      <c r="E1935" s="227" t="s">
        <v>57</v>
      </c>
    </row>
    <row r="1936" spans="1:5" ht="15">
      <c r="A1936" s="234">
        <v>2685</v>
      </c>
      <c r="B1936" s="234" t="s">
        <v>8363</v>
      </c>
      <c r="C1936" s="234" t="s">
        <v>6557</v>
      </c>
      <c r="D1936" s="235" t="s">
        <v>14064</v>
      </c>
      <c r="E1936" s="227" t="s">
        <v>57</v>
      </c>
    </row>
    <row r="1937" spans="1:5" ht="15">
      <c r="A1937" s="234">
        <v>2680</v>
      </c>
      <c r="B1937" s="234" t="s">
        <v>8364</v>
      </c>
      <c r="C1937" s="234" t="s">
        <v>6557</v>
      </c>
      <c r="D1937" s="235" t="s">
        <v>14263</v>
      </c>
      <c r="E1937" s="227" t="s">
        <v>57</v>
      </c>
    </row>
    <row r="1938" spans="1:5" ht="15">
      <c r="A1938" s="234">
        <v>2684</v>
      </c>
      <c r="B1938" s="234" t="s">
        <v>8365</v>
      </c>
      <c r="C1938" s="234" t="s">
        <v>6557</v>
      </c>
      <c r="D1938" s="235" t="s">
        <v>14264</v>
      </c>
      <c r="E1938" s="227" t="s">
        <v>57</v>
      </c>
    </row>
    <row r="1939" spans="1:5" ht="15">
      <c r="A1939" s="234">
        <v>2673</v>
      </c>
      <c r="B1939" s="234" t="s">
        <v>8366</v>
      </c>
      <c r="C1939" s="234" t="s">
        <v>6557</v>
      </c>
      <c r="D1939" s="235" t="s">
        <v>12636</v>
      </c>
      <c r="E1939" s="227" t="s">
        <v>57</v>
      </c>
    </row>
    <row r="1940" spans="1:5" ht="15">
      <c r="A1940" s="234">
        <v>2681</v>
      </c>
      <c r="B1940" s="234" t="s">
        <v>8367</v>
      </c>
      <c r="C1940" s="234" t="s">
        <v>6557</v>
      </c>
      <c r="D1940" s="235" t="s">
        <v>14265</v>
      </c>
      <c r="E1940" s="227" t="s">
        <v>57</v>
      </c>
    </row>
    <row r="1941" spans="1:5" ht="15">
      <c r="A1941" s="234">
        <v>2682</v>
      </c>
      <c r="B1941" s="234" t="s">
        <v>8368</v>
      </c>
      <c r="C1941" s="234" t="s">
        <v>6557</v>
      </c>
      <c r="D1941" s="235" t="s">
        <v>14266</v>
      </c>
      <c r="E1941" s="227" t="s">
        <v>57</v>
      </c>
    </row>
    <row r="1942" spans="1:5" ht="15">
      <c r="A1942" s="234">
        <v>2686</v>
      </c>
      <c r="B1942" s="234" t="s">
        <v>8369</v>
      </c>
      <c r="C1942" s="234" t="s">
        <v>6557</v>
      </c>
      <c r="D1942" s="235" t="s">
        <v>14267</v>
      </c>
      <c r="E1942" s="227" t="s">
        <v>57</v>
      </c>
    </row>
    <row r="1943" spans="1:5" ht="15">
      <c r="A1943" s="234">
        <v>2674</v>
      </c>
      <c r="B1943" s="234" t="s">
        <v>8370</v>
      </c>
      <c r="C1943" s="234" t="s">
        <v>6557</v>
      </c>
      <c r="D1943" s="235" t="s">
        <v>14268</v>
      </c>
      <c r="E1943" s="227" t="s">
        <v>57</v>
      </c>
    </row>
    <row r="1944" spans="1:5" ht="15">
      <c r="A1944" s="234">
        <v>2683</v>
      </c>
      <c r="B1944" s="234" t="s">
        <v>8371</v>
      </c>
      <c r="C1944" s="234" t="s">
        <v>6557</v>
      </c>
      <c r="D1944" s="235" t="s">
        <v>14269</v>
      </c>
      <c r="E1944" s="227" t="s">
        <v>57</v>
      </c>
    </row>
    <row r="1945" spans="1:5" ht="15">
      <c r="A1945" s="234">
        <v>2676</v>
      </c>
      <c r="B1945" s="234" t="s">
        <v>8372</v>
      </c>
      <c r="C1945" s="234" t="s">
        <v>6557</v>
      </c>
      <c r="D1945" s="235" t="s">
        <v>14270</v>
      </c>
      <c r="E1945" s="227" t="s">
        <v>57</v>
      </c>
    </row>
    <row r="1946" spans="1:5" ht="15">
      <c r="A1946" s="234">
        <v>2678</v>
      </c>
      <c r="B1946" s="234" t="s">
        <v>8373</v>
      </c>
      <c r="C1946" s="234" t="s">
        <v>6557</v>
      </c>
      <c r="D1946" s="235" t="s">
        <v>14271</v>
      </c>
      <c r="E1946" s="227" t="s">
        <v>57</v>
      </c>
    </row>
    <row r="1947" spans="1:5" ht="15">
      <c r="A1947" s="234">
        <v>2679</v>
      </c>
      <c r="B1947" s="234" t="s">
        <v>8374</v>
      </c>
      <c r="C1947" s="234" t="s">
        <v>6557</v>
      </c>
      <c r="D1947" s="235" t="s">
        <v>12888</v>
      </c>
      <c r="E1947" s="227" t="s">
        <v>57</v>
      </c>
    </row>
    <row r="1948" spans="1:5" ht="15">
      <c r="A1948" s="234">
        <v>12070</v>
      </c>
      <c r="B1948" s="234" t="s">
        <v>8375</v>
      </c>
      <c r="C1948" s="234" t="s">
        <v>6557</v>
      </c>
      <c r="D1948" s="235" t="s">
        <v>13126</v>
      </c>
      <c r="E1948" s="227" t="s">
        <v>57</v>
      </c>
    </row>
    <row r="1949" spans="1:5" ht="15">
      <c r="A1949" s="234">
        <v>2675</v>
      </c>
      <c r="B1949" s="234" t="s">
        <v>8376</v>
      </c>
      <c r="C1949" s="234" t="s">
        <v>6557</v>
      </c>
      <c r="D1949" s="235" t="s">
        <v>12607</v>
      </c>
      <c r="E1949" s="227" t="s">
        <v>57</v>
      </c>
    </row>
    <row r="1950" spans="1:5" ht="15">
      <c r="A1950" s="234">
        <v>12067</v>
      </c>
      <c r="B1950" s="234" t="s">
        <v>8377</v>
      </c>
      <c r="C1950" s="234" t="s">
        <v>6557</v>
      </c>
      <c r="D1950" s="235" t="s">
        <v>14272</v>
      </c>
      <c r="E1950" s="227" t="s">
        <v>57</v>
      </c>
    </row>
    <row r="1951" spans="1:5" ht="15">
      <c r="A1951" s="234">
        <v>40401</v>
      </c>
      <c r="B1951" s="234" t="s">
        <v>8378</v>
      </c>
      <c r="C1951" s="234" t="s">
        <v>6557</v>
      </c>
      <c r="D1951" s="235" t="s">
        <v>13274</v>
      </c>
      <c r="E1951" s="227" t="s">
        <v>57</v>
      </c>
    </row>
    <row r="1952" spans="1:5" ht="15">
      <c r="A1952" s="234">
        <v>40402</v>
      </c>
      <c r="B1952" s="234" t="s">
        <v>8379</v>
      </c>
      <c r="C1952" s="234" t="s">
        <v>6557</v>
      </c>
      <c r="D1952" s="235" t="s">
        <v>13144</v>
      </c>
      <c r="E1952" s="227" t="s">
        <v>57</v>
      </c>
    </row>
    <row r="1953" spans="1:5" ht="15">
      <c r="A1953" s="234">
        <v>40400</v>
      </c>
      <c r="B1953" s="234" t="s">
        <v>8380</v>
      </c>
      <c r="C1953" s="234" t="s">
        <v>6557</v>
      </c>
      <c r="D1953" s="235" t="s">
        <v>12883</v>
      </c>
      <c r="E1953" s="227" t="s">
        <v>57</v>
      </c>
    </row>
    <row r="1954" spans="1:5" ht="30">
      <c r="A1954" s="234">
        <v>2504</v>
      </c>
      <c r="B1954" s="234" t="s">
        <v>8381</v>
      </c>
      <c r="C1954" s="234" t="s">
        <v>6557</v>
      </c>
      <c r="D1954" s="235" t="s">
        <v>14273</v>
      </c>
      <c r="E1954" s="227" t="s">
        <v>57</v>
      </c>
    </row>
    <row r="1955" spans="1:5" ht="30">
      <c r="A1955" s="234">
        <v>2501</v>
      </c>
      <c r="B1955" s="234" t="s">
        <v>8382</v>
      </c>
      <c r="C1955" s="234" t="s">
        <v>6557</v>
      </c>
      <c r="D1955" s="235" t="s">
        <v>14274</v>
      </c>
      <c r="E1955" s="227" t="s">
        <v>57</v>
      </c>
    </row>
    <row r="1956" spans="1:5" ht="30">
      <c r="A1956" s="234">
        <v>2502</v>
      </c>
      <c r="B1956" s="234" t="s">
        <v>8383</v>
      </c>
      <c r="C1956" s="234" t="s">
        <v>6557</v>
      </c>
      <c r="D1956" s="235" t="s">
        <v>14275</v>
      </c>
      <c r="E1956" s="227" t="s">
        <v>57</v>
      </c>
    </row>
    <row r="1957" spans="1:5" ht="30">
      <c r="A1957" s="234">
        <v>2503</v>
      </c>
      <c r="B1957" s="234" t="s">
        <v>8384</v>
      </c>
      <c r="C1957" s="234" t="s">
        <v>6557</v>
      </c>
      <c r="D1957" s="235" t="s">
        <v>14276</v>
      </c>
      <c r="E1957" s="227" t="s">
        <v>57</v>
      </c>
    </row>
    <row r="1958" spans="1:5" ht="30">
      <c r="A1958" s="234">
        <v>2500</v>
      </c>
      <c r="B1958" s="234" t="s">
        <v>8385</v>
      </c>
      <c r="C1958" s="234" t="s">
        <v>6557</v>
      </c>
      <c r="D1958" s="235" t="s">
        <v>14277</v>
      </c>
      <c r="E1958" s="227" t="s">
        <v>57</v>
      </c>
    </row>
    <row r="1959" spans="1:5" ht="30">
      <c r="A1959" s="234">
        <v>2505</v>
      </c>
      <c r="B1959" s="234" t="s">
        <v>8386</v>
      </c>
      <c r="C1959" s="234" t="s">
        <v>6557</v>
      </c>
      <c r="D1959" s="235" t="s">
        <v>14278</v>
      </c>
      <c r="E1959" s="227" t="s">
        <v>57</v>
      </c>
    </row>
    <row r="1960" spans="1:5" ht="15">
      <c r="A1960" s="234">
        <v>12056</v>
      </c>
      <c r="B1960" s="234" t="s">
        <v>8387</v>
      </c>
      <c r="C1960" s="234" t="s">
        <v>6557</v>
      </c>
      <c r="D1960" s="235" t="s">
        <v>14279</v>
      </c>
      <c r="E1960" s="227" t="s">
        <v>57</v>
      </c>
    </row>
    <row r="1961" spans="1:5" ht="15">
      <c r="A1961" s="234">
        <v>12057</v>
      </c>
      <c r="B1961" s="234" t="s">
        <v>8388</v>
      </c>
      <c r="C1961" s="234" t="s">
        <v>6557</v>
      </c>
      <c r="D1961" s="235" t="s">
        <v>14280</v>
      </c>
      <c r="E1961" s="227" t="s">
        <v>57</v>
      </c>
    </row>
    <row r="1962" spans="1:5" ht="15">
      <c r="A1962" s="234">
        <v>12059</v>
      </c>
      <c r="B1962" s="234" t="s">
        <v>8389</v>
      </c>
      <c r="C1962" s="234" t="s">
        <v>6557</v>
      </c>
      <c r="D1962" s="235" t="s">
        <v>12914</v>
      </c>
      <c r="E1962" s="227" t="s">
        <v>57</v>
      </c>
    </row>
    <row r="1963" spans="1:5" ht="15">
      <c r="A1963" s="234">
        <v>12058</v>
      </c>
      <c r="B1963" s="234" t="s">
        <v>8390</v>
      </c>
      <c r="C1963" s="234" t="s">
        <v>6557</v>
      </c>
      <c r="D1963" s="235" t="s">
        <v>14281</v>
      </c>
      <c r="E1963" s="227" t="s">
        <v>57</v>
      </c>
    </row>
    <row r="1964" spans="1:5" ht="15">
      <c r="A1964" s="234">
        <v>12060</v>
      </c>
      <c r="B1964" s="234" t="s">
        <v>8391</v>
      </c>
      <c r="C1964" s="234" t="s">
        <v>6557</v>
      </c>
      <c r="D1964" s="235" t="s">
        <v>13984</v>
      </c>
      <c r="E1964" s="227" t="s">
        <v>57</v>
      </c>
    </row>
    <row r="1965" spans="1:5" ht="15">
      <c r="A1965" s="234">
        <v>12061</v>
      </c>
      <c r="B1965" s="234" t="s">
        <v>8392</v>
      </c>
      <c r="C1965" s="234" t="s">
        <v>6557</v>
      </c>
      <c r="D1965" s="235" t="s">
        <v>14282</v>
      </c>
      <c r="E1965" s="227" t="s">
        <v>57</v>
      </c>
    </row>
    <row r="1966" spans="1:5" ht="15">
      <c r="A1966" s="234">
        <v>12062</v>
      </c>
      <c r="B1966" s="234" t="s">
        <v>8393</v>
      </c>
      <c r="C1966" s="234" t="s">
        <v>6557</v>
      </c>
      <c r="D1966" s="235" t="s">
        <v>14283</v>
      </c>
      <c r="E1966" s="227" t="s">
        <v>57</v>
      </c>
    </row>
    <row r="1967" spans="1:5" ht="30">
      <c r="A1967" s="234">
        <v>21137</v>
      </c>
      <c r="B1967" s="234" t="s">
        <v>8394</v>
      </c>
      <c r="C1967" s="234" t="s">
        <v>6557</v>
      </c>
      <c r="D1967" s="235" t="s">
        <v>14284</v>
      </c>
      <c r="E1967" s="227" t="s">
        <v>57</v>
      </c>
    </row>
    <row r="1968" spans="1:5" ht="15">
      <c r="A1968" s="234">
        <v>2687</v>
      </c>
      <c r="B1968" s="234" t="s">
        <v>8395</v>
      </c>
      <c r="C1968" s="234" t="s">
        <v>6557</v>
      </c>
      <c r="D1968" s="235" t="s">
        <v>12722</v>
      </c>
      <c r="E1968" s="227" t="s">
        <v>57</v>
      </c>
    </row>
    <row r="1969" spans="1:5" ht="15">
      <c r="A1969" s="234">
        <v>2689</v>
      </c>
      <c r="B1969" s="234" t="s">
        <v>8396</v>
      </c>
      <c r="C1969" s="234" t="s">
        <v>6557</v>
      </c>
      <c r="D1969" s="235" t="s">
        <v>14285</v>
      </c>
      <c r="E1969" s="227" t="s">
        <v>57</v>
      </c>
    </row>
    <row r="1970" spans="1:5" ht="15">
      <c r="A1970" s="234">
        <v>2688</v>
      </c>
      <c r="B1970" s="234" t="s">
        <v>8397</v>
      </c>
      <c r="C1970" s="234" t="s">
        <v>6557</v>
      </c>
      <c r="D1970" s="235" t="s">
        <v>14286</v>
      </c>
      <c r="E1970" s="227" t="s">
        <v>57</v>
      </c>
    </row>
    <row r="1971" spans="1:5" ht="15">
      <c r="A1971" s="234">
        <v>2690</v>
      </c>
      <c r="B1971" s="234" t="s">
        <v>8398</v>
      </c>
      <c r="C1971" s="234" t="s">
        <v>6557</v>
      </c>
      <c r="D1971" s="235" t="s">
        <v>14287</v>
      </c>
      <c r="E1971" s="227" t="s">
        <v>57</v>
      </c>
    </row>
    <row r="1972" spans="1:5" ht="30">
      <c r="A1972" s="234">
        <v>39243</v>
      </c>
      <c r="B1972" s="234" t="s">
        <v>8399</v>
      </c>
      <c r="C1972" s="234" t="s">
        <v>6557</v>
      </c>
      <c r="D1972" s="235" t="s">
        <v>14288</v>
      </c>
      <c r="E1972" s="227" t="s">
        <v>57</v>
      </c>
    </row>
    <row r="1973" spans="1:5" ht="30">
      <c r="A1973" s="234">
        <v>39244</v>
      </c>
      <c r="B1973" s="234" t="s">
        <v>8400</v>
      </c>
      <c r="C1973" s="234" t="s">
        <v>6557</v>
      </c>
      <c r="D1973" s="235" t="s">
        <v>13833</v>
      </c>
      <c r="E1973" s="227" t="s">
        <v>57</v>
      </c>
    </row>
    <row r="1974" spans="1:5" ht="30">
      <c r="A1974" s="234">
        <v>39245</v>
      </c>
      <c r="B1974" s="234" t="s">
        <v>8401</v>
      </c>
      <c r="C1974" s="234" t="s">
        <v>6557</v>
      </c>
      <c r="D1974" s="235" t="s">
        <v>14289</v>
      </c>
      <c r="E1974" s="227" t="s">
        <v>57</v>
      </c>
    </row>
    <row r="1975" spans="1:5" ht="30">
      <c r="A1975" s="234">
        <v>39254</v>
      </c>
      <c r="B1975" s="234" t="s">
        <v>8402</v>
      </c>
      <c r="C1975" s="234" t="s">
        <v>6557</v>
      </c>
      <c r="D1975" s="236" t="s">
        <v>14290</v>
      </c>
      <c r="E1975" s="227" t="s">
        <v>57</v>
      </c>
    </row>
    <row r="1976" spans="1:5" ht="30">
      <c r="A1976" s="234">
        <v>39255</v>
      </c>
      <c r="B1976" s="234" t="s">
        <v>8403</v>
      </c>
      <c r="C1976" s="234" t="s">
        <v>6557</v>
      </c>
      <c r="D1976" s="236" t="s">
        <v>14291</v>
      </c>
      <c r="E1976" s="227" t="s">
        <v>57</v>
      </c>
    </row>
    <row r="1977" spans="1:5" ht="30">
      <c r="A1977" s="234">
        <v>39253</v>
      </c>
      <c r="B1977" s="234" t="s">
        <v>8404</v>
      </c>
      <c r="C1977" s="234" t="s">
        <v>6557</v>
      </c>
      <c r="D1977" s="236" t="s">
        <v>12661</v>
      </c>
      <c r="E1977" s="227" t="s">
        <v>57</v>
      </c>
    </row>
    <row r="1978" spans="1:5" ht="30">
      <c r="A1978" s="234">
        <v>39246</v>
      </c>
      <c r="B1978" s="234" t="s">
        <v>11643</v>
      </c>
      <c r="C1978" s="234" t="s">
        <v>6557</v>
      </c>
      <c r="D1978" s="236" t="s">
        <v>14292</v>
      </c>
      <c r="E1978" s="227" t="s">
        <v>57</v>
      </c>
    </row>
    <row r="1979" spans="1:5" ht="30">
      <c r="A1979" s="234">
        <v>39247</v>
      </c>
      <c r="B1979" s="234" t="s">
        <v>11644</v>
      </c>
      <c r="C1979" s="234" t="s">
        <v>6557</v>
      </c>
      <c r="D1979" s="235" t="s">
        <v>13208</v>
      </c>
      <c r="E1979" s="227" t="s">
        <v>57</v>
      </c>
    </row>
    <row r="1980" spans="1:5" ht="30">
      <c r="A1980" s="234">
        <v>2446</v>
      </c>
      <c r="B1980" s="234" t="s">
        <v>8405</v>
      </c>
      <c r="C1980" s="234" t="s">
        <v>6557</v>
      </c>
      <c r="D1980" s="235" t="s">
        <v>13126</v>
      </c>
      <c r="E1980" s="227" t="s">
        <v>57</v>
      </c>
    </row>
    <row r="1981" spans="1:5" ht="30">
      <c r="A1981" s="234">
        <v>2442</v>
      </c>
      <c r="B1981" s="234" t="s">
        <v>8406</v>
      </c>
      <c r="C1981" s="234" t="s">
        <v>6557</v>
      </c>
      <c r="D1981" s="235" t="s">
        <v>12626</v>
      </c>
      <c r="E1981" s="227" t="s">
        <v>57</v>
      </c>
    </row>
    <row r="1982" spans="1:5" ht="30">
      <c r="A1982" s="234">
        <v>39248</v>
      </c>
      <c r="B1982" s="234" t="s">
        <v>11645</v>
      </c>
      <c r="C1982" s="234" t="s">
        <v>6557</v>
      </c>
      <c r="D1982" s="235" t="s">
        <v>13827</v>
      </c>
      <c r="E1982" s="227" t="s">
        <v>57</v>
      </c>
    </row>
    <row r="1983" spans="1:5" ht="15">
      <c r="A1983" s="234">
        <v>2438</v>
      </c>
      <c r="B1983" s="234" t="s">
        <v>8407</v>
      </c>
      <c r="C1983" s="234" t="s">
        <v>6714</v>
      </c>
      <c r="D1983" s="235" t="s">
        <v>16049</v>
      </c>
      <c r="E1983" s="227" t="s">
        <v>5975</v>
      </c>
    </row>
    <row r="1984" spans="1:5" ht="15">
      <c r="A1984" s="234">
        <v>40922</v>
      </c>
      <c r="B1984" s="234" t="s">
        <v>8408</v>
      </c>
      <c r="C1984" s="234" t="s">
        <v>6716</v>
      </c>
      <c r="D1984" s="235" t="s">
        <v>17949</v>
      </c>
      <c r="E1984" s="227" t="s">
        <v>5975</v>
      </c>
    </row>
    <row r="1985" spans="1:5" ht="45">
      <c r="A1985" s="234">
        <v>36486</v>
      </c>
      <c r="B1985" s="234" t="s">
        <v>8409</v>
      </c>
      <c r="C1985" s="234" t="s">
        <v>6545</v>
      </c>
      <c r="D1985" s="235" t="s">
        <v>14293</v>
      </c>
      <c r="E1985" s="227" t="s">
        <v>57</v>
      </c>
    </row>
    <row r="1986" spans="1:5" ht="45">
      <c r="A1986" s="234">
        <v>37777</v>
      </c>
      <c r="B1986" s="234" t="s">
        <v>8410</v>
      </c>
      <c r="C1986" s="234" t="s">
        <v>6545</v>
      </c>
      <c r="D1986" s="235" t="s">
        <v>14294</v>
      </c>
      <c r="E1986" s="227" t="s">
        <v>57</v>
      </c>
    </row>
    <row r="1987" spans="1:5" ht="30">
      <c r="A1987" s="234">
        <v>12624</v>
      </c>
      <c r="B1987" s="234" t="s">
        <v>8411</v>
      </c>
      <c r="C1987" s="234" t="s">
        <v>6545</v>
      </c>
      <c r="D1987" s="235" t="s">
        <v>14295</v>
      </c>
      <c r="E1987" s="227" t="s">
        <v>57</v>
      </c>
    </row>
    <row r="1988" spans="1:5" ht="15">
      <c r="A1988" s="234">
        <v>517</v>
      </c>
      <c r="B1988" s="234" t="s">
        <v>8412</v>
      </c>
      <c r="C1988" s="234" t="s">
        <v>6554</v>
      </c>
      <c r="D1988" s="235" t="s">
        <v>14296</v>
      </c>
      <c r="E1988" s="227" t="s">
        <v>57</v>
      </c>
    </row>
    <row r="1989" spans="1:5" ht="30">
      <c r="A1989" s="234">
        <v>41904</v>
      </c>
      <c r="B1989" s="234" t="s">
        <v>8413</v>
      </c>
      <c r="C1989" s="234" t="s">
        <v>7601</v>
      </c>
      <c r="D1989" s="235" t="s">
        <v>14297</v>
      </c>
      <c r="E1989" s="227" t="s">
        <v>57</v>
      </c>
    </row>
    <row r="1990" spans="1:5" ht="30">
      <c r="A1990" s="234">
        <v>41903</v>
      </c>
      <c r="B1990" s="234" t="s">
        <v>8414</v>
      </c>
      <c r="C1990" s="234" t="s">
        <v>6607</v>
      </c>
      <c r="D1990" s="235" t="s">
        <v>14298</v>
      </c>
      <c r="E1990" s="227" t="s">
        <v>57</v>
      </c>
    </row>
    <row r="1991" spans="1:5" ht="30">
      <c r="A1991" s="234">
        <v>37534</v>
      </c>
      <c r="B1991" s="234" t="s">
        <v>8415</v>
      </c>
      <c r="C1991" s="234" t="s">
        <v>6607</v>
      </c>
      <c r="D1991" s="235" t="s">
        <v>14299</v>
      </c>
      <c r="E1991" s="227" t="s">
        <v>57</v>
      </c>
    </row>
    <row r="1992" spans="1:5" ht="30">
      <c r="A1992" s="234">
        <v>37535</v>
      </c>
      <c r="B1992" s="234" t="s">
        <v>8416</v>
      </c>
      <c r="C1992" s="234" t="s">
        <v>6607</v>
      </c>
      <c r="D1992" s="235" t="s">
        <v>14299</v>
      </c>
      <c r="E1992" s="227" t="s">
        <v>57</v>
      </c>
    </row>
    <row r="1993" spans="1:5" ht="30">
      <c r="A1993" s="234">
        <v>37533</v>
      </c>
      <c r="B1993" s="234" t="s">
        <v>8417</v>
      </c>
      <c r="C1993" s="234" t="s">
        <v>6607</v>
      </c>
      <c r="D1993" s="235" t="s">
        <v>14299</v>
      </c>
      <c r="E1993" s="227" t="s">
        <v>57</v>
      </c>
    </row>
    <row r="1994" spans="1:5" ht="30">
      <c r="A1994" s="234">
        <v>37537</v>
      </c>
      <c r="B1994" s="234" t="s">
        <v>8418</v>
      </c>
      <c r="C1994" s="234" t="s">
        <v>6607</v>
      </c>
      <c r="D1994" s="235" t="s">
        <v>14300</v>
      </c>
      <c r="E1994" s="227" t="s">
        <v>57</v>
      </c>
    </row>
    <row r="1995" spans="1:5" ht="30">
      <c r="A1995" s="234">
        <v>37536</v>
      </c>
      <c r="B1995" s="234" t="s">
        <v>8419</v>
      </c>
      <c r="C1995" s="234" t="s">
        <v>6607</v>
      </c>
      <c r="D1995" s="235" t="s">
        <v>14300</v>
      </c>
      <c r="E1995" s="227" t="s">
        <v>57</v>
      </c>
    </row>
    <row r="1996" spans="1:5" ht="30">
      <c r="A1996" s="234">
        <v>37532</v>
      </c>
      <c r="B1996" s="234" t="s">
        <v>8420</v>
      </c>
      <c r="C1996" s="234" t="s">
        <v>6607</v>
      </c>
      <c r="D1996" s="235" t="s">
        <v>14300</v>
      </c>
      <c r="E1996" s="227" t="s">
        <v>57</v>
      </c>
    </row>
    <row r="1997" spans="1:5" ht="15">
      <c r="A1997" s="234">
        <v>2696</v>
      </c>
      <c r="B1997" s="234" t="s">
        <v>8421</v>
      </c>
      <c r="C1997" s="234" t="s">
        <v>6714</v>
      </c>
      <c r="D1997" s="235" t="s">
        <v>13839</v>
      </c>
      <c r="E1997" s="227" t="s">
        <v>5975</v>
      </c>
    </row>
    <row r="1998" spans="1:5" ht="15">
      <c r="A1998" s="234">
        <v>40928</v>
      </c>
      <c r="B1998" s="234" t="s">
        <v>8422</v>
      </c>
      <c r="C1998" s="234" t="s">
        <v>6716</v>
      </c>
      <c r="D1998" s="235" t="s">
        <v>17921</v>
      </c>
      <c r="E1998" s="227" t="s">
        <v>5975</v>
      </c>
    </row>
    <row r="1999" spans="1:5" ht="15">
      <c r="A1999" s="234">
        <v>4083</v>
      </c>
      <c r="B1999" s="234" t="s">
        <v>8423</v>
      </c>
      <c r="C1999" s="234" t="s">
        <v>6714</v>
      </c>
      <c r="D1999" s="235" t="s">
        <v>13839</v>
      </c>
      <c r="E1999" s="227" t="s">
        <v>5975</v>
      </c>
    </row>
    <row r="2000" spans="1:5" ht="15">
      <c r="A2000" s="234">
        <v>40818</v>
      </c>
      <c r="B2000" s="234" t="s">
        <v>8424</v>
      </c>
      <c r="C2000" s="234" t="s">
        <v>6716</v>
      </c>
      <c r="D2000" s="235" t="s">
        <v>17921</v>
      </c>
      <c r="E2000" s="227" t="s">
        <v>5975</v>
      </c>
    </row>
    <row r="2001" spans="1:5" ht="15">
      <c r="A2001" s="234">
        <v>43146</v>
      </c>
      <c r="B2001" s="234" t="s">
        <v>8425</v>
      </c>
      <c r="C2001" s="234" t="s">
        <v>6607</v>
      </c>
      <c r="D2001" s="235" t="s">
        <v>14301</v>
      </c>
      <c r="E2001" s="227" t="s">
        <v>57</v>
      </c>
    </row>
    <row r="2002" spans="1:5" ht="15">
      <c r="A2002" s="234">
        <v>2705</v>
      </c>
      <c r="B2002" s="234" t="s">
        <v>8426</v>
      </c>
      <c r="C2002" s="234" t="s">
        <v>8427</v>
      </c>
      <c r="D2002" s="235" t="s">
        <v>14302</v>
      </c>
      <c r="E2002" s="227" t="s">
        <v>57</v>
      </c>
    </row>
    <row r="2003" spans="1:5" ht="30">
      <c r="A2003" s="234">
        <v>14250</v>
      </c>
      <c r="B2003" s="234" t="s">
        <v>8428</v>
      </c>
      <c r="C2003" s="234" t="s">
        <v>8427</v>
      </c>
      <c r="D2003" s="235" t="s">
        <v>13445</v>
      </c>
      <c r="E2003" s="227" t="s">
        <v>57</v>
      </c>
    </row>
    <row r="2004" spans="1:5" ht="15">
      <c r="A2004" s="234">
        <v>11683</v>
      </c>
      <c r="B2004" s="234" t="s">
        <v>8429</v>
      </c>
      <c r="C2004" s="234" t="s">
        <v>6545</v>
      </c>
      <c r="D2004" s="235" t="s">
        <v>14303</v>
      </c>
      <c r="E2004" s="227" t="s">
        <v>57</v>
      </c>
    </row>
    <row r="2005" spans="1:5" ht="15">
      <c r="A2005" s="234">
        <v>11684</v>
      </c>
      <c r="B2005" s="234" t="s">
        <v>8430</v>
      </c>
      <c r="C2005" s="234" t="s">
        <v>6545</v>
      </c>
      <c r="D2005" s="235" t="s">
        <v>14304</v>
      </c>
      <c r="E2005" s="227" t="s">
        <v>57</v>
      </c>
    </row>
    <row r="2006" spans="1:5" ht="15">
      <c r="A2006" s="234">
        <v>6141</v>
      </c>
      <c r="B2006" s="234" t="s">
        <v>8431</v>
      </c>
      <c r="C2006" s="234" t="s">
        <v>6545</v>
      </c>
      <c r="D2006" s="235" t="s">
        <v>14305</v>
      </c>
      <c r="E2006" s="227" t="s">
        <v>57</v>
      </c>
    </row>
    <row r="2007" spans="1:5" ht="15">
      <c r="A2007" s="234">
        <v>11681</v>
      </c>
      <c r="B2007" s="234" t="s">
        <v>8432</v>
      </c>
      <c r="C2007" s="234" t="s">
        <v>6545</v>
      </c>
      <c r="D2007" s="235" t="s">
        <v>14306</v>
      </c>
      <c r="E2007" s="227" t="s">
        <v>57</v>
      </c>
    </row>
    <row r="2008" spans="1:5" ht="15">
      <c r="A2008" s="234">
        <v>2706</v>
      </c>
      <c r="B2008" s="234" t="s">
        <v>8433</v>
      </c>
      <c r="C2008" s="234" t="s">
        <v>6714</v>
      </c>
      <c r="D2008" s="235" t="s">
        <v>17454</v>
      </c>
      <c r="E2008" s="227" t="s">
        <v>5975</v>
      </c>
    </row>
    <row r="2009" spans="1:5" ht="15">
      <c r="A2009" s="234">
        <v>40811</v>
      </c>
      <c r="B2009" s="234" t="s">
        <v>8434</v>
      </c>
      <c r="C2009" s="234" t="s">
        <v>6716</v>
      </c>
      <c r="D2009" s="235" t="s">
        <v>17950</v>
      </c>
      <c r="E2009" s="227" t="s">
        <v>5975</v>
      </c>
    </row>
    <row r="2010" spans="1:5" ht="15">
      <c r="A2010" s="234">
        <v>2707</v>
      </c>
      <c r="B2010" s="234" t="s">
        <v>8435</v>
      </c>
      <c r="C2010" s="234" t="s">
        <v>6714</v>
      </c>
      <c r="D2010" s="235" t="s">
        <v>17669</v>
      </c>
      <c r="E2010" s="227" t="s">
        <v>5975</v>
      </c>
    </row>
    <row r="2011" spans="1:5" ht="15">
      <c r="A2011" s="234">
        <v>40813</v>
      </c>
      <c r="B2011" s="234" t="s">
        <v>8436</v>
      </c>
      <c r="C2011" s="234" t="s">
        <v>6716</v>
      </c>
      <c r="D2011" s="235" t="s">
        <v>17951</v>
      </c>
      <c r="E2011" s="227" t="s">
        <v>5975</v>
      </c>
    </row>
    <row r="2012" spans="1:5" ht="15">
      <c r="A2012" s="234">
        <v>2708</v>
      </c>
      <c r="B2012" s="234" t="s">
        <v>8437</v>
      </c>
      <c r="C2012" s="234" t="s">
        <v>6714</v>
      </c>
      <c r="D2012" s="235" t="s">
        <v>17952</v>
      </c>
      <c r="E2012" s="227" t="s">
        <v>5975</v>
      </c>
    </row>
    <row r="2013" spans="1:5" ht="15">
      <c r="A2013" s="234">
        <v>40814</v>
      </c>
      <c r="B2013" s="234" t="s">
        <v>8438</v>
      </c>
      <c r="C2013" s="234" t="s">
        <v>6716</v>
      </c>
      <c r="D2013" s="235" t="s">
        <v>17953</v>
      </c>
      <c r="E2013" s="227" t="s">
        <v>5975</v>
      </c>
    </row>
    <row r="2014" spans="1:5" ht="15">
      <c r="A2014" s="234">
        <v>34779</v>
      </c>
      <c r="B2014" s="234" t="s">
        <v>8439</v>
      </c>
      <c r="C2014" s="234" t="s">
        <v>6714</v>
      </c>
      <c r="D2014" s="235" t="s">
        <v>17954</v>
      </c>
      <c r="E2014" s="227" t="s">
        <v>5975</v>
      </c>
    </row>
    <row r="2015" spans="1:5" ht="15">
      <c r="A2015" s="234">
        <v>40936</v>
      </c>
      <c r="B2015" s="234" t="s">
        <v>8440</v>
      </c>
      <c r="C2015" s="234" t="s">
        <v>6716</v>
      </c>
      <c r="D2015" s="235" t="s">
        <v>17955</v>
      </c>
      <c r="E2015" s="227" t="s">
        <v>5975</v>
      </c>
    </row>
    <row r="2016" spans="1:5" ht="15">
      <c r="A2016" s="234">
        <v>34780</v>
      </c>
      <c r="B2016" s="234" t="s">
        <v>8441</v>
      </c>
      <c r="C2016" s="234" t="s">
        <v>6714</v>
      </c>
      <c r="D2016" s="235" t="s">
        <v>17956</v>
      </c>
      <c r="E2016" s="227" t="s">
        <v>5975</v>
      </c>
    </row>
    <row r="2017" spans="1:5" ht="15">
      <c r="A2017" s="234">
        <v>40937</v>
      </c>
      <c r="B2017" s="234" t="s">
        <v>8442</v>
      </c>
      <c r="C2017" s="234" t="s">
        <v>6716</v>
      </c>
      <c r="D2017" s="235" t="s">
        <v>17957</v>
      </c>
      <c r="E2017" s="227" t="s">
        <v>5975</v>
      </c>
    </row>
    <row r="2018" spans="1:5" ht="15">
      <c r="A2018" s="234">
        <v>34782</v>
      </c>
      <c r="B2018" s="234" t="s">
        <v>8443</v>
      </c>
      <c r="C2018" s="234" t="s">
        <v>6714</v>
      </c>
      <c r="D2018" s="235" t="s">
        <v>13897</v>
      </c>
      <c r="E2018" s="227" t="s">
        <v>5975</v>
      </c>
    </row>
    <row r="2019" spans="1:5" ht="15">
      <c r="A2019" s="234">
        <v>40938</v>
      </c>
      <c r="B2019" s="234" t="s">
        <v>8444</v>
      </c>
      <c r="C2019" s="234" t="s">
        <v>6716</v>
      </c>
      <c r="D2019" s="235" t="s">
        <v>17958</v>
      </c>
      <c r="E2019" s="227" t="s">
        <v>5975</v>
      </c>
    </row>
    <row r="2020" spans="1:5" ht="15">
      <c r="A2020" s="234">
        <v>34783</v>
      </c>
      <c r="B2020" s="234" t="s">
        <v>8445</v>
      </c>
      <c r="C2020" s="234" t="s">
        <v>6714</v>
      </c>
      <c r="D2020" s="235" t="s">
        <v>13929</v>
      </c>
      <c r="E2020" s="227" t="s">
        <v>5975</v>
      </c>
    </row>
    <row r="2021" spans="1:5" ht="15">
      <c r="A2021" s="234">
        <v>40939</v>
      </c>
      <c r="B2021" s="234" t="s">
        <v>8446</v>
      </c>
      <c r="C2021" s="234" t="s">
        <v>6716</v>
      </c>
      <c r="D2021" s="235" t="s">
        <v>17959</v>
      </c>
      <c r="E2021" s="227" t="s">
        <v>5975</v>
      </c>
    </row>
    <row r="2022" spans="1:5" ht="15">
      <c r="A2022" s="234">
        <v>34785</v>
      </c>
      <c r="B2022" s="234" t="s">
        <v>8447</v>
      </c>
      <c r="C2022" s="234" t="s">
        <v>6714</v>
      </c>
      <c r="D2022" s="235" t="s">
        <v>17960</v>
      </c>
      <c r="E2022" s="227" t="s">
        <v>5975</v>
      </c>
    </row>
    <row r="2023" spans="1:5" ht="15">
      <c r="A2023" s="234">
        <v>40940</v>
      </c>
      <c r="B2023" s="234" t="s">
        <v>8448</v>
      </c>
      <c r="C2023" s="234" t="s">
        <v>6716</v>
      </c>
      <c r="D2023" s="235" t="s">
        <v>17961</v>
      </c>
      <c r="E2023" s="227" t="s">
        <v>5975</v>
      </c>
    </row>
    <row r="2024" spans="1:5" ht="15">
      <c r="A2024" s="234">
        <v>38403</v>
      </c>
      <c r="B2024" s="234" t="s">
        <v>8449</v>
      </c>
      <c r="C2024" s="234" t="s">
        <v>6545</v>
      </c>
      <c r="D2024" s="235" t="s">
        <v>14308</v>
      </c>
      <c r="E2024" s="227" t="s">
        <v>57</v>
      </c>
    </row>
    <row r="2025" spans="1:5" ht="30">
      <c r="A2025" s="234">
        <v>43482</v>
      </c>
      <c r="B2025" s="234" t="s">
        <v>8450</v>
      </c>
      <c r="C2025" s="234" t="s">
        <v>6714</v>
      </c>
      <c r="D2025" s="235" t="s">
        <v>14309</v>
      </c>
      <c r="E2025" s="227" t="s">
        <v>8451</v>
      </c>
    </row>
    <row r="2026" spans="1:5" ht="30">
      <c r="A2026" s="234">
        <v>43494</v>
      </c>
      <c r="B2026" s="234" t="s">
        <v>8452</v>
      </c>
      <c r="C2026" s="234" t="s">
        <v>6716</v>
      </c>
      <c r="D2026" s="235" t="s">
        <v>14310</v>
      </c>
      <c r="E2026" s="227" t="s">
        <v>8451</v>
      </c>
    </row>
    <row r="2027" spans="1:5" ht="30">
      <c r="A2027" s="234">
        <v>43483</v>
      </c>
      <c r="B2027" s="234" t="s">
        <v>8453</v>
      </c>
      <c r="C2027" s="234" t="s">
        <v>6714</v>
      </c>
      <c r="D2027" s="235" t="s">
        <v>14311</v>
      </c>
      <c r="E2027" s="227" t="s">
        <v>8451</v>
      </c>
    </row>
    <row r="2028" spans="1:5" ht="30">
      <c r="A2028" s="234">
        <v>43495</v>
      </c>
      <c r="B2028" s="234" t="s">
        <v>8454</v>
      </c>
      <c r="C2028" s="234" t="s">
        <v>6716</v>
      </c>
      <c r="D2028" s="235" t="s">
        <v>14312</v>
      </c>
      <c r="E2028" s="227" t="s">
        <v>8451</v>
      </c>
    </row>
    <row r="2029" spans="1:5" ht="30">
      <c r="A2029" s="234">
        <v>43484</v>
      </c>
      <c r="B2029" s="234" t="s">
        <v>8455</v>
      </c>
      <c r="C2029" s="234" t="s">
        <v>6714</v>
      </c>
      <c r="D2029" s="235" t="s">
        <v>14313</v>
      </c>
      <c r="E2029" s="227" t="s">
        <v>8451</v>
      </c>
    </row>
    <row r="2030" spans="1:5" ht="30">
      <c r="A2030" s="234">
        <v>43496</v>
      </c>
      <c r="B2030" s="234" t="s">
        <v>8456</v>
      </c>
      <c r="C2030" s="234" t="s">
        <v>6716</v>
      </c>
      <c r="D2030" s="236" t="s">
        <v>14314</v>
      </c>
      <c r="E2030" s="227" t="s">
        <v>8451</v>
      </c>
    </row>
    <row r="2031" spans="1:5" ht="30">
      <c r="A2031" s="234">
        <v>43485</v>
      </c>
      <c r="B2031" s="234" t="s">
        <v>8457</v>
      </c>
      <c r="C2031" s="234" t="s">
        <v>6714</v>
      </c>
      <c r="D2031" s="236" t="s">
        <v>14315</v>
      </c>
      <c r="E2031" s="227" t="s">
        <v>8451</v>
      </c>
    </row>
    <row r="2032" spans="1:5" ht="30">
      <c r="A2032" s="234">
        <v>43497</v>
      </c>
      <c r="B2032" s="234" t="s">
        <v>8458</v>
      </c>
      <c r="C2032" s="234" t="s">
        <v>6716</v>
      </c>
      <c r="D2032" s="235" t="s">
        <v>14316</v>
      </c>
      <c r="E2032" s="227" t="s">
        <v>8451</v>
      </c>
    </row>
    <row r="2033" spans="1:5" ht="30">
      <c r="A2033" s="234">
        <v>43487</v>
      </c>
      <c r="B2033" s="234" t="s">
        <v>8459</v>
      </c>
      <c r="C2033" s="234" t="s">
        <v>6714</v>
      </c>
      <c r="D2033" s="235" t="s">
        <v>14317</v>
      </c>
      <c r="E2033" s="227" t="s">
        <v>8451</v>
      </c>
    </row>
    <row r="2034" spans="1:5" ht="30">
      <c r="A2034" s="234">
        <v>43499</v>
      </c>
      <c r="B2034" s="234" t="s">
        <v>8460</v>
      </c>
      <c r="C2034" s="234" t="s">
        <v>6716</v>
      </c>
      <c r="D2034" s="235" t="s">
        <v>14318</v>
      </c>
      <c r="E2034" s="227" t="s">
        <v>8451</v>
      </c>
    </row>
    <row r="2035" spans="1:5" ht="30">
      <c r="A2035" s="234">
        <v>43486</v>
      </c>
      <c r="B2035" s="234" t="s">
        <v>8461</v>
      </c>
      <c r="C2035" s="234" t="s">
        <v>6714</v>
      </c>
      <c r="D2035" s="235" t="s">
        <v>12572</v>
      </c>
      <c r="E2035" s="227" t="s">
        <v>8451</v>
      </c>
    </row>
    <row r="2036" spans="1:5" ht="30">
      <c r="A2036" s="234">
        <v>43498</v>
      </c>
      <c r="B2036" s="234" t="s">
        <v>8462</v>
      </c>
      <c r="C2036" s="234" t="s">
        <v>6716</v>
      </c>
      <c r="D2036" s="235" t="s">
        <v>14319</v>
      </c>
      <c r="E2036" s="227" t="s">
        <v>8451</v>
      </c>
    </row>
    <row r="2037" spans="1:5" ht="30">
      <c r="A2037" s="234">
        <v>43488</v>
      </c>
      <c r="B2037" s="234" t="s">
        <v>8463</v>
      </c>
      <c r="C2037" s="234" t="s">
        <v>6714</v>
      </c>
      <c r="D2037" s="235" t="s">
        <v>14320</v>
      </c>
      <c r="E2037" s="227" t="s">
        <v>8451</v>
      </c>
    </row>
    <row r="2038" spans="1:5" ht="30">
      <c r="A2038" s="234">
        <v>43500</v>
      </c>
      <c r="B2038" s="234" t="s">
        <v>8464</v>
      </c>
      <c r="C2038" s="234" t="s">
        <v>6716</v>
      </c>
      <c r="D2038" s="235" t="s">
        <v>14321</v>
      </c>
      <c r="E2038" s="227" t="s">
        <v>8451</v>
      </c>
    </row>
    <row r="2039" spans="1:5" ht="30">
      <c r="A2039" s="234">
        <v>43489</v>
      </c>
      <c r="B2039" s="234" t="s">
        <v>8465</v>
      </c>
      <c r="C2039" s="234" t="s">
        <v>6714</v>
      </c>
      <c r="D2039" s="235" t="s">
        <v>14322</v>
      </c>
      <c r="E2039" s="227" t="s">
        <v>8451</v>
      </c>
    </row>
    <row r="2040" spans="1:5" ht="30">
      <c r="A2040" s="234">
        <v>43501</v>
      </c>
      <c r="B2040" s="234" t="s">
        <v>8466</v>
      </c>
      <c r="C2040" s="234" t="s">
        <v>6716</v>
      </c>
      <c r="D2040" s="235" t="s">
        <v>14323</v>
      </c>
      <c r="E2040" s="227" t="s">
        <v>8451</v>
      </c>
    </row>
    <row r="2041" spans="1:5" ht="15">
      <c r="A2041" s="234">
        <v>43490</v>
      </c>
      <c r="B2041" s="234" t="s">
        <v>8467</v>
      </c>
      <c r="C2041" s="234" t="s">
        <v>6714</v>
      </c>
      <c r="D2041" s="235" t="s">
        <v>13292</v>
      </c>
      <c r="E2041" s="227" t="s">
        <v>8451</v>
      </c>
    </row>
    <row r="2042" spans="1:5" ht="30">
      <c r="A2042" s="234">
        <v>43502</v>
      </c>
      <c r="B2042" s="234" t="s">
        <v>8468</v>
      </c>
      <c r="C2042" s="234" t="s">
        <v>6716</v>
      </c>
      <c r="D2042" s="235" t="s">
        <v>14324</v>
      </c>
      <c r="E2042" s="227" t="s">
        <v>8451</v>
      </c>
    </row>
    <row r="2043" spans="1:5" ht="30">
      <c r="A2043" s="234">
        <v>43491</v>
      </c>
      <c r="B2043" s="234" t="s">
        <v>8469</v>
      </c>
      <c r="C2043" s="234" t="s">
        <v>6714</v>
      </c>
      <c r="D2043" s="235" t="s">
        <v>13332</v>
      </c>
      <c r="E2043" s="227" t="s">
        <v>8451</v>
      </c>
    </row>
    <row r="2044" spans="1:5" ht="30">
      <c r="A2044" s="234">
        <v>43503</v>
      </c>
      <c r="B2044" s="234" t="s">
        <v>8470</v>
      </c>
      <c r="C2044" s="234" t="s">
        <v>6716</v>
      </c>
      <c r="D2044" s="235" t="s">
        <v>14325</v>
      </c>
      <c r="E2044" s="227" t="s">
        <v>8451</v>
      </c>
    </row>
    <row r="2045" spans="1:5" ht="30">
      <c r="A2045" s="234">
        <v>43492</v>
      </c>
      <c r="B2045" s="234" t="s">
        <v>8471</v>
      </c>
      <c r="C2045" s="234" t="s">
        <v>6714</v>
      </c>
      <c r="D2045" s="235" t="s">
        <v>12887</v>
      </c>
      <c r="E2045" s="227" t="s">
        <v>8451</v>
      </c>
    </row>
    <row r="2046" spans="1:5" ht="30">
      <c r="A2046" s="234">
        <v>43504</v>
      </c>
      <c r="B2046" s="234" t="s">
        <v>8472</v>
      </c>
      <c r="C2046" s="234" t="s">
        <v>6716</v>
      </c>
      <c r="D2046" s="235" t="s">
        <v>14326</v>
      </c>
      <c r="E2046" s="227" t="s">
        <v>8451</v>
      </c>
    </row>
    <row r="2047" spans="1:5" ht="30">
      <c r="A2047" s="234">
        <v>43493</v>
      </c>
      <c r="B2047" s="234" t="s">
        <v>8473</v>
      </c>
      <c r="C2047" s="234" t="s">
        <v>6714</v>
      </c>
      <c r="D2047" s="235" t="s">
        <v>13666</v>
      </c>
      <c r="E2047" s="227" t="s">
        <v>8451</v>
      </c>
    </row>
    <row r="2048" spans="1:5" ht="30">
      <c r="A2048" s="234">
        <v>43505</v>
      </c>
      <c r="B2048" s="234" t="s">
        <v>8474</v>
      </c>
      <c r="C2048" s="234" t="s">
        <v>6716</v>
      </c>
      <c r="D2048" s="235" t="s">
        <v>14327</v>
      </c>
      <c r="E2048" s="227" t="s">
        <v>8451</v>
      </c>
    </row>
    <row r="2049" spans="1:5" ht="45">
      <c r="A2049" s="234">
        <v>37774</v>
      </c>
      <c r="B2049" s="234" t="s">
        <v>8475</v>
      </c>
      <c r="C2049" s="234" t="s">
        <v>6545</v>
      </c>
      <c r="D2049" s="235" t="s">
        <v>14328</v>
      </c>
      <c r="E2049" s="227" t="s">
        <v>57</v>
      </c>
    </row>
    <row r="2050" spans="1:5" ht="45">
      <c r="A2050" s="234">
        <v>38630</v>
      </c>
      <c r="B2050" s="234" t="s">
        <v>8476</v>
      </c>
      <c r="C2050" s="234" t="s">
        <v>6545</v>
      </c>
      <c r="D2050" s="236" t="s">
        <v>14329</v>
      </c>
      <c r="E2050" s="227" t="s">
        <v>57</v>
      </c>
    </row>
    <row r="2051" spans="1:5" ht="60">
      <c r="A2051" s="234">
        <v>38629</v>
      </c>
      <c r="B2051" s="234" t="s">
        <v>8477</v>
      </c>
      <c r="C2051" s="234" t="s">
        <v>6545</v>
      </c>
      <c r="D2051" s="236" t="s">
        <v>14330</v>
      </c>
      <c r="E2051" s="227" t="s">
        <v>57</v>
      </c>
    </row>
    <row r="2052" spans="1:5" ht="15">
      <c r="A2052" s="234">
        <v>38476</v>
      </c>
      <c r="B2052" s="234" t="s">
        <v>8478</v>
      </c>
      <c r="C2052" s="234" t="s">
        <v>6545</v>
      </c>
      <c r="D2052" s="236" t="s">
        <v>14331</v>
      </c>
      <c r="E2052" s="227" t="s">
        <v>57</v>
      </c>
    </row>
    <row r="2053" spans="1:5" ht="15">
      <c r="A2053" s="234">
        <v>38477</v>
      </c>
      <c r="B2053" s="234" t="s">
        <v>8479</v>
      </c>
      <c r="C2053" s="234" t="s">
        <v>6545</v>
      </c>
      <c r="D2053" s="236" t="s">
        <v>14332</v>
      </c>
      <c r="E2053" s="227" t="s">
        <v>57</v>
      </c>
    </row>
    <row r="2054" spans="1:5" ht="30">
      <c r="A2054" s="234">
        <v>40635</v>
      </c>
      <c r="B2054" s="234" t="s">
        <v>8480</v>
      </c>
      <c r="C2054" s="234" t="s">
        <v>6545</v>
      </c>
      <c r="D2054" s="235" t="s">
        <v>14333</v>
      </c>
      <c r="E2054" s="227" t="s">
        <v>57</v>
      </c>
    </row>
    <row r="2055" spans="1:5" ht="30">
      <c r="A2055" s="234">
        <v>36483</v>
      </c>
      <c r="B2055" s="234" t="s">
        <v>8481</v>
      </c>
      <c r="C2055" s="234" t="s">
        <v>6545</v>
      </c>
      <c r="D2055" s="235" t="s">
        <v>14334</v>
      </c>
      <c r="E2055" s="227" t="s">
        <v>57</v>
      </c>
    </row>
    <row r="2056" spans="1:5" ht="30">
      <c r="A2056" s="234">
        <v>14525</v>
      </c>
      <c r="B2056" s="234" t="s">
        <v>8482</v>
      </c>
      <c r="C2056" s="234" t="s">
        <v>6545</v>
      </c>
      <c r="D2056" s="235" t="s">
        <v>14335</v>
      </c>
      <c r="E2056" s="227" t="s">
        <v>57</v>
      </c>
    </row>
    <row r="2057" spans="1:5" ht="30">
      <c r="A2057" s="234">
        <v>36482</v>
      </c>
      <c r="B2057" s="234" t="s">
        <v>8483</v>
      </c>
      <c r="C2057" s="234" t="s">
        <v>6545</v>
      </c>
      <c r="D2057" s="235" t="s">
        <v>14336</v>
      </c>
      <c r="E2057" s="227" t="s">
        <v>57</v>
      </c>
    </row>
    <row r="2058" spans="1:5" ht="30">
      <c r="A2058" s="234">
        <v>36408</v>
      </c>
      <c r="B2058" s="234" t="s">
        <v>8484</v>
      </c>
      <c r="C2058" s="234" t="s">
        <v>6545</v>
      </c>
      <c r="D2058" s="235" t="s">
        <v>14337</v>
      </c>
      <c r="E2058" s="227" t="s">
        <v>57</v>
      </c>
    </row>
    <row r="2059" spans="1:5" ht="30">
      <c r="A2059" s="234">
        <v>2723</v>
      </c>
      <c r="B2059" s="234" t="s">
        <v>8485</v>
      </c>
      <c r="C2059" s="234" t="s">
        <v>6545</v>
      </c>
      <c r="D2059" s="235" t="s">
        <v>14338</v>
      </c>
      <c r="E2059" s="227" t="s">
        <v>57</v>
      </c>
    </row>
    <row r="2060" spans="1:5" ht="30">
      <c r="A2060" s="234">
        <v>36481</v>
      </c>
      <c r="B2060" s="234" t="s">
        <v>8486</v>
      </c>
      <c r="C2060" s="234" t="s">
        <v>6545</v>
      </c>
      <c r="D2060" s="235" t="s">
        <v>14339</v>
      </c>
      <c r="E2060" s="227" t="s">
        <v>57</v>
      </c>
    </row>
    <row r="2061" spans="1:5" ht="30">
      <c r="A2061" s="234">
        <v>10685</v>
      </c>
      <c r="B2061" s="234" t="s">
        <v>8487</v>
      </c>
      <c r="C2061" s="234" t="s">
        <v>6545</v>
      </c>
      <c r="D2061" s="236" t="s">
        <v>14340</v>
      </c>
      <c r="E2061" s="227" t="s">
        <v>57</v>
      </c>
    </row>
    <row r="2062" spans="1:5" ht="45">
      <c r="A2062" s="234">
        <v>40636</v>
      </c>
      <c r="B2062" s="234" t="s">
        <v>8488</v>
      </c>
      <c r="C2062" s="234" t="s">
        <v>6545</v>
      </c>
      <c r="D2062" s="236" t="s">
        <v>14341</v>
      </c>
      <c r="E2062" s="227" t="s">
        <v>57</v>
      </c>
    </row>
    <row r="2063" spans="1:5" ht="15">
      <c r="A2063" s="234">
        <v>4111</v>
      </c>
      <c r="B2063" s="234" t="s">
        <v>8489</v>
      </c>
      <c r="C2063" s="234" t="s">
        <v>6545</v>
      </c>
      <c r="D2063" s="236" t="s">
        <v>14342</v>
      </c>
      <c r="E2063" s="227" t="s">
        <v>57</v>
      </c>
    </row>
    <row r="2064" spans="1:5" ht="30">
      <c r="A2064" s="234">
        <v>44538</v>
      </c>
      <c r="B2064" s="234" t="s">
        <v>11646</v>
      </c>
      <c r="C2064" s="234" t="s">
        <v>6545</v>
      </c>
      <c r="D2064" s="236" t="s">
        <v>14343</v>
      </c>
      <c r="E2064" s="227" t="s">
        <v>57</v>
      </c>
    </row>
    <row r="2065" spans="1:5" ht="15">
      <c r="A2065" s="234">
        <v>12</v>
      </c>
      <c r="B2065" s="234" t="s">
        <v>8490</v>
      </c>
      <c r="C2065" s="234" t="s">
        <v>6545</v>
      </c>
      <c r="D2065" s="236" t="s">
        <v>14344</v>
      </c>
      <c r="E2065" s="227" t="s">
        <v>57</v>
      </c>
    </row>
    <row r="2066" spans="1:5" ht="30">
      <c r="A2066" s="234">
        <v>37554</v>
      </c>
      <c r="B2066" s="234" t="s">
        <v>8491</v>
      </c>
      <c r="C2066" s="234" t="s">
        <v>6545</v>
      </c>
      <c r="D2066" s="235" t="s">
        <v>14345</v>
      </c>
      <c r="E2066" s="227" t="s">
        <v>57</v>
      </c>
    </row>
    <row r="2067" spans="1:5" ht="30">
      <c r="A2067" s="234">
        <v>37555</v>
      </c>
      <c r="B2067" s="234" t="s">
        <v>8492</v>
      </c>
      <c r="C2067" s="234" t="s">
        <v>6545</v>
      </c>
      <c r="D2067" s="235" t="s">
        <v>14346</v>
      </c>
      <c r="E2067" s="227" t="s">
        <v>57</v>
      </c>
    </row>
    <row r="2068" spans="1:5" ht="30">
      <c r="A2068" s="234">
        <v>10902</v>
      </c>
      <c r="B2068" s="234" t="s">
        <v>8493</v>
      </c>
      <c r="C2068" s="234" t="s">
        <v>6545</v>
      </c>
      <c r="D2068" s="235" t="s">
        <v>14347</v>
      </c>
      <c r="E2068" s="227" t="s">
        <v>57</v>
      </c>
    </row>
    <row r="2069" spans="1:5" ht="30">
      <c r="A2069" s="234">
        <v>20965</v>
      </c>
      <c r="B2069" s="234" t="s">
        <v>8494</v>
      </c>
      <c r="C2069" s="234" t="s">
        <v>6545</v>
      </c>
      <c r="D2069" s="235" t="s">
        <v>14348</v>
      </c>
      <c r="E2069" s="227" t="s">
        <v>57</v>
      </c>
    </row>
    <row r="2070" spans="1:5" ht="30">
      <c r="A2070" s="234">
        <v>20966</v>
      </c>
      <c r="B2070" s="234" t="s">
        <v>8495</v>
      </c>
      <c r="C2070" s="234" t="s">
        <v>6545</v>
      </c>
      <c r="D2070" s="236" t="s">
        <v>14349</v>
      </c>
      <c r="E2070" s="227" t="s">
        <v>57</v>
      </c>
    </row>
    <row r="2071" spans="1:5" ht="30">
      <c r="A2071" s="234">
        <v>10903</v>
      </c>
      <c r="B2071" s="234" t="s">
        <v>8496</v>
      </c>
      <c r="C2071" s="234" t="s">
        <v>6545</v>
      </c>
      <c r="D2071" s="236" t="s">
        <v>14350</v>
      </c>
      <c r="E2071" s="227" t="s">
        <v>57</v>
      </c>
    </row>
    <row r="2072" spans="1:5" ht="30">
      <c r="A2072" s="234">
        <v>20967</v>
      </c>
      <c r="B2072" s="234" t="s">
        <v>8497</v>
      </c>
      <c r="C2072" s="234" t="s">
        <v>6545</v>
      </c>
      <c r="D2072" s="236" t="s">
        <v>14350</v>
      </c>
      <c r="E2072" s="227" t="s">
        <v>57</v>
      </c>
    </row>
    <row r="2073" spans="1:5" ht="30">
      <c r="A2073" s="234">
        <v>20968</v>
      </c>
      <c r="B2073" s="234" t="s">
        <v>8498</v>
      </c>
      <c r="C2073" s="234" t="s">
        <v>6545</v>
      </c>
      <c r="D2073" s="236" t="s">
        <v>14351</v>
      </c>
      <c r="E2073" s="227" t="s">
        <v>57</v>
      </c>
    </row>
    <row r="2074" spans="1:5" ht="30">
      <c r="A2074" s="234">
        <v>11359</v>
      </c>
      <c r="B2074" s="234" t="s">
        <v>8499</v>
      </c>
      <c r="C2074" s="234" t="s">
        <v>6545</v>
      </c>
      <c r="D2074" s="236" t="s">
        <v>14352</v>
      </c>
      <c r="E2074" s="227" t="s">
        <v>57</v>
      </c>
    </row>
    <row r="2075" spans="1:5" ht="30">
      <c r="A2075" s="234">
        <v>39017</v>
      </c>
      <c r="B2075" s="234" t="s">
        <v>8500</v>
      </c>
      <c r="C2075" s="234" t="s">
        <v>6545</v>
      </c>
      <c r="D2075" s="236" t="s">
        <v>13446</v>
      </c>
      <c r="E2075" s="227" t="s">
        <v>57</v>
      </c>
    </row>
    <row r="2076" spans="1:5" ht="30">
      <c r="A2076" s="234">
        <v>39315</v>
      </c>
      <c r="B2076" s="234" t="s">
        <v>8501</v>
      </c>
      <c r="C2076" s="234" t="s">
        <v>6545</v>
      </c>
      <c r="D2076" s="236" t="s">
        <v>13113</v>
      </c>
      <c r="E2076" s="227" t="s">
        <v>57</v>
      </c>
    </row>
    <row r="2077" spans="1:5" ht="30">
      <c r="A2077" s="234">
        <v>39016</v>
      </c>
      <c r="B2077" s="234" t="s">
        <v>8502</v>
      </c>
      <c r="C2077" s="234" t="s">
        <v>6545</v>
      </c>
      <c r="D2077" s="235" t="s">
        <v>14353</v>
      </c>
      <c r="E2077" s="227" t="s">
        <v>57</v>
      </c>
    </row>
    <row r="2078" spans="1:5" ht="30">
      <c r="A2078" s="234">
        <v>40432</v>
      </c>
      <c r="B2078" s="234" t="s">
        <v>8503</v>
      </c>
      <c r="C2078" s="234" t="s">
        <v>6545</v>
      </c>
      <c r="D2078" s="235" t="s">
        <v>14354</v>
      </c>
      <c r="E2078" s="227" t="s">
        <v>57</v>
      </c>
    </row>
    <row r="2079" spans="1:5" ht="30">
      <c r="A2079" s="234">
        <v>39481</v>
      </c>
      <c r="B2079" s="234" t="s">
        <v>8504</v>
      </c>
      <c r="C2079" s="234" t="s">
        <v>6545</v>
      </c>
      <c r="D2079" s="235" t="s">
        <v>14355</v>
      </c>
      <c r="E2079" s="227" t="s">
        <v>57</v>
      </c>
    </row>
    <row r="2080" spans="1:5" ht="30">
      <c r="A2080" s="234">
        <v>40433</v>
      </c>
      <c r="B2080" s="234" t="s">
        <v>8505</v>
      </c>
      <c r="C2080" s="234" t="s">
        <v>6545</v>
      </c>
      <c r="D2080" s="235" t="s">
        <v>14356</v>
      </c>
      <c r="E2080" s="227" t="s">
        <v>57</v>
      </c>
    </row>
    <row r="2081" spans="1:5" ht="30">
      <c r="A2081" s="234">
        <v>20219</v>
      </c>
      <c r="B2081" s="234" t="s">
        <v>8506</v>
      </c>
      <c r="C2081" s="234" t="s">
        <v>6545</v>
      </c>
      <c r="D2081" s="235" t="s">
        <v>14357</v>
      </c>
      <c r="E2081" s="227" t="s">
        <v>57</v>
      </c>
    </row>
    <row r="2082" spans="1:5" ht="45">
      <c r="A2082" s="234">
        <v>36484</v>
      </c>
      <c r="B2082" s="234" t="s">
        <v>8507</v>
      </c>
      <c r="C2082" s="234" t="s">
        <v>6545</v>
      </c>
      <c r="D2082" s="235" t="s">
        <v>14358</v>
      </c>
      <c r="E2082" s="227" t="s">
        <v>57</v>
      </c>
    </row>
    <row r="2083" spans="1:5" ht="15">
      <c r="A2083" s="234">
        <v>38367</v>
      </c>
      <c r="B2083" s="234" t="s">
        <v>8508</v>
      </c>
      <c r="C2083" s="234" t="s">
        <v>6545</v>
      </c>
      <c r="D2083" s="235" t="s">
        <v>14359</v>
      </c>
      <c r="E2083" s="227" t="s">
        <v>57</v>
      </c>
    </row>
    <row r="2084" spans="1:5" ht="15">
      <c r="A2084" s="234">
        <v>38368</v>
      </c>
      <c r="B2084" s="234" t="s">
        <v>8509</v>
      </c>
      <c r="C2084" s="234" t="s">
        <v>6545</v>
      </c>
      <c r="D2084" s="235" t="s">
        <v>14360</v>
      </c>
      <c r="E2084" s="227" t="s">
        <v>57</v>
      </c>
    </row>
    <row r="2085" spans="1:5" ht="15">
      <c r="A2085" s="234">
        <v>38091</v>
      </c>
      <c r="B2085" s="234" t="s">
        <v>8510</v>
      </c>
      <c r="C2085" s="234" t="s">
        <v>6545</v>
      </c>
      <c r="D2085" s="235" t="s">
        <v>14288</v>
      </c>
      <c r="E2085" s="227" t="s">
        <v>57</v>
      </c>
    </row>
    <row r="2086" spans="1:5" ht="15">
      <c r="A2086" s="234">
        <v>38095</v>
      </c>
      <c r="B2086" s="234" t="s">
        <v>8511</v>
      </c>
      <c r="C2086" s="234" t="s">
        <v>6545</v>
      </c>
      <c r="D2086" s="235" t="s">
        <v>13126</v>
      </c>
      <c r="E2086" s="227" t="s">
        <v>57</v>
      </c>
    </row>
    <row r="2087" spans="1:5" ht="30">
      <c r="A2087" s="234">
        <v>38092</v>
      </c>
      <c r="B2087" s="234" t="s">
        <v>8512</v>
      </c>
      <c r="C2087" s="234" t="s">
        <v>6545</v>
      </c>
      <c r="D2087" s="235" t="s">
        <v>13041</v>
      </c>
      <c r="E2087" s="227" t="s">
        <v>57</v>
      </c>
    </row>
    <row r="2088" spans="1:5" ht="30">
      <c r="A2088" s="234">
        <v>38093</v>
      </c>
      <c r="B2088" s="234" t="s">
        <v>8513</v>
      </c>
      <c r="C2088" s="234" t="s">
        <v>6545</v>
      </c>
      <c r="D2088" s="235" t="s">
        <v>14361</v>
      </c>
      <c r="E2088" s="227" t="s">
        <v>57</v>
      </c>
    </row>
    <row r="2089" spans="1:5" ht="30">
      <c r="A2089" s="234">
        <v>38096</v>
      </c>
      <c r="B2089" s="234" t="s">
        <v>8514</v>
      </c>
      <c r="C2089" s="234" t="s">
        <v>6545</v>
      </c>
      <c r="D2089" s="235" t="s">
        <v>12793</v>
      </c>
      <c r="E2089" s="227" t="s">
        <v>57</v>
      </c>
    </row>
    <row r="2090" spans="1:5" ht="30">
      <c r="A2090" s="234">
        <v>38094</v>
      </c>
      <c r="B2090" s="234" t="s">
        <v>8515</v>
      </c>
      <c r="C2090" s="234" t="s">
        <v>6545</v>
      </c>
      <c r="D2090" s="235" t="s">
        <v>12770</v>
      </c>
      <c r="E2090" s="227" t="s">
        <v>57</v>
      </c>
    </row>
    <row r="2091" spans="1:5" ht="30">
      <c r="A2091" s="234">
        <v>38097</v>
      </c>
      <c r="B2091" s="234" t="s">
        <v>8516</v>
      </c>
      <c r="C2091" s="234" t="s">
        <v>6545</v>
      </c>
      <c r="D2091" s="235" t="s">
        <v>14362</v>
      </c>
      <c r="E2091" s="227" t="s">
        <v>57</v>
      </c>
    </row>
    <row r="2092" spans="1:5" ht="30">
      <c r="A2092" s="234">
        <v>38098</v>
      </c>
      <c r="B2092" s="234" t="s">
        <v>8517</v>
      </c>
      <c r="C2092" s="234" t="s">
        <v>6545</v>
      </c>
      <c r="D2092" s="235" t="s">
        <v>14362</v>
      </c>
      <c r="E2092" s="227" t="s">
        <v>57</v>
      </c>
    </row>
    <row r="2093" spans="1:5" ht="15">
      <c r="A2093" s="234">
        <v>11186</v>
      </c>
      <c r="B2093" s="234" t="s">
        <v>8518</v>
      </c>
      <c r="C2093" s="234" t="s">
        <v>6544</v>
      </c>
      <c r="D2093" s="235" t="s">
        <v>14363</v>
      </c>
      <c r="E2093" s="227" t="s">
        <v>57</v>
      </c>
    </row>
    <row r="2094" spans="1:5" ht="30">
      <c r="A2094" s="234">
        <v>11558</v>
      </c>
      <c r="B2094" s="234" t="s">
        <v>8519</v>
      </c>
      <c r="C2094" s="234" t="s">
        <v>6953</v>
      </c>
      <c r="D2094" s="235" t="s">
        <v>14364</v>
      </c>
      <c r="E2094" s="227" t="s">
        <v>57</v>
      </c>
    </row>
    <row r="2095" spans="1:5" ht="30">
      <c r="A2095" s="234">
        <v>11557</v>
      </c>
      <c r="B2095" s="234" t="s">
        <v>8520</v>
      </c>
      <c r="C2095" s="234" t="s">
        <v>6953</v>
      </c>
      <c r="D2095" s="235" t="s">
        <v>14365</v>
      </c>
      <c r="E2095" s="227" t="s">
        <v>57</v>
      </c>
    </row>
    <row r="2096" spans="1:5" ht="15">
      <c r="A2096" s="234">
        <v>2759</v>
      </c>
      <c r="B2096" s="234" t="s">
        <v>8521</v>
      </c>
      <c r="C2096" s="234" t="s">
        <v>6545</v>
      </c>
      <c r="D2096" s="235" t="s">
        <v>14366</v>
      </c>
      <c r="E2096" s="227" t="s">
        <v>57</v>
      </c>
    </row>
    <row r="2097" spans="1:5" ht="15">
      <c r="A2097" s="234">
        <v>38124</v>
      </c>
      <c r="B2097" s="234" t="s">
        <v>8522</v>
      </c>
      <c r="C2097" s="234" t="s">
        <v>6545</v>
      </c>
      <c r="D2097" s="235" t="s">
        <v>14367</v>
      </c>
      <c r="E2097" s="227" t="s">
        <v>57</v>
      </c>
    </row>
    <row r="2098" spans="1:5" ht="15">
      <c r="A2098" s="234">
        <v>38380</v>
      </c>
      <c r="B2098" s="234" t="s">
        <v>8523</v>
      </c>
      <c r="C2098" s="234" t="s">
        <v>6545</v>
      </c>
      <c r="D2098" s="235" t="s">
        <v>14368</v>
      </c>
      <c r="E2098" s="227" t="s">
        <v>57</v>
      </c>
    </row>
    <row r="2099" spans="1:5" ht="30">
      <c r="A2099" s="234">
        <v>20059</v>
      </c>
      <c r="B2099" s="234" t="s">
        <v>8524</v>
      </c>
      <c r="C2099" s="234" t="s">
        <v>6545</v>
      </c>
      <c r="D2099" s="235" t="s">
        <v>13518</v>
      </c>
      <c r="E2099" s="227" t="s">
        <v>57</v>
      </c>
    </row>
    <row r="2100" spans="1:5" ht="45">
      <c r="A2100" s="234">
        <v>42429</v>
      </c>
      <c r="B2100" s="234" t="s">
        <v>8525</v>
      </c>
      <c r="C2100" s="234" t="s">
        <v>6545</v>
      </c>
      <c r="D2100" s="235" t="s">
        <v>14369</v>
      </c>
      <c r="E2100" s="227" t="s">
        <v>57</v>
      </c>
    </row>
    <row r="2101" spans="1:5" ht="15">
      <c r="A2101" s="234">
        <v>39616</v>
      </c>
      <c r="B2101" s="234" t="s">
        <v>8526</v>
      </c>
      <c r="C2101" s="234" t="s">
        <v>6545</v>
      </c>
      <c r="D2101" s="235" t="s">
        <v>14370</v>
      </c>
      <c r="E2101" s="227" t="s">
        <v>57</v>
      </c>
    </row>
    <row r="2102" spans="1:5" ht="15">
      <c r="A2102" s="234">
        <v>39618</v>
      </c>
      <c r="B2102" s="234" t="s">
        <v>8527</v>
      </c>
      <c r="C2102" s="234" t="s">
        <v>6545</v>
      </c>
      <c r="D2102" s="235" t="s">
        <v>14371</v>
      </c>
      <c r="E2102" s="227" t="s">
        <v>57</v>
      </c>
    </row>
    <row r="2103" spans="1:5" ht="15">
      <c r="A2103" s="234">
        <v>39619</v>
      </c>
      <c r="B2103" s="234" t="s">
        <v>8528</v>
      </c>
      <c r="C2103" s="234" t="s">
        <v>6545</v>
      </c>
      <c r="D2103" s="235" t="s">
        <v>14372</v>
      </c>
      <c r="E2103" s="227" t="s">
        <v>57</v>
      </c>
    </row>
    <row r="2104" spans="1:5" ht="15">
      <c r="A2104" s="234">
        <v>39613</v>
      </c>
      <c r="B2104" s="234" t="s">
        <v>8529</v>
      </c>
      <c r="C2104" s="234" t="s">
        <v>6545</v>
      </c>
      <c r="D2104" s="235" t="s">
        <v>14373</v>
      </c>
      <c r="E2104" s="227" t="s">
        <v>57</v>
      </c>
    </row>
    <row r="2105" spans="1:5" ht="15">
      <c r="A2105" s="234">
        <v>39614</v>
      </c>
      <c r="B2105" s="234" t="s">
        <v>8530</v>
      </c>
      <c r="C2105" s="234" t="s">
        <v>6545</v>
      </c>
      <c r="D2105" s="235" t="s">
        <v>14374</v>
      </c>
      <c r="E2105" s="227" t="s">
        <v>57</v>
      </c>
    </row>
    <row r="2106" spans="1:5" ht="45">
      <c r="A2106" s="234">
        <v>38538</v>
      </c>
      <c r="B2106" s="234" t="s">
        <v>8531</v>
      </c>
      <c r="C2106" s="234" t="s">
        <v>6557</v>
      </c>
      <c r="D2106" s="235" t="s">
        <v>14375</v>
      </c>
      <c r="E2106" s="227" t="s">
        <v>57</v>
      </c>
    </row>
    <row r="2107" spans="1:5" ht="45">
      <c r="A2107" s="234">
        <v>38539</v>
      </c>
      <c r="B2107" s="234" t="s">
        <v>8532</v>
      </c>
      <c r="C2107" s="234" t="s">
        <v>6557</v>
      </c>
      <c r="D2107" s="235" t="s">
        <v>14376</v>
      </c>
      <c r="E2107" s="227" t="s">
        <v>57</v>
      </c>
    </row>
    <row r="2108" spans="1:5" ht="45">
      <c r="A2108" s="234">
        <v>38540</v>
      </c>
      <c r="B2108" s="234" t="s">
        <v>8533</v>
      </c>
      <c r="C2108" s="234" t="s">
        <v>6557</v>
      </c>
      <c r="D2108" s="235" t="s">
        <v>14377</v>
      </c>
      <c r="E2108" s="227" t="s">
        <v>57</v>
      </c>
    </row>
    <row r="2109" spans="1:5" ht="15">
      <c r="A2109" s="234">
        <v>38384</v>
      </c>
      <c r="B2109" s="234" t="s">
        <v>8534</v>
      </c>
      <c r="C2109" s="234" t="s">
        <v>6545</v>
      </c>
      <c r="D2109" s="235" t="s">
        <v>14188</v>
      </c>
      <c r="E2109" s="227" t="s">
        <v>57</v>
      </c>
    </row>
    <row r="2110" spans="1:5" ht="15">
      <c r="A2110" s="234">
        <v>13</v>
      </c>
      <c r="B2110" s="234" t="s">
        <v>8535</v>
      </c>
      <c r="C2110" s="234" t="s">
        <v>6607</v>
      </c>
      <c r="D2110" s="235" t="s">
        <v>13787</v>
      </c>
      <c r="E2110" s="227" t="s">
        <v>57</v>
      </c>
    </row>
    <row r="2111" spans="1:5" ht="15">
      <c r="A2111" s="234">
        <v>2762</v>
      </c>
      <c r="B2111" s="234" t="s">
        <v>8536</v>
      </c>
      <c r="C2111" s="234" t="s">
        <v>6557</v>
      </c>
      <c r="D2111" s="235" t="s">
        <v>14378</v>
      </c>
      <c r="E2111" s="227" t="s">
        <v>57</v>
      </c>
    </row>
    <row r="2112" spans="1:5" ht="30">
      <c r="A2112" s="234">
        <v>21142</v>
      </c>
      <c r="B2112" s="234" t="s">
        <v>8537</v>
      </c>
      <c r="C2112" s="234" t="s">
        <v>6545</v>
      </c>
      <c r="D2112" s="235" t="s">
        <v>14379</v>
      </c>
      <c r="E2112" s="227" t="s">
        <v>57</v>
      </c>
    </row>
    <row r="2113" spans="1:5" ht="15">
      <c r="A2113" s="234">
        <v>4223</v>
      </c>
      <c r="B2113" s="234" t="s">
        <v>8538</v>
      </c>
      <c r="C2113" s="234" t="s">
        <v>6554</v>
      </c>
      <c r="D2113" s="235" t="s">
        <v>14380</v>
      </c>
      <c r="E2113" s="227" t="s">
        <v>57</v>
      </c>
    </row>
    <row r="2114" spans="1:5" ht="15">
      <c r="A2114" s="234">
        <v>37372</v>
      </c>
      <c r="B2114" s="234" t="s">
        <v>8539</v>
      </c>
      <c r="C2114" s="234" t="s">
        <v>6714</v>
      </c>
      <c r="D2114" s="235" t="s">
        <v>12916</v>
      </c>
      <c r="E2114" s="227" t="s">
        <v>5975</v>
      </c>
    </row>
    <row r="2115" spans="1:5" ht="15">
      <c r="A2115" s="234">
        <v>40863</v>
      </c>
      <c r="B2115" s="234" t="s">
        <v>8540</v>
      </c>
      <c r="C2115" s="234" t="s">
        <v>6716</v>
      </c>
      <c r="D2115" s="235" t="s">
        <v>14381</v>
      </c>
      <c r="E2115" s="227" t="s">
        <v>5975</v>
      </c>
    </row>
    <row r="2116" spans="1:5" ht="15">
      <c r="A2116" s="234">
        <v>38475</v>
      </c>
      <c r="B2116" s="234" t="s">
        <v>8541</v>
      </c>
      <c r="C2116" s="234" t="s">
        <v>6545</v>
      </c>
      <c r="D2116" s="235" t="s">
        <v>14382</v>
      </c>
      <c r="E2116" s="227" t="s">
        <v>57</v>
      </c>
    </row>
    <row r="2117" spans="1:5" ht="15">
      <c r="A2117" s="234">
        <v>38474</v>
      </c>
      <c r="B2117" s="234" t="s">
        <v>8542</v>
      </c>
      <c r="C2117" s="234" t="s">
        <v>6545</v>
      </c>
      <c r="D2117" s="235" t="s">
        <v>14383</v>
      </c>
      <c r="E2117" s="227" t="s">
        <v>57</v>
      </c>
    </row>
    <row r="2118" spans="1:5" ht="30">
      <c r="A2118" s="234">
        <v>10886</v>
      </c>
      <c r="B2118" s="234" t="s">
        <v>8543</v>
      </c>
      <c r="C2118" s="234" t="s">
        <v>6545</v>
      </c>
      <c r="D2118" s="235" t="s">
        <v>14384</v>
      </c>
      <c r="E2118" s="227" t="s">
        <v>57</v>
      </c>
    </row>
    <row r="2119" spans="1:5" ht="30">
      <c r="A2119" s="234">
        <v>10888</v>
      </c>
      <c r="B2119" s="234" t="s">
        <v>8544</v>
      </c>
      <c r="C2119" s="234" t="s">
        <v>6545</v>
      </c>
      <c r="D2119" s="235" t="s">
        <v>14385</v>
      </c>
      <c r="E2119" s="227" t="s">
        <v>57</v>
      </c>
    </row>
    <row r="2120" spans="1:5" ht="30">
      <c r="A2120" s="234">
        <v>10889</v>
      </c>
      <c r="B2120" s="234" t="s">
        <v>8545</v>
      </c>
      <c r="C2120" s="234" t="s">
        <v>6545</v>
      </c>
      <c r="D2120" s="235" t="s">
        <v>14386</v>
      </c>
      <c r="E2120" s="227" t="s">
        <v>57</v>
      </c>
    </row>
    <row r="2121" spans="1:5" ht="30">
      <c r="A2121" s="234">
        <v>10890</v>
      </c>
      <c r="B2121" s="234" t="s">
        <v>8546</v>
      </c>
      <c r="C2121" s="234" t="s">
        <v>6545</v>
      </c>
      <c r="D2121" s="235" t="s">
        <v>14387</v>
      </c>
      <c r="E2121" s="227" t="s">
        <v>57</v>
      </c>
    </row>
    <row r="2122" spans="1:5" ht="30">
      <c r="A2122" s="234">
        <v>10891</v>
      </c>
      <c r="B2122" s="234" t="s">
        <v>8547</v>
      </c>
      <c r="C2122" s="234" t="s">
        <v>6545</v>
      </c>
      <c r="D2122" s="235" t="s">
        <v>14388</v>
      </c>
      <c r="E2122" s="227" t="s">
        <v>57</v>
      </c>
    </row>
    <row r="2123" spans="1:5" ht="30">
      <c r="A2123" s="234">
        <v>10892</v>
      </c>
      <c r="B2123" s="234" t="s">
        <v>8548</v>
      </c>
      <c r="C2123" s="234" t="s">
        <v>6545</v>
      </c>
      <c r="D2123" s="235" t="s">
        <v>14389</v>
      </c>
      <c r="E2123" s="227" t="s">
        <v>57</v>
      </c>
    </row>
    <row r="2124" spans="1:5" ht="30">
      <c r="A2124" s="234">
        <v>20977</v>
      </c>
      <c r="B2124" s="234" t="s">
        <v>8549</v>
      </c>
      <c r="C2124" s="234" t="s">
        <v>6545</v>
      </c>
      <c r="D2124" s="235" t="s">
        <v>14390</v>
      </c>
      <c r="E2124" s="227" t="s">
        <v>57</v>
      </c>
    </row>
    <row r="2125" spans="1:5" ht="15">
      <c r="A2125" s="234">
        <v>3073</v>
      </c>
      <c r="B2125" s="234" t="s">
        <v>8550</v>
      </c>
      <c r="C2125" s="234" t="s">
        <v>6545</v>
      </c>
      <c r="D2125" s="235" t="s">
        <v>14391</v>
      </c>
      <c r="E2125" s="227" t="s">
        <v>57</v>
      </c>
    </row>
    <row r="2126" spans="1:5" ht="15">
      <c r="A2126" s="234">
        <v>3068</v>
      </c>
      <c r="B2126" s="234" t="s">
        <v>8551</v>
      </c>
      <c r="C2126" s="234" t="s">
        <v>6545</v>
      </c>
      <c r="D2126" s="235" t="s">
        <v>14392</v>
      </c>
      <c r="E2126" s="227" t="s">
        <v>57</v>
      </c>
    </row>
    <row r="2127" spans="1:5" ht="15">
      <c r="A2127" s="234">
        <v>3074</v>
      </c>
      <c r="B2127" s="234" t="s">
        <v>8552</v>
      </c>
      <c r="C2127" s="234" t="s">
        <v>6545</v>
      </c>
      <c r="D2127" s="235" t="s">
        <v>14393</v>
      </c>
      <c r="E2127" s="227" t="s">
        <v>57</v>
      </c>
    </row>
    <row r="2128" spans="1:5" ht="15">
      <c r="A2128" s="234">
        <v>3076</v>
      </c>
      <c r="B2128" s="234" t="s">
        <v>8553</v>
      </c>
      <c r="C2128" s="234" t="s">
        <v>6545</v>
      </c>
      <c r="D2128" s="235" t="s">
        <v>14394</v>
      </c>
      <c r="E2128" s="227" t="s">
        <v>57</v>
      </c>
    </row>
    <row r="2129" spans="1:5" ht="15">
      <c r="A2129" s="234">
        <v>3072</v>
      </c>
      <c r="B2129" s="234" t="s">
        <v>8554</v>
      </c>
      <c r="C2129" s="234" t="s">
        <v>6545</v>
      </c>
      <c r="D2129" s="235" t="s">
        <v>14395</v>
      </c>
      <c r="E2129" s="227" t="s">
        <v>57</v>
      </c>
    </row>
    <row r="2130" spans="1:5" ht="15">
      <c r="A2130" s="234">
        <v>3075</v>
      </c>
      <c r="B2130" s="234" t="s">
        <v>8555</v>
      </c>
      <c r="C2130" s="234" t="s">
        <v>6545</v>
      </c>
      <c r="D2130" s="235" t="s">
        <v>14396</v>
      </c>
      <c r="E2130" s="227" t="s">
        <v>57</v>
      </c>
    </row>
    <row r="2131" spans="1:5" ht="30">
      <c r="A2131" s="234">
        <v>10780</v>
      </c>
      <c r="B2131" s="234" t="s">
        <v>8556</v>
      </c>
      <c r="C2131" s="234" t="s">
        <v>6545</v>
      </c>
      <c r="D2131" s="235" t="s">
        <v>14397</v>
      </c>
      <c r="E2131" s="227" t="s">
        <v>57</v>
      </c>
    </row>
    <row r="2132" spans="1:5" ht="30">
      <c r="A2132" s="234">
        <v>10781</v>
      </c>
      <c r="B2132" s="234" t="s">
        <v>8557</v>
      </c>
      <c r="C2132" s="234" t="s">
        <v>6545</v>
      </c>
      <c r="D2132" s="235" t="s">
        <v>14398</v>
      </c>
      <c r="E2132" s="227" t="s">
        <v>57</v>
      </c>
    </row>
    <row r="2133" spans="1:5" ht="30">
      <c r="A2133" s="234">
        <v>20106</v>
      </c>
      <c r="B2133" s="234" t="s">
        <v>8558</v>
      </c>
      <c r="C2133" s="234" t="s">
        <v>6545</v>
      </c>
      <c r="D2133" s="235" t="s">
        <v>14399</v>
      </c>
      <c r="E2133" s="227" t="s">
        <v>57</v>
      </c>
    </row>
    <row r="2134" spans="1:5" ht="30">
      <c r="A2134" s="234">
        <v>20107</v>
      </c>
      <c r="B2134" s="234" t="s">
        <v>8559</v>
      </c>
      <c r="C2134" s="234" t="s">
        <v>6545</v>
      </c>
      <c r="D2134" s="235" t="s">
        <v>14400</v>
      </c>
      <c r="E2134" s="227" t="s">
        <v>57</v>
      </c>
    </row>
    <row r="2135" spans="1:5" ht="30">
      <c r="A2135" s="234">
        <v>20108</v>
      </c>
      <c r="B2135" s="234" t="s">
        <v>8560</v>
      </c>
      <c r="C2135" s="234" t="s">
        <v>6545</v>
      </c>
      <c r="D2135" s="235" t="s">
        <v>14401</v>
      </c>
      <c r="E2135" s="227" t="s">
        <v>57</v>
      </c>
    </row>
    <row r="2136" spans="1:5" ht="30">
      <c r="A2136" s="234">
        <v>20109</v>
      </c>
      <c r="B2136" s="234" t="s">
        <v>8561</v>
      </c>
      <c r="C2136" s="234" t="s">
        <v>6545</v>
      </c>
      <c r="D2136" s="235" t="s">
        <v>14397</v>
      </c>
      <c r="E2136" s="227" t="s">
        <v>57</v>
      </c>
    </row>
    <row r="2137" spans="1:5" ht="45">
      <c r="A2137" s="234">
        <v>43612</v>
      </c>
      <c r="B2137" s="234" t="s">
        <v>8562</v>
      </c>
      <c r="C2137" s="234" t="s">
        <v>7915</v>
      </c>
      <c r="D2137" s="235" t="s">
        <v>14402</v>
      </c>
      <c r="E2137" s="227" t="s">
        <v>57</v>
      </c>
    </row>
    <row r="2138" spans="1:5" ht="45">
      <c r="A2138" s="234">
        <v>43613</v>
      </c>
      <c r="B2138" s="234" t="s">
        <v>8563</v>
      </c>
      <c r="C2138" s="234" t="s">
        <v>7915</v>
      </c>
      <c r="D2138" s="235" t="s">
        <v>14403</v>
      </c>
      <c r="E2138" s="227" t="s">
        <v>57</v>
      </c>
    </row>
    <row r="2139" spans="1:5" ht="30">
      <c r="A2139" s="234">
        <v>11480</v>
      </c>
      <c r="B2139" s="234" t="s">
        <v>11647</v>
      </c>
      <c r="C2139" s="234" t="s">
        <v>7915</v>
      </c>
      <c r="D2139" s="235" t="s">
        <v>14404</v>
      </c>
      <c r="E2139" s="227" t="s">
        <v>57</v>
      </c>
    </row>
    <row r="2140" spans="1:5" ht="45">
      <c r="A2140" s="234">
        <v>11469</v>
      </c>
      <c r="B2140" s="234" t="s">
        <v>8564</v>
      </c>
      <c r="C2140" s="234" t="s">
        <v>6545</v>
      </c>
      <c r="D2140" s="235" t="s">
        <v>14405</v>
      </c>
      <c r="E2140" s="227" t="s">
        <v>57</v>
      </c>
    </row>
    <row r="2141" spans="1:5" ht="30">
      <c r="A2141" s="234">
        <v>11468</v>
      </c>
      <c r="B2141" s="234" t="s">
        <v>8565</v>
      </c>
      <c r="C2141" s="234" t="s">
        <v>6545</v>
      </c>
      <c r="D2141" s="235" t="s">
        <v>14405</v>
      </c>
      <c r="E2141" s="227" t="s">
        <v>57</v>
      </c>
    </row>
    <row r="2142" spans="1:5" ht="30">
      <c r="A2142" s="234">
        <v>11484</v>
      </c>
      <c r="B2142" s="234" t="s">
        <v>8566</v>
      </c>
      <c r="C2142" s="234" t="s">
        <v>6545</v>
      </c>
      <c r="D2142" s="235" t="s">
        <v>14406</v>
      </c>
      <c r="E2142" s="227" t="s">
        <v>57</v>
      </c>
    </row>
    <row r="2143" spans="1:5" ht="30">
      <c r="A2143" s="234">
        <v>38155</v>
      </c>
      <c r="B2143" s="234" t="s">
        <v>8567</v>
      </c>
      <c r="C2143" s="234" t="s">
        <v>6545</v>
      </c>
      <c r="D2143" s="235" t="s">
        <v>14407</v>
      </c>
      <c r="E2143" s="227" t="s">
        <v>57</v>
      </c>
    </row>
    <row r="2144" spans="1:5" ht="30">
      <c r="A2144" s="234">
        <v>11467</v>
      </c>
      <c r="B2144" s="234" t="s">
        <v>8568</v>
      </c>
      <c r="C2144" s="234" t="s">
        <v>6545</v>
      </c>
      <c r="D2144" s="235" t="s">
        <v>13338</v>
      </c>
      <c r="E2144" s="227" t="s">
        <v>57</v>
      </c>
    </row>
    <row r="2145" spans="1:5" ht="45">
      <c r="A2145" s="234">
        <v>38153</v>
      </c>
      <c r="B2145" s="234" t="s">
        <v>8569</v>
      </c>
      <c r="C2145" s="234" t="s">
        <v>7915</v>
      </c>
      <c r="D2145" s="235" t="s">
        <v>14408</v>
      </c>
      <c r="E2145" s="227" t="s">
        <v>57</v>
      </c>
    </row>
    <row r="2146" spans="1:5" ht="60">
      <c r="A2146" s="234">
        <v>43607</v>
      </c>
      <c r="B2146" s="234" t="s">
        <v>11648</v>
      </c>
      <c r="C2146" s="234" t="s">
        <v>7915</v>
      </c>
      <c r="D2146" s="235" t="s">
        <v>14409</v>
      </c>
      <c r="E2146" s="227" t="s">
        <v>57</v>
      </c>
    </row>
    <row r="2147" spans="1:5" ht="45">
      <c r="A2147" s="234">
        <v>3080</v>
      </c>
      <c r="B2147" s="234" t="s">
        <v>8570</v>
      </c>
      <c r="C2147" s="234" t="s">
        <v>7915</v>
      </c>
      <c r="D2147" s="235" t="s">
        <v>14410</v>
      </c>
      <c r="E2147" s="227" t="s">
        <v>57</v>
      </c>
    </row>
    <row r="2148" spans="1:5" ht="45">
      <c r="A2148" s="234">
        <v>3081</v>
      </c>
      <c r="B2148" s="234" t="s">
        <v>8571</v>
      </c>
      <c r="C2148" s="234" t="s">
        <v>7915</v>
      </c>
      <c r="D2148" s="235" t="s">
        <v>14411</v>
      </c>
      <c r="E2148" s="227" t="s">
        <v>57</v>
      </c>
    </row>
    <row r="2149" spans="1:5" ht="45">
      <c r="A2149" s="234">
        <v>3090</v>
      </c>
      <c r="B2149" s="234" t="s">
        <v>8572</v>
      </c>
      <c r="C2149" s="234" t="s">
        <v>7915</v>
      </c>
      <c r="D2149" s="235" t="s">
        <v>14412</v>
      </c>
      <c r="E2149" s="227" t="s">
        <v>57</v>
      </c>
    </row>
    <row r="2150" spans="1:5" ht="45">
      <c r="A2150" s="234">
        <v>43611</v>
      </c>
      <c r="B2150" s="234" t="s">
        <v>8573</v>
      </c>
      <c r="C2150" s="234" t="s">
        <v>7915</v>
      </c>
      <c r="D2150" s="235" t="s">
        <v>14413</v>
      </c>
      <c r="E2150" s="227" t="s">
        <v>57</v>
      </c>
    </row>
    <row r="2151" spans="1:5" ht="45">
      <c r="A2151" s="234">
        <v>3103</v>
      </c>
      <c r="B2151" s="234" t="s">
        <v>8574</v>
      </c>
      <c r="C2151" s="234" t="s">
        <v>6545</v>
      </c>
      <c r="D2151" s="235" t="s">
        <v>14414</v>
      </c>
      <c r="E2151" s="227" t="s">
        <v>57</v>
      </c>
    </row>
    <row r="2152" spans="1:5" ht="60">
      <c r="A2152" s="234">
        <v>3097</v>
      </c>
      <c r="B2152" s="234" t="s">
        <v>8575</v>
      </c>
      <c r="C2152" s="234" t="s">
        <v>7915</v>
      </c>
      <c r="D2152" s="235" t="s">
        <v>14415</v>
      </c>
      <c r="E2152" s="227" t="s">
        <v>57</v>
      </c>
    </row>
    <row r="2153" spans="1:5" ht="60">
      <c r="A2153" s="234">
        <v>3099</v>
      </c>
      <c r="B2153" s="234" t="s">
        <v>8576</v>
      </c>
      <c r="C2153" s="234" t="s">
        <v>7915</v>
      </c>
      <c r="D2153" s="235" t="s">
        <v>14416</v>
      </c>
      <c r="E2153" s="227" t="s">
        <v>57</v>
      </c>
    </row>
    <row r="2154" spans="1:5" ht="45">
      <c r="A2154" s="234">
        <v>38151</v>
      </c>
      <c r="B2154" s="234" t="s">
        <v>8577</v>
      </c>
      <c r="C2154" s="234" t="s">
        <v>7915</v>
      </c>
      <c r="D2154" s="235" t="s">
        <v>14417</v>
      </c>
      <c r="E2154" s="227" t="s">
        <v>57</v>
      </c>
    </row>
    <row r="2155" spans="1:5" ht="45">
      <c r="A2155" s="234">
        <v>38152</v>
      </c>
      <c r="B2155" s="234" t="s">
        <v>8578</v>
      </c>
      <c r="C2155" s="234" t="s">
        <v>7915</v>
      </c>
      <c r="D2155" s="235" t="s">
        <v>14418</v>
      </c>
      <c r="E2155" s="227" t="s">
        <v>57</v>
      </c>
    </row>
    <row r="2156" spans="1:5" ht="60">
      <c r="A2156" s="234">
        <v>43610</v>
      </c>
      <c r="B2156" s="234" t="s">
        <v>11649</v>
      </c>
      <c r="C2156" s="234" t="s">
        <v>7915</v>
      </c>
      <c r="D2156" s="235" t="s">
        <v>14419</v>
      </c>
      <c r="E2156" s="227" t="s">
        <v>57</v>
      </c>
    </row>
    <row r="2157" spans="1:5" ht="45">
      <c r="A2157" s="234">
        <v>3093</v>
      </c>
      <c r="B2157" s="234" t="s">
        <v>8579</v>
      </c>
      <c r="C2157" s="234" t="s">
        <v>7915</v>
      </c>
      <c r="D2157" s="235" t="s">
        <v>14416</v>
      </c>
      <c r="E2157" s="227" t="s">
        <v>57</v>
      </c>
    </row>
    <row r="2158" spans="1:5" ht="30">
      <c r="A2158" s="234">
        <v>38165</v>
      </c>
      <c r="B2158" s="234" t="s">
        <v>8580</v>
      </c>
      <c r="C2158" s="234" t="s">
        <v>7915</v>
      </c>
      <c r="D2158" s="235" t="s">
        <v>14420</v>
      </c>
      <c r="E2158" s="227" t="s">
        <v>57</v>
      </c>
    </row>
    <row r="2159" spans="1:5" ht="30">
      <c r="A2159" s="234">
        <v>38177</v>
      </c>
      <c r="B2159" s="234" t="s">
        <v>8581</v>
      </c>
      <c r="C2159" s="234" t="s">
        <v>6545</v>
      </c>
      <c r="D2159" s="235" t="s">
        <v>14421</v>
      </c>
      <c r="E2159" s="227" t="s">
        <v>57</v>
      </c>
    </row>
    <row r="2160" spans="1:5" ht="30">
      <c r="A2160" s="234">
        <v>11458</v>
      </c>
      <c r="B2160" s="234" t="s">
        <v>8582</v>
      </c>
      <c r="C2160" s="234" t="s">
        <v>6545</v>
      </c>
      <c r="D2160" s="235" t="s">
        <v>14422</v>
      </c>
      <c r="E2160" s="227" t="s">
        <v>57</v>
      </c>
    </row>
    <row r="2161" spans="1:5" ht="45">
      <c r="A2161" s="234">
        <v>3108</v>
      </c>
      <c r="B2161" s="234" t="s">
        <v>8583</v>
      </c>
      <c r="C2161" s="234" t="s">
        <v>6545</v>
      </c>
      <c r="D2161" s="235" t="s">
        <v>14423</v>
      </c>
      <c r="E2161" s="227" t="s">
        <v>57</v>
      </c>
    </row>
    <row r="2162" spans="1:5" ht="45">
      <c r="A2162" s="234">
        <v>3105</v>
      </c>
      <c r="B2162" s="234" t="s">
        <v>8584</v>
      </c>
      <c r="C2162" s="234" t="s">
        <v>6545</v>
      </c>
      <c r="D2162" s="235" t="s">
        <v>14424</v>
      </c>
      <c r="E2162" s="227" t="s">
        <v>57</v>
      </c>
    </row>
    <row r="2163" spans="1:5" ht="45">
      <c r="A2163" s="234">
        <v>38178</v>
      </c>
      <c r="B2163" s="234" t="s">
        <v>8585</v>
      </c>
      <c r="C2163" s="234" t="s">
        <v>6545</v>
      </c>
      <c r="D2163" s="235" t="s">
        <v>14425</v>
      </c>
      <c r="E2163" s="227" t="s">
        <v>57</v>
      </c>
    </row>
    <row r="2164" spans="1:5" ht="45">
      <c r="A2164" s="234">
        <v>43575</v>
      </c>
      <c r="B2164" s="234" t="s">
        <v>8586</v>
      </c>
      <c r="C2164" s="234" t="s">
        <v>6545</v>
      </c>
      <c r="D2164" s="235" t="s">
        <v>14426</v>
      </c>
      <c r="E2164" s="227" t="s">
        <v>57</v>
      </c>
    </row>
    <row r="2165" spans="1:5" ht="45">
      <c r="A2165" s="234">
        <v>43577</v>
      </c>
      <c r="B2165" s="234" t="s">
        <v>8587</v>
      </c>
      <c r="C2165" s="234" t="s">
        <v>6545</v>
      </c>
      <c r="D2165" s="235" t="s">
        <v>14427</v>
      </c>
      <c r="E2165" s="227" t="s">
        <v>57</v>
      </c>
    </row>
    <row r="2166" spans="1:5" ht="30">
      <c r="A2166" s="234">
        <v>43458</v>
      </c>
      <c r="B2166" s="234" t="s">
        <v>8588</v>
      </c>
      <c r="C2166" s="234" t="s">
        <v>6714</v>
      </c>
      <c r="D2166" s="235" t="s">
        <v>14428</v>
      </c>
      <c r="E2166" s="227" t="s">
        <v>8589</v>
      </c>
    </row>
    <row r="2167" spans="1:5" ht="30">
      <c r="A2167" s="234">
        <v>43470</v>
      </c>
      <c r="B2167" s="234" t="s">
        <v>8590</v>
      </c>
      <c r="C2167" s="234" t="s">
        <v>6716</v>
      </c>
      <c r="D2167" s="235" t="s">
        <v>14429</v>
      </c>
      <c r="E2167" s="227" t="s">
        <v>8589</v>
      </c>
    </row>
    <row r="2168" spans="1:5" ht="30">
      <c r="A2168" s="234">
        <v>43459</v>
      </c>
      <c r="B2168" s="234" t="s">
        <v>8591</v>
      </c>
      <c r="C2168" s="234" t="s">
        <v>6714</v>
      </c>
      <c r="D2168" s="235" t="s">
        <v>14430</v>
      </c>
      <c r="E2168" s="227" t="s">
        <v>8589</v>
      </c>
    </row>
    <row r="2169" spans="1:5" ht="30">
      <c r="A2169" s="234">
        <v>43471</v>
      </c>
      <c r="B2169" s="234" t="s">
        <v>8592</v>
      </c>
      <c r="C2169" s="234" t="s">
        <v>6716</v>
      </c>
      <c r="D2169" s="235" t="s">
        <v>14431</v>
      </c>
      <c r="E2169" s="227" t="s">
        <v>8589</v>
      </c>
    </row>
    <row r="2170" spans="1:5" ht="30">
      <c r="A2170" s="234">
        <v>43460</v>
      </c>
      <c r="B2170" s="234" t="s">
        <v>8593</v>
      </c>
      <c r="C2170" s="234" t="s">
        <v>6714</v>
      </c>
      <c r="D2170" s="235" t="s">
        <v>14432</v>
      </c>
      <c r="E2170" s="227" t="s">
        <v>8589</v>
      </c>
    </row>
    <row r="2171" spans="1:5" ht="30">
      <c r="A2171" s="234">
        <v>43472</v>
      </c>
      <c r="B2171" s="234" t="s">
        <v>8594</v>
      </c>
      <c r="C2171" s="234" t="s">
        <v>6716</v>
      </c>
      <c r="D2171" s="235" t="s">
        <v>14433</v>
      </c>
      <c r="E2171" s="227" t="s">
        <v>8589</v>
      </c>
    </row>
    <row r="2172" spans="1:5" ht="30">
      <c r="A2172" s="234">
        <v>43461</v>
      </c>
      <c r="B2172" s="234" t="s">
        <v>8595</v>
      </c>
      <c r="C2172" s="234" t="s">
        <v>6714</v>
      </c>
      <c r="D2172" s="235" t="s">
        <v>14434</v>
      </c>
      <c r="E2172" s="227" t="s">
        <v>8589</v>
      </c>
    </row>
    <row r="2173" spans="1:5" ht="30">
      <c r="A2173" s="234">
        <v>43473</v>
      </c>
      <c r="B2173" s="234" t="s">
        <v>8596</v>
      </c>
      <c r="C2173" s="234" t="s">
        <v>6716</v>
      </c>
      <c r="D2173" s="235" t="s">
        <v>14435</v>
      </c>
      <c r="E2173" s="227" t="s">
        <v>8589</v>
      </c>
    </row>
    <row r="2174" spans="1:5" ht="30">
      <c r="A2174" s="234">
        <v>43463</v>
      </c>
      <c r="B2174" s="234" t="s">
        <v>8597</v>
      </c>
      <c r="C2174" s="234" t="s">
        <v>6714</v>
      </c>
      <c r="D2174" s="235" t="s">
        <v>12574</v>
      </c>
      <c r="E2174" s="227" t="s">
        <v>8589</v>
      </c>
    </row>
    <row r="2175" spans="1:5" ht="30">
      <c r="A2175" s="234">
        <v>43475</v>
      </c>
      <c r="B2175" s="234" t="s">
        <v>8598</v>
      </c>
      <c r="C2175" s="234" t="s">
        <v>6716</v>
      </c>
      <c r="D2175" s="235" t="s">
        <v>13120</v>
      </c>
      <c r="E2175" s="227" t="s">
        <v>8589</v>
      </c>
    </row>
    <row r="2176" spans="1:5" ht="30">
      <c r="A2176" s="234">
        <v>43462</v>
      </c>
      <c r="B2176" s="234" t="s">
        <v>8599</v>
      </c>
      <c r="C2176" s="234" t="s">
        <v>6714</v>
      </c>
      <c r="D2176" s="235" t="s">
        <v>14436</v>
      </c>
      <c r="E2176" s="227" t="s">
        <v>8589</v>
      </c>
    </row>
    <row r="2177" spans="1:5" ht="30">
      <c r="A2177" s="234">
        <v>43474</v>
      </c>
      <c r="B2177" s="234" t="s">
        <v>8600</v>
      </c>
      <c r="C2177" s="234" t="s">
        <v>6716</v>
      </c>
      <c r="D2177" s="235" t="s">
        <v>13832</v>
      </c>
      <c r="E2177" s="227" t="s">
        <v>8589</v>
      </c>
    </row>
    <row r="2178" spans="1:5" ht="30">
      <c r="A2178" s="234">
        <v>43464</v>
      </c>
      <c r="B2178" s="234" t="s">
        <v>8601</v>
      </c>
      <c r="C2178" s="234" t="s">
        <v>6714</v>
      </c>
      <c r="D2178" s="235" t="s">
        <v>14436</v>
      </c>
      <c r="E2178" s="227" t="s">
        <v>8589</v>
      </c>
    </row>
    <row r="2179" spans="1:5" ht="30">
      <c r="A2179" s="234">
        <v>43476</v>
      </c>
      <c r="B2179" s="234" t="s">
        <v>8602</v>
      </c>
      <c r="C2179" s="234" t="s">
        <v>6716</v>
      </c>
      <c r="D2179" s="235" t="s">
        <v>14436</v>
      </c>
      <c r="E2179" s="227" t="s">
        <v>8589</v>
      </c>
    </row>
    <row r="2180" spans="1:5" ht="30">
      <c r="A2180" s="234">
        <v>43465</v>
      </c>
      <c r="B2180" s="234" t="s">
        <v>8603</v>
      </c>
      <c r="C2180" s="234" t="s">
        <v>6714</v>
      </c>
      <c r="D2180" s="235" t="s">
        <v>14437</v>
      </c>
      <c r="E2180" s="227" t="s">
        <v>8589</v>
      </c>
    </row>
    <row r="2181" spans="1:5" ht="30">
      <c r="A2181" s="234">
        <v>43477</v>
      </c>
      <c r="B2181" s="234" t="s">
        <v>8604</v>
      </c>
      <c r="C2181" s="234" t="s">
        <v>6716</v>
      </c>
      <c r="D2181" s="235" t="s">
        <v>14438</v>
      </c>
      <c r="E2181" s="227" t="s">
        <v>8589</v>
      </c>
    </row>
    <row r="2182" spans="1:5" ht="30">
      <c r="A2182" s="234">
        <v>43466</v>
      </c>
      <c r="B2182" s="234" t="s">
        <v>8605</v>
      </c>
      <c r="C2182" s="234" t="s">
        <v>6714</v>
      </c>
      <c r="D2182" s="235" t="s">
        <v>12597</v>
      </c>
      <c r="E2182" s="227" t="s">
        <v>8589</v>
      </c>
    </row>
    <row r="2183" spans="1:5" ht="30">
      <c r="A2183" s="234">
        <v>43478</v>
      </c>
      <c r="B2183" s="234" t="s">
        <v>8606</v>
      </c>
      <c r="C2183" s="234" t="s">
        <v>6716</v>
      </c>
      <c r="D2183" s="235" t="s">
        <v>14439</v>
      </c>
      <c r="E2183" s="227" t="s">
        <v>8589</v>
      </c>
    </row>
    <row r="2184" spans="1:5" ht="30">
      <c r="A2184" s="234">
        <v>43467</v>
      </c>
      <c r="B2184" s="234" t="s">
        <v>8607</v>
      </c>
      <c r="C2184" s="234" t="s">
        <v>6714</v>
      </c>
      <c r="D2184" s="235" t="s">
        <v>13135</v>
      </c>
      <c r="E2184" s="227" t="s">
        <v>8589</v>
      </c>
    </row>
    <row r="2185" spans="1:5" ht="30">
      <c r="A2185" s="234">
        <v>43479</v>
      </c>
      <c r="B2185" s="234" t="s">
        <v>8608</v>
      </c>
      <c r="C2185" s="234" t="s">
        <v>6716</v>
      </c>
      <c r="D2185" s="235" t="s">
        <v>14440</v>
      </c>
      <c r="E2185" s="227" t="s">
        <v>8589</v>
      </c>
    </row>
    <row r="2186" spans="1:5" ht="30">
      <c r="A2186" s="234">
        <v>43468</v>
      </c>
      <c r="B2186" s="234" t="s">
        <v>8609</v>
      </c>
      <c r="C2186" s="234" t="s">
        <v>6714</v>
      </c>
      <c r="D2186" s="235" t="s">
        <v>14313</v>
      </c>
      <c r="E2186" s="227" t="s">
        <v>8589</v>
      </c>
    </row>
    <row r="2187" spans="1:5" ht="30">
      <c r="A2187" s="234">
        <v>43480</v>
      </c>
      <c r="B2187" s="234" t="s">
        <v>8610</v>
      </c>
      <c r="C2187" s="234" t="s">
        <v>6716</v>
      </c>
      <c r="D2187" s="235" t="s">
        <v>14441</v>
      </c>
      <c r="E2187" s="227" t="s">
        <v>8589</v>
      </c>
    </row>
    <row r="2188" spans="1:5" ht="30">
      <c r="A2188" s="234">
        <v>43469</v>
      </c>
      <c r="B2188" s="234" t="s">
        <v>8611</v>
      </c>
      <c r="C2188" s="234" t="s">
        <v>6714</v>
      </c>
      <c r="D2188" s="235" t="s">
        <v>14442</v>
      </c>
      <c r="E2188" s="227" t="s">
        <v>8589</v>
      </c>
    </row>
    <row r="2189" spans="1:5" ht="30">
      <c r="A2189" s="234">
        <v>43481</v>
      </c>
      <c r="B2189" s="234" t="s">
        <v>8612</v>
      </c>
      <c r="C2189" s="234" t="s">
        <v>6716</v>
      </c>
      <c r="D2189" s="235" t="s">
        <v>14443</v>
      </c>
      <c r="E2189" s="227" t="s">
        <v>8589</v>
      </c>
    </row>
    <row r="2190" spans="1:5" ht="45">
      <c r="A2190" s="234">
        <v>3119</v>
      </c>
      <c r="B2190" s="234" t="s">
        <v>8613</v>
      </c>
      <c r="C2190" s="234" t="s">
        <v>6545</v>
      </c>
      <c r="D2190" s="235" t="s">
        <v>14286</v>
      </c>
      <c r="E2190" s="227" t="s">
        <v>57</v>
      </c>
    </row>
    <row r="2191" spans="1:5" ht="45">
      <c r="A2191" s="234">
        <v>3122</v>
      </c>
      <c r="B2191" s="234" t="s">
        <v>8614</v>
      </c>
      <c r="C2191" s="234" t="s">
        <v>6545</v>
      </c>
      <c r="D2191" s="235" t="s">
        <v>13260</v>
      </c>
      <c r="E2191" s="227" t="s">
        <v>57</v>
      </c>
    </row>
    <row r="2192" spans="1:5" ht="30">
      <c r="A2192" s="234">
        <v>3121</v>
      </c>
      <c r="B2192" s="234" t="s">
        <v>8615</v>
      </c>
      <c r="C2192" s="234" t="s">
        <v>6545</v>
      </c>
      <c r="D2192" s="235" t="s">
        <v>14444</v>
      </c>
      <c r="E2192" s="227" t="s">
        <v>57</v>
      </c>
    </row>
    <row r="2193" spans="1:5" ht="30">
      <c r="A2193" s="234">
        <v>3120</v>
      </c>
      <c r="B2193" s="234" t="s">
        <v>8616</v>
      </c>
      <c r="C2193" s="234" t="s">
        <v>6545</v>
      </c>
      <c r="D2193" s="235" t="s">
        <v>14445</v>
      </c>
      <c r="E2193" s="227" t="s">
        <v>57</v>
      </c>
    </row>
    <row r="2194" spans="1:5" ht="30">
      <c r="A2194" s="234">
        <v>11455</v>
      </c>
      <c r="B2194" s="234" t="s">
        <v>8617</v>
      </c>
      <c r="C2194" s="234" t="s">
        <v>6545</v>
      </c>
      <c r="D2194" s="235" t="s">
        <v>14446</v>
      </c>
      <c r="E2194" s="227" t="s">
        <v>57</v>
      </c>
    </row>
    <row r="2195" spans="1:5" ht="45">
      <c r="A2195" s="234">
        <v>11456</v>
      </c>
      <c r="B2195" s="234" t="s">
        <v>8618</v>
      </c>
      <c r="C2195" s="234" t="s">
        <v>6545</v>
      </c>
      <c r="D2195" s="235" t="s">
        <v>14447</v>
      </c>
      <c r="E2195" s="227" t="s">
        <v>57</v>
      </c>
    </row>
    <row r="2196" spans="1:5" ht="60">
      <c r="A2196" s="234">
        <v>3107</v>
      </c>
      <c r="B2196" s="234" t="s">
        <v>8619</v>
      </c>
      <c r="C2196" s="234" t="s">
        <v>6545</v>
      </c>
      <c r="D2196" s="235" t="s">
        <v>14448</v>
      </c>
      <c r="E2196" s="227" t="s">
        <v>57</v>
      </c>
    </row>
    <row r="2197" spans="1:5" ht="45">
      <c r="A2197" s="234">
        <v>43583</v>
      </c>
      <c r="B2197" s="234" t="s">
        <v>8620</v>
      </c>
      <c r="C2197" s="234" t="s">
        <v>6545</v>
      </c>
      <c r="D2197" s="235" t="s">
        <v>14449</v>
      </c>
      <c r="E2197" s="227" t="s">
        <v>57</v>
      </c>
    </row>
    <row r="2198" spans="1:5" ht="45">
      <c r="A2198" s="234">
        <v>43586</v>
      </c>
      <c r="B2198" s="234" t="s">
        <v>8621</v>
      </c>
      <c r="C2198" s="234" t="s">
        <v>6545</v>
      </c>
      <c r="D2198" s="235" t="s">
        <v>14450</v>
      </c>
      <c r="E2198" s="227" t="s">
        <v>57</v>
      </c>
    </row>
    <row r="2199" spans="1:5" ht="45">
      <c r="A2199" s="234">
        <v>11461</v>
      </c>
      <c r="B2199" s="234" t="s">
        <v>8622</v>
      </c>
      <c r="C2199" s="234" t="s">
        <v>6545</v>
      </c>
      <c r="D2199" s="235" t="s">
        <v>14180</v>
      </c>
      <c r="E2199" s="227" t="s">
        <v>57</v>
      </c>
    </row>
    <row r="2200" spans="1:5" ht="45">
      <c r="A2200" s="234">
        <v>43587</v>
      </c>
      <c r="B2200" s="234" t="s">
        <v>8623</v>
      </c>
      <c r="C2200" s="234" t="s">
        <v>6545</v>
      </c>
      <c r="D2200" s="235" t="s">
        <v>14451</v>
      </c>
      <c r="E2200" s="227" t="s">
        <v>57</v>
      </c>
    </row>
    <row r="2201" spans="1:5" ht="60">
      <c r="A2201" s="234">
        <v>3106</v>
      </c>
      <c r="B2201" s="234" t="s">
        <v>8624</v>
      </c>
      <c r="C2201" s="234" t="s">
        <v>6545</v>
      </c>
      <c r="D2201" s="235" t="s">
        <v>13327</v>
      </c>
      <c r="E2201" s="227" t="s">
        <v>57</v>
      </c>
    </row>
    <row r="2202" spans="1:5" ht="15">
      <c r="A2202" s="234">
        <v>44539</v>
      </c>
      <c r="B2202" s="234" t="s">
        <v>11650</v>
      </c>
      <c r="C2202" s="234" t="s">
        <v>6607</v>
      </c>
      <c r="D2202" s="235" t="s">
        <v>13277</v>
      </c>
      <c r="E2202" s="227" t="s">
        <v>57</v>
      </c>
    </row>
    <row r="2203" spans="1:5" ht="15">
      <c r="A2203" s="234">
        <v>3123</v>
      </c>
      <c r="B2203" s="234" t="s">
        <v>8625</v>
      </c>
      <c r="C2203" s="234" t="s">
        <v>6607</v>
      </c>
      <c r="D2203" s="235" t="s">
        <v>12772</v>
      </c>
      <c r="E2203" s="227" t="s">
        <v>57</v>
      </c>
    </row>
    <row r="2204" spans="1:5" ht="15">
      <c r="A2204" s="234">
        <v>38125</v>
      </c>
      <c r="B2204" s="234" t="s">
        <v>8626</v>
      </c>
      <c r="C2204" s="234" t="s">
        <v>6607</v>
      </c>
      <c r="D2204" s="235" t="s">
        <v>14452</v>
      </c>
      <c r="E2204" s="227" t="s">
        <v>57</v>
      </c>
    </row>
    <row r="2205" spans="1:5" ht="45">
      <c r="A2205" s="234">
        <v>39014</v>
      </c>
      <c r="B2205" s="234" t="s">
        <v>8627</v>
      </c>
      <c r="C2205" s="234" t="s">
        <v>6607</v>
      </c>
      <c r="D2205" s="235" t="s">
        <v>12623</v>
      </c>
      <c r="E2205" s="227" t="s">
        <v>57</v>
      </c>
    </row>
    <row r="2206" spans="1:5" ht="30">
      <c r="A2206" s="234">
        <v>39365</v>
      </c>
      <c r="B2206" s="234" t="s">
        <v>8628</v>
      </c>
      <c r="C2206" s="234" t="s">
        <v>6545</v>
      </c>
      <c r="D2206" s="235" t="s">
        <v>14453</v>
      </c>
      <c r="E2206" s="227" t="s">
        <v>57</v>
      </c>
    </row>
    <row r="2207" spans="1:5" ht="30">
      <c r="A2207" s="234">
        <v>39366</v>
      </c>
      <c r="B2207" s="234" t="s">
        <v>8629</v>
      </c>
      <c r="C2207" s="234" t="s">
        <v>6545</v>
      </c>
      <c r="D2207" s="235" t="s">
        <v>14454</v>
      </c>
      <c r="E2207" s="227" t="s">
        <v>57</v>
      </c>
    </row>
    <row r="2208" spans="1:5" ht="30">
      <c r="A2208" s="234">
        <v>39367</v>
      </c>
      <c r="B2208" s="234" t="s">
        <v>8630</v>
      </c>
      <c r="C2208" s="234" t="s">
        <v>6545</v>
      </c>
      <c r="D2208" s="235" t="s">
        <v>14455</v>
      </c>
      <c r="E2208" s="227" t="s">
        <v>57</v>
      </c>
    </row>
    <row r="2209" spans="1:5" ht="15">
      <c r="A2209" s="234">
        <v>37394</v>
      </c>
      <c r="B2209" s="234" t="s">
        <v>8631</v>
      </c>
      <c r="C2209" s="234" t="s">
        <v>8632</v>
      </c>
      <c r="D2209" s="235" t="s">
        <v>14456</v>
      </c>
      <c r="E2209" s="227" t="s">
        <v>57</v>
      </c>
    </row>
    <row r="2210" spans="1:5" ht="15">
      <c r="A2210" s="234">
        <v>14146</v>
      </c>
      <c r="B2210" s="234" t="s">
        <v>8633</v>
      </c>
      <c r="C2210" s="234" t="s">
        <v>8632</v>
      </c>
      <c r="D2210" s="235" t="s">
        <v>14457</v>
      </c>
      <c r="E2210" s="227" t="s">
        <v>57</v>
      </c>
    </row>
    <row r="2211" spans="1:5" ht="15">
      <c r="A2211" s="234">
        <v>38134</v>
      </c>
      <c r="B2211" s="234" t="s">
        <v>8634</v>
      </c>
      <c r="C2211" s="234" t="s">
        <v>6607</v>
      </c>
      <c r="D2211" s="235" t="s">
        <v>14458</v>
      </c>
      <c r="E2211" s="227" t="s">
        <v>57</v>
      </c>
    </row>
    <row r="2212" spans="1:5" ht="15">
      <c r="A2212" s="234">
        <v>38132</v>
      </c>
      <c r="B2212" s="234" t="s">
        <v>8635</v>
      </c>
      <c r="C2212" s="234" t="s">
        <v>6607</v>
      </c>
      <c r="D2212" s="235" t="s">
        <v>14459</v>
      </c>
      <c r="E2212" s="227" t="s">
        <v>57</v>
      </c>
    </row>
    <row r="2213" spans="1:5" ht="15">
      <c r="A2213" s="234">
        <v>38133</v>
      </c>
      <c r="B2213" s="234" t="s">
        <v>8636</v>
      </c>
      <c r="C2213" s="234" t="s">
        <v>6607</v>
      </c>
      <c r="D2213" s="235" t="s">
        <v>14460</v>
      </c>
      <c r="E2213" s="227" t="s">
        <v>57</v>
      </c>
    </row>
    <row r="2214" spans="1:5" ht="30">
      <c r="A2214" s="234">
        <v>938</v>
      </c>
      <c r="B2214" s="234" t="s">
        <v>8637</v>
      </c>
      <c r="C2214" s="234" t="s">
        <v>6557</v>
      </c>
      <c r="D2214" s="235" t="s">
        <v>14461</v>
      </c>
      <c r="E2214" s="227" t="s">
        <v>57</v>
      </c>
    </row>
    <row r="2215" spans="1:5" ht="30">
      <c r="A2215" s="234">
        <v>937</v>
      </c>
      <c r="B2215" s="234" t="s">
        <v>8638</v>
      </c>
      <c r="C2215" s="234" t="s">
        <v>6557</v>
      </c>
      <c r="D2215" s="235" t="s">
        <v>14462</v>
      </c>
      <c r="E2215" s="227" t="s">
        <v>57</v>
      </c>
    </row>
    <row r="2216" spans="1:5" ht="30">
      <c r="A2216" s="234">
        <v>939</v>
      </c>
      <c r="B2216" s="234" t="s">
        <v>8639</v>
      </c>
      <c r="C2216" s="234" t="s">
        <v>6557</v>
      </c>
      <c r="D2216" s="235" t="s">
        <v>13137</v>
      </c>
      <c r="E2216" s="227" t="s">
        <v>57</v>
      </c>
    </row>
    <row r="2217" spans="1:5" ht="30">
      <c r="A2217" s="234">
        <v>944</v>
      </c>
      <c r="B2217" s="234" t="s">
        <v>8640</v>
      </c>
      <c r="C2217" s="234" t="s">
        <v>6557</v>
      </c>
      <c r="D2217" s="235" t="s">
        <v>13487</v>
      </c>
      <c r="E2217" s="227" t="s">
        <v>57</v>
      </c>
    </row>
    <row r="2218" spans="1:5" ht="30">
      <c r="A2218" s="234">
        <v>940</v>
      </c>
      <c r="B2218" s="234" t="s">
        <v>8641</v>
      </c>
      <c r="C2218" s="234" t="s">
        <v>6557</v>
      </c>
      <c r="D2218" s="235" t="s">
        <v>13030</v>
      </c>
      <c r="E2218" s="227" t="s">
        <v>57</v>
      </c>
    </row>
    <row r="2219" spans="1:5" ht="30">
      <c r="A2219" s="234">
        <v>936</v>
      </c>
      <c r="B2219" s="234" t="s">
        <v>8642</v>
      </c>
      <c r="C2219" s="234" t="s">
        <v>6557</v>
      </c>
      <c r="D2219" s="235" t="s">
        <v>13532</v>
      </c>
      <c r="E2219" s="227" t="s">
        <v>57</v>
      </c>
    </row>
    <row r="2220" spans="1:5" ht="30">
      <c r="A2220" s="234">
        <v>935</v>
      </c>
      <c r="B2220" s="234" t="s">
        <v>8643</v>
      </c>
      <c r="C2220" s="234" t="s">
        <v>6557</v>
      </c>
      <c r="D2220" s="235" t="s">
        <v>14313</v>
      </c>
      <c r="E2220" s="227" t="s">
        <v>57</v>
      </c>
    </row>
    <row r="2221" spans="1:5" ht="15">
      <c r="A2221" s="234">
        <v>44397</v>
      </c>
      <c r="B2221" s="234" t="s">
        <v>11651</v>
      </c>
      <c r="C2221" s="234" t="s">
        <v>6557</v>
      </c>
      <c r="D2221" s="235" t="s">
        <v>14138</v>
      </c>
      <c r="E2221" s="227" t="s">
        <v>57</v>
      </c>
    </row>
    <row r="2222" spans="1:5" ht="15">
      <c r="A2222" s="234">
        <v>406</v>
      </c>
      <c r="B2222" s="234" t="s">
        <v>8644</v>
      </c>
      <c r="C2222" s="234" t="s">
        <v>6545</v>
      </c>
      <c r="D2222" s="235" t="s">
        <v>14463</v>
      </c>
      <c r="E2222" s="227" t="s">
        <v>57</v>
      </c>
    </row>
    <row r="2223" spans="1:5" ht="30">
      <c r="A2223" s="234">
        <v>42529</v>
      </c>
      <c r="B2223" s="234" t="s">
        <v>8645</v>
      </c>
      <c r="C2223" s="234" t="s">
        <v>6557</v>
      </c>
      <c r="D2223" s="235" t="s">
        <v>14317</v>
      </c>
      <c r="E2223" s="227" t="s">
        <v>57</v>
      </c>
    </row>
    <row r="2224" spans="1:5" ht="30">
      <c r="A2224" s="234">
        <v>39634</v>
      </c>
      <c r="B2224" s="234" t="s">
        <v>8646</v>
      </c>
      <c r="C2224" s="234" t="s">
        <v>6557</v>
      </c>
      <c r="D2224" s="235" t="s">
        <v>14464</v>
      </c>
      <c r="E2224" s="227" t="s">
        <v>57</v>
      </c>
    </row>
    <row r="2225" spans="1:5" ht="15">
      <c r="A2225" s="234">
        <v>39701</v>
      </c>
      <c r="B2225" s="234" t="s">
        <v>8647</v>
      </c>
      <c r="C2225" s="234" t="s">
        <v>6545</v>
      </c>
      <c r="D2225" s="235" t="s">
        <v>14465</v>
      </c>
      <c r="E2225" s="227" t="s">
        <v>57</v>
      </c>
    </row>
    <row r="2226" spans="1:5" ht="15">
      <c r="A2226" s="234">
        <v>12815</v>
      </c>
      <c r="B2226" s="234" t="s">
        <v>8648</v>
      </c>
      <c r="C2226" s="234" t="s">
        <v>6545</v>
      </c>
      <c r="D2226" s="235" t="s">
        <v>14466</v>
      </c>
      <c r="E2226" s="227" t="s">
        <v>57</v>
      </c>
    </row>
    <row r="2227" spans="1:5" ht="15">
      <c r="A2227" s="234">
        <v>407</v>
      </c>
      <c r="B2227" s="234" t="s">
        <v>8649</v>
      </c>
      <c r="C2227" s="234" t="s">
        <v>6607</v>
      </c>
      <c r="D2227" s="235" t="s">
        <v>14467</v>
      </c>
      <c r="E2227" s="227" t="s">
        <v>57</v>
      </c>
    </row>
    <row r="2228" spans="1:5" ht="30">
      <c r="A2228" s="234">
        <v>39431</v>
      </c>
      <c r="B2228" s="234" t="s">
        <v>8650</v>
      </c>
      <c r="C2228" s="234" t="s">
        <v>6557</v>
      </c>
      <c r="D2228" s="235" t="s">
        <v>14468</v>
      </c>
      <c r="E2228" s="227" t="s">
        <v>57</v>
      </c>
    </row>
    <row r="2229" spans="1:5" ht="30">
      <c r="A2229" s="234">
        <v>39432</v>
      </c>
      <c r="B2229" s="234" t="s">
        <v>8651</v>
      </c>
      <c r="C2229" s="234" t="s">
        <v>6557</v>
      </c>
      <c r="D2229" s="235" t="s">
        <v>14469</v>
      </c>
      <c r="E2229" s="227" t="s">
        <v>57</v>
      </c>
    </row>
    <row r="2230" spans="1:5" ht="15">
      <c r="A2230" s="234">
        <v>20111</v>
      </c>
      <c r="B2230" s="234" t="s">
        <v>8652</v>
      </c>
      <c r="C2230" s="234" t="s">
        <v>6545</v>
      </c>
      <c r="D2230" s="235" t="s">
        <v>14470</v>
      </c>
      <c r="E2230" s="227" t="s">
        <v>57</v>
      </c>
    </row>
    <row r="2231" spans="1:5" ht="15">
      <c r="A2231" s="234">
        <v>21127</v>
      </c>
      <c r="B2231" s="234" t="s">
        <v>8653</v>
      </c>
      <c r="C2231" s="234" t="s">
        <v>6545</v>
      </c>
      <c r="D2231" s="235" t="s">
        <v>14471</v>
      </c>
      <c r="E2231" s="227" t="s">
        <v>57</v>
      </c>
    </row>
    <row r="2232" spans="1:5" ht="15">
      <c r="A2232" s="234">
        <v>404</v>
      </c>
      <c r="B2232" s="234" t="s">
        <v>8654</v>
      </c>
      <c r="C2232" s="234" t="s">
        <v>6557</v>
      </c>
      <c r="D2232" s="235" t="s">
        <v>14472</v>
      </c>
      <c r="E2232" s="227" t="s">
        <v>57</v>
      </c>
    </row>
    <row r="2233" spans="1:5" ht="30">
      <c r="A2233" s="234">
        <v>14151</v>
      </c>
      <c r="B2233" s="234" t="s">
        <v>8655</v>
      </c>
      <c r="C2233" s="234" t="s">
        <v>6545</v>
      </c>
      <c r="D2233" s="235" t="s">
        <v>14473</v>
      </c>
      <c r="E2233" s="227" t="s">
        <v>57</v>
      </c>
    </row>
    <row r="2234" spans="1:5" ht="30">
      <c r="A2234" s="234">
        <v>14153</v>
      </c>
      <c r="B2234" s="234" t="s">
        <v>8656</v>
      </c>
      <c r="C2234" s="234" t="s">
        <v>6545</v>
      </c>
      <c r="D2234" s="235" t="s">
        <v>14474</v>
      </c>
      <c r="E2234" s="227" t="s">
        <v>57</v>
      </c>
    </row>
    <row r="2235" spans="1:5" ht="30">
      <c r="A2235" s="234">
        <v>14152</v>
      </c>
      <c r="B2235" s="234" t="s">
        <v>8657</v>
      </c>
      <c r="C2235" s="234" t="s">
        <v>6545</v>
      </c>
      <c r="D2235" s="235" t="s">
        <v>14475</v>
      </c>
      <c r="E2235" s="227" t="s">
        <v>57</v>
      </c>
    </row>
    <row r="2236" spans="1:5" ht="30">
      <c r="A2236" s="234">
        <v>14154</v>
      </c>
      <c r="B2236" s="234" t="s">
        <v>8658</v>
      </c>
      <c r="C2236" s="234" t="s">
        <v>6545</v>
      </c>
      <c r="D2236" s="235" t="s">
        <v>14476</v>
      </c>
      <c r="E2236" s="227" t="s">
        <v>57</v>
      </c>
    </row>
    <row r="2237" spans="1:5" ht="15">
      <c r="A2237" s="234">
        <v>3146</v>
      </c>
      <c r="B2237" s="234" t="s">
        <v>8659</v>
      </c>
      <c r="C2237" s="234" t="s">
        <v>6545</v>
      </c>
      <c r="D2237" s="235" t="s">
        <v>14477</v>
      </c>
      <c r="E2237" s="227" t="s">
        <v>57</v>
      </c>
    </row>
    <row r="2238" spans="1:5" ht="15">
      <c r="A2238" s="234">
        <v>3143</v>
      </c>
      <c r="B2238" s="234" t="s">
        <v>8660</v>
      </c>
      <c r="C2238" s="234" t="s">
        <v>6545</v>
      </c>
      <c r="D2238" s="235" t="s">
        <v>14478</v>
      </c>
      <c r="E2238" s="227" t="s">
        <v>57</v>
      </c>
    </row>
    <row r="2239" spans="1:5" ht="15">
      <c r="A2239" s="234">
        <v>3148</v>
      </c>
      <c r="B2239" s="234" t="s">
        <v>8661</v>
      </c>
      <c r="C2239" s="234" t="s">
        <v>6545</v>
      </c>
      <c r="D2239" s="235" t="s">
        <v>13743</v>
      </c>
      <c r="E2239" s="227" t="s">
        <v>57</v>
      </c>
    </row>
    <row r="2240" spans="1:5" ht="30">
      <c r="A2240" s="234">
        <v>4310</v>
      </c>
      <c r="B2240" s="234" t="s">
        <v>8662</v>
      </c>
      <c r="C2240" s="234" t="s">
        <v>6545</v>
      </c>
      <c r="D2240" s="235" t="s">
        <v>14479</v>
      </c>
      <c r="E2240" s="227" t="s">
        <v>57</v>
      </c>
    </row>
    <row r="2241" spans="1:5" ht="30">
      <c r="A2241" s="234">
        <v>4311</v>
      </c>
      <c r="B2241" s="234" t="s">
        <v>8663</v>
      </c>
      <c r="C2241" s="234" t="s">
        <v>6545</v>
      </c>
      <c r="D2241" s="235" t="s">
        <v>14480</v>
      </c>
      <c r="E2241" s="227" t="s">
        <v>57</v>
      </c>
    </row>
    <row r="2242" spans="1:5" ht="30">
      <c r="A2242" s="234">
        <v>4312</v>
      </c>
      <c r="B2242" s="234" t="s">
        <v>8664</v>
      </c>
      <c r="C2242" s="234" t="s">
        <v>6545</v>
      </c>
      <c r="D2242" s="235" t="s">
        <v>14481</v>
      </c>
      <c r="E2242" s="227" t="s">
        <v>57</v>
      </c>
    </row>
    <row r="2243" spans="1:5" ht="15">
      <c r="A2243" s="234">
        <v>13261</v>
      </c>
      <c r="B2243" s="234" t="s">
        <v>8665</v>
      </c>
      <c r="C2243" s="234" t="s">
        <v>6545</v>
      </c>
      <c r="D2243" s="235" t="s">
        <v>13334</v>
      </c>
      <c r="E2243" s="227" t="s">
        <v>57</v>
      </c>
    </row>
    <row r="2244" spans="1:5" ht="15">
      <c r="A2244" s="234">
        <v>3255</v>
      </c>
      <c r="B2244" s="234" t="s">
        <v>8666</v>
      </c>
      <c r="C2244" s="234" t="s">
        <v>6545</v>
      </c>
      <c r="D2244" s="235" t="s">
        <v>14482</v>
      </c>
      <c r="E2244" s="227" t="s">
        <v>57</v>
      </c>
    </row>
    <row r="2245" spans="1:5" ht="15">
      <c r="A2245" s="234">
        <v>3254</v>
      </c>
      <c r="B2245" s="234" t="s">
        <v>8667</v>
      </c>
      <c r="C2245" s="234" t="s">
        <v>6545</v>
      </c>
      <c r="D2245" s="235" t="s">
        <v>14483</v>
      </c>
      <c r="E2245" s="227" t="s">
        <v>57</v>
      </c>
    </row>
    <row r="2246" spans="1:5" ht="15">
      <c r="A2246" s="234">
        <v>3259</v>
      </c>
      <c r="B2246" s="234" t="s">
        <v>8668</v>
      </c>
      <c r="C2246" s="234" t="s">
        <v>6545</v>
      </c>
      <c r="D2246" s="235" t="s">
        <v>14484</v>
      </c>
      <c r="E2246" s="227" t="s">
        <v>57</v>
      </c>
    </row>
    <row r="2247" spans="1:5" ht="15">
      <c r="A2247" s="234">
        <v>3258</v>
      </c>
      <c r="B2247" s="234" t="s">
        <v>8669</v>
      </c>
      <c r="C2247" s="234" t="s">
        <v>6545</v>
      </c>
      <c r="D2247" s="235" t="s">
        <v>14485</v>
      </c>
      <c r="E2247" s="227" t="s">
        <v>57</v>
      </c>
    </row>
    <row r="2248" spans="1:5" ht="15">
      <c r="A2248" s="234">
        <v>3251</v>
      </c>
      <c r="B2248" s="234" t="s">
        <v>8670</v>
      </c>
      <c r="C2248" s="234" t="s">
        <v>6545</v>
      </c>
      <c r="D2248" s="235" t="s">
        <v>14486</v>
      </c>
      <c r="E2248" s="227" t="s">
        <v>57</v>
      </c>
    </row>
    <row r="2249" spans="1:5" ht="15">
      <c r="A2249" s="234">
        <v>3256</v>
      </c>
      <c r="B2249" s="234" t="s">
        <v>8671</v>
      </c>
      <c r="C2249" s="234" t="s">
        <v>6545</v>
      </c>
      <c r="D2249" s="235" t="s">
        <v>14487</v>
      </c>
      <c r="E2249" s="227" t="s">
        <v>57</v>
      </c>
    </row>
    <row r="2250" spans="1:5" ht="15">
      <c r="A2250" s="234">
        <v>3261</v>
      </c>
      <c r="B2250" s="234" t="s">
        <v>8672</v>
      </c>
      <c r="C2250" s="234" t="s">
        <v>6545</v>
      </c>
      <c r="D2250" s="235" t="s">
        <v>14488</v>
      </c>
      <c r="E2250" s="227" t="s">
        <v>57</v>
      </c>
    </row>
    <row r="2251" spans="1:5" ht="15">
      <c r="A2251" s="234">
        <v>3260</v>
      </c>
      <c r="B2251" s="234" t="s">
        <v>8673</v>
      </c>
      <c r="C2251" s="234" t="s">
        <v>6545</v>
      </c>
      <c r="D2251" s="235" t="s">
        <v>14489</v>
      </c>
      <c r="E2251" s="227" t="s">
        <v>57</v>
      </c>
    </row>
    <row r="2252" spans="1:5" ht="15">
      <c r="A2252" s="234">
        <v>3272</v>
      </c>
      <c r="B2252" s="234" t="s">
        <v>8674</v>
      </c>
      <c r="C2252" s="234" t="s">
        <v>6545</v>
      </c>
      <c r="D2252" s="235" t="s">
        <v>14490</v>
      </c>
      <c r="E2252" s="227" t="s">
        <v>57</v>
      </c>
    </row>
    <row r="2253" spans="1:5" ht="15">
      <c r="A2253" s="234">
        <v>3265</v>
      </c>
      <c r="B2253" s="234" t="s">
        <v>8675</v>
      </c>
      <c r="C2253" s="234" t="s">
        <v>6545</v>
      </c>
      <c r="D2253" s="235" t="s">
        <v>14491</v>
      </c>
      <c r="E2253" s="227" t="s">
        <v>57</v>
      </c>
    </row>
    <row r="2254" spans="1:5" ht="15">
      <c r="A2254" s="234">
        <v>3262</v>
      </c>
      <c r="B2254" s="234" t="s">
        <v>8676</v>
      </c>
      <c r="C2254" s="234" t="s">
        <v>6545</v>
      </c>
      <c r="D2254" s="235" t="s">
        <v>14492</v>
      </c>
      <c r="E2254" s="227" t="s">
        <v>57</v>
      </c>
    </row>
    <row r="2255" spans="1:5" ht="15">
      <c r="A2255" s="234">
        <v>3264</v>
      </c>
      <c r="B2255" s="234" t="s">
        <v>8677</v>
      </c>
      <c r="C2255" s="234" t="s">
        <v>6545</v>
      </c>
      <c r="D2255" s="235" t="s">
        <v>14493</v>
      </c>
      <c r="E2255" s="227" t="s">
        <v>57</v>
      </c>
    </row>
    <row r="2256" spans="1:5" ht="15">
      <c r="A2256" s="234">
        <v>3267</v>
      </c>
      <c r="B2256" s="234" t="s">
        <v>8678</v>
      </c>
      <c r="C2256" s="234" t="s">
        <v>6545</v>
      </c>
      <c r="D2256" s="235" t="s">
        <v>14494</v>
      </c>
      <c r="E2256" s="227" t="s">
        <v>57</v>
      </c>
    </row>
    <row r="2257" spans="1:5" ht="15">
      <c r="A2257" s="234">
        <v>3266</v>
      </c>
      <c r="B2257" s="234" t="s">
        <v>8679</v>
      </c>
      <c r="C2257" s="234" t="s">
        <v>6545</v>
      </c>
      <c r="D2257" s="235" t="s">
        <v>14495</v>
      </c>
      <c r="E2257" s="227" t="s">
        <v>57</v>
      </c>
    </row>
    <row r="2258" spans="1:5" ht="15">
      <c r="A2258" s="234">
        <v>3263</v>
      </c>
      <c r="B2258" s="234" t="s">
        <v>8680</v>
      </c>
      <c r="C2258" s="234" t="s">
        <v>6545</v>
      </c>
      <c r="D2258" s="235" t="s">
        <v>14150</v>
      </c>
      <c r="E2258" s="227" t="s">
        <v>57</v>
      </c>
    </row>
    <row r="2259" spans="1:5" ht="15">
      <c r="A2259" s="234">
        <v>3268</v>
      </c>
      <c r="B2259" s="234" t="s">
        <v>8681</v>
      </c>
      <c r="C2259" s="234" t="s">
        <v>6545</v>
      </c>
      <c r="D2259" s="235" t="s">
        <v>14496</v>
      </c>
      <c r="E2259" s="227" t="s">
        <v>57</v>
      </c>
    </row>
    <row r="2260" spans="1:5" ht="15">
      <c r="A2260" s="234">
        <v>3271</v>
      </c>
      <c r="B2260" s="234" t="s">
        <v>8682</v>
      </c>
      <c r="C2260" s="234" t="s">
        <v>6545</v>
      </c>
      <c r="D2260" s="235" t="s">
        <v>14497</v>
      </c>
      <c r="E2260" s="227" t="s">
        <v>57</v>
      </c>
    </row>
    <row r="2261" spans="1:5" ht="15">
      <c r="A2261" s="234">
        <v>3270</v>
      </c>
      <c r="B2261" s="234" t="s">
        <v>8683</v>
      </c>
      <c r="C2261" s="234" t="s">
        <v>6545</v>
      </c>
      <c r="D2261" s="235" t="s">
        <v>14498</v>
      </c>
      <c r="E2261" s="227" t="s">
        <v>57</v>
      </c>
    </row>
    <row r="2262" spans="1:5" ht="30">
      <c r="A2262" s="234">
        <v>3275</v>
      </c>
      <c r="B2262" s="234" t="s">
        <v>8684</v>
      </c>
      <c r="C2262" s="234" t="s">
        <v>6544</v>
      </c>
      <c r="D2262" s="235" t="s">
        <v>14499</v>
      </c>
      <c r="E2262" s="227" t="s">
        <v>57</v>
      </c>
    </row>
    <row r="2263" spans="1:5" ht="45">
      <c r="A2263" s="234">
        <v>39512</v>
      </c>
      <c r="B2263" s="234" t="s">
        <v>8685</v>
      </c>
      <c r="C2263" s="234" t="s">
        <v>6544</v>
      </c>
      <c r="D2263" s="235" t="s">
        <v>14500</v>
      </c>
      <c r="E2263" s="227" t="s">
        <v>57</v>
      </c>
    </row>
    <row r="2264" spans="1:5" ht="45">
      <c r="A2264" s="234">
        <v>39511</v>
      </c>
      <c r="B2264" s="234" t="s">
        <v>8686</v>
      </c>
      <c r="C2264" s="234" t="s">
        <v>6544</v>
      </c>
      <c r="D2264" s="235" t="s">
        <v>14501</v>
      </c>
      <c r="E2264" s="227" t="s">
        <v>57</v>
      </c>
    </row>
    <row r="2265" spans="1:5" ht="45">
      <c r="A2265" s="234">
        <v>39513</v>
      </c>
      <c r="B2265" s="234" t="s">
        <v>8687</v>
      </c>
      <c r="C2265" s="234" t="s">
        <v>6544</v>
      </c>
      <c r="D2265" s="235" t="s">
        <v>14502</v>
      </c>
      <c r="E2265" s="227" t="s">
        <v>57</v>
      </c>
    </row>
    <row r="2266" spans="1:5" ht="30">
      <c r="A2266" s="234">
        <v>3286</v>
      </c>
      <c r="B2266" s="234" t="s">
        <v>8688</v>
      </c>
      <c r="C2266" s="234" t="s">
        <v>6544</v>
      </c>
      <c r="D2266" s="235" t="s">
        <v>14503</v>
      </c>
      <c r="E2266" s="227" t="s">
        <v>57</v>
      </c>
    </row>
    <row r="2267" spans="1:5" ht="30">
      <c r="A2267" s="234">
        <v>3287</v>
      </c>
      <c r="B2267" s="234" t="s">
        <v>8689</v>
      </c>
      <c r="C2267" s="234" t="s">
        <v>6544</v>
      </c>
      <c r="D2267" s="235" t="s">
        <v>13553</v>
      </c>
      <c r="E2267" s="227" t="s">
        <v>57</v>
      </c>
    </row>
    <row r="2268" spans="1:5" ht="30">
      <c r="A2268" s="234">
        <v>3283</v>
      </c>
      <c r="B2268" s="234" t="s">
        <v>8690</v>
      </c>
      <c r="C2268" s="234" t="s">
        <v>6544</v>
      </c>
      <c r="D2268" s="235" t="s">
        <v>14504</v>
      </c>
      <c r="E2268" s="227" t="s">
        <v>57</v>
      </c>
    </row>
    <row r="2269" spans="1:5" ht="30">
      <c r="A2269" s="234">
        <v>11587</v>
      </c>
      <c r="B2269" s="234" t="s">
        <v>8691</v>
      </c>
      <c r="C2269" s="234" t="s">
        <v>6544</v>
      </c>
      <c r="D2269" s="235" t="s">
        <v>14505</v>
      </c>
      <c r="E2269" s="227" t="s">
        <v>57</v>
      </c>
    </row>
    <row r="2270" spans="1:5" ht="30">
      <c r="A2270" s="234">
        <v>36225</v>
      </c>
      <c r="B2270" s="234" t="s">
        <v>8692</v>
      </c>
      <c r="C2270" s="234" t="s">
        <v>6544</v>
      </c>
      <c r="D2270" s="235" t="s">
        <v>14506</v>
      </c>
      <c r="E2270" s="227" t="s">
        <v>57</v>
      </c>
    </row>
    <row r="2271" spans="1:5" ht="30">
      <c r="A2271" s="234">
        <v>36230</v>
      </c>
      <c r="B2271" s="234" t="s">
        <v>8693</v>
      </c>
      <c r="C2271" s="234" t="s">
        <v>6544</v>
      </c>
      <c r="D2271" s="235" t="s">
        <v>14507</v>
      </c>
      <c r="E2271" s="227" t="s">
        <v>57</v>
      </c>
    </row>
    <row r="2272" spans="1:5" ht="30">
      <c r="A2272" s="234">
        <v>36238</v>
      </c>
      <c r="B2272" s="234" t="s">
        <v>8694</v>
      </c>
      <c r="C2272" s="234" t="s">
        <v>6544</v>
      </c>
      <c r="D2272" s="235" t="s">
        <v>14508</v>
      </c>
      <c r="E2272" s="227" t="s">
        <v>57</v>
      </c>
    </row>
    <row r="2273" spans="1:5" ht="45">
      <c r="A2273" s="234">
        <v>39363</v>
      </c>
      <c r="B2273" s="234" t="s">
        <v>8695</v>
      </c>
      <c r="C2273" s="234" t="s">
        <v>6545</v>
      </c>
      <c r="D2273" s="235" t="s">
        <v>14509</v>
      </c>
      <c r="E2273" s="227" t="s">
        <v>57</v>
      </c>
    </row>
    <row r="2274" spans="1:5" ht="45">
      <c r="A2274" s="234">
        <v>39361</v>
      </c>
      <c r="B2274" s="234" t="s">
        <v>8696</v>
      </c>
      <c r="C2274" s="234" t="s">
        <v>6545</v>
      </c>
      <c r="D2274" s="235" t="s">
        <v>14510</v>
      </c>
      <c r="E2274" s="227" t="s">
        <v>57</v>
      </c>
    </row>
    <row r="2275" spans="1:5" ht="45">
      <c r="A2275" s="234">
        <v>39362</v>
      </c>
      <c r="B2275" s="234" t="s">
        <v>8697</v>
      </c>
      <c r="C2275" s="234" t="s">
        <v>6545</v>
      </c>
      <c r="D2275" s="235" t="s">
        <v>14511</v>
      </c>
      <c r="E2275" s="227" t="s">
        <v>57</v>
      </c>
    </row>
    <row r="2276" spans="1:5" ht="45">
      <c r="A2276" s="234">
        <v>39364</v>
      </c>
      <c r="B2276" s="234" t="s">
        <v>8698</v>
      </c>
      <c r="C2276" s="234" t="s">
        <v>6545</v>
      </c>
      <c r="D2276" s="235" t="s">
        <v>14512</v>
      </c>
      <c r="E2276" s="227" t="s">
        <v>57</v>
      </c>
    </row>
    <row r="2277" spans="1:5" ht="30">
      <c r="A2277" s="234">
        <v>14576</v>
      </c>
      <c r="B2277" s="234" t="s">
        <v>8699</v>
      </c>
      <c r="C2277" s="234" t="s">
        <v>6545</v>
      </c>
      <c r="D2277" s="235" t="s">
        <v>14513</v>
      </c>
      <c r="E2277" s="227" t="s">
        <v>57</v>
      </c>
    </row>
    <row r="2278" spans="1:5" ht="30">
      <c r="A2278" s="234">
        <v>13877</v>
      </c>
      <c r="B2278" s="234" t="s">
        <v>8700</v>
      </c>
      <c r="C2278" s="234" t="s">
        <v>6545</v>
      </c>
      <c r="D2278" s="235" t="s">
        <v>14514</v>
      </c>
      <c r="E2278" s="227" t="s">
        <v>57</v>
      </c>
    </row>
    <row r="2279" spans="1:5" ht="15">
      <c r="A2279" s="234">
        <v>7307</v>
      </c>
      <c r="B2279" s="234" t="s">
        <v>8701</v>
      </c>
      <c r="C2279" s="234" t="s">
        <v>6554</v>
      </c>
      <c r="D2279" s="235" t="s">
        <v>14515</v>
      </c>
      <c r="E2279" s="227" t="s">
        <v>57</v>
      </c>
    </row>
    <row r="2280" spans="1:5" ht="15">
      <c r="A2280" s="234">
        <v>38122</v>
      </c>
      <c r="B2280" s="234" t="s">
        <v>8702</v>
      </c>
      <c r="C2280" s="234" t="s">
        <v>6554</v>
      </c>
      <c r="D2280" s="235" t="s">
        <v>14516</v>
      </c>
      <c r="E2280" s="227" t="s">
        <v>57</v>
      </c>
    </row>
    <row r="2281" spans="1:5" ht="15">
      <c r="A2281" s="234">
        <v>43653</v>
      </c>
      <c r="B2281" s="234" t="s">
        <v>11652</v>
      </c>
      <c r="C2281" s="234" t="s">
        <v>6554</v>
      </c>
      <c r="D2281" s="235" t="s">
        <v>14517</v>
      </c>
      <c r="E2281" s="227" t="s">
        <v>57</v>
      </c>
    </row>
    <row r="2282" spans="1:5" ht="30">
      <c r="A2282" s="234">
        <v>38633</v>
      </c>
      <c r="B2282" s="234" t="s">
        <v>8703</v>
      </c>
      <c r="C2282" s="234" t="s">
        <v>6545</v>
      </c>
      <c r="D2282" s="235" t="s">
        <v>14518</v>
      </c>
      <c r="E2282" s="227" t="s">
        <v>57</v>
      </c>
    </row>
    <row r="2283" spans="1:5" ht="30">
      <c r="A2283" s="234">
        <v>12344</v>
      </c>
      <c r="B2283" s="234" t="s">
        <v>8704</v>
      </c>
      <c r="C2283" s="234" t="s">
        <v>6545</v>
      </c>
      <c r="D2283" s="235" t="s">
        <v>14519</v>
      </c>
      <c r="E2283" s="227" t="s">
        <v>57</v>
      </c>
    </row>
    <row r="2284" spans="1:5" ht="30">
      <c r="A2284" s="234">
        <v>12343</v>
      </c>
      <c r="B2284" s="234" t="s">
        <v>8705</v>
      </c>
      <c r="C2284" s="234" t="s">
        <v>6545</v>
      </c>
      <c r="D2284" s="235" t="s">
        <v>13494</v>
      </c>
      <c r="E2284" s="227" t="s">
        <v>57</v>
      </c>
    </row>
    <row r="2285" spans="1:5" ht="30">
      <c r="A2285" s="234">
        <v>3295</v>
      </c>
      <c r="B2285" s="234" t="s">
        <v>8706</v>
      </c>
      <c r="C2285" s="234" t="s">
        <v>6545</v>
      </c>
      <c r="D2285" s="235" t="s">
        <v>14520</v>
      </c>
      <c r="E2285" s="227" t="s">
        <v>57</v>
      </c>
    </row>
    <row r="2286" spans="1:5" ht="30">
      <c r="A2286" s="234">
        <v>3302</v>
      </c>
      <c r="B2286" s="234" t="s">
        <v>8707</v>
      </c>
      <c r="C2286" s="234" t="s">
        <v>6545</v>
      </c>
      <c r="D2286" s="235" t="s">
        <v>14521</v>
      </c>
      <c r="E2286" s="227" t="s">
        <v>57</v>
      </c>
    </row>
    <row r="2287" spans="1:5" ht="30">
      <c r="A2287" s="234">
        <v>3297</v>
      </c>
      <c r="B2287" s="234" t="s">
        <v>8708</v>
      </c>
      <c r="C2287" s="234" t="s">
        <v>6545</v>
      </c>
      <c r="D2287" s="235" t="s">
        <v>12920</v>
      </c>
      <c r="E2287" s="227" t="s">
        <v>57</v>
      </c>
    </row>
    <row r="2288" spans="1:5" ht="30">
      <c r="A2288" s="234">
        <v>3294</v>
      </c>
      <c r="B2288" s="234" t="s">
        <v>8709</v>
      </c>
      <c r="C2288" s="234" t="s">
        <v>6545</v>
      </c>
      <c r="D2288" s="235" t="s">
        <v>13784</v>
      </c>
      <c r="E2288" s="227" t="s">
        <v>57</v>
      </c>
    </row>
    <row r="2289" spans="1:5" ht="30">
      <c r="A2289" s="234">
        <v>3292</v>
      </c>
      <c r="B2289" s="234" t="s">
        <v>8710</v>
      </c>
      <c r="C2289" s="234" t="s">
        <v>6545</v>
      </c>
      <c r="D2289" s="235" t="s">
        <v>14522</v>
      </c>
      <c r="E2289" s="227" t="s">
        <v>57</v>
      </c>
    </row>
    <row r="2290" spans="1:5" ht="30">
      <c r="A2290" s="234">
        <v>3298</v>
      </c>
      <c r="B2290" s="234" t="s">
        <v>8711</v>
      </c>
      <c r="C2290" s="234" t="s">
        <v>6545</v>
      </c>
      <c r="D2290" s="235" t="s">
        <v>14523</v>
      </c>
      <c r="E2290" s="227" t="s">
        <v>57</v>
      </c>
    </row>
    <row r="2291" spans="1:5" ht="30">
      <c r="A2291" s="234">
        <v>11596</v>
      </c>
      <c r="B2291" s="234" t="s">
        <v>8712</v>
      </c>
      <c r="C2291" s="234" t="s">
        <v>6545</v>
      </c>
      <c r="D2291" s="235" t="s">
        <v>14524</v>
      </c>
      <c r="E2291" s="227" t="s">
        <v>57</v>
      </c>
    </row>
    <row r="2292" spans="1:5" ht="30">
      <c r="A2292" s="234">
        <v>34802</v>
      </c>
      <c r="B2292" s="234" t="s">
        <v>8713</v>
      </c>
      <c r="C2292" s="234" t="s">
        <v>6545</v>
      </c>
      <c r="D2292" s="235" t="s">
        <v>14525</v>
      </c>
      <c r="E2292" s="227" t="s">
        <v>57</v>
      </c>
    </row>
    <row r="2293" spans="1:5" ht="30">
      <c r="A2293" s="234">
        <v>11588</v>
      </c>
      <c r="B2293" s="234" t="s">
        <v>8714</v>
      </c>
      <c r="C2293" s="234" t="s">
        <v>6545</v>
      </c>
      <c r="D2293" s="235" t="s">
        <v>14526</v>
      </c>
      <c r="E2293" s="227" t="s">
        <v>57</v>
      </c>
    </row>
    <row r="2294" spans="1:5" ht="30">
      <c r="A2294" s="234">
        <v>34383</v>
      </c>
      <c r="B2294" s="234" t="s">
        <v>8715</v>
      </c>
      <c r="C2294" s="234" t="s">
        <v>6545</v>
      </c>
      <c r="D2294" s="235" t="s">
        <v>14527</v>
      </c>
      <c r="E2294" s="227" t="s">
        <v>57</v>
      </c>
    </row>
    <row r="2295" spans="1:5" ht="30">
      <c r="A2295" s="234">
        <v>40451</v>
      </c>
      <c r="B2295" s="234" t="s">
        <v>8716</v>
      </c>
      <c r="C2295" s="234" t="s">
        <v>6544</v>
      </c>
      <c r="D2295" s="235" t="s">
        <v>14528</v>
      </c>
      <c r="E2295" s="227" t="s">
        <v>57</v>
      </c>
    </row>
    <row r="2296" spans="1:5" ht="30">
      <c r="A2296" s="234">
        <v>40453</v>
      </c>
      <c r="B2296" s="234" t="s">
        <v>8717</v>
      </c>
      <c r="C2296" s="234" t="s">
        <v>6544</v>
      </c>
      <c r="D2296" s="235" t="s">
        <v>14529</v>
      </c>
      <c r="E2296" s="227" t="s">
        <v>57</v>
      </c>
    </row>
    <row r="2297" spans="1:5" ht="30">
      <c r="A2297" s="234">
        <v>40452</v>
      </c>
      <c r="B2297" s="234" t="s">
        <v>8718</v>
      </c>
      <c r="C2297" s="234" t="s">
        <v>6544</v>
      </c>
      <c r="D2297" s="235" t="s">
        <v>14530</v>
      </c>
      <c r="E2297" s="227" t="s">
        <v>57</v>
      </c>
    </row>
    <row r="2298" spans="1:5" ht="30">
      <c r="A2298" s="234">
        <v>11594</v>
      </c>
      <c r="B2298" s="234" t="s">
        <v>8719</v>
      </c>
      <c r="C2298" s="234" t="s">
        <v>6545</v>
      </c>
      <c r="D2298" s="235" t="s">
        <v>14531</v>
      </c>
      <c r="E2298" s="227" t="s">
        <v>57</v>
      </c>
    </row>
    <row r="2299" spans="1:5" ht="30">
      <c r="A2299" s="234">
        <v>3311</v>
      </c>
      <c r="B2299" s="234" t="s">
        <v>8720</v>
      </c>
      <c r="C2299" s="234" t="s">
        <v>6713</v>
      </c>
      <c r="D2299" s="235" t="s">
        <v>14531</v>
      </c>
      <c r="E2299" s="227" t="s">
        <v>57</v>
      </c>
    </row>
    <row r="2300" spans="1:5" ht="30">
      <c r="A2300" s="234">
        <v>11599</v>
      </c>
      <c r="B2300" s="234" t="s">
        <v>8721</v>
      </c>
      <c r="C2300" s="234" t="s">
        <v>6545</v>
      </c>
      <c r="D2300" s="235" t="s">
        <v>14532</v>
      </c>
      <c r="E2300" s="227" t="s">
        <v>57</v>
      </c>
    </row>
    <row r="2301" spans="1:5" ht="30">
      <c r="A2301" s="234">
        <v>11593</v>
      </c>
      <c r="B2301" s="234" t="s">
        <v>8722</v>
      </c>
      <c r="C2301" s="234" t="s">
        <v>6545</v>
      </c>
      <c r="D2301" s="235" t="s">
        <v>14533</v>
      </c>
      <c r="E2301" s="227" t="s">
        <v>57</v>
      </c>
    </row>
    <row r="2302" spans="1:5" ht="30">
      <c r="A2302" s="234">
        <v>3314</v>
      </c>
      <c r="B2302" s="234" t="s">
        <v>8723</v>
      </c>
      <c r="C2302" s="234" t="s">
        <v>6713</v>
      </c>
      <c r="D2302" s="235" t="s">
        <v>14534</v>
      </c>
      <c r="E2302" s="227" t="s">
        <v>57</v>
      </c>
    </row>
    <row r="2303" spans="1:5" ht="30">
      <c r="A2303" s="234">
        <v>11597</v>
      </c>
      <c r="B2303" s="234" t="s">
        <v>8724</v>
      </c>
      <c r="C2303" s="234" t="s">
        <v>6545</v>
      </c>
      <c r="D2303" s="235" t="s">
        <v>14535</v>
      </c>
      <c r="E2303" s="227" t="s">
        <v>57</v>
      </c>
    </row>
    <row r="2304" spans="1:5" ht="15">
      <c r="A2304" s="234">
        <v>3309</v>
      </c>
      <c r="B2304" s="234" t="s">
        <v>8725</v>
      </c>
      <c r="C2304" s="234" t="s">
        <v>6713</v>
      </c>
      <c r="D2304" s="235" t="s">
        <v>14524</v>
      </c>
      <c r="E2304" s="227" t="s">
        <v>57</v>
      </c>
    </row>
    <row r="2305" spans="1:5" ht="45">
      <c r="A2305" s="234">
        <v>34612</v>
      </c>
      <c r="B2305" s="234" t="s">
        <v>8726</v>
      </c>
      <c r="C2305" s="234" t="s">
        <v>6545</v>
      </c>
      <c r="D2305" s="235" t="s">
        <v>14536</v>
      </c>
      <c r="E2305" s="227" t="s">
        <v>57</v>
      </c>
    </row>
    <row r="2306" spans="1:5" ht="45">
      <c r="A2306" s="234">
        <v>34635</v>
      </c>
      <c r="B2306" s="234" t="s">
        <v>8727</v>
      </c>
      <c r="C2306" s="234" t="s">
        <v>6545</v>
      </c>
      <c r="D2306" s="235" t="s">
        <v>14537</v>
      </c>
      <c r="E2306" s="227" t="s">
        <v>57</v>
      </c>
    </row>
    <row r="2307" spans="1:5" ht="45">
      <c r="A2307" s="234">
        <v>34633</v>
      </c>
      <c r="B2307" s="234" t="s">
        <v>8728</v>
      </c>
      <c r="C2307" s="234" t="s">
        <v>6545</v>
      </c>
      <c r="D2307" s="235" t="s">
        <v>14538</v>
      </c>
      <c r="E2307" s="227" t="s">
        <v>57</v>
      </c>
    </row>
    <row r="2308" spans="1:5" ht="45">
      <c r="A2308" s="234">
        <v>40440</v>
      </c>
      <c r="B2308" s="234" t="s">
        <v>8729</v>
      </c>
      <c r="C2308" s="234" t="s">
        <v>6713</v>
      </c>
      <c r="D2308" s="235" t="s">
        <v>14539</v>
      </c>
      <c r="E2308" s="227" t="s">
        <v>57</v>
      </c>
    </row>
    <row r="2309" spans="1:5" ht="45">
      <c r="A2309" s="234">
        <v>40441</v>
      </c>
      <c r="B2309" s="234" t="s">
        <v>8730</v>
      </c>
      <c r="C2309" s="234" t="s">
        <v>6713</v>
      </c>
      <c r="D2309" s="235" t="s">
        <v>14540</v>
      </c>
      <c r="E2309" s="227" t="s">
        <v>57</v>
      </c>
    </row>
    <row r="2310" spans="1:5" ht="45">
      <c r="A2310" s="234">
        <v>40449</v>
      </c>
      <c r="B2310" s="234" t="s">
        <v>8731</v>
      </c>
      <c r="C2310" s="234" t="s">
        <v>6713</v>
      </c>
      <c r="D2310" s="235" t="s">
        <v>14541</v>
      </c>
      <c r="E2310" s="227" t="s">
        <v>57</v>
      </c>
    </row>
    <row r="2311" spans="1:5" ht="30">
      <c r="A2311" s="234">
        <v>34800</v>
      </c>
      <c r="B2311" s="234" t="s">
        <v>8732</v>
      </c>
      <c r="C2311" s="234" t="s">
        <v>6713</v>
      </c>
      <c r="D2311" s="235" t="s">
        <v>14542</v>
      </c>
      <c r="E2311" s="227" t="s">
        <v>57</v>
      </c>
    </row>
    <row r="2312" spans="1:5" ht="30">
      <c r="A2312" s="234">
        <v>11592</v>
      </c>
      <c r="B2312" s="234" t="s">
        <v>8733</v>
      </c>
      <c r="C2312" s="234" t="s">
        <v>6545</v>
      </c>
      <c r="D2312" s="235" t="s">
        <v>14534</v>
      </c>
      <c r="E2312" s="227" t="s">
        <v>57</v>
      </c>
    </row>
    <row r="2313" spans="1:5" ht="30">
      <c r="A2313" s="234">
        <v>40438</v>
      </c>
      <c r="B2313" s="234" t="s">
        <v>8734</v>
      </c>
      <c r="C2313" s="234" t="s">
        <v>6713</v>
      </c>
      <c r="D2313" s="235" t="s">
        <v>14543</v>
      </c>
      <c r="E2313" s="227" t="s">
        <v>57</v>
      </c>
    </row>
    <row r="2314" spans="1:5" ht="30">
      <c r="A2314" s="234">
        <v>40436</v>
      </c>
      <c r="B2314" s="234" t="s">
        <v>8735</v>
      </c>
      <c r="C2314" s="234" t="s">
        <v>6713</v>
      </c>
      <c r="D2314" s="235" t="s">
        <v>14544</v>
      </c>
      <c r="E2314" s="227" t="s">
        <v>57</v>
      </c>
    </row>
    <row r="2315" spans="1:5" ht="30">
      <c r="A2315" s="234">
        <v>4315</v>
      </c>
      <c r="B2315" s="234" t="s">
        <v>8736</v>
      </c>
      <c r="C2315" s="234" t="s">
        <v>6545</v>
      </c>
      <c r="D2315" s="235" t="s">
        <v>14545</v>
      </c>
      <c r="E2315" s="227" t="s">
        <v>57</v>
      </c>
    </row>
    <row r="2316" spans="1:5" ht="15">
      <c r="A2316" s="234">
        <v>402</v>
      </c>
      <c r="B2316" s="234" t="s">
        <v>8737</v>
      </c>
      <c r="C2316" s="234" t="s">
        <v>6545</v>
      </c>
      <c r="D2316" s="235" t="s">
        <v>14546</v>
      </c>
      <c r="E2316" s="227" t="s">
        <v>57</v>
      </c>
    </row>
    <row r="2317" spans="1:5" ht="15">
      <c r="A2317" s="234">
        <v>4226</v>
      </c>
      <c r="B2317" s="234" t="s">
        <v>8738</v>
      </c>
      <c r="C2317" s="234" t="s">
        <v>6607</v>
      </c>
      <c r="D2317" s="235" t="s">
        <v>14547</v>
      </c>
      <c r="E2317" s="227" t="s">
        <v>57</v>
      </c>
    </row>
    <row r="2318" spans="1:5" ht="15">
      <c r="A2318" s="234">
        <v>4222</v>
      </c>
      <c r="B2318" s="234" t="s">
        <v>8739</v>
      </c>
      <c r="C2318" s="234" t="s">
        <v>6554</v>
      </c>
      <c r="D2318" s="235" t="s">
        <v>14548</v>
      </c>
      <c r="E2318" s="227" t="s">
        <v>57</v>
      </c>
    </row>
    <row r="2319" spans="1:5" ht="45">
      <c r="A2319" s="234">
        <v>34804</v>
      </c>
      <c r="B2319" s="234" t="s">
        <v>8740</v>
      </c>
      <c r="C2319" s="234" t="s">
        <v>6544</v>
      </c>
      <c r="D2319" s="235" t="s">
        <v>14549</v>
      </c>
      <c r="E2319" s="227" t="s">
        <v>57</v>
      </c>
    </row>
    <row r="2320" spans="1:5" ht="30">
      <c r="A2320" s="234">
        <v>4013</v>
      </c>
      <c r="B2320" s="234" t="s">
        <v>8741</v>
      </c>
      <c r="C2320" s="234" t="s">
        <v>6544</v>
      </c>
      <c r="D2320" s="235" t="s">
        <v>14550</v>
      </c>
      <c r="E2320" s="227" t="s">
        <v>57</v>
      </c>
    </row>
    <row r="2321" spans="1:5" ht="30">
      <c r="A2321" s="234">
        <v>4011</v>
      </c>
      <c r="B2321" s="234" t="s">
        <v>8742</v>
      </c>
      <c r="C2321" s="234" t="s">
        <v>6544</v>
      </c>
      <c r="D2321" s="235" t="s">
        <v>14551</v>
      </c>
      <c r="E2321" s="227" t="s">
        <v>57</v>
      </c>
    </row>
    <row r="2322" spans="1:5" ht="30">
      <c r="A2322" s="234">
        <v>4021</v>
      </c>
      <c r="B2322" s="234" t="s">
        <v>8743</v>
      </c>
      <c r="C2322" s="234" t="s">
        <v>6544</v>
      </c>
      <c r="D2322" s="235" t="s">
        <v>14552</v>
      </c>
      <c r="E2322" s="227" t="s">
        <v>57</v>
      </c>
    </row>
    <row r="2323" spans="1:5" ht="30">
      <c r="A2323" s="234">
        <v>4019</v>
      </c>
      <c r="B2323" s="234" t="s">
        <v>8744</v>
      </c>
      <c r="C2323" s="234" t="s">
        <v>6544</v>
      </c>
      <c r="D2323" s="235" t="s">
        <v>13677</v>
      </c>
      <c r="E2323" s="227" t="s">
        <v>57</v>
      </c>
    </row>
    <row r="2324" spans="1:5" ht="30">
      <c r="A2324" s="234">
        <v>4012</v>
      </c>
      <c r="B2324" s="234" t="s">
        <v>8745</v>
      </c>
      <c r="C2324" s="234" t="s">
        <v>6544</v>
      </c>
      <c r="D2324" s="235" t="s">
        <v>12758</v>
      </c>
      <c r="E2324" s="227" t="s">
        <v>57</v>
      </c>
    </row>
    <row r="2325" spans="1:5" ht="30">
      <c r="A2325" s="234">
        <v>4020</v>
      </c>
      <c r="B2325" s="234" t="s">
        <v>8746</v>
      </c>
      <c r="C2325" s="234" t="s">
        <v>6544</v>
      </c>
      <c r="D2325" s="235" t="s">
        <v>14553</v>
      </c>
      <c r="E2325" s="227" t="s">
        <v>57</v>
      </c>
    </row>
    <row r="2326" spans="1:5" ht="30">
      <c r="A2326" s="234">
        <v>4018</v>
      </c>
      <c r="B2326" s="234" t="s">
        <v>8747</v>
      </c>
      <c r="C2326" s="234" t="s">
        <v>6544</v>
      </c>
      <c r="D2326" s="235" t="s">
        <v>14554</v>
      </c>
      <c r="E2326" s="227" t="s">
        <v>57</v>
      </c>
    </row>
    <row r="2327" spans="1:5" ht="30">
      <c r="A2327" s="234">
        <v>36498</v>
      </c>
      <c r="B2327" s="234" t="s">
        <v>8748</v>
      </c>
      <c r="C2327" s="234" t="s">
        <v>6545</v>
      </c>
      <c r="D2327" s="235" t="s">
        <v>14555</v>
      </c>
      <c r="E2327" s="227" t="s">
        <v>57</v>
      </c>
    </row>
    <row r="2328" spans="1:5" ht="15">
      <c r="A2328" s="234">
        <v>12872</v>
      </c>
      <c r="B2328" s="234" t="s">
        <v>14556</v>
      </c>
      <c r="C2328" s="234" t="s">
        <v>6714</v>
      </c>
      <c r="D2328" s="235" t="s">
        <v>13839</v>
      </c>
      <c r="E2328" s="227" t="s">
        <v>5975</v>
      </c>
    </row>
    <row r="2329" spans="1:5" ht="15">
      <c r="A2329" s="234">
        <v>41075</v>
      </c>
      <c r="B2329" s="234" t="s">
        <v>8749</v>
      </c>
      <c r="C2329" s="234" t="s">
        <v>6716</v>
      </c>
      <c r="D2329" s="235" t="s">
        <v>17921</v>
      </c>
      <c r="E2329" s="227" t="s">
        <v>5975</v>
      </c>
    </row>
    <row r="2330" spans="1:5" ht="15">
      <c r="A2330" s="234">
        <v>44324</v>
      </c>
      <c r="B2330" s="234" t="s">
        <v>11653</v>
      </c>
      <c r="C2330" s="234" t="s">
        <v>6607</v>
      </c>
      <c r="D2330" s="235" t="s">
        <v>14270</v>
      </c>
      <c r="E2330" s="227" t="s">
        <v>57</v>
      </c>
    </row>
    <row r="2331" spans="1:5" ht="15">
      <c r="A2331" s="234">
        <v>3315</v>
      </c>
      <c r="B2331" s="234" t="s">
        <v>8750</v>
      </c>
      <c r="C2331" s="234" t="s">
        <v>6607</v>
      </c>
      <c r="D2331" s="235" t="s">
        <v>14557</v>
      </c>
      <c r="E2331" s="227" t="s">
        <v>57</v>
      </c>
    </row>
    <row r="2332" spans="1:5" ht="15">
      <c r="A2332" s="234">
        <v>36870</v>
      </c>
      <c r="B2332" s="234" t="s">
        <v>8751</v>
      </c>
      <c r="C2332" s="234" t="s">
        <v>6607</v>
      </c>
      <c r="D2332" s="235" t="s">
        <v>12908</v>
      </c>
      <c r="E2332" s="227" t="s">
        <v>57</v>
      </c>
    </row>
    <row r="2333" spans="1:5" ht="30">
      <c r="A2333" s="234">
        <v>5092</v>
      </c>
      <c r="B2333" s="234" t="s">
        <v>11654</v>
      </c>
      <c r="C2333" s="234" t="s">
        <v>6953</v>
      </c>
      <c r="D2333" s="235" t="s">
        <v>14558</v>
      </c>
      <c r="E2333" s="227" t="s">
        <v>57</v>
      </c>
    </row>
    <row r="2334" spans="1:5" ht="30">
      <c r="A2334" s="234">
        <v>11462</v>
      </c>
      <c r="B2334" s="234" t="s">
        <v>8752</v>
      </c>
      <c r="C2334" s="234" t="s">
        <v>6953</v>
      </c>
      <c r="D2334" s="235" t="s">
        <v>14559</v>
      </c>
      <c r="E2334" s="227" t="s">
        <v>57</v>
      </c>
    </row>
    <row r="2335" spans="1:5" ht="30">
      <c r="A2335" s="234">
        <v>36529</v>
      </c>
      <c r="B2335" s="234" t="s">
        <v>8753</v>
      </c>
      <c r="C2335" s="234" t="s">
        <v>6545</v>
      </c>
      <c r="D2335" s="235" t="s">
        <v>14560</v>
      </c>
      <c r="E2335" s="227" t="s">
        <v>57</v>
      </c>
    </row>
    <row r="2336" spans="1:5" ht="30">
      <c r="A2336" s="234">
        <v>3318</v>
      </c>
      <c r="B2336" s="234" t="s">
        <v>8754</v>
      </c>
      <c r="C2336" s="234" t="s">
        <v>6545</v>
      </c>
      <c r="D2336" s="235" t="s">
        <v>14561</v>
      </c>
      <c r="E2336" s="227" t="s">
        <v>57</v>
      </c>
    </row>
    <row r="2337" spans="1:5" ht="15">
      <c r="A2337" s="234">
        <v>3324</v>
      </c>
      <c r="B2337" s="234" t="s">
        <v>8755</v>
      </c>
      <c r="C2337" s="234" t="s">
        <v>6544</v>
      </c>
      <c r="D2337" s="235" t="s">
        <v>14562</v>
      </c>
      <c r="E2337" s="227" t="s">
        <v>57</v>
      </c>
    </row>
    <row r="2338" spans="1:5" ht="15">
      <c r="A2338" s="234">
        <v>3322</v>
      </c>
      <c r="B2338" s="234" t="s">
        <v>8756</v>
      </c>
      <c r="C2338" s="234" t="s">
        <v>6544</v>
      </c>
      <c r="D2338" s="235" t="s">
        <v>14563</v>
      </c>
      <c r="E2338" s="227" t="s">
        <v>57</v>
      </c>
    </row>
    <row r="2339" spans="1:5" ht="15">
      <c r="A2339" s="234">
        <v>5076</v>
      </c>
      <c r="B2339" s="234" t="s">
        <v>8757</v>
      </c>
      <c r="C2339" s="234" t="s">
        <v>6607</v>
      </c>
      <c r="D2339" s="235" t="s">
        <v>14106</v>
      </c>
      <c r="E2339" s="227" t="s">
        <v>57</v>
      </c>
    </row>
    <row r="2340" spans="1:5" ht="15">
      <c r="A2340" s="234">
        <v>5077</v>
      </c>
      <c r="B2340" s="234" t="s">
        <v>8758</v>
      </c>
      <c r="C2340" s="234" t="s">
        <v>6607</v>
      </c>
      <c r="D2340" s="235" t="s">
        <v>13512</v>
      </c>
      <c r="E2340" s="227" t="s">
        <v>57</v>
      </c>
    </row>
    <row r="2341" spans="1:5" ht="30">
      <c r="A2341" s="234">
        <v>11837</v>
      </c>
      <c r="B2341" s="234" t="s">
        <v>8759</v>
      </c>
      <c r="C2341" s="234" t="s">
        <v>6545</v>
      </c>
      <c r="D2341" s="235" t="s">
        <v>14564</v>
      </c>
      <c r="E2341" s="227" t="s">
        <v>57</v>
      </c>
    </row>
    <row r="2342" spans="1:5" ht="30">
      <c r="A2342" s="234">
        <v>38055</v>
      </c>
      <c r="B2342" s="234" t="s">
        <v>8760</v>
      </c>
      <c r="C2342" s="234" t="s">
        <v>6545</v>
      </c>
      <c r="D2342" s="235" t="s">
        <v>14565</v>
      </c>
      <c r="E2342" s="227" t="s">
        <v>57</v>
      </c>
    </row>
    <row r="2343" spans="1:5" ht="30">
      <c r="A2343" s="234">
        <v>415</v>
      </c>
      <c r="B2343" s="234" t="s">
        <v>8761</v>
      </c>
      <c r="C2343" s="234" t="s">
        <v>6545</v>
      </c>
      <c r="D2343" s="235" t="s">
        <v>14566</v>
      </c>
      <c r="E2343" s="227" t="s">
        <v>57</v>
      </c>
    </row>
    <row r="2344" spans="1:5" ht="30">
      <c r="A2344" s="234">
        <v>416</v>
      </c>
      <c r="B2344" s="234" t="s">
        <v>8762</v>
      </c>
      <c r="C2344" s="234" t="s">
        <v>6545</v>
      </c>
      <c r="D2344" s="235" t="s">
        <v>13860</v>
      </c>
      <c r="E2344" s="227" t="s">
        <v>57</v>
      </c>
    </row>
    <row r="2345" spans="1:5" ht="30">
      <c r="A2345" s="234">
        <v>425</v>
      </c>
      <c r="B2345" s="234" t="s">
        <v>8763</v>
      </c>
      <c r="C2345" s="234" t="s">
        <v>6545</v>
      </c>
      <c r="D2345" s="235" t="s">
        <v>14567</v>
      </c>
      <c r="E2345" s="227" t="s">
        <v>57</v>
      </c>
    </row>
    <row r="2346" spans="1:5" ht="30">
      <c r="A2346" s="234">
        <v>426</v>
      </c>
      <c r="B2346" s="234" t="s">
        <v>8764</v>
      </c>
      <c r="C2346" s="234" t="s">
        <v>6545</v>
      </c>
      <c r="D2346" s="235" t="s">
        <v>14568</v>
      </c>
      <c r="E2346" s="227" t="s">
        <v>57</v>
      </c>
    </row>
    <row r="2347" spans="1:5" ht="30">
      <c r="A2347" s="234">
        <v>38056</v>
      </c>
      <c r="B2347" s="234" t="s">
        <v>8765</v>
      </c>
      <c r="C2347" s="234" t="s">
        <v>6545</v>
      </c>
      <c r="D2347" s="235" t="s">
        <v>14569</v>
      </c>
      <c r="E2347" s="227" t="s">
        <v>57</v>
      </c>
    </row>
    <row r="2348" spans="1:5" ht="15">
      <c r="A2348" s="234">
        <v>1564</v>
      </c>
      <c r="B2348" s="234" t="s">
        <v>8766</v>
      </c>
      <c r="C2348" s="234" t="s">
        <v>6545</v>
      </c>
      <c r="D2348" s="235" t="s">
        <v>14570</v>
      </c>
      <c r="E2348" s="227" t="s">
        <v>57</v>
      </c>
    </row>
    <row r="2349" spans="1:5" ht="15">
      <c r="A2349" s="234">
        <v>11032</v>
      </c>
      <c r="B2349" s="234" t="s">
        <v>8767</v>
      </c>
      <c r="C2349" s="234" t="s">
        <v>6545</v>
      </c>
      <c r="D2349" s="235" t="s">
        <v>14571</v>
      </c>
      <c r="E2349" s="227" t="s">
        <v>57</v>
      </c>
    </row>
    <row r="2350" spans="1:5" ht="30">
      <c r="A2350" s="234">
        <v>36786</v>
      </c>
      <c r="B2350" s="234" t="s">
        <v>8768</v>
      </c>
      <c r="C2350" s="234" t="s">
        <v>8769</v>
      </c>
      <c r="D2350" s="235" t="s">
        <v>14572</v>
      </c>
      <c r="E2350" s="227" t="s">
        <v>57</v>
      </c>
    </row>
    <row r="2351" spans="1:5" ht="30">
      <c r="A2351" s="234">
        <v>36785</v>
      </c>
      <c r="B2351" s="234" t="s">
        <v>8770</v>
      </c>
      <c r="C2351" s="234" t="s">
        <v>8769</v>
      </c>
      <c r="D2351" s="235" t="s">
        <v>14573</v>
      </c>
      <c r="E2351" s="227" t="s">
        <v>57</v>
      </c>
    </row>
    <row r="2352" spans="1:5" ht="30">
      <c r="A2352" s="234">
        <v>36782</v>
      </c>
      <c r="B2352" s="234" t="s">
        <v>8771</v>
      </c>
      <c r="C2352" s="234" t="s">
        <v>8769</v>
      </c>
      <c r="D2352" s="235" t="s">
        <v>14574</v>
      </c>
      <c r="E2352" s="227" t="s">
        <v>57</v>
      </c>
    </row>
    <row r="2353" spans="1:5" ht="30">
      <c r="A2353" s="234">
        <v>44481</v>
      </c>
      <c r="B2353" s="234" t="s">
        <v>11655</v>
      </c>
      <c r="C2353" s="234" t="s">
        <v>8769</v>
      </c>
      <c r="D2353" s="235" t="s">
        <v>14575</v>
      </c>
      <c r="E2353" s="227" t="s">
        <v>57</v>
      </c>
    </row>
    <row r="2354" spans="1:5" ht="30">
      <c r="A2354" s="234">
        <v>4824</v>
      </c>
      <c r="B2354" s="234" t="s">
        <v>8772</v>
      </c>
      <c r="C2354" s="234" t="s">
        <v>6607</v>
      </c>
      <c r="D2354" s="235" t="s">
        <v>14434</v>
      </c>
      <c r="E2354" s="227" t="s">
        <v>57</v>
      </c>
    </row>
    <row r="2355" spans="1:5" ht="30">
      <c r="A2355" s="234">
        <v>11795</v>
      </c>
      <c r="B2355" s="234" t="s">
        <v>8773</v>
      </c>
      <c r="C2355" s="234" t="s">
        <v>6544</v>
      </c>
      <c r="D2355" s="235" t="s">
        <v>14576</v>
      </c>
      <c r="E2355" s="227" t="s">
        <v>57</v>
      </c>
    </row>
    <row r="2356" spans="1:5" ht="15">
      <c r="A2356" s="234">
        <v>134</v>
      </c>
      <c r="B2356" s="234" t="s">
        <v>8774</v>
      </c>
      <c r="C2356" s="234" t="s">
        <v>6607</v>
      </c>
      <c r="D2356" s="235" t="s">
        <v>14577</v>
      </c>
      <c r="E2356" s="227" t="s">
        <v>57</v>
      </c>
    </row>
    <row r="2357" spans="1:5" ht="15">
      <c r="A2357" s="234">
        <v>4229</v>
      </c>
      <c r="B2357" s="234" t="s">
        <v>8775</v>
      </c>
      <c r="C2357" s="234" t="s">
        <v>6607</v>
      </c>
      <c r="D2357" s="235" t="s">
        <v>14578</v>
      </c>
      <c r="E2357" s="227" t="s">
        <v>57</v>
      </c>
    </row>
    <row r="2358" spans="1:5" ht="15">
      <c r="A2358" s="234">
        <v>11731</v>
      </c>
      <c r="B2358" s="234" t="s">
        <v>11656</v>
      </c>
      <c r="C2358" s="234" t="s">
        <v>6545</v>
      </c>
      <c r="D2358" s="235" t="s">
        <v>14579</v>
      </c>
      <c r="E2358" s="227" t="s">
        <v>57</v>
      </c>
    </row>
    <row r="2359" spans="1:5" ht="15">
      <c r="A2359" s="234">
        <v>11732</v>
      </c>
      <c r="B2359" s="234" t="s">
        <v>11657</v>
      </c>
      <c r="C2359" s="234" t="s">
        <v>6545</v>
      </c>
      <c r="D2359" s="235" t="s">
        <v>14580</v>
      </c>
      <c r="E2359" s="227" t="s">
        <v>57</v>
      </c>
    </row>
    <row r="2360" spans="1:5" ht="15">
      <c r="A2360" s="234">
        <v>11244</v>
      </c>
      <c r="B2360" s="234" t="s">
        <v>8776</v>
      </c>
      <c r="C2360" s="234" t="s">
        <v>6545</v>
      </c>
      <c r="D2360" s="235" t="s">
        <v>14581</v>
      </c>
      <c r="E2360" s="227" t="s">
        <v>57</v>
      </c>
    </row>
    <row r="2361" spans="1:5" ht="30">
      <c r="A2361" s="234">
        <v>11245</v>
      </c>
      <c r="B2361" s="234" t="s">
        <v>8777</v>
      </c>
      <c r="C2361" s="234" t="s">
        <v>6545</v>
      </c>
      <c r="D2361" s="235" t="s">
        <v>14582</v>
      </c>
      <c r="E2361" s="227" t="s">
        <v>57</v>
      </c>
    </row>
    <row r="2362" spans="1:5" ht="30">
      <c r="A2362" s="234">
        <v>11235</v>
      </c>
      <c r="B2362" s="234" t="s">
        <v>8778</v>
      </c>
      <c r="C2362" s="234" t="s">
        <v>6545</v>
      </c>
      <c r="D2362" s="235" t="s">
        <v>14583</v>
      </c>
      <c r="E2362" s="227" t="s">
        <v>57</v>
      </c>
    </row>
    <row r="2363" spans="1:5" ht="30">
      <c r="A2363" s="234">
        <v>11236</v>
      </c>
      <c r="B2363" s="234" t="s">
        <v>8779</v>
      </c>
      <c r="C2363" s="234" t="s">
        <v>6545</v>
      </c>
      <c r="D2363" s="235" t="s">
        <v>14584</v>
      </c>
      <c r="E2363" s="227" t="s">
        <v>57</v>
      </c>
    </row>
    <row r="2364" spans="1:5" ht="15">
      <c r="A2364" s="234">
        <v>36494</v>
      </c>
      <c r="B2364" s="234" t="s">
        <v>8780</v>
      </c>
      <c r="C2364" s="234" t="s">
        <v>6545</v>
      </c>
      <c r="D2364" s="235" t="s">
        <v>14585</v>
      </c>
      <c r="E2364" s="227" t="s">
        <v>57</v>
      </c>
    </row>
    <row r="2365" spans="1:5" ht="15">
      <c r="A2365" s="234">
        <v>36493</v>
      </c>
      <c r="B2365" s="234" t="s">
        <v>8781</v>
      </c>
      <c r="C2365" s="234" t="s">
        <v>6545</v>
      </c>
      <c r="D2365" s="235" t="s">
        <v>14586</v>
      </c>
      <c r="E2365" s="227" t="s">
        <v>57</v>
      </c>
    </row>
    <row r="2366" spans="1:5" ht="30">
      <c r="A2366" s="234">
        <v>36492</v>
      </c>
      <c r="B2366" s="234" t="s">
        <v>8782</v>
      </c>
      <c r="C2366" s="234" t="s">
        <v>6545</v>
      </c>
      <c r="D2366" s="235" t="s">
        <v>14587</v>
      </c>
      <c r="E2366" s="227" t="s">
        <v>57</v>
      </c>
    </row>
    <row r="2367" spans="1:5" ht="30">
      <c r="A2367" s="234">
        <v>13333</v>
      </c>
      <c r="B2367" s="234" t="s">
        <v>8783</v>
      </c>
      <c r="C2367" s="234" t="s">
        <v>6545</v>
      </c>
      <c r="D2367" s="235" t="s">
        <v>14588</v>
      </c>
      <c r="E2367" s="227" t="s">
        <v>57</v>
      </c>
    </row>
    <row r="2368" spans="1:5" ht="30">
      <c r="A2368" s="234">
        <v>13533</v>
      </c>
      <c r="B2368" s="234" t="s">
        <v>8784</v>
      </c>
      <c r="C2368" s="234" t="s">
        <v>6545</v>
      </c>
      <c r="D2368" s="235" t="s">
        <v>14589</v>
      </c>
      <c r="E2368" s="227" t="s">
        <v>57</v>
      </c>
    </row>
    <row r="2369" spans="1:5" ht="30">
      <c r="A2369" s="234">
        <v>36499</v>
      </c>
      <c r="B2369" s="234" t="s">
        <v>8785</v>
      </c>
      <c r="C2369" s="234" t="s">
        <v>6545</v>
      </c>
      <c r="D2369" s="235" t="s">
        <v>14590</v>
      </c>
      <c r="E2369" s="227" t="s">
        <v>57</v>
      </c>
    </row>
    <row r="2370" spans="1:5" ht="30">
      <c r="A2370" s="234">
        <v>39585</v>
      </c>
      <c r="B2370" s="234" t="s">
        <v>8786</v>
      </c>
      <c r="C2370" s="234" t="s">
        <v>6545</v>
      </c>
      <c r="D2370" s="235" t="s">
        <v>14591</v>
      </c>
      <c r="E2370" s="227" t="s">
        <v>57</v>
      </c>
    </row>
    <row r="2371" spans="1:5" ht="30">
      <c r="A2371" s="234">
        <v>39586</v>
      </c>
      <c r="B2371" s="234" t="s">
        <v>8787</v>
      </c>
      <c r="C2371" s="234" t="s">
        <v>6545</v>
      </c>
      <c r="D2371" s="235" t="s">
        <v>14592</v>
      </c>
      <c r="E2371" s="227" t="s">
        <v>57</v>
      </c>
    </row>
    <row r="2372" spans="1:5" ht="30">
      <c r="A2372" s="234">
        <v>39587</v>
      </c>
      <c r="B2372" s="234" t="s">
        <v>8788</v>
      </c>
      <c r="C2372" s="234" t="s">
        <v>6545</v>
      </c>
      <c r="D2372" s="235" t="s">
        <v>14593</v>
      </c>
      <c r="E2372" s="227" t="s">
        <v>57</v>
      </c>
    </row>
    <row r="2373" spans="1:5" ht="30">
      <c r="A2373" s="234">
        <v>39588</v>
      </c>
      <c r="B2373" s="234" t="s">
        <v>8789</v>
      </c>
      <c r="C2373" s="234" t="s">
        <v>6545</v>
      </c>
      <c r="D2373" s="235" t="s">
        <v>14594</v>
      </c>
      <c r="E2373" s="227" t="s">
        <v>57</v>
      </c>
    </row>
    <row r="2374" spans="1:5" ht="30">
      <c r="A2374" s="234">
        <v>39584</v>
      </c>
      <c r="B2374" s="234" t="s">
        <v>8790</v>
      </c>
      <c r="C2374" s="234" t="s">
        <v>6545</v>
      </c>
      <c r="D2374" s="235" t="s">
        <v>14595</v>
      </c>
      <c r="E2374" s="227" t="s">
        <v>57</v>
      </c>
    </row>
    <row r="2375" spans="1:5" ht="30">
      <c r="A2375" s="234">
        <v>39590</v>
      </c>
      <c r="B2375" s="234" t="s">
        <v>8791</v>
      </c>
      <c r="C2375" s="234" t="s">
        <v>6545</v>
      </c>
      <c r="D2375" s="235" t="s">
        <v>14596</v>
      </c>
      <c r="E2375" s="227" t="s">
        <v>57</v>
      </c>
    </row>
    <row r="2376" spans="1:5" ht="30">
      <c r="A2376" s="234">
        <v>39592</v>
      </c>
      <c r="B2376" s="234" t="s">
        <v>8792</v>
      </c>
      <c r="C2376" s="234" t="s">
        <v>6545</v>
      </c>
      <c r="D2376" s="235" t="s">
        <v>14597</v>
      </c>
      <c r="E2376" s="227" t="s">
        <v>57</v>
      </c>
    </row>
    <row r="2377" spans="1:5" ht="30">
      <c r="A2377" s="234">
        <v>39593</v>
      </c>
      <c r="B2377" s="234" t="s">
        <v>8793</v>
      </c>
      <c r="C2377" s="234" t="s">
        <v>6545</v>
      </c>
      <c r="D2377" s="235" t="s">
        <v>14593</v>
      </c>
      <c r="E2377" s="227" t="s">
        <v>57</v>
      </c>
    </row>
    <row r="2378" spans="1:5" ht="30">
      <c r="A2378" s="234">
        <v>14254</v>
      </c>
      <c r="B2378" s="234" t="s">
        <v>8794</v>
      </c>
      <c r="C2378" s="234" t="s">
        <v>6545</v>
      </c>
      <c r="D2378" s="235" t="s">
        <v>14598</v>
      </c>
      <c r="E2378" s="227" t="s">
        <v>57</v>
      </c>
    </row>
    <row r="2379" spans="1:5" ht="15">
      <c r="A2379" s="234">
        <v>44494</v>
      </c>
      <c r="B2379" s="234" t="s">
        <v>11658</v>
      </c>
      <c r="C2379" s="234" t="s">
        <v>6545</v>
      </c>
      <c r="D2379" s="235" t="s">
        <v>14599</v>
      </c>
      <c r="E2379" s="227" t="s">
        <v>57</v>
      </c>
    </row>
    <row r="2380" spans="1:5" ht="15">
      <c r="A2380" s="234">
        <v>25019</v>
      </c>
      <c r="B2380" s="234" t="s">
        <v>8795</v>
      </c>
      <c r="C2380" s="234" t="s">
        <v>6545</v>
      </c>
      <c r="D2380" s="235" t="s">
        <v>14600</v>
      </c>
      <c r="E2380" s="227" t="s">
        <v>57</v>
      </c>
    </row>
    <row r="2381" spans="1:5" ht="15">
      <c r="A2381" s="234">
        <v>36501</v>
      </c>
      <c r="B2381" s="234" t="s">
        <v>8796</v>
      </c>
      <c r="C2381" s="234" t="s">
        <v>6545</v>
      </c>
      <c r="D2381" s="235" t="s">
        <v>14601</v>
      </c>
      <c r="E2381" s="227" t="s">
        <v>57</v>
      </c>
    </row>
    <row r="2382" spans="1:5" ht="15">
      <c r="A2382" s="234">
        <v>44493</v>
      </c>
      <c r="B2382" s="234" t="s">
        <v>11659</v>
      </c>
      <c r="C2382" s="234" t="s">
        <v>6545</v>
      </c>
      <c r="D2382" s="235" t="s">
        <v>14602</v>
      </c>
      <c r="E2382" s="227" t="s">
        <v>57</v>
      </c>
    </row>
    <row r="2383" spans="1:5" ht="15">
      <c r="A2383" s="234">
        <v>36500</v>
      </c>
      <c r="B2383" s="234" t="s">
        <v>8797</v>
      </c>
      <c r="C2383" s="234" t="s">
        <v>6545</v>
      </c>
      <c r="D2383" s="235" t="s">
        <v>14603</v>
      </c>
      <c r="E2383" s="227" t="s">
        <v>57</v>
      </c>
    </row>
    <row r="2384" spans="1:5" ht="45">
      <c r="A2384" s="234">
        <v>20017</v>
      </c>
      <c r="B2384" s="234" t="s">
        <v>11660</v>
      </c>
      <c r="C2384" s="234" t="s">
        <v>6557</v>
      </c>
      <c r="D2384" s="235" t="s">
        <v>14604</v>
      </c>
      <c r="E2384" s="227" t="s">
        <v>57</v>
      </c>
    </row>
    <row r="2385" spans="1:5" ht="30">
      <c r="A2385" s="234">
        <v>20007</v>
      </c>
      <c r="B2385" s="234" t="s">
        <v>11661</v>
      </c>
      <c r="C2385" s="234" t="s">
        <v>6557</v>
      </c>
      <c r="D2385" s="235" t="s">
        <v>14605</v>
      </c>
      <c r="E2385" s="227" t="s">
        <v>57</v>
      </c>
    </row>
    <row r="2386" spans="1:5" ht="30">
      <c r="A2386" s="234">
        <v>39831</v>
      </c>
      <c r="B2386" s="234" t="s">
        <v>11662</v>
      </c>
      <c r="C2386" s="234" t="s">
        <v>6986</v>
      </c>
      <c r="D2386" s="235" t="s">
        <v>14606</v>
      </c>
      <c r="E2386" s="227" t="s">
        <v>57</v>
      </c>
    </row>
    <row r="2387" spans="1:5" ht="45">
      <c r="A2387" s="234">
        <v>36888</v>
      </c>
      <c r="B2387" s="234" t="s">
        <v>11663</v>
      </c>
      <c r="C2387" s="234" t="s">
        <v>6557</v>
      </c>
      <c r="D2387" s="235" t="s">
        <v>14607</v>
      </c>
      <c r="E2387" s="227" t="s">
        <v>57</v>
      </c>
    </row>
    <row r="2388" spans="1:5" ht="45">
      <c r="A2388" s="234">
        <v>39836</v>
      </c>
      <c r="B2388" s="234" t="s">
        <v>11664</v>
      </c>
      <c r="C2388" s="234" t="s">
        <v>6986</v>
      </c>
      <c r="D2388" s="235" t="s">
        <v>14608</v>
      </c>
      <c r="E2388" s="227" t="s">
        <v>57</v>
      </c>
    </row>
    <row r="2389" spans="1:5" ht="30">
      <c r="A2389" s="234">
        <v>39830</v>
      </c>
      <c r="B2389" s="234" t="s">
        <v>11665</v>
      </c>
      <c r="C2389" s="234" t="s">
        <v>6986</v>
      </c>
      <c r="D2389" s="235" t="s">
        <v>14609</v>
      </c>
      <c r="E2389" s="227" t="s">
        <v>57</v>
      </c>
    </row>
    <row r="2390" spans="1:5" ht="30">
      <c r="A2390" s="234">
        <v>40527</v>
      </c>
      <c r="B2390" s="234" t="s">
        <v>8798</v>
      </c>
      <c r="C2390" s="234" t="s">
        <v>6545</v>
      </c>
      <c r="D2390" s="235" t="s">
        <v>14610</v>
      </c>
      <c r="E2390" s="227" t="s">
        <v>57</v>
      </c>
    </row>
    <row r="2391" spans="1:5" ht="30">
      <c r="A2391" s="234">
        <v>36497</v>
      </c>
      <c r="B2391" s="234" t="s">
        <v>8799</v>
      </c>
      <c r="C2391" s="234" t="s">
        <v>6545</v>
      </c>
      <c r="D2391" s="235" t="s">
        <v>14611</v>
      </c>
      <c r="E2391" s="227" t="s">
        <v>57</v>
      </c>
    </row>
    <row r="2392" spans="1:5" ht="30">
      <c r="A2392" s="234">
        <v>36487</v>
      </c>
      <c r="B2392" s="234" t="s">
        <v>8800</v>
      </c>
      <c r="C2392" s="234" t="s">
        <v>6545</v>
      </c>
      <c r="D2392" s="235" t="s">
        <v>14612</v>
      </c>
      <c r="E2392" s="227" t="s">
        <v>57</v>
      </c>
    </row>
    <row r="2393" spans="1:5" ht="30">
      <c r="A2393" s="234">
        <v>44475</v>
      </c>
      <c r="B2393" s="234" t="s">
        <v>11666</v>
      </c>
      <c r="C2393" s="234" t="s">
        <v>6545</v>
      </c>
      <c r="D2393" s="235" t="s">
        <v>14613</v>
      </c>
      <c r="E2393" s="227" t="s">
        <v>57</v>
      </c>
    </row>
    <row r="2394" spans="1:5" ht="30">
      <c r="A2394" s="234">
        <v>44474</v>
      </c>
      <c r="B2394" s="234" t="s">
        <v>11667</v>
      </c>
      <c r="C2394" s="234" t="s">
        <v>6545</v>
      </c>
      <c r="D2394" s="235" t="s">
        <v>14614</v>
      </c>
      <c r="E2394" s="227" t="s">
        <v>57</v>
      </c>
    </row>
    <row r="2395" spans="1:5" ht="30">
      <c r="A2395" s="234">
        <v>44490</v>
      </c>
      <c r="B2395" s="234" t="s">
        <v>11668</v>
      </c>
      <c r="C2395" s="234" t="s">
        <v>6545</v>
      </c>
      <c r="D2395" s="235" t="s">
        <v>14615</v>
      </c>
      <c r="E2395" s="227" t="s">
        <v>57</v>
      </c>
    </row>
    <row r="2396" spans="1:5" ht="60">
      <c r="A2396" s="234">
        <v>37776</v>
      </c>
      <c r="B2396" s="234" t="s">
        <v>8801</v>
      </c>
      <c r="C2396" s="234" t="s">
        <v>6545</v>
      </c>
      <c r="D2396" s="235" t="s">
        <v>14616</v>
      </c>
      <c r="E2396" s="227" t="s">
        <v>57</v>
      </c>
    </row>
    <row r="2397" spans="1:5" ht="60">
      <c r="A2397" s="234">
        <v>37775</v>
      </c>
      <c r="B2397" s="234" t="s">
        <v>8802</v>
      </c>
      <c r="C2397" s="234" t="s">
        <v>6545</v>
      </c>
      <c r="D2397" s="235" t="s">
        <v>14617</v>
      </c>
      <c r="E2397" s="227" t="s">
        <v>57</v>
      </c>
    </row>
    <row r="2398" spans="1:5" ht="60">
      <c r="A2398" s="234">
        <v>36491</v>
      </c>
      <c r="B2398" s="234" t="s">
        <v>8803</v>
      </c>
      <c r="C2398" s="234" t="s">
        <v>6545</v>
      </c>
      <c r="D2398" s="235" t="s">
        <v>14618</v>
      </c>
      <c r="E2398" s="227" t="s">
        <v>57</v>
      </c>
    </row>
    <row r="2399" spans="1:5" ht="60">
      <c r="A2399" s="234">
        <v>10712</v>
      </c>
      <c r="B2399" s="234" t="s">
        <v>8804</v>
      </c>
      <c r="C2399" s="234" t="s">
        <v>6545</v>
      </c>
      <c r="D2399" s="235" t="s">
        <v>14619</v>
      </c>
      <c r="E2399" s="227" t="s">
        <v>57</v>
      </c>
    </row>
    <row r="2400" spans="1:5" ht="60">
      <c r="A2400" s="234">
        <v>3363</v>
      </c>
      <c r="B2400" s="234" t="s">
        <v>8805</v>
      </c>
      <c r="C2400" s="234" t="s">
        <v>6545</v>
      </c>
      <c r="D2400" s="235" t="s">
        <v>14620</v>
      </c>
      <c r="E2400" s="227" t="s">
        <v>57</v>
      </c>
    </row>
    <row r="2401" spans="1:5" ht="60">
      <c r="A2401" s="234">
        <v>3365</v>
      </c>
      <c r="B2401" s="234" t="s">
        <v>8806</v>
      </c>
      <c r="C2401" s="234" t="s">
        <v>6545</v>
      </c>
      <c r="D2401" s="235" t="s">
        <v>14621</v>
      </c>
      <c r="E2401" s="227" t="s">
        <v>57</v>
      </c>
    </row>
    <row r="2402" spans="1:5" ht="15">
      <c r="A2402" s="234">
        <v>7569</v>
      </c>
      <c r="B2402" s="234" t="s">
        <v>8807</v>
      </c>
      <c r="C2402" s="234" t="s">
        <v>6545</v>
      </c>
      <c r="D2402" s="235" t="s">
        <v>14622</v>
      </c>
      <c r="E2402" s="227" t="s">
        <v>57</v>
      </c>
    </row>
    <row r="2403" spans="1:5" ht="15">
      <c r="A2403" s="234">
        <v>34349</v>
      </c>
      <c r="B2403" s="234" t="s">
        <v>8808</v>
      </c>
      <c r="C2403" s="234" t="s">
        <v>6545</v>
      </c>
      <c r="D2403" s="235" t="s">
        <v>14623</v>
      </c>
      <c r="E2403" s="227" t="s">
        <v>57</v>
      </c>
    </row>
    <row r="2404" spans="1:5" ht="30">
      <c r="A2404" s="234">
        <v>11991</v>
      </c>
      <c r="B2404" s="234" t="s">
        <v>8809</v>
      </c>
      <c r="C2404" s="234" t="s">
        <v>6545</v>
      </c>
      <c r="D2404" s="235" t="s">
        <v>14624</v>
      </c>
      <c r="E2404" s="227" t="s">
        <v>57</v>
      </c>
    </row>
    <row r="2405" spans="1:5" ht="15">
      <c r="A2405" s="234">
        <v>20062</v>
      </c>
      <c r="B2405" s="234" t="s">
        <v>8810</v>
      </c>
      <c r="C2405" s="234" t="s">
        <v>6545</v>
      </c>
      <c r="D2405" s="235" t="s">
        <v>14625</v>
      </c>
      <c r="E2405" s="227" t="s">
        <v>57</v>
      </c>
    </row>
    <row r="2406" spans="1:5" ht="30">
      <c r="A2406" s="234">
        <v>11029</v>
      </c>
      <c r="B2406" s="234" t="s">
        <v>8811</v>
      </c>
      <c r="C2406" s="234" t="s">
        <v>7915</v>
      </c>
      <c r="D2406" s="235" t="s">
        <v>14626</v>
      </c>
      <c r="E2406" s="227" t="s">
        <v>57</v>
      </c>
    </row>
    <row r="2407" spans="1:5" ht="30">
      <c r="A2407" s="234">
        <v>4316</v>
      </c>
      <c r="B2407" s="234" t="s">
        <v>8812</v>
      </c>
      <c r="C2407" s="234" t="s">
        <v>6545</v>
      </c>
      <c r="D2407" s="235" t="s">
        <v>14519</v>
      </c>
      <c r="E2407" s="227" t="s">
        <v>57</v>
      </c>
    </row>
    <row r="2408" spans="1:5" ht="30">
      <c r="A2408" s="234">
        <v>4313</v>
      </c>
      <c r="B2408" s="234" t="s">
        <v>8813</v>
      </c>
      <c r="C2408" s="234" t="s">
        <v>7915</v>
      </c>
      <c r="D2408" s="235" t="s">
        <v>14627</v>
      </c>
      <c r="E2408" s="227" t="s">
        <v>57</v>
      </c>
    </row>
    <row r="2409" spans="1:5" ht="30">
      <c r="A2409" s="234">
        <v>4317</v>
      </c>
      <c r="B2409" s="234" t="s">
        <v>8814</v>
      </c>
      <c r="C2409" s="234" t="s">
        <v>6545</v>
      </c>
      <c r="D2409" s="235" t="s">
        <v>13517</v>
      </c>
      <c r="E2409" s="227" t="s">
        <v>57</v>
      </c>
    </row>
    <row r="2410" spans="1:5" ht="30">
      <c r="A2410" s="234">
        <v>4314</v>
      </c>
      <c r="B2410" s="234" t="s">
        <v>8815</v>
      </c>
      <c r="C2410" s="234" t="s">
        <v>7915</v>
      </c>
      <c r="D2410" s="235" t="s">
        <v>14628</v>
      </c>
      <c r="E2410" s="227" t="s">
        <v>57</v>
      </c>
    </row>
    <row r="2411" spans="1:5" ht="45">
      <c r="A2411" s="234">
        <v>10921</v>
      </c>
      <c r="B2411" s="234" t="s">
        <v>8816</v>
      </c>
      <c r="C2411" s="234" t="s">
        <v>6545</v>
      </c>
      <c r="D2411" s="235" t="s">
        <v>14629</v>
      </c>
      <c r="E2411" s="227" t="s">
        <v>57</v>
      </c>
    </row>
    <row r="2412" spans="1:5" ht="45">
      <c r="A2412" s="234">
        <v>10922</v>
      </c>
      <c r="B2412" s="234" t="s">
        <v>8817</v>
      </c>
      <c r="C2412" s="234" t="s">
        <v>6545</v>
      </c>
      <c r="D2412" s="235" t="s">
        <v>14630</v>
      </c>
      <c r="E2412" s="227" t="s">
        <v>57</v>
      </c>
    </row>
    <row r="2413" spans="1:5" ht="30">
      <c r="A2413" s="234">
        <v>10923</v>
      </c>
      <c r="B2413" s="234" t="s">
        <v>8818</v>
      </c>
      <c r="C2413" s="234" t="s">
        <v>6545</v>
      </c>
      <c r="D2413" s="235" t="s">
        <v>14631</v>
      </c>
      <c r="E2413" s="227" t="s">
        <v>57</v>
      </c>
    </row>
    <row r="2414" spans="1:5" ht="30">
      <c r="A2414" s="234">
        <v>10924</v>
      </c>
      <c r="B2414" s="234" t="s">
        <v>8819</v>
      </c>
      <c r="C2414" s="234" t="s">
        <v>6545</v>
      </c>
      <c r="D2414" s="235" t="s">
        <v>14632</v>
      </c>
      <c r="E2414" s="227" t="s">
        <v>57</v>
      </c>
    </row>
    <row r="2415" spans="1:5" ht="45">
      <c r="A2415" s="234">
        <v>37772</v>
      </c>
      <c r="B2415" s="234" t="s">
        <v>8820</v>
      </c>
      <c r="C2415" s="234" t="s">
        <v>6545</v>
      </c>
      <c r="D2415" s="235" t="s">
        <v>14633</v>
      </c>
      <c r="E2415" s="227" t="s">
        <v>57</v>
      </c>
    </row>
    <row r="2416" spans="1:5" ht="45">
      <c r="A2416" s="234">
        <v>37771</v>
      </c>
      <c r="B2416" s="234" t="s">
        <v>8821</v>
      </c>
      <c r="C2416" s="234" t="s">
        <v>6545</v>
      </c>
      <c r="D2416" s="235" t="s">
        <v>14634</v>
      </c>
      <c r="E2416" s="227" t="s">
        <v>57</v>
      </c>
    </row>
    <row r="2417" spans="1:5" ht="45">
      <c r="A2417" s="234">
        <v>12772</v>
      </c>
      <c r="B2417" s="234" t="s">
        <v>8822</v>
      </c>
      <c r="C2417" s="234" t="s">
        <v>6545</v>
      </c>
      <c r="D2417" s="235" t="s">
        <v>14635</v>
      </c>
      <c r="E2417" s="227" t="s">
        <v>57</v>
      </c>
    </row>
    <row r="2418" spans="1:5" ht="45">
      <c r="A2418" s="234">
        <v>12770</v>
      </c>
      <c r="B2418" s="234" t="s">
        <v>8823</v>
      </c>
      <c r="C2418" s="234" t="s">
        <v>6545</v>
      </c>
      <c r="D2418" s="235" t="s">
        <v>14636</v>
      </c>
      <c r="E2418" s="227" t="s">
        <v>57</v>
      </c>
    </row>
    <row r="2419" spans="1:5" ht="45">
      <c r="A2419" s="234">
        <v>12775</v>
      </c>
      <c r="B2419" s="234" t="s">
        <v>8824</v>
      </c>
      <c r="C2419" s="234" t="s">
        <v>6545</v>
      </c>
      <c r="D2419" s="235" t="s">
        <v>14637</v>
      </c>
      <c r="E2419" s="227" t="s">
        <v>57</v>
      </c>
    </row>
    <row r="2420" spans="1:5" ht="45">
      <c r="A2420" s="234">
        <v>12768</v>
      </c>
      <c r="B2420" s="234" t="s">
        <v>8825</v>
      </c>
      <c r="C2420" s="234" t="s">
        <v>6545</v>
      </c>
      <c r="D2420" s="235" t="s">
        <v>14638</v>
      </c>
      <c r="E2420" s="227" t="s">
        <v>57</v>
      </c>
    </row>
    <row r="2421" spans="1:5" ht="45">
      <c r="A2421" s="234">
        <v>12769</v>
      </c>
      <c r="B2421" s="234" t="s">
        <v>8826</v>
      </c>
      <c r="C2421" s="234" t="s">
        <v>6545</v>
      </c>
      <c r="D2421" s="235" t="s">
        <v>14639</v>
      </c>
      <c r="E2421" s="227" t="s">
        <v>57</v>
      </c>
    </row>
    <row r="2422" spans="1:5" ht="45">
      <c r="A2422" s="234">
        <v>12773</v>
      </c>
      <c r="B2422" s="234" t="s">
        <v>8827</v>
      </c>
      <c r="C2422" s="234" t="s">
        <v>6545</v>
      </c>
      <c r="D2422" s="235" t="s">
        <v>14640</v>
      </c>
      <c r="E2422" s="227" t="s">
        <v>57</v>
      </c>
    </row>
    <row r="2423" spans="1:5" ht="45">
      <c r="A2423" s="234">
        <v>12774</v>
      </c>
      <c r="B2423" s="234" t="s">
        <v>8828</v>
      </c>
      <c r="C2423" s="234" t="s">
        <v>6545</v>
      </c>
      <c r="D2423" s="235" t="s">
        <v>14641</v>
      </c>
      <c r="E2423" s="227" t="s">
        <v>57</v>
      </c>
    </row>
    <row r="2424" spans="1:5" ht="45">
      <c r="A2424" s="234">
        <v>12776</v>
      </c>
      <c r="B2424" s="234" t="s">
        <v>8829</v>
      </c>
      <c r="C2424" s="234" t="s">
        <v>6545</v>
      </c>
      <c r="D2424" s="235" t="s">
        <v>14642</v>
      </c>
      <c r="E2424" s="227" t="s">
        <v>57</v>
      </c>
    </row>
    <row r="2425" spans="1:5" ht="45">
      <c r="A2425" s="234">
        <v>12777</v>
      </c>
      <c r="B2425" s="234" t="s">
        <v>8830</v>
      </c>
      <c r="C2425" s="234" t="s">
        <v>6545</v>
      </c>
      <c r="D2425" s="235" t="s">
        <v>14643</v>
      </c>
      <c r="E2425" s="227" t="s">
        <v>57</v>
      </c>
    </row>
    <row r="2426" spans="1:5" ht="30">
      <c r="A2426" s="234">
        <v>3391</v>
      </c>
      <c r="B2426" s="234" t="s">
        <v>8831</v>
      </c>
      <c r="C2426" s="234" t="s">
        <v>6545</v>
      </c>
      <c r="D2426" s="235" t="s">
        <v>14644</v>
      </c>
      <c r="E2426" s="227" t="s">
        <v>57</v>
      </c>
    </row>
    <row r="2427" spans="1:5" ht="30">
      <c r="A2427" s="234">
        <v>3389</v>
      </c>
      <c r="B2427" s="234" t="s">
        <v>8832</v>
      </c>
      <c r="C2427" s="234" t="s">
        <v>6545</v>
      </c>
      <c r="D2427" s="235" t="s">
        <v>14645</v>
      </c>
      <c r="E2427" s="227" t="s">
        <v>57</v>
      </c>
    </row>
    <row r="2428" spans="1:5" ht="30">
      <c r="A2428" s="234">
        <v>3390</v>
      </c>
      <c r="B2428" s="234" t="s">
        <v>8833</v>
      </c>
      <c r="C2428" s="234" t="s">
        <v>6545</v>
      </c>
      <c r="D2428" s="235" t="s">
        <v>14646</v>
      </c>
      <c r="E2428" s="227" t="s">
        <v>57</v>
      </c>
    </row>
    <row r="2429" spans="1:5" ht="15">
      <c r="A2429" s="234">
        <v>12873</v>
      </c>
      <c r="B2429" s="234" t="s">
        <v>14647</v>
      </c>
      <c r="C2429" s="234" t="s">
        <v>6714</v>
      </c>
      <c r="D2429" s="235" t="s">
        <v>13839</v>
      </c>
      <c r="E2429" s="227" t="s">
        <v>5975</v>
      </c>
    </row>
    <row r="2430" spans="1:5" ht="15">
      <c r="A2430" s="234">
        <v>41076</v>
      </c>
      <c r="B2430" s="234" t="s">
        <v>8834</v>
      </c>
      <c r="C2430" s="234" t="s">
        <v>6716</v>
      </c>
      <c r="D2430" s="235" t="s">
        <v>17921</v>
      </c>
      <c r="E2430" s="227" t="s">
        <v>5975</v>
      </c>
    </row>
    <row r="2431" spans="1:5" ht="15">
      <c r="A2431" s="234">
        <v>140</v>
      </c>
      <c r="B2431" s="234" t="s">
        <v>8835</v>
      </c>
      <c r="C2431" s="234" t="s">
        <v>6607</v>
      </c>
      <c r="D2431" s="235" t="s">
        <v>13603</v>
      </c>
      <c r="E2431" s="227" t="s">
        <v>57</v>
      </c>
    </row>
    <row r="2432" spans="1:5" ht="30">
      <c r="A2432" s="234">
        <v>151</v>
      </c>
      <c r="B2432" s="234" t="s">
        <v>11669</v>
      </c>
      <c r="C2432" s="234" t="s">
        <v>6554</v>
      </c>
      <c r="D2432" s="235" t="s">
        <v>14648</v>
      </c>
      <c r="E2432" s="227" t="s">
        <v>57</v>
      </c>
    </row>
    <row r="2433" spans="1:5" ht="15">
      <c r="A2433" s="234">
        <v>7340</v>
      </c>
      <c r="B2433" s="234" t="s">
        <v>8836</v>
      </c>
      <c r="C2433" s="234" t="s">
        <v>6554</v>
      </c>
      <c r="D2433" s="235" t="s">
        <v>14649</v>
      </c>
      <c r="E2433" s="227" t="s">
        <v>57</v>
      </c>
    </row>
    <row r="2434" spans="1:5" ht="15">
      <c r="A2434" s="234">
        <v>2701</v>
      </c>
      <c r="B2434" s="234" t="s">
        <v>8837</v>
      </c>
      <c r="C2434" s="234" t="s">
        <v>6714</v>
      </c>
      <c r="D2434" s="235" t="s">
        <v>15044</v>
      </c>
      <c r="E2434" s="227" t="s">
        <v>5975</v>
      </c>
    </row>
    <row r="2435" spans="1:5" ht="15">
      <c r="A2435" s="234">
        <v>40929</v>
      </c>
      <c r="B2435" s="234" t="s">
        <v>8838</v>
      </c>
      <c r="C2435" s="234" t="s">
        <v>6716</v>
      </c>
      <c r="D2435" s="235" t="s">
        <v>17962</v>
      </c>
      <c r="E2435" s="227" t="s">
        <v>5975</v>
      </c>
    </row>
    <row r="2436" spans="1:5" ht="15">
      <c r="A2436" s="234">
        <v>38114</v>
      </c>
      <c r="B2436" s="234" t="s">
        <v>8839</v>
      </c>
      <c r="C2436" s="234" t="s">
        <v>6545</v>
      </c>
      <c r="D2436" s="235" t="s">
        <v>14650</v>
      </c>
      <c r="E2436" s="227" t="s">
        <v>57</v>
      </c>
    </row>
    <row r="2437" spans="1:5" ht="30">
      <c r="A2437" s="234">
        <v>38064</v>
      </c>
      <c r="B2437" s="234" t="s">
        <v>8840</v>
      </c>
      <c r="C2437" s="234" t="s">
        <v>6545</v>
      </c>
      <c r="D2437" s="235" t="s">
        <v>14651</v>
      </c>
      <c r="E2437" s="227" t="s">
        <v>57</v>
      </c>
    </row>
    <row r="2438" spans="1:5" ht="15">
      <c r="A2438" s="234">
        <v>38115</v>
      </c>
      <c r="B2438" s="234" t="s">
        <v>8841</v>
      </c>
      <c r="C2438" s="234" t="s">
        <v>6545</v>
      </c>
      <c r="D2438" s="235" t="s">
        <v>14652</v>
      </c>
      <c r="E2438" s="227" t="s">
        <v>57</v>
      </c>
    </row>
    <row r="2439" spans="1:5" ht="30">
      <c r="A2439" s="234">
        <v>38065</v>
      </c>
      <c r="B2439" s="234" t="s">
        <v>8842</v>
      </c>
      <c r="C2439" s="234" t="s">
        <v>6545</v>
      </c>
      <c r="D2439" s="235" t="s">
        <v>13220</v>
      </c>
      <c r="E2439" s="227" t="s">
        <v>57</v>
      </c>
    </row>
    <row r="2440" spans="1:5" ht="30">
      <c r="A2440" s="234">
        <v>38078</v>
      </c>
      <c r="B2440" s="234" t="s">
        <v>8843</v>
      </c>
      <c r="C2440" s="234" t="s">
        <v>6545</v>
      </c>
      <c r="D2440" s="235" t="s">
        <v>13674</v>
      </c>
      <c r="E2440" s="227" t="s">
        <v>57</v>
      </c>
    </row>
    <row r="2441" spans="1:5" ht="15">
      <c r="A2441" s="234">
        <v>38113</v>
      </c>
      <c r="B2441" s="234" t="s">
        <v>8844</v>
      </c>
      <c r="C2441" s="234" t="s">
        <v>6545</v>
      </c>
      <c r="D2441" s="235" t="s">
        <v>14653</v>
      </c>
      <c r="E2441" s="227" t="s">
        <v>57</v>
      </c>
    </row>
    <row r="2442" spans="1:5" ht="30">
      <c r="A2442" s="234">
        <v>38063</v>
      </c>
      <c r="B2442" s="234" t="s">
        <v>8845</v>
      </c>
      <c r="C2442" s="234" t="s">
        <v>6545</v>
      </c>
      <c r="D2442" s="235" t="s">
        <v>14654</v>
      </c>
      <c r="E2442" s="227" t="s">
        <v>57</v>
      </c>
    </row>
    <row r="2443" spans="1:5" ht="30">
      <c r="A2443" s="234">
        <v>38080</v>
      </c>
      <c r="B2443" s="234" t="s">
        <v>8846</v>
      </c>
      <c r="C2443" s="234" t="s">
        <v>6545</v>
      </c>
      <c r="D2443" s="235" t="s">
        <v>14655</v>
      </c>
      <c r="E2443" s="227" t="s">
        <v>57</v>
      </c>
    </row>
    <row r="2444" spans="1:5" ht="30">
      <c r="A2444" s="234">
        <v>38069</v>
      </c>
      <c r="B2444" s="234" t="s">
        <v>8847</v>
      </c>
      <c r="C2444" s="234" t="s">
        <v>6545</v>
      </c>
      <c r="D2444" s="235" t="s">
        <v>14656</v>
      </c>
      <c r="E2444" s="227" t="s">
        <v>57</v>
      </c>
    </row>
    <row r="2445" spans="1:5" ht="30">
      <c r="A2445" s="234">
        <v>38077</v>
      </c>
      <c r="B2445" s="234" t="s">
        <v>8848</v>
      </c>
      <c r="C2445" s="234" t="s">
        <v>6545</v>
      </c>
      <c r="D2445" s="235" t="s">
        <v>14265</v>
      </c>
      <c r="E2445" s="227" t="s">
        <v>57</v>
      </c>
    </row>
    <row r="2446" spans="1:5" ht="30">
      <c r="A2446" s="234">
        <v>38073</v>
      </c>
      <c r="B2446" s="234" t="s">
        <v>8849</v>
      </c>
      <c r="C2446" s="234" t="s">
        <v>6545</v>
      </c>
      <c r="D2446" s="235" t="s">
        <v>14657</v>
      </c>
      <c r="E2446" s="227" t="s">
        <v>57</v>
      </c>
    </row>
    <row r="2447" spans="1:5" ht="15">
      <c r="A2447" s="234">
        <v>38112</v>
      </c>
      <c r="B2447" s="234" t="s">
        <v>8850</v>
      </c>
      <c r="C2447" s="234" t="s">
        <v>6545</v>
      </c>
      <c r="D2447" s="235" t="s">
        <v>14448</v>
      </c>
      <c r="E2447" s="227" t="s">
        <v>57</v>
      </c>
    </row>
    <row r="2448" spans="1:5" ht="30">
      <c r="A2448" s="234">
        <v>38062</v>
      </c>
      <c r="B2448" s="234" t="s">
        <v>8851</v>
      </c>
      <c r="C2448" s="234" t="s">
        <v>6545</v>
      </c>
      <c r="D2448" s="235" t="s">
        <v>14658</v>
      </c>
      <c r="E2448" s="227" t="s">
        <v>57</v>
      </c>
    </row>
    <row r="2449" spans="1:5" ht="30">
      <c r="A2449" s="234">
        <v>12128</v>
      </c>
      <c r="B2449" s="234" t="s">
        <v>8852</v>
      </c>
      <c r="C2449" s="234" t="s">
        <v>6545</v>
      </c>
      <c r="D2449" s="235" t="s">
        <v>14659</v>
      </c>
      <c r="E2449" s="227" t="s">
        <v>57</v>
      </c>
    </row>
    <row r="2450" spans="1:5" ht="30">
      <c r="A2450" s="234">
        <v>12129</v>
      </c>
      <c r="B2450" s="234" t="s">
        <v>8853</v>
      </c>
      <c r="C2450" s="234" t="s">
        <v>6545</v>
      </c>
      <c r="D2450" s="235" t="s">
        <v>14553</v>
      </c>
      <c r="E2450" s="227" t="s">
        <v>57</v>
      </c>
    </row>
    <row r="2451" spans="1:5" ht="30">
      <c r="A2451" s="234">
        <v>38081</v>
      </c>
      <c r="B2451" s="234" t="s">
        <v>8854</v>
      </c>
      <c r="C2451" s="234" t="s">
        <v>6545</v>
      </c>
      <c r="D2451" s="235" t="s">
        <v>14660</v>
      </c>
      <c r="E2451" s="227" t="s">
        <v>57</v>
      </c>
    </row>
    <row r="2452" spans="1:5" ht="30">
      <c r="A2452" s="234">
        <v>38070</v>
      </c>
      <c r="B2452" s="234" t="s">
        <v>8855</v>
      </c>
      <c r="C2452" s="234" t="s">
        <v>6545</v>
      </c>
      <c r="D2452" s="235" t="s">
        <v>14661</v>
      </c>
      <c r="E2452" s="227" t="s">
        <v>57</v>
      </c>
    </row>
    <row r="2453" spans="1:5" ht="30">
      <c r="A2453" s="234">
        <v>38074</v>
      </c>
      <c r="B2453" s="234" t="s">
        <v>8856</v>
      </c>
      <c r="C2453" s="234" t="s">
        <v>6545</v>
      </c>
      <c r="D2453" s="235" t="s">
        <v>14662</v>
      </c>
      <c r="E2453" s="227" t="s">
        <v>57</v>
      </c>
    </row>
    <row r="2454" spans="1:5" ht="30">
      <c r="A2454" s="234">
        <v>38079</v>
      </c>
      <c r="B2454" s="234" t="s">
        <v>8857</v>
      </c>
      <c r="C2454" s="234" t="s">
        <v>6545</v>
      </c>
      <c r="D2454" s="235" t="s">
        <v>14663</v>
      </c>
      <c r="E2454" s="227" t="s">
        <v>57</v>
      </c>
    </row>
    <row r="2455" spans="1:5" ht="30">
      <c r="A2455" s="234">
        <v>38072</v>
      </c>
      <c r="B2455" s="234" t="s">
        <v>8858</v>
      </c>
      <c r="C2455" s="234" t="s">
        <v>6545</v>
      </c>
      <c r="D2455" s="235" t="s">
        <v>14664</v>
      </c>
      <c r="E2455" s="227" t="s">
        <v>57</v>
      </c>
    </row>
    <row r="2456" spans="1:5" ht="30">
      <c r="A2456" s="234">
        <v>38068</v>
      </c>
      <c r="B2456" s="234" t="s">
        <v>8859</v>
      </c>
      <c r="C2456" s="234" t="s">
        <v>6545</v>
      </c>
      <c r="D2456" s="235" t="s">
        <v>14665</v>
      </c>
      <c r="E2456" s="227" t="s">
        <v>57</v>
      </c>
    </row>
    <row r="2457" spans="1:5" ht="30">
      <c r="A2457" s="234">
        <v>38071</v>
      </c>
      <c r="B2457" s="234" t="s">
        <v>8860</v>
      </c>
      <c r="C2457" s="234" t="s">
        <v>6545</v>
      </c>
      <c r="D2457" s="235" t="s">
        <v>14666</v>
      </c>
      <c r="E2457" s="227" t="s">
        <v>57</v>
      </c>
    </row>
    <row r="2458" spans="1:5" ht="45">
      <c r="A2458" s="234">
        <v>38412</v>
      </c>
      <c r="B2458" s="234" t="s">
        <v>8861</v>
      </c>
      <c r="C2458" s="234" t="s">
        <v>6545</v>
      </c>
      <c r="D2458" s="235" t="s">
        <v>14667</v>
      </c>
      <c r="E2458" s="227" t="s">
        <v>57</v>
      </c>
    </row>
    <row r="2459" spans="1:5" ht="30">
      <c r="A2459" s="234">
        <v>3405</v>
      </c>
      <c r="B2459" s="234" t="s">
        <v>8862</v>
      </c>
      <c r="C2459" s="234" t="s">
        <v>6545</v>
      </c>
      <c r="D2459" s="235" t="s">
        <v>14668</v>
      </c>
      <c r="E2459" s="227" t="s">
        <v>57</v>
      </c>
    </row>
    <row r="2460" spans="1:5" ht="15">
      <c r="A2460" s="234">
        <v>3394</v>
      </c>
      <c r="B2460" s="234" t="s">
        <v>8863</v>
      </c>
      <c r="C2460" s="234" t="s">
        <v>6545</v>
      </c>
      <c r="D2460" s="235" t="s">
        <v>14669</v>
      </c>
      <c r="E2460" s="227" t="s">
        <v>57</v>
      </c>
    </row>
    <row r="2461" spans="1:5" ht="15">
      <c r="A2461" s="234">
        <v>3393</v>
      </c>
      <c r="B2461" s="234" t="s">
        <v>8864</v>
      </c>
      <c r="C2461" s="234" t="s">
        <v>6545</v>
      </c>
      <c r="D2461" s="235" t="s">
        <v>14670</v>
      </c>
      <c r="E2461" s="227" t="s">
        <v>57</v>
      </c>
    </row>
    <row r="2462" spans="1:5" ht="15">
      <c r="A2462" s="234">
        <v>3406</v>
      </c>
      <c r="B2462" s="234" t="s">
        <v>8865</v>
      </c>
      <c r="C2462" s="234" t="s">
        <v>6545</v>
      </c>
      <c r="D2462" s="235" t="s">
        <v>14671</v>
      </c>
      <c r="E2462" s="227" t="s">
        <v>57</v>
      </c>
    </row>
    <row r="2463" spans="1:5" ht="15">
      <c r="A2463" s="234">
        <v>3395</v>
      </c>
      <c r="B2463" s="234" t="s">
        <v>8866</v>
      </c>
      <c r="C2463" s="234" t="s">
        <v>6545</v>
      </c>
      <c r="D2463" s="235" t="s">
        <v>14672</v>
      </c>
      <c r="E2463" s="227" t="s">
        <v>57</v>
      </c>
    </row>
    <row r="2464" spans="1:5" ht="30">
      <c r="A2464" s="234">
        <v>3398</v>
      </c>
      <c r="B2464" s="234" t="s">
        <v>8867</v>
      </c>
      <c r="C2464" s="234" t="s">
        <v>6545</v>
      </c>
      <c r="D2464" s="235" t="s">
        <v>13279</v>
      </c>
      <c r="E2464" s="227" t="s">
        <v>57</v>
      </c>
    </row>
    <row r="2465" spans="1:5" ht="60">
      <c r="A2465" s="234">
        <v>40662</v>
      </c>
      <c r="B2465" s="234" t="s">
        <v>8868</v>
      </c>
      <c r="C2465" s="234" t="s">
        <v>6545</v>
      </c>
      <c r="D2465" s="235" t="s">
        <v>14673</v>
      </c>
      <c r="E2465" s="227" t="s">
        <v>57</v>
      </c>
    </row>
    <row r="2466" spans="1:5" ht="60">
      <c r="A2466" s="234">
        <v>3437</v>
      </c>
      <c r="B2466" s="234" t="s">
        <v>8869</v>
      </c>
      <c r="C2466" s="234" t="s">
        <v>6544</v>
      </c>
      <c r="D2466" s="235" t="s">
        <v>14674</v>
      </c>
      <c r="E2466" s="227" t="s">
        <v>57</v>
      </c>
    </row>
    <row r="2467" spans="1:5" ht="15">
      <c r="A2467" s="234">
        <v>11190</v>
      </c>
      <c r="B2467" s="234" t="s">
        <v>8870</v>
      </c>
      <c r="C2467" s="234" t="s">
        <v>6545</v>
      </c>
      <c r="D2467" s="235" t="s">
        <v>14675</v>
      </c>
      <c r="E2467" s="227" t="s">
        <v>57</v>
      </c>
    </row>
    <row r="2468" spans="1:5" ht="45">
      <c r="A2468" s="234">
        <v>34377</v>
      </c>
      <c r="B2468" s="234" t="s">
        <v>11670</v>
      </c>
      <c r="C2468" s="234" t="s">
        <v>6545</v>
      </c>
      <c r="D2468" s="235" t="s">
        <v>14676</v>
      </c>
      <c r="E2468" s="227" t="s">
        <v>57</v>
      </c>
    </row>
    <row r="2469" spans="1:5" ht="60">
      <c r="A2469" s="234">
        <v>3428</v>
      </c>
      <c r="B2469" s="234" t="s">
        <v>8871</v>
      </c>
      <c r="C2469" s="234" t="s">
        <v>6544</v>
      </c>
      <c r="D2469" s="235" t="s">
        <v>14677</v>
      </c>
      <c r="E2469" s="227" t="s">
        <v>57</v>
      </c>
    </row>
    <row r="2470" spans="1:5" ht="60">
      <c r="A2470" s="234">
        <v>3429</v>
      </c>
      <c r="B2470" s="234" t="s">
        <v>8872</v>
      </c>
      <c r="C2470" s="234" t="s">
        <v>6544</v>
      </c>
      <c r="D2470" s="235" t="s">
        <v>14678</v>
      </c>
      <c r="E2470" s="227" t="s">
        <v>57</v>
      </c>
    </row>
    <row r="2471" spans="1:5" ht="45">
      <c r="A2471" s="234">
        <v>34364</v>
      </c>
      <c r="B2471" s="234" t="s">
        <v>11671</v>
      </c>
      <c r="C2471" s="234" t="s">
        <v>6545</v>
      </c>
      <c r="D2471" s="235" t="s">
        <v>14679</v>
      </c>
      <c r="E2471" s="227" t="s">
        <v>57</v>
      </c>
    </row>
    <row r="2472" spans="1:5" ht="45">
      <c r="A2472" s="234">
        <v>34369</v>
      </c>
      <c r="B2472" s="234" t="s">
        <v>11672</v>
      </c>
      <c r="C2472" s="234" t="s">
        <v>6545</v>
      </c>
      <c r="D2472" s="235" t="s">
        <v>14680</v>
      </c>
      <c r="E2472" s="227" t="s">
        <v>57</v>
      </c>
    </row>
    <row r="2473" spans="1:5" ht="45">
      <c r="A2473" s="234">
        <v>36896</v>
      </c>
      <c r="B2473" s="234" t="s">
        <v>11673</v>
      </c>
      <c r="C2473" s="234" t="s">
        <v>6545</v>
      </c>
      <c r="D2473" s="235" t="s">
        <v>14681</v>
      </c>
      <c r="E2473" s="227" t="s">
        <v>57</v>
      </c>
    </row>
    <row r="2474" spans="1:5" ht="45">
      <c r="A2474" s="234">
        <v>34367</v>
      </c>
      <c r="B2474" s="234" t="s">
        <v>11674</v>
      </c>
      <c r="C2474" s="234" t="s">
        <v>6545</v>
      </c>
      <c r="D2474" s="235" t="s">
        <v>14682</v>
      </c>
      <c r="E2474" s="227" t="s">
        <v>57</v>
      </c>
    </row>
    <row r="2475" spans="1:5" ht="45">
      <c r="A2475" s="234">
        <v>36897</v>
      </c>
      <c r="B2475" s="234" t="s">
        <v>11675</v>
      </c>
      <c r="C2475" s="234" t="s">
        <v>6545</v>
      </c>
      <c r="D2475" s="235" t="s">
        <v>14683</v>
      </c>
      <c r="E2475" s="227" t="s">
        <v>57</v>
      </c>
    </row>
    <row r="2476" spans="1:5" ht="75">
      <c r="A2476" s="234">
        <v>40659</v>
      </c>
      <c r="B2476" s="234" t="s">
        <v>8873</v>
      </c>
      <c r="C2476" s="234" t="s">
        <v>6544</v>
      </c>
      <c r="D2476" s="235" t="s">
        <v>14684</v>
      </c>
      <c r="E2476" s="227" t="s">
        <v>57</v>
      </c>
    </row>
    <row r="2477" spans="1:5" ht="75">
      <c r="A2477" s="234">
        <v>40660</v>
      </c>
      <c r="B2477" s="234" t="s">
        <v>8874</v>
      </c>
      <c r="C2477" s="234" t="s">
        <v>6544</v>
      </c>
      <c r="D2477" s="235" t="s">
        <v>14685</v>
      </c>
      <c r="E2477" s="227" t="s">
        <v>57</v>
      </c>
    </row>
    <row r="2478" spans="1:5" ht="75">
      <c r="A2478" s="234">
        <v>40661</v>
      </c>
      <c r="B2478" s="234" t="s">
        <v>8875</v>
      </c>
      <c r="C2478" s="234" t="s">
        <v>6544</v>
      </c>
      <c r="D2478" s="235" t="s">
        <v>14686</v>
      </c>
      <c r="E2478" s="227" t="s">
        <v>57</v>
      </c>
    </row>
    <row r="2479" spans="1:5" ht="60">
      <c r="A2479" s="234">
        <v>3421</v>
      </c>
      <c r="B2479" s="234" t="s">
        <v>8876</v>
      </c>
      <c r="C2479" s="234" t="s">
        <v>6544</v>
      </c>
      <c r="D2479" s="235" t="s">
        <v>14687</v>
      </c>
      <c r="E2479" s="227" t="s">
        <v>57</v>
      </c>
    </row>
    <row r="2480" spans="1:5" ht="45">
      <c r="A2480" s="234">
        <v>599</v>
      </c>
      <c r="B2480" s="234" t="s">
        <v>11676</v>
      </c>
      <c r="C2480" s="234" t="s">
        <v>6544</v>
      </c>
      <c r="D2480" s="235" t="s">
        <v>14688</v>
      </c>
      <c r="E2480" s="227" t="s">
        <v>57</v>
      </c>
    </row>
    <row r="2481" spans="1:5" ht="60">
      <c r="A2481" s="234">
        <v>44053</v>
      </c>
      <c r="B2481" s="234" t="s">
        <v>11677</v>
      </c>
      <c r="C2481" s="234" t="s">
        <v>6545</v>
      </c>
      <c r="D2481" s="235" t="s">
        <v>14689</v>
      </c>
      <c r="E2481" s="227" t="s">
        <v>57</v>
      </c>
    </row>
    <row r="2482" spans="1:5" ht="60">
      <c r="A2482" s="234">
        <v>3423</v>
      </c>
      <c r="B2482" s="234" t="s">
        <v>8877</v>
      </c>
      <c r="C2482" s="234" t="s">
        <v>6544</v>
      </c>
      <c r="D2482" s="235" t="s">
        <v>14690</v>
      </c>
      <c r="E2482" s="227" t="s">
        <v>57</v>
      </c>
    </row>
    <row r="2483" spans="1:5" ht="30">
      <c r="A2483" s="234">
        <v>34381</v>
      </c>
      <c r="B2483" s="234" t="s">
        <v>11678</v>
      </c>
      <c r="C2483" s="234" t="s">
        <v>6545</v>
      </c>
      <c r="D2483" s="235" t="s">
        <v>14691</v>
      </c>
      <c r="E2483" s="227" t="s">
        <v>57</v>
      </c>
    </row>
    <row r="2484" spans="1:5" ht="30">
      <c r="A2484" s="234">
        <v>34797</v>
      </c>
      <c r="B2484" s="234" t="s">
        <v>8878</v>
      </c>
      <c r="C2484" s="234" t="s">
        <v>6545</v>
      </c>
      <c r="D2484" s="235" t="s">
        <v>14692</v>
      </c>
      <c r="E2484" s="227" t="s">
        <v>57</v>
      </c>
    </row>
    <row r="2485" spans="1:5" ht="45">
      <c r="A2485" s="234">
        <v>44054</v>
      </c>
      <c r="B2485" s="234" t="s">
        <v>11679</v>
      </c>
      <c r="C2485" s="234" t="s">
        <v>6545</v>
      </c>
      <c r="D2485" s="235" t="s">
        <v>14693</v>
      </c>
      <c r="E2485" s="227" t="s">
        <v>57</v>
      </c>
    </row>
    <row r="2486" spans="1:5" ht="45">
      <c r="A2486" s="234">
        <v>44399</v>
      </c>
      <c r="B2486" s="234" t="s">
        <v>11680</v>
      </c>
      <c r="C2486" s="234" t="s">
        <v>6545</v>
      </c>
      <c r="D2486" s="235" t="s">
        <v>14694</v>
      </c>
      <c r="E2486" s="227" t="s">
        <v>57</v>
      </c>
    </row>
    <row r="2487" spans="1:5" ht="15">
      <c r="A2487" s="234">
        <v>44503</v>
      </c>
      <c r="B2487" s="234" t="s">
        <v>14695</v>
      </c>
      <c r="C2487" s="234" t="s">
        <v>6714</v>
      </c>
      <c r="D2487" s="235" t="s">
        <v>13540</v>
      </c>
      <c r="E2487" s="227" t="s">
        <v>5975</v>
      </c>
    </row>
    <row r="2488" spans="1:5" ht="15">
      <c r="A2488" s="234">
        <v>41077</v>
      </c>
      <c r="B2488" s="234" t="s">
        <v>8879</v>
      </c>
      <c r="C2488" s="234" t="s">
        <v>6716</v>
      </c>
      <c r="D2488" s="235" t="s">
        <v>17916</v>
      </c>
      <c r="E2488" s="227" t="s">
        <v>5975</v>
      </c>
    </row>
    <row r="2489" spans="1:5" ht="30">
      <c r="A2489" s="234">
        <v>20159</v>
      </c>
      <c r="B2489" s="234" t="s">
        <v>8880</v>
      </c>
      <c r="C2489" s="234" t="s">
        <v>6545</v>
      </c>
      <c r="D2489" s="235" t="s">
        <v>14696</v>
      </c>
      <c r="E2489" s="227" t="s">
        <v>57</v>
      </c>
    </row>
    <row r="2490" spans="1:5" ht="15">
      <c r="A2490" s="234">
        <v>37963</v>
      </c>
      <c r="B2490" s="234" t="s">
        <v>8881</v>
      </c>
      <c r="C2490" s="234" t="s">
        <v>6545</v>
      </c>
      <c r="D2490" s="235" t="s">
        <v>14063</v>
      </c>
      <c r="E2490" s="227" t="s">
        <v>57</v>
      </c>
    </row>
    <row r="2491" spans="1:5" ht="15">
      <c r="A2491" s="234">
        <v>37964</v>
      </c>
      <c r="B2491" s="234" t="s">
        <v>8882</v>
      </c>
      <c r="C2491" s="234" t="s">
        <v>6545</v>
      </c>
      <c r="D2491" s="235" t="s">
        <v>14697</v>
      </c>
      <c r="E2491" s="227" t="s">
        <v>57</v>
      </c>
    </row>
    <row r="2492" spans="1:5" ht="15">
      <c r="A2492" s="234">
        <v>37965</v>
      </c>
      <c r="B2492" s="234" t="s">
        <v>8883</v>
      </c>
      <c r="C2492" s="234" t="s">
        <v>6545</v>
      </c>
      <c r="D2492" s="235" t="s">
        <v>14698</v>
      </c>
      <c r="E2492" s="227" t="s">
        <v>57</v>
      </c>
    </row>
    <row r="2493" spans="1:5" ht="15">
      <c r="A2493" s="234">
        <v>37966</v>
      </c>
      <c r="B2493" s="234" t="s">
        <v>8884</v>
      </c>
      <c r="C2493" s="234" t="s">
        <v>6545</v>
      </c>
      <c r="D2493" s="235" t="s">
        <v>14699</v>
      </c>
      <c r="E2493" s="227" t="s">
        <v>57</v>
      </c>
    </row>
    <row r="2494" spans="1:5" ht="15">
      <c r="A2494" s="234">
        <v>37967</v>
      </c>
      <c r="B2494" s="234" t="s">
        <v>8885</v>
      </c>
      <c r="C2494" s="234" t="s">
        <v>6545</v>
      </c>
      <c r="D2494" s="235" t="s">
        <v>14700</v>
      </c>
      <c r="E2494" s="227" t="s">
        <v>57</v>
      </c>
    </row>
    <row r="2495" spans="1:5" ht="15">
      <c r="A2495" s="234">
        <v>37968</v>
      </c>
      <c r="B2495" s="234" t="s">
        <v>8886</v>
      </c>
      <c r="C2495" s="234" t="s">
        <v>6545</v>
      </c>
      <c r="D2495" s="235" t="s">
        <v>14010</v>
      </c>
      <c r="E2495" s="227" t="s">
        <v>57</v>
      </c>
    </row>
    <row r="2496" spans="1:5" ht="15">
      <c r="A2496" s="234">
        <v>37969</v>
      </c>
      <c r="B2496" s="234" t="s">
        <v>8887</v>
      </c>
      <c r="C2496" s="234" t="s">
        <v>6545</v>
      </c>
      <c r="D2496" s="235" t="s">
        <v>14701</v>
      </c>
      <c r="E2496" s="227" t="s">
        <v>57</v>
      </c>
    </row>
    <row r="2497" spans="1:5" ht="15">
      <c r="A2497" s="234">
        <v>37970</v>
      </c>
      <c r="B2497" s="234" t="s">
        <v>8888</v>
      </c>
      <c r="C2497" s="234" t="s">
        <v>6545</v>
      </c>
      <c r="D2497" s="235" t="s">
        <v>14702</v>
      </c>
      <c r="E2497" s="227" t="s">
        <v>57</v>
      </c>
    </row>
    <row r="2498" spans="1:5" ht="15">
      <c r="A2498" s="234">
        <v>21118</v>
      </c>
      <c r="B2498" s="234" t="s">
        <v>8889</v>
      </c>
      <c r="C2498" s="234" t="s">
        <v>6545</v>
      </c>
      <c r="D2498" s="235" t="s">
        <v>14703</v>
      </c>
      <c r="E2498" s="227" t="s">
        <v>57</v>
      </c>
    </row>
    <row r="2499" spans="1:5" ht="15">
      <c r="A2499" s="234">
        <v>37956</v>
      </c>
      <c r="B2499" s="234" t="s">
        <v>8890</v>
      </c>
      <c r="C2499" s="234" t="s">
        <v>6545</v>
      </c>
      <c r="D2499" s="235" t="s">
        <v>14704</v>
      </c>
      <c r="E2499" s="227" t="s">
        <v>57</v>
      </c>
    </row>
    <row r="2500" spans="1:5" ht="15">
      <c r="A2500" s="234">
        <v>37957</v>
      </c>
      <c r="B2500" s="234" t="s">
        <v>8891</v>
      </c>
      <c r="C2500" s="234" t="s">
        <v>6545</v>
      </c>
      <c r="D2500" s="235" t="s">
        <v>14705</v>
      </c>
      <c r="E2500" s="227" t="s">
        <v>57</v>
      </c>
    </row>
    <row r="2501" spans="1:5" ht="15">
      <c r="A2501" s="234">
        <v>37958</v>
      </c>
      <c r="B2501" s="234" t="s">
        <v>8892</v>
      </c>
      <c r="C2501" s="234" t="s">
        <v>6545</v>
      </c>
      <c r="D2501" s="235" t="s">
        <v>14699</v>
      </c>
      <c r="E2501" s="227" t="s">
        <v>57</v>
      </c>
    </row>
    <row r="2502" spans="1:5" ht="15">
      <c r="A2502" s="234">
        <v>37959</v>
      </c>
      <c r="B2502" s="234" t="s">
        <v>8893</v>
      </c>
      <c r="C2502" s="234" t="s">
        <v>6545</v>
      </c>
      <c r="D2502" s="235" t="s">
        <v>14700</v>
      </c>
      <c r="E2502" s="227" t="s">
        <v>57</v>
      </c>
    </row>
    <row r="2503" spans="1:5" ht="15">
      <c r="A2503" s="234">
        <v>37960</v>
      </c>
      <c r="B2503" s="234" t="s">
        <v>8894</v>
      </c>
      <c r="C2503" s="234" t="s">
        <v>6545</v>
      </c>
      <c r="D2503" s="235" t="s">
        <v>14706</v>
      </c>
      <c r="E2503" s="227" t="s">
        <v>57</v>
      </c>
    </row>
    <row r="2504" spans="1:5" ht="15">
      <c r="A2504" s="234">
        <v>37961</v>
      </c>
      <c r="B2504" s="234" t="s">
        <v>8895</v>
      </c>
      <c r="C2504" s="234" t="s">
        <v>6545</v>
      </c>
      <c r="D2504" s="235" t="s">
        <v>14707</v>
      </c>
      <c r="E2504" s="227" t="s">
        <v>57</v>
      </c>
    </row>
    <row r="2505" spans="1:5" ht="15">
      <c r="A2505" s="234">
        <v>37962</v>
      </c>
      <c r="B2505" s="234" t="s">
        <v>8896</v>
      </c>
      <c r="C2505" s="234" t="s">
        <v>6545</v>
      </c>
      <c r="D2505" s="235" t="s">
        <v>14708</v>
      </c>
      <c r="E2505" s="227" t="s">
        <v>57</v>
      </c>
    </row>
    <row r="2506" spans="1:5" ht="30">
      <c r="A2506" s="234">
        <v>3533</v>
      </c>
      <c r="B2506" s="234" t="s">
        <v>8897</v>
      </c>
      <c r="C2506" s="234" t="s">
        <v>6545</v>
      </c>
      <c r="D2506" s="235" t="s">
        <v>13425</v>
      </c>
      <c r="E2506" s="227" t="s">
        <v>57</v>
      </c>
    </row>
    <row r="2507" spans="1:5" ht="30">
      <c r="A2507" s="234">
        <v>3538</v>
      </c>
      <c r="B2507" s="234" t="s">
        <v>8898</v>
      </c>
      <c r="C2507" s="234" t="s">
        <v>6545</v>
      </c>
      <c r="D2507" s="235" t="s">
        <v>14709</v>
      </c>
      <c r="E2507" s="227" t="s">
        <v>57</v>
      </c>
    </row>
    <row r="2508" spans="1:5" ht="30">
      <c r="A2508" s="234">
        <v>3497</v>
      </c>
      <c r="B2508" s="234" t="s">
        <v>8899</v>
      </c>
      <c r="C2508" s="234" t="s">
        <v>6545</v>
      </c>
      <c r="D2508" s="235" t="s">
        <v>12709</v>
      </c>
      <c r="E2508" s="227" t="s">
        <v>57</v>
      </c>
    </row>
    <row r="2509" spans="1:5" ht="15">
      <c r="A2509" s="234">
        <v>3498</v>
      </c>
      <c r="B2509" s="234" t="s">
        <v>8900</v>
      </c>
      <c r="C2509" s="234" t="s">
        <v>6545</v>
      </c>
      <c r="D2509" s="235" t="s">
        <v>14710</v>
      </c>
      <c r="E2509" s="227" t="s">
        <v>57</v>
      </c>
    </row>
    <row r="2510" spans="1:5" ht="30">
      <c r="A2510" s="234">
        <v>3496</v>
      </c>
      <c r="B2510" s="234" t="s">
        <v>8901</v>
      </c>
      <c r="C2510" s="234" t="s">
        <v>6545</v>
      </c>
      <c r="D2510" s="235" t="s">
        <v>14711</v>
      </c>
      <c r="E2510" s="227" t="s">
        <v>57</v>
      </c>
    </row>
    <row r="2511" spans="1:5" ht="30">
      <c r="A2511" s="234">
        <v>38429</v>
      </c>
      <c r="B2511" s="234" t="s">
        <v>8902</v>
      </c>
      <c r="C2511" s="234" t="s">
        <v>6545</v>
      </c>
      <c r="D2511" s="235" t="s">
        <v>14712</v>
      </c>
      <c r="E2511" s="227" t="s">
        <v>57</v>
      </c>
    </row>
    <row r="2512" spans="1:5" ht="30">
      <c r="A2512" s="234">
        <v>38431</v>
      </c>
      <c r="B2512" s="234" t="s">
        <v>8903</v>
      </c>
      <c r="C2512" s="234" t="s">
        <v>6545</v>
      </c>
      <c r="D2512" s="235" t="s">
        <v>14713</v>
      </c>
      <c r="E2512" s="227" t="s">
        <v>57</v>
      </c>
    </row>
    <row r="2513" spans="1:5" ht="30">
      <c r="A2513" s="234">
        <v>38430</v>
      </c>
      <c r="B2513" s="234" t="s">
        <v>8904</v>
      </c>
      <c r="C2513" s="234" t="s">
        <v>6545</v>
      </c>
      <c r="D2513" s="235" t="s">
        <v>14714</v>
      </c>
      <c r="E2513" s="227" t="s">
        <v>57</v>
      </c>
    </row>
    <row r="2514" spans="1:5" ht="15">
      <c r="A2514" s="234">
        <v>36348</v>
      </c>
      <c r="B2514" s="234" t="s">
        <v>8905</v>
      </c>
      <c r="C2514" s="234" t="s">
        <v>6545</v>
      </c>
      <c r="D2514" s="235" t="s">
        <v>14715</v>
      </c>
      <c r="E2514" s="227" t="s">
        <v>57</v>
      </c>
    </row>
    <row r="2515" spans="1:5" ht="15">
      <c r="A2515" s="234">
        <v>36349</v>
      </c>
      <c r="B2515" s="234" t="s">
        <v>8906</v>
      </c>
      <c r="C2515" s="234" t="s">
        <v>6545</v>
      </c>
      <c r="D2515" s="235" t="s">
        <v>12601</v>
      </c>
      <c r="E2515" s="227" t="s">
        <v>57</v>
      </c>
    </row>
    <row r="2516" spans="1:5" ht="15">
      <c r="A2516" s="234">
        <v>38433</v>
      </c>
      <c r="B2516" s="234" t="s">
        <v>8907</v>
      </c>
      <c r="C2516" s="234" t="s">
        <v>6545</v>
      </c>
      <c r="D2516" s="235" t="s">
        <v>14716</v>
      </c>
      <c r="E2516" s="227" t="s">
        <v>57</v>
      </c>
    </row>
    <row r="2517" spans="1:5" ht="15">
      <c r="A2517" s="234">
        <v>38440</v>
      </c>
      <c r="B2517" s="234" t="s">
        <v>8908</v>
      </c>
      <c r="C2517" s="234" t="s">
        <v>6545</v>
      </c>
      <c r="D2517" s="235" t="s">
        <v>14717</v>
      </c>
      <c r="E2517" s="227" t="s">
        <v>57</v>
      </c>
    </row>
    <row r="2518" spans="1:5" ht="15">
      <c r="A2518" s="234">
        <v>36359</v>
      </c>
      <c r="B2518" s="234" t="s">
        <v>8909</v>
      </c>
      <c r="C2518" s="234" t="s">
        <v>6545</v>
      </c>
      <c r="D2518" s="235" t="s">
        <v>14718</v>
      </c>
      <c r="E2518" s="227" t="s">
        <v>57</v>
      </c>
    </row>
    <row r="2519" spans="1:5" ht="15">
      <c r="A2519" s="234">
        <v>36360</v>
      </c>
      <c r="B2519" s="234" t="s">
        <v>8910</v>
      </c>
      <c r="C2519" s="234" t="s">
        <v>6545</v>
      </c>
      <c r="D2519" s="235" t="s">
        <v>14719</v>
      </c>
      <c r="E2519" s="227" t="s">
        <v>57</v>
      </c>
    </row>
    <row r="2520" spans="1:5" ht="15">
      <c r="A2520" s="234">
        <v>38434</v>
      </c>
      <c r="B2520" s="234" t="s">
        <v>8911</v>
      </c>
      <c r="C2520" s="234" t="s">
        <v>6545</v>
      </c>
      <c r="D2520" s="235" t="s">
        <v>14720</v>
      </c>
      <c r="E2520" s="227" t="s">
        <v>57</v>
      </c>
    </row>
    <row r="2521" spans="1:5" ht="15">
      <c r="A2521" s="234">
        <v>38435</v>
      </c>
      <c r="B2521" s="234" t="s">
        <v>8912</v>
      </c>
      <c r="C2521" s="234" t="s">
        <v>6545</v>
      </c>
      <c r="D2521" s="235" t="s">
        <v>14721</v>
      </c>
      <c r="E2521" s="227" t="s">
        <v>57</v>
      </c>
    </row>
    <row r="2522" spans="1:5" ht="15">
      <c r="A2522" s="234">
        <v>38436</v>
      </c>
      <c r="B2522" s="234" t="s">
        <v>8913</v>
      </c>
      <c r="C2522" s="234" t="s">
        <v>6545</v>
      </c>
      <c r="D2522" s="235" t="s">
        <v>14722</v>
      </c>
      <c r="E2522" s="227" t="s">
        <v>57</v>
      </c>
    </row>
    <row r="2523" spans="1:5" ht="15">
      <c r="A2523" s="234">
        <v>38437</v>
      </c>
      <c r="B2523" s="234" t="s">
        <v>8914</v>
      </c>
      <c r="C2523" s="234" t="s">
        <v>6545</v>
      </c>
      <c r="D2523" s="235" t="s">
        <v>14723</v>
      </c>
      <c r="E2523" s="227" t="s">
        <v>57</v>
      </c>
    </row>
    <row r="2524" spans="1:5" ht="15">
      <c r="A2524" s="234">
        <v>38438</v>
      </c>
      <c r="B2524" s="234" t="s">
        <v>8915</v>
      </c>
      <c r="C2524" s="234" t="s">
        <v>6545</v>
      </c>
      <c r="D2524" s="235" t="s">
        <v>14724</v>
      </c>
      <c r="E2524" s="227" t="s">
        <v>57</v>
      </c>
    </row>
    <row r="2525" spans="1:5" ht="15">
      <c r="A2525" s="234">
        <v>38439</v>
      </c>
      <c r="B2525" s="234" t="s">
        <v>8916</v>
      </c>
      <c r="C2525" s="234" t="s">
        <v>6545</v>
      </c>
      <c r="D2525" s="235" t="s">
        <v>14725</v>
      </c>
      <c r="E2525" s="227" t="s">
        <v>57</v>
      </c>
    </row>
    <row r="2526" spans="1:5" ht="30">
      <c r="A2526" s="234">
        <v>10836</v>
      </c>
      <c r="B2526" s="234" t="s">
        <v>8917</v>
      </c>
      <c r="C2526" s="234" t="s">
        <v>6545</v>
      </c>
      <c r="D2526" s="235" t="s">
        <v>13226</v>
      </c>
      <c r="E2526" s="227" t="s">
        <v>57</v>
      </c>
    </row>
    <row r="2527" spans="1:5" ht="15">
      <c r="A2527" s="234">
        <v>20128</v>
      </c>
      <c r="B2527" s="234" t="s">
        <v>8918</v>
      </c>
      <c r="C2527" s="234" t="s">
        <v>6545</v>
      </c>
      <c r="D2527" s="235" t="s">
        <v>14726</v>
      </c>
      <c r="E2527" s="227" t="s">
        <v>57</v>
      </c>
    </row>
    <row r="2528" spans="1:5" ht="15">
      <c r="A2528" s="234">
        <v>20131</v>
      </c>
      <c r="B2528" s="234" t="s">
        <v>8919</v>
      </c>
      <c r="C2528" s="234" t="s">
        <v>6545</v>
      </c>
      <c r="D2528" s="235" t="s">
        <v>14727</v>
      </c>
      <c r="E2528" s="227" t="s">
        <v>57</v>
      </c>
    </row>
    <row r="2529" spans="1:5" ht="30">
      <c r="A2529" s="234">
        <v>3521</v>
      </c>
      <c r="B2529" s="234" t="s">
        <v>8920</v>
      </c>
      <c r="C2529" s="234" t="s">
        <v>6545</v>
      </c>
      <c r="D2529" s="235" t="s">
        <v>14728</v>
      </c>
      <c r="E2529" s="227" t="s">
        <v>57</v>
      </c>
    </row>
    <row r="2530" spans="1:5" ht="30">
      <c r="A2530" s="234">
        <v>3531</v>
      </c>
      <c r="B2530" s="234" t="s">
        <v>8921</v>
      </c>
      <c r="C2530" s="234" t="s">
        <v>6545</v>
      </c>
      <c r="D2530" s="235" t="s">
        <v>14729</v>
      </c>
      <c r="E2530" s="227" t="s">
        <v>57</v>
      </c>
    </row>
    <row r="2531" spans="1:5" ht="30">
      <c r="A2531" s="234">
        <v>3522</v>
      </c>
      <c r="B2531" s="234" t="s">
        <v>8922</v>
      </c>
      <c r="C2531" s="234" t="s">
        <v>6545</v>
      </c>
      <c r="D2531" s="235" t="s">
        <v>13069</v>
      </c>
      <c r="E2531" s="227" t="s">
        <v>57</v>
      </c>
    </row>
    <row r="2532" spans="1:5" ht="30">
      <c r="A2532" s="234">
        <v>3527</v>
      </c>
      <c r="B2532" s="234" t="s">
        <v>8923</v>
      </c>
      <c r="C2532" s="234" t="s">
        <v>6545</v>
      </c>
      <c r="D2532" s="235" t="s">
        <v>14730</v>
      </c>
      <c r="E2532" s="227" t="s">
        <v>57</v>
      </c>
    </row>
    <row r="2533" spans="1:5" ht="30">
      <c r="A2533" s="234">
        <v>10835</v>
      </c>
      <c r="B2533" s="234" t="s">
        <v>8924</v>
      </c>
      <c r="C2533" s="234" t="s">
        <v>6545</v>
      </c>
      <c r="D2533" s="235" t="s">
        <v>14250</v>
      </c>
      <c r="E2533" s="227" t="s">
        <v>57</v>
      </c>
    </row>
    <row r="2534" spans="1:5" ht="15">
      <c r="A2534" s="234">
        <v>3475</v>
      </c>
      <c r="B2534" s="234" t="s">
        <v>8925</v>
      </c>
      <c r="C2534" s="234" t="s">
        <v>6545</v>
      </c>
      <c r="D2534" s="235" t="s">
        <v>14731</v>
      </c>
      <c r="E2534" s="227" t="s">
        <v>57</v>
      </c>
    </row>
    <row r="2535" spans="1:5" ht="15">
      <c r="A2535" s="234">
        <v>3485</v>
      </c>
      <c r="B2535" s="234" t="s">
        <v>8926</v>
      </c>
      <c r="C2535" s="234" t="s">
        <v>6545</v>
      </c>
      <c r="D2535" s="235" t="s">
        <v>14732</v>
      </c>
      <c r="E2535" s="227" t="s">
        <v>57</v>
      </c>
    </row>
    <row r="2536" spans="1:5" ht="15">
      <c r="A2536" s="234">
        <v>3534</v>
      </c>
      <c r="B2536" s="234" t="s">
        <v>8927</v>
      </c>
      <c r="C2536" s="234" t="s">
        <v>6545</v>
      </c>
      <c r="D2536" s="235" t="s">
        <v>14733</v>
      </c>
      <c r="E2536" s="227" t="s">
        <v>57</v>
      </c>
    </row>
    <row r="2537" spans="1:5" ht="15">
      <c r="A2537" s="234">
        <v>3543</v>
      </c>
      <c r="B2537" s="234" t="s">
        <v>8928</v>
      </c>
      <c r="C2537" s="234" t="s">
        <v>6545</v>
      </c>
      <c r="D2537" s="235" t="s">
        <v>13144</v>
      </c>
      <c r="E2537" s="227" t="s">
        <v>57</v>
      </c>
    </row>
    <row r="2538" spans="1:5" ht="15">
      <c r="A2538" s="234">
        <v>3482</v>
      </c>
      <c r="B2538" s="234" t="s">
        <v>8929</v>
      </c>
      <c r="C2538" s="234" t="s">
        <v>6545</v>
      </c>
      <c r="D2538" s="235" t="s">
        <v>12607</v>
      </c>
      <c r="E2538" s="227" t="s">
        <v>57</v>
      </c>
    </row>
    <row r="2539" spans="1:5" ht="15">
      <c r="A2539" s="234">
        <v>3505</v>
      </c>
      <c r="B2539" s="234" t="s">
        <v>8930</v>
      </c>
      <c r="C2539" s="234" t="s">
        <v>6545</v>
      </c>
      <c r="D2539" s="235" t="s">
        <v>13181</v>
      </c>
      <c r="E2539" s="227" t="s">
        <v>57</v>
      </c>
    </row>
    <row r="2540" spans="1:5" ht="15">
      <c r="A2540" s="234">
        <v>3516</v>
      </c>
      <c r="B2540" s="234" t="s">
        <v>8931</v>
      </c>
      <c r="C2540" s="234" t="s">
        <v>6545</v>
      </c>
      <c r="D2540" s="235" t="s">
        <v>13661</v>
      </c>
      <c r="E2540" s="227" t="s">
        <v>57</v>
      </c>
    </row>
    <row r="2541" spans="1:5" ht="15">
      <c r="A2541" s="234">
        <v>3517</v>
      </c>
      <c r="B2541" s="234" t="s">
        <v>8932</v>
      </c>
      <c r="C2541" s="234" t="s">
        <v>6545</v>
      </c>
      <c r="D2541" s="235" t="s">
        <v>13487</v>
      </c>
      <c r="E2541" s="227" t="s">
        <v>57</v>
      </c>
    </row>
    <row r="2542" spans="1:5" ht="30">
      <c r="A2542" s="234">
        <v>3515</v>
      </c>
      <c r="B2542" s="234" t="s">
        <v>8933</v>
      </c>
      <c r="C2542" s="234" t="s">
        <v>6545</v>
      </c>
      <c r="D2542" s="235" t="s">
        <v>14734</v>
      </c>
      <c r="E2542" s="227" t="s">
        <v>57</v>
      </c>
    </row>
    <row r="2543" spans="1:5" ht="30">
      <c r="A2543" s="234">
        <v>20147</v>
      </c>
      <c r="B2543" s="234" t="s">
        <v>8934</v>
      </c>
      <c r="C2543" s="234" t="s">
        <v>6545</v>
      </c>
      <c r="D2543" s="235" t="s">
        <v>14099</v>
      </c>
      <c r="E2543" s="227" t="s">
        <v>57</v>
      </c>
    </row>
    <row r="2544" spans="1:5" ht="30">
      <c r="A2544" s="234">
        <v>3524</v>
      </c>
      <c r="B2544" s="234" t="s">
        <v>8935</v>
      </c>
      <c r="C2544" s="234" t="s">
        <v>6545</v>
      </c>
      <c r="D2544" s="235" t="s">
        <v>14735</v>
      </c>
      <c r="E2544" s="227" t="s">
        <v>57</v>
      </c>
    </row>
    <row r="2545" spans="1:5" ht="30">
      <c r="A2545" s="234">
        <v>3532</v>
      </c>
      <c r="B2545" s="234" t="s">
        <v>8936</v>
      </c>
      <c r="C2545" s="234" t="s">
        <v>6545</v>
      </c>
      <c r="D2545" s="235" t="s">
        <v>14736</v>
      </c>
      <c r="E2545" s="227" t="s">
        <v>57</v>
      </c>
    </row>
    <row r="2546" spans="1:5" ht="15">
      <c r="A2546" s="234">
        <v>3528</v>
      </c>
      <c r="B2546" s="234" t="s">
        <v>8937</v>
      </c>
      <c r="C2546" s="234" t="s">
        <v>6545</v>
      </c>
      <c r="D2546" s="235" t="s">
        <v>14562</v>
      </c>
      <c r="E2546" s="227" t="s">
        <v>57</v>
      </c>
    </row>
    <row r="2547" spans="1:5" ht="15">
      <c r="A2547" s="234">
        <v>37952</v>
      </c>
      <c r="B2547" s="234" t="s">
        <v>8938</v>
      </c>
      <c r="C2547" s="234" t="s">
        <v>6545</v>
      </c>
      <c r="D2547" s="235" t="s">
        <v>14737</v>
      </c>
      <c r="E2547" s="227" t="s">
        <v>57</v>
      </c>
    </row>
    <row r="2548" spans="1:5" ht="15">
      <c r="A2548" s="234">
        <v>37951</v>
      </c>
      <c r="B2548" s="234" t="s">
        <v>8939</v>
      </c>
      <c r="C2548" s="234" t="s">
        <v>6545</v>
      </c>
      <c r="D2548" s="235" t="s">
        <v>13137</v>
      </c>
      <c r="E2548" s="227" t="s">
        <v>57</v>
      </c>
    </row>
    <row r="2549" spans="1:5" ht="15">
      <c r="A2549" s="234">
        <v>3518</v>
      </c>
      <c r="B2549" s="234" t="s">
        <v>8940</v>
      </c>
      <c r="C2549" s="234" t="s">
        <v>6545</v>
      </c>
      <c r="D2549" s="235" t="s">
        <v>14738</v>
      </c>
      <c r="E2549" s="227" t="s">
        <v>57</v>
      </c>
    </row>
    <row r="2550" spans="1:5" ht="15">
      <c r="A2550" s="234">
        <v>3519</v>
      </c>
      <c r="B2550" s="234" t="s">
        <v>8941</v>
      </c>
      <c r="C2550" s="234" t="s">
        <v>6545</v>
      </c>
      <c r="D2550" s="235" t="s">
        <v>13987</v>
      </c>
      <c r="E2550" s="227" t="s">
        <v>57</v>
      </c>
    </row>
    <row r="2551" spans="1:5" ht="15">
      <c r="A2551" s="234">
        <v>3520</v>
      </c>
      <c r="B2551" s="234" t="s">
        <v>8942</v>
      </c>
      <c r="C2551" s="234" t="s">
        <v>6545</v>
      </c>
      <c r="D2551" s="235" t="s">
        <v>14739</v>
      </c>
      <c r="E2551" s="227" t="s">
        <v>57</v>
      </c>
    </row>
    <row r="2552" spans="1:5" ht="15">
      <c r="A2552" s="234">
        <v>37950</v>
      </c>
      <c r="B2552" s="234" t="s">
        <v>8943</v>
      </c>
      <c r="C2552" s="234" t="s">
        <v>6545</v>
      </c>
      <c r="D2552" s="235" t="s">
        <v>14727</v>
      </c>
      <c r="E2552" s="227" t="s">
        <v>57</v>
      </c>
    </row>
    <row r="2553" spans="1:5" ht="15">
      <c r="A2553" s="234">
        <v>37949</v>
      </c>
      <c r="B2553" s="234" t="s">
        <v>8944</v>
      </c>
      <c r="C2553" s="234" t="s">
        <v>6545</v>
      </c>
      <c r="D2553" s="235" t="s">
        <v>14519</v>
      </c>
      <c r="E2553" s="227" t="s">
        <v>57</v>
      </c>
    </row>
    <row r="2554" spans="1:5" ht="15">
      <c r="A2554" s="234">
        <v>3526</v>
      </c>
      <c r="B2554" s="234" t="s">
        <v>8945</v>
      </c>
      <c r="C2554" s="234" t="s">
        <v>6545</v>
      </c>
      <c r="D2554" s="235" t="s">
        <v>14740</v>
      </c>
      <c r="E2554" s="227" t="s">
        <v>57</v>
      </c>
    </row>
    <row r="2555" spans="1:5" ht="15">
      <c r="A2555" s="234">
        <v>3509</v>
      </c>
      <c r="B2555" s="234" t="s">
        <v>8946</v>
      </c>
      <c r="C2555" s="234" t="s">
        <v>6545</v>
      </c>
      <c r="D2555" s="235" t="s">
        <v>14741</v>
      </c>
      <c r="E2555" s="227" t="s">
        <v>57</v>
      </c>
    </row>
    <row r="2556" spans="1:5" ht="15">
      <c r="A2556" s="234">
        <v>3530</v>
      </c>
      <c r="B2556" s="234" t="s">
        <v>8947</v>
      </c>
      <c r="C2556" s="234" t="s">
        <v>6545</v>
      </c>
      <c r="D2556" s="235" t="s">
        <v>14742</v>
      </c>
      <c r="E2556" s="227" t="s">
        <v>57</v>
      </c>
    </row>
    <row r="2557" spans="1:5" ht="15">
      <c r="A2557" s="234">
        <v>3542</v>
      </c>
      <c r="B2557" s="234" t="s">
        <v>8948</v>
      </c>
      <c r="C2557" s="234" t="s">
        <v>6545</v>
      </c>
      <c r="D2557" s="236" t="s">
        <v>14309</v>
      </c>
      <c r="E2557" s="227" t="s">
        <v>57</v>
      </c>
    </row>
    <row r="2558" spans="1:5" ht="15">
      <c r="A2558" s="234">
        <v>3529</v>
      </c>
      <c r="B2558" s="234" t="s">
        <v>8949</v>
      </c>
      <c r="C2558" s="234" t="s">
        <v>6545</v>
      </c>
      <c r="D2558" s="236" t="s">
        <v>12909</v>
      </c>
      <c r="E2558" s="227" t="s">
        <v>57</v>
      </c>
    </row>
    <row r="2559" spans="1:5" ht="15">
      <c r="A2559" s="234">
        <v>3536</v>
      </c>
      <c r="B2559" s="234" t="s">
        <v>8950</v>
      </c>
      <c r="C2559" s="234" t="s">
        <v>6545</v>
      </c>
      <c r="D2559" s="235" t="s">
        <v>12745</v>
      </c>
      <c r="E2559" s="227" t="s">
        <v>57</v>
      </c>
    </row>
    <row r="2560" spans="1:5" ht="15">
      <c r="A2560" s="234">
        <v>3535</v>
      </c>
      <c r="B2560" s="234" t="s">
        <v>8951</v>
      </c>
      <c r="C2560" s="234" t="s">
        <v>6545</v>
      </c>
      <c r="D2560" s="235" t="s">
        <v>14743</v>
      </c>
      <c r="E2560" s="227" t="s">
        <v>57</v>
      </c>
    </row>
    <row r="2561" spans="1:5" ht="15">
      <c r="A2561" s="234">
        <v>3540</v>
      </c>
      <c r="B2561" s="234" t="s">
        <v>8952</v>
      </c>
      <c r="C2561" s="234" t="s">
        <v>6545</v>
      </c>
      <c r="D2561" s="235" t="s">
        <v>14744</v>
      </c>
      <c r="E2561" s="227" t="s">
        <v>57</v>
      </c>
    </row>
    <row r="2562" spans="1:5" ht="15">
      <c r="A2562" s="234">
        <v>3539</v>
      </c>
      <c r="B2562" s="234" t="s">
        <v>8953</v>
      </c>
      <c r="C2562" s="234" t="s">
        <v>6545</v>
      </c>
      <c r="D2562" s="235" t="s">
        <v>14745</v>
      </c>
      <c r="E2562" s="227" t="s">
        <v>57</v>
      </c>
    </row>
    <row r="2563" spans="1:5" ht="15">
      <c r="A2563" s="234">
        <v>3513</v>
      </c>
      <c r="B2563" s="234" t="s">
        <v>8954</v>
      </c>
      <c r="C2563" s="234" t="s">
        <v>6545</v>
      </c>
      <c r="D2563" s="235" t="s">
        <v>14746</v>
      </c>
      <c r="E2563" s="227" t="s">
        <v>57</v>
      </c>
    </row>
    <row r="2564" spans="1:5" ht="15">
      <c r="A2564" s="234">
        <v>3492</v>
      </c>
      <c r="B2564" s="234" t="s">
        <v>8955</v>
      </c>
      <c r="C2564" s="234" t="s">
        <v>6545</v>
      </c>
      <c r="D2564" s="235" t="s">
        <v>13911</v>
      </c>
      <c r="E2564" s="227" t="s">
        <v>57</v>
      </c>
    </row>
    <row r="2565" spans="1:5" ht="15">
      <c r="A2565" s="234">
        <v>3491</v>
      </c>
      <c r="B2565" s="234" t="s">
        <v>8956</v>
      </c>
      <c r="C2565" s="234" t="s">
        <v>6545</v>
      </c>
      <c r="D2565" s="235" t="s">
        <v>13793</v>
      </c>
      <c r="E2565" s="227" t="s">
        <v>57</v>
      </c>
    </row>
    <row r="2566" spans="1:5" ht="15">
      <c r="A2566" s="234">
        <v>3493</v>
      </c>
      <c r="B2566" s="234" t="s">
        <v>8957</v>
      </c>
      <c r="C2566" s="234" t="s">
        <v>6545</v>
      </c>
      <c r="D2566" s="235" t="s">
        <v>14747</v>
      </c>
      <c r="E2566" s="227" t="s">
        <v>57</v>
      </c>
    </row>
    <row r="2567" spans="1:5" ht="30">
      <c r="A2567" s="234">
        <v>12628</v>
      </c>
      <c r="B2567" s="234" t="s">
        <v>8958</v>
      </c>
      <c r="C2567" s="234" t="s">
        <v>6545</v>
      </c>
      <c r="D2567" s="235" t="s">
        <v>14748</v>
      </c>
      <c r="E2567" s="227" t="s">
        <v>57</v>
      </c>
    </row>
    <row r="2568" spans="1:5" ht="30">
      <c r="A2568" s="234">
        <v>12629</v>
      </c>
      <c r="B2568" s="234" t="s">
        <v>8959</v>
      </c>
      <c r="C2568" s="234" t="s">
        <v>6545</v>
      </c>
      <c r="D2568" s="235" t="s">
        <v>14547</v>
      </c>
      <c r="E2568" s="227" t="s">
        <v>57</v>
      </c>
    </row>
    <row r="2569" spans="1:5" ht="15">
      <c r="A2569" s="234">
        <v>3481</v>
      </c>
      <c r="B2569" s="234" t="s">
        <v>8960</v>
      </c>
      <c r="C2569" s="234" t="s">
        <v>6545</v>
      </c>
      <c r="D2569" s="235" t="s">
        <v>14749</v>
      </c>
      <c r="E2569" s="227" t="s">
        <v>57</v>
      </c>
    </row>
    <row r="2570" spans="1:5" ht="15">
      <c r="A2570" s="234">
        <v>3510</v>
      </c>
      <c r="B2570" s="234" t="s">
        <v>8961</v>
      </c>
      <c r="C2570" s="234" t="s">
        <v>6545</v>
      </c>
      <c r="D2570" s="235" t="s">
        <v>14750</v>
      </c>
      <c r="E2570" s="227" t="s">
        <v>57</v>
      </c>
    </row>
    <row r="2571" spans="1:5" ht="15">
      <c r="A2571" s="234">
        <v>3508</v>
      </c>
      <c r="B2571" s="234" t="s">
        <v>8962</v>
      </c>
      <c r="C2571" s="234" t="s">
        <v>6545</v>
      </c>
      <c r="D2571" s="235" t="s">
        <v>14751</v>
      </c>
      <c r="E2571" s="227" t="s">
        <v>57</v>
      </c>
    </row>
    <row r="2572" spans="1:5" ht="30">
      <c r="A2572" s="234">
        <v>38939</v>
      </c>
      <c r="B2572" s="234" t="s">
        <v>8963</v>
      </c>
      <c r="C2572" s="234" t="s">
        <v>6545</v>
      </c>
      <c r="D2572" s="235" t="s">
        <v>14253</v>
      </c>
      <c r="E2572" s="227" t="s">
        <v>57</v>
      </c>
    </row>
    <row r="2573" spans="1:5" ht="30">
      <c r="A2573" s="234">
        <v>38940</v>
      </c>
      <c r="B2573" s="234" t="s">
        <v>8964</v>
      </c>
      <c r="C2573" s="234" t="s">
        <v>6545</v>
      </c>
      <c r="D2573" s="235" t="s">
        <v>14752</v>
      </c>
      <c r="E2573" s="227" t="s">
        <v>57</v>
      </c>
    </row>
    <row r="2574" spans="1:5" ht="30">
      <c r="A2574" s="234">
        <v>38941</v>
      </c>
      <c r="B2574" s="234" t="s">
        <v>8965</v>
      </c>
      <c r="C2574" s="234" t="s">
        <v>6545</v>
      </c>
      <c r="D2574" s="235" t="s">
        <v>14753</v>
      </c>
      <c r="E2574" s="227" t="s">
        <v>57</v>
      </c>
    </row>
    <row r="2575" spans="1:5" ht="30">
      <c r="A2575" s="234">
        <v>38942</v>
      </c>
      <c r="B2575" s="234" t="s">
        <v>8966</v>
      </c>
      <c r="C2575" s="234" t="s">
        <v>6545</v>
      </c>
      <c r="D2575" s="235" t="s">
        <v>14754</v>
      </c>
      <c r="E2575" s="227" t="s">
        <v>57</v>
      </c>
    </row>
    <row r="2576" spans="1:5" ht="30">
      <c r="A2576" s="234">
        <v>38987</v>
      </c>
      <c r="B2576" s="234" t="s">
        <v>8967</v>
      </c>
      <c r="C2576" s="234" t="s">
        <v>6545</v>
      </c>
      <c r="D2576" s="235" t="s">
        <v>14755</v>
      </c>
      <c r="E2576" s="227" t="s">
        <v>57</v>
      </c>
    </row>
    <row r="2577" spans="1:5" ht="30">
      <c r="A2577" s="234">
        <v>38988</v>
      </c>
      <c r="B2577" s="234" t="s">
        <v>8968</v>
      </c>
      <c r="C2577" s="234" t="s">
        <v>6545</v>
      </c>
      <c r="D2577" s="235" t="s">
        <v>14756</v>
      </c>
      <c r="E2577" s="227" t="s">
        <v>57</v>
      </c>
    </row>
    <row r="2578" spans="1:5" ht="30">
      <c r="A2578" s="234">
        <v>38989</v>
      </c>
      <c r="B2578" s="234" t="s">
        <v>8969</v>
      </c>
      <c r="C2578" s="234" t="s">
        <v>6545</v>
      </c>
      <c r="D2578" s="235" t="s">
        <v>14757</v>
      </c>
      <c r="E2578" s="227" t="s">
        <v>57</v>
      </c>
    </row>
    <row r="2579" spans="1:5" ht="30">
      <c r="A2579" s="234">
        <v>38990</v>
      </c>
      <c r="B2579" s="234" t="s">
        <v>8970</v>
      </c>
      <c r="C2579" s="234" t="s">
        <v>6545</v>
      </c>
      <c r="D2579" s="235" t="s">
        <v>14758</v>
      </c>
      <c r="E2579" s="227" t="s">
        <v>57</v>
      </c>
    </row>
    <row r="2580" spans="1:5" ht="30">
      <c r="A2580" s="234">
        <v>38991</v>
      </c>
      <c r="B2580" s="234" t="s">
        <v>8971</v>
      </c>
      <c r="C2580" s="234" t="s">
        <v>6545</v>
      </c>
      <c r="D2580" s="235" t="s">
        <v>14759</v>
      </c>
      <c r="E2580" s="227" t="s">
        <v>57</v>
      </c>
    </row>
    <row r="2581" spans="1:5" ht="30">
      <c r="A2581" s="234">
        <v>38913</v>
      </c>
      <c r="B2581" s="234" t="s">
        <v>8972</v>
      </c>
      <c r="C2581" s="234" t="s">
        <v>6545</v>
      </c>
      <c r="D2581" s="235" t="s">
        <v>14760</v>
      </c>
      <c r="E2581" s="227" t="s">
        <v>57</v>
      </c>
    </row>
    <row r="2582" spans="1:5" ht="30">
      <c r="A2582" s="234">
        <v>38914</v>
      </c>
      <c r="B2582" s="234" t="s">
        <v>8973</v>
      </c>
      <c r="C2582" s="234" t="s">
        <v>6545</v>
      </c>
      <c r="D2582" s="235" t="s">
        <v>13674</v>
      </c>
      <c r="E2582" s="227" t="s">
        <v>57</v>
      </c>
    </row>
    <row r="2583" spans="1:5" ht="30">
      <c r="A2583" s="234">
        <v>38915</v>
      </c>
      <c r="B2583" s="234" t="s">
        <v>8974</v>
      </c>
      <c r="C2583" s="234" t="s">
        <v>6545</v>
      </c>
      <c r="D2583" s="235" t="s">
        <v>14761</v>
      </c>
      <c r="E2583" s="227" t="s">
        <v>57</v>
      </c>
    </row>
    <row r="2584" spans="1:5" ht="30">
      <c r="A2584" s="234">
        <v>38916</v>
      </c>
      <c r="B2584" s="234" t="s">
        <v>8975</v>
      </c>
      <c r="C2584" s="234" t="s">
        <v>6545</v>
      </c>
      <c r="D2584" s="235" t="s">
        <v>14762</v>
      </c>
      <c r="E2584" s="227" t="s">
        <v>57</v>
      </c>
    </row>
    <row r="2585" spans="1:5" ht="30">
      <c r="A2585" s="234">
        <v>39300</v>
      </c>
      <c r="B2585" s="234" t="s">
        <v>8976</v>
      </c>
      <c r="C2585" s="234" t="s">
        <v>6545</v>
      </c>
      <c r="D2585" s="235" t="s">
        <v>14176</v>
      </c>
      <c r="E2585" s="227" t="s">
        <v>57</v>
      </c>
    </row>
    <row r="2586" spans="1:5" ht="30">
      <c r="A2586" s="234">
        <v>39301</v>
      </c>
      <c r="B2586" s="234" t="s">
        <v>8977</v>
      </c>
      <c r="C2586" s="234" t="s">
        <v>6545</v>
      </c>
      <c r="D2586" s="235" t="s">
        <v>14650</v>
      </c>
      <c r="E2586" s="227" t="s">
        <v>57</v>
      </c>
    </row>
    <row r="2587" spans="1:5" ht="30">
      <c r="A2587" s="234">
        <v>39302</v>
      </c>
      <c r="B2587" s="234" t="s">
        <v>8978</v>
      </c>
      <c r="C2587" s="234" t="s">
        <v>6545</v>
      </c>
      <c r="D2587" s="235" t="s">
        <v>14763</v>
      </c>
      <c r="E2587" s="227" t="s">
        <v>57</v>
      </c>
    </row>
    <row r="2588" spans="1:5" ht="30">
      <c r="A2588" s="234">
        <v>39303</v>
      </c>
      <c r="B2588" s="234" t="s">
        <v>8979</v>
      </c>
      <c r="C2588" s="234" t="s">
        <v>6545</v>
      </c>
      <c r="D2588" s="235" t="s">
        <v>14764</v>
      </c>
      <c r="E2588" s="227" t="s">
        <v>57</v>
      </c>
    </row>
    <row r="2589" spans="1:5" ht="30">
      <c r="A2589" s="234">
        <v>38923</v>
      </c>
      <c r="B2589" s="234" t="s">
        <v>8980</v>
      </c>
      <c r="C2589" s="234" t="s">
        <v>6545</v>
      </c>
      <c r="D2589" s="235" t="s">
        <v>14765</v>
      </c>
      <c r="E2589" s="227" t="s">
        <v>57</v>
      </c>
    </row>
    <row r="2590" spans="1:5" ht="30">
      <c r="A2590" s="234">
        <v>38925</v>
      </c>
      <c r="B2590" s="234" t="s">
        <v>8981</v>
      </c>
      <c r="C2590" s="234" t="s">
        <v>6545</v>
      </c>
      <c r="D2590" s="235" t="s">
        <v>14766</v>
      </c>
      <c r="E2590" s="227" t="s">
        <v>57</v>
      </c>
    </row>
    <row r="2591" spans="1:5" ht="30">
      <c r="A2591" s="234">
        <v>38926</v>
      </c>
      <c r="B2591" s="234" t="s">
        <v>8982</v>
      </c>
      <c r="C2591" s="234" t="s">
        <v>6545</v>
      </c>
      <c r="D2591" s="235" t="s">
        <v>14767</v>
      </c>
      <c r="E2591" s="227" t="s">
        <v>57</v>
      </c>
    </row>
    <row r="2592" spans="1:5" ht="30">
      <c r="A2592" s="234">
        <v>38927</v>
      </c>
      <c r="B2592" s="234" t="s">
        <v>8983</v>
      </c>
      <c r="C2592" s="234" t="s">
        <v>6545</v>
      </c>
      <c r="D2592" s="235" t="s">
        <v>14768</v>
      </c>
      <c r="E2592" s="227" t="s">
        <v>57</v>
      </c>
    </row>
    <row r="2593" spans="1:5" ht="30">
      <c r="A2593" s="234">
        <v>39304</v>
      </c>
      <c r="B2593" s="234" t="s">
        <v>8984</v>
      </c>
      <c r="C2593" s="234" t="s">
        <v>6545</v>
      </c>
      <c r="D2593" s="235" t="s">
        <v>12709</v>
      </c>
      <c r="E2593" s="227" t="s">
        <v>57</v>
      </c>
    </row>
    <row r="2594" spans="1:5" ht="30">
      <c r="A2594" s="234">
        <v>38924</v>
      </c>
      <c r="B2594" s="234" t="s">
        <v>8985</v>
      </c>
      <c r="C2594" s="234" t="s">
        <v>6545</v>
      </c>
      <c r="D2594" s="235" t="s">
        <v>14769</v>
      </c>
      <c r="E2594" s="227" t="s">
        <v>57</v>
      </c>
    </row>
    <row r="2595" spans="1:5" ht="30">
      <c r="A2595" s="234">
        <v>39305</v>
      </c>
      <c r="B2595" s="234" t="s">
        <v>8986</v>
      </c>
      <c r="C2595" s="234" t="s">
        <v>6545</v>
      </c>
      <c r="D2595" s="235" t="s">
        <v>14770</v>
      </c>
      <c r="E2595" s="227" t="s">
        <v>57</v>
      </c>
    </row>
    <row r="2596" spans="1:5" ht="30">
      <c r="A2596" s="234">
        <v>39306</v>
      </c>
      <c r="B2596" s="234" t="s">
        <v>8987</v>
      </c>
      <c r="C2596" s="234" t="s">
        <v>6545</v>
      </c>
      <c r="D2596" s="235" t="s">
        <v>14771</v>
      </c>
      <c r="E2596" s="227" t="s">
        <v>57</v>
      </c>
    </row>
    <row r="2597" spans="1:5" ht="30">
      <c r="A2597" s="234">
        <v>38928</v>
      </c>
      <c r="B2597" s="234" t="s">
        <v>8988</v>
      </c>
      <c r="C2597" s="234" t="s">
        <v>6545</v>
      </c>
      <c r="D2597" s="235" t="s">
        <v>14772</v>
      </c>
      <c r="E2597" s="227" t="s">
        <v>57</v>
      </c>
    </row>
    <row r="2598" spans="1:5" ht="30">
      <c r="A2598" s="234">
        <v>38929</v>
      </c>
      <c r="B2598" s="234" t="s">
        <v>8989</v>
      </c>
      <c r="C2598" s="234" t="s">
        <v>6545</v>
      </c>
      <c r="D2598" s="235" t="s">
        <v>14773</v>
      </c>
      <c r="E2598" s="227" t="s">
        <v>57</v>
      </c>
    </row>
    <row r="2599" spans="1:5" ht="30">
      <c r="A2599" s="234">
        <v>39307</v>
      </c>
      <c r="B2599" s="234" t="s">
        <v>8990</v>
      </c>
      <c r="C2599" s="234" t="s">
        <v>6545</v>
      </c>
      <c r="D2599" s="235" t="s">
        <v>12873</v>
      </c>
      <c r="E2599" s="227" t="s">
        <v>57</v>
      </c>
    </row>
    <row r="2600" spans="1:5" ht="30">
      <c r="A2600" s="234">
        <v>38930</v>
      </c>
      <c r="B2600" s="234" t="s">
        <v>8991</v>
      </c>
      <c r="C2600" s="234" t="s">
        <v>6545</v>
      </c>
      <c r="D2600" s="235" t="s">
        <v>14774</v>
      </c>
      <c r="E2600" s="227" t="s">
        <v>57</v>
      </c>
    </row>
    <row r="2601" spans="1:5" ht="30">
      <c r="A2601" s="234">
        <v>38931</v>
      </c>
      <c r="B2601" s="234" t="s">
        <v>8992</v>
      </c>
      <c r="C2601" s="234" t="s">
        <v>6545</v>
      </c>
      <c r="D2601" s="235" t="s">
        <v>14775</v>
      </c>
      <c r="E2601" s="227" t="s">
        <v>57</v>
      </c>
    </row>
    <row r="2602" spans="1:5" ht="30">
      <c r="A2602" s="234">
        <v>38932</v>
      </c>
      <c r="B2602" s="234" t="s">
        <v>8993</v>
      </c>
      <c r="C2602" s="234" t="s">
        <v>6545</v>
      </c>
      <c r="D2602" s="235" t="s">
        <v>14776</v>
      </c>
      <c r="E2602" s="227" t="s">
        <v>57</v>
      </c>
    </row>
    <row r="2603" spans="1:5" ht="30">
      <c r="A2603" s="234">
        <v>38934</v>
      </c>
      <c r="B2603" s="234" t="s">
        <v>8994</v>
      </c>
      <c r="C2603" s="234" t="s">
        <v>6545</v>
      </c>
      <c r="D2603" s="235" t="s">
        <v>13183</v>
      </c>
      <c r="E2603" s="227" t="s">
        <v>57</v>
      </c>
    </row>
    <row r="2604" spans="1:5" ht="30">
      <c r="A2604" s="234">
        <v>38935</v>
      </c>
      <c r="B2604" s="234" t="s">
        <v>8995</v>
      </c>
      <c r="C2604" s="234" t="s">
        <v>6545</v>
      </c>
      <c r="D2604" s="235" t="s">
        <v>14777</v>
      </c>
      <c r="E2604" s="227" t="s">
        <v>57</v>
      </c>
    </row>
    <row r="2605" spans="1:5" ht="30">
      <c r="A2605" s="234">
        <v>38936</v>
      </c>
      <c r="B2605" s="234" t="s">
        <v>8996</v>
      </c>
      <c r="C2605" s="234" t="s">
        <v>6545</v>
      </c>
      <c r="D2605" s="235" t="s">
        <v>13104</v>
      </c>
      <c r="E2605" s="227" t="s">
        <v>57</v>
      </c>
    </row>
    <row r="2606" spans="1:5" ht="30">
      <c r="A2606" s="234">
        <v>38937</v>
      </c>
      <c r="B2606" s="234" t="s">
        <v>8997</v>
      </c>
      <c r="C2606" s="234" t="s">
        <v>6545</v>
      </c>
      <c r="D2606" s="235" t="s">
        <v>13926</v>
      </c>
      <c r="E2606" s="227" t="s">
        <v>57</v>
      </c>
    </row>
    <row r="2607" spans="1:5" ht="30">
      <c r="A2607" s="234">
        <v>38938</v>
      </c>
      <c r="B2607" s="234" t="s">
        <v>8998</v>
      </c>
      <c r="C2607" s="234" t="s">
        <v>6545</v>
      </c>
      <c r="D2607" s="235" t="s">
        <v>14778</v>
      </c>
      <c r="E2607" s="227" t="s">
        <v>57</v>
      </c>
    </row>
    <row r="2608" spans="1:5" ht="15">
      <c r="A2608" s="234">
        <v>3489</v>
      </c>
      <c r="B2608" s="234" t="s">
        <v>8999</v>
      </c>
      <c r="C2608" s="234" t="s">
        <v>6545</v>
      </c>
      <c r="D2608" s="235" t="s">
        <v>14779</v>
      </c>
      <c r="E2608" s="227" t="s">
        <v>57</v>
      </c>
    </row>
    <row r="2609" spans="1:5" ht="30">
      <c r="A2609" s="234">
        <v>20151</v>
      </c>
      <c r="B2609" s="234" t="s">
        <v>9000</v>
      </c>
      <c r="C2609" s="234" t="s">
        <v>6545</v>
      </c>
      <c r="D2609" s="235" t="s">
        <v>14780</v>
      </c>
      <c r="E2609" s="227" t="s">
        <v>57</v>
      </c>
    </row>
    <row r="2610" spans="1:5" ht="30">
      <c r="A2610" s="234">
        <v>20152</v>
      </c>
      <c r="B2610" s="234" t="s">
        <v>9001</v>
      </c>
      <c r="C2610" s="234" t="s">
        <v>6545</v>
      </c>
      <c r="D2610" s="235" t="s">
        <v>14781</v>
      </c>
      <c r="E2610" s="227" t="s">
        <v>57</v>
      </c>
    </row>
    <row r="2611" spans="1:5" ht="30">
      <c r="A2611" s="234">
        <v>20148</v>
      </c>
      <c r="B2611" s="234" t="s">
        <v>9002</v>
      </c>
      <c r="C2611" s="234" t="s">
        <v>6545</v>
      </c>
      <c r="D2611" s="235" t="s">
        <v>14782</v>
      </c>
      <c r="E2611" s="227" t="s">
        <v>57</v>
      </c>
    </row>
    <row r="2612" spans="1:5" ht="30">
      <c r="A2612" s="234">
        <v>20149</v>
      </c>
      <c r="B2612" s="234" t="s">
        <v>9003</v>
      </c>
      <c r="C2612" s="234" t="s">
        <v>6545</v>
      </c>
      <c r="D2612" s="235" t="s">
        <v>14783</v>
      </c>
      <c r="E2612" s="227" t="s">
        <v>57</v>
      </c>
    </row>
    <row r="2613" spans="1:5" ht="30">
      <c r="A2613" s="234">
        <v>20150</v>
      </c>
      <c r="B2613" s="234" t="s">
        <v>9004</v>
      </c>
      <c r="C2613" s="234" t="s">
        <v>6545</v>
      </c>
      <c r="D2613" s="235" t="s">
        <v>14784</v>
      </c>
      <c r="E2613" s="227" t="s">
        <v>57</v>
      </c>
    </row>
    <row r="2614" spans="1:5" ht="30">
      <c r="A2614" s="234">
        <v>20157</v>
      </c>
      <c r="B2614" s="234" t="s">
        <v>9005</v>
      </c>
      <c r="C2614" s="234" t="s">
        <v>6545</v>
      </c>
      <c r="D2614" s="235" t="s">
        <v>14785</v>
      </c>
      <c r="E2614" s="227" t="s">
        <v>57</v>
      </c>
    </row>
    <row r="2615" spans="1:5" ht="30">
      <c r="A2615" s="234">
        <v>20158</v>
      </c>
      <c r="B2615" s="234" t="s">
        <v>9006</v>
      </c>
      <c r="C2615" s="234" t="s">
        <v>6545</v>
      </c>
      <c r="D2615" s="235" t="s">
        <v>14786</v>
      </c>
      <c r="E2615" s="227" t="s">
        <v>57</v>
      </c>
    </row>
    <row r="2616" spans="1:5" ht="30">
      <c r="A2616" s="234">
        <v>20154</v>
      </c>
      <c r="B2616" s="234" t="s">
        <v>9007</v>
      </c>
      <c r="C2616" s="234" t="s">
        <v>6545</v>
      </c>
      <c r="D2616" s="235" t="s">
        <v>13202</v>
      </c>
      <c r="E2616" s="227" t="s">
        <v>57</v>
      </c>
    </row>
    <row r="2617" spans="1:5" ht="30">
      <c r="A2617" s="234">
        <v>20155</v>
      </c>
      <c r="B2617" s="234" t="s">
        <v>9008</v>
      </c>
      <c r="C2617" s="234" t="s">
        <v>6545</v>
      </c>
      <c r="D2617" s="235" t="s">
        <v>14787</v>
      </c>
      <c r="E2617" s="227" t="s">
        <v>57</v>
      </c>
    </row>
    <row r="2618" spans="1:5" ht="30">
      <c r="A2618" s="234">
        <v>20156</v>
      </c>
      <c r="B2618" s="234" t="s">
        <v>9009</v>
      </c>
      <c r="C2618" s="234" t="s">
        <v>6545</v>
      </c>
      <c r="D2618" s="235" t="s">
        <v>13356</v>
      </c>
      <c r="E2618" s="227" t="s">
        <v>57</v>
      </c>
    </row>
    <row r="2619" spans="1:5" ht="15">
      <c r="A2619" s="234">
        <v>3512</v>
      </c>
      <c r="B2619" s="234" t="s">
        <v>9010</v>
      </c>
      <c r="C2619" s="234" t="s">
        <v>6545</v>
      </c>
      <c r="D2619" s="235" t="s">
        <v>14788</v>
      </c>
      <c r="E2619" s="227" t="s">
        <v>57</v>
      </c>
    </row>
    <row r="2620" spans="1:5" ht="15">
      <c r="A2620" s="234">
        <v>3499</v>
      </c>
      <c r="B2620" s="234" t="s">
        <v>9011</v>
      </c>
      <c r="C2620" s="234" t="s">
        <v>6545</v>
      </c>
      <c r="D2620" s="235" t="s">
        <v>14789</v>
      </c>
      <c r="E2620" s="227" t="s">
        <v>57</v>
      </c>
    </row>
    <row r="2621" spans="1:5" ht="15">
      <c r="A2621" s="234">
        <v>3500</v>
      </c>
      <c r="B2621" s="234" t="s">
        <v>9012</v>
      </c>
      <c r="C2621" s="234" t="s">
        <v>6545</v>
      </c>
      <c r="D2621" s="235" t="s">
        <v>13665</v>
      </c>
      <c r="E2621" s="227" t="s">
        <v>57</v>
      </c>
    </row>
    <row r="2622" spans="1:5" ht="15">
      <c r="A2622" s="234">
        <v>3501</v>
      </c>
      <c r="B2622" s="234" t="s">
        <v>9013</v>
      </c>
      <c r="C2622" s="234" t="s">
        <v>6545</v>
      </c>
      <c r="D2622" s="235" t="s">
        <v>14790</v>
      </c>
      <c r="E2622" s="227" t="s">
        <v>57</v>
      </c>
    </row>
    <row r="2623" spans="1:5" ht="15">
      <c r="A2623" s="234">
        <v>3502</v>
      </c>
      <c r="B2623" s="234" t="s">
        <v>9014</v>
      </c>
      <c r="C2623" s="234" t="s">
        <v>6545</v>
      </c>
      <c r="D2623" s="235" t="s">
        <v>13313</v>
      </c>
      <c r="E2623" s="227" t="s">
        <v>57</v>
      </c>
    </row>
    <row r="2624" spans="1:5" ht="15">
      <c r="A2624" s="234">
        <v>3503</v>
      </c>
      <c r="B2624" s="234" t="s">
        <v>9015</v>
      </c>
      <c r="C2624" s="234" t="s">
        <v>6545</v>
      </c>
      <c r="D2624" s="235" t="s">
        <v>12623</v>
      </c>
      <c r="E2624" s="227" t="s">
        <v>57</v>
      </c>
    </row>
    <row r="2625" spans="1:5" ht="15">
      <c r="A2625" s="234">
        <v>3477</v>
      </c>
      <c r="B2625" s="234" t="s">
        <v>9016</v>
      </c>
      <c r="C2625" s="234" t="s">
        <v>6545</v>
      </c>
      <c r="D2625" s="235" t="s">
        <v>13259</v>
      </c>
      <c r="E2625" s="227" t="s">
        <v>57</v>
      </c>
    </row>
    <row r="2626" spans="1:5" ht="15">
      <c r="A2626" s="234">
        <v>3478</v>
      </c>
      <c r="B2626" s="234" t="s">
        <v>9017</v>
      </c>
      <c r="C2626" s="234" t="s">
        <v>6545</v>
      </c>
      <c r="D2626" s="235" t="s">
        <v>14791</v>
      </c>
      <c r="E2626" s="227" t="s">
        <v>57</v>
      </c>
    </row>
    <row r="2627" spans="1:5" ht="15">
      <c r="A2627" s="234">
        <v>3525</v>
      </c>
      <c r="B2627" s="234" t="s">
        <v>9018</v>
      </c>
      <c r="C2627" s="234" t="s">
        <v>6545</v>
      </c>
      <c r="D2627" s="235" t="s">
        <v>14792</v>
      </c>
      <c r="E2627" s="227" t="s">
        <v>57</v>
      </c>
    </row>
    <row r="2628" spans="1:5" ht="15">
      <c r="A2628" s="234">
        <v>3511</v>
      </c>
      <c r="B2628" s="234" t="s">
        <v>9019</v>
      </c>
      <c r="C2628" s="234" t="s">
        <v>6545</v>
      </c>
      <c r="D2628" s="235" t="s">
        <v>14793</v>
      </c>
      <c r="E2628" s="227" t="s">
        <v>57</v>
      </c>
    </row>
    <row r="2629" spans="1:5" ht="30">
      <c r="A2629" s="234">
        <v>38917</v>
      </c>
      <c r="B2629" s="234" t="s">
        <v>9020</v>
      </c>
      <c r="C2629" s="234" t="s">
        <v>6545</v>
      </c>
      <c r="D2629" s="235" t="s">
        <v>14794</v>
      </c>
      <c r="E2629" s="227" t="s">
        <v>57</v>
      </c>
    </row>
    <row r="2630" spans="1:5" ht="30">
      <c r="A2630" s="234">
        <v>38919</v>
      </c>
      <c r="B2630" s="234" t="s">
        <v>9021</v>
      </c>
      <c r="C2630" s="234" t="s">
        <v>6545</v>
      </c>
      <c r="D2630" s="235" t="s">
        <v>14795</v>
      </c>
      <c r="E2630" s="227" t="s">
        <v>57</v>
      </c>
    </row>
    <row r="2631" spans="1:5" ht="30">
      <c r="A2631" s="234">
        <v>38922</v>
      </c>
      <c r="B2631" s="234" t="s">
        <v>9022</v>
      </c>
      <c r="C2631" s="234" t="s">
        <v>6545</v>
      </c>
      <c r="D2631" s="235" t="s">
        <v>14151</v>
      </c>
      <c r="E2631" s="227" t="s">
        <v>57</v>
      </c>
    </row>
    <row r="2632" spans="1:5" ht="30">
      <c r="A2632" s="234">
        <v>38921</v>
      </c>
      <c r="B2632" s="234" t="s">
        <v>9023</v>
      </c>
      <c r="C2632" s="234" t="s">
        <v>6545</v>
      </c>
      <c r="D2632" s="235" t="s">
        <v>14796</v>
      </c>
      <c r="E2632" s="227" t="s">
        <v>57</v>
      </c>
    </row>
    <row r="2633" spans="1:5" ht="30">
      <c r="A2633" s="234">
        <v>38918</v>
      </c>
      <c r="B2633" s="234" t="s">
        <v>9024</v>
      </c>
      <c r="C2633" s="234" t="s">
        <v>6545</v>
      </c>
      <c r="D2633" s="235" t="s">
        <v>14797</v>
      </c>
      <c r="E2633" s="227" t="s">
        <v>57</v>
      </c>
    </row>
    <row r="2634" spans="1:5" ht="30">
      <c r="A2634" s="234">
        <v>38920</v>
      </c>
      <c r="B2634" s="234" t="s">
        <v>9025</v>
      </c>
      <c r="C2634" s="234" t="s">
        <v>6545</v>
      </c>
      <c r="D2634" s="235" t="s">
        <v>14798</v>
      </c>
      <c r="E2634" s="227" t="s">
        <v>57</v>
      </c>
    </row>
    <row r="2635" spans="1:5" ht="30">
      <c r="A2635" s="234">
        <v>12032</v>
      </c>
      <c r="B2635" s="234" t="s">
        <v>9026</v>
      </c>
      <c r="C2635" s="234" t="s">
        <v>6986</v>
      </c>
      <c r="D2635" s="235" t="s">
        <v>13066</v>
      </c>
      <c r="E2635" s="227" t="s">
        <v>57</v>
      </c>
    </row>
    <row r="2636" spans="1:5" ht="30">
      <c r="A2636" s="234">
        <v>12030</v>
      </c>
      <c r="B2636" s="234" t="s">
        <v>9027</v>
      </c>
      <c r="C2636" s="234" t="s">
        <v>6986</v>
      </c>
      <c r="D2636" s="235" t="s">
        <v>14799</v>
      </c>
      <c r="E2636" s="227" t="s">
        <v>57</v>
      </c>
    </row>
    <row r="2637" spans="1:5" ht="30">
      <c r="A2637" s="234">
        <v>10908</v>
      </c>
      <c r="B2637" s="234" t="s">
        <v>9028</v>
      </c>
      <c r="C2637" s="234" t="s">
        <v>6545</v>
      </c>
      <c r="D2637" s="235" t="s">
        <v>14800</v>
      </c>
      <c r="E2637" s="227" t="s">
        <v>57</v>
      </c>
    </row>
    <row r="2638" spans="1:5" ht="30">
      <c r="A2638" s="234">
        <v>10909</v>
      </c>
      <c r="B2638" s="234" t="s">
        <v>9029</v>
      </c>
      <c r="C2638" s="234" t="s">
        <v>6545</v>
      </c>
      <c r="D2638" s="235" t="s">
        <v>14801</v>
      </c>
      <c r="E2638" s="227" t="s">
        <v>57</v>
      </c>
    </row>
    <row r="2639" spans="1:5" ht="30">
      <c r="A2639" s="234">
        <v>3669</v>
      </c>
      <c r="B2639" s="234" t="s">
        <v>9030</v>
      </c>
      <c r="C2639" s="234" t="s">
        <v>6545</v>
      </c>
      <c r="D2639" s="235" t="s">
        <v>14802</v>
      </c>
      <c r="E2639" s="227" t="s">
        <v>57</v>
      </c>
    </row>
    <row r="2640" spans="1:5" ht="30">
      <c r="A2640" s="234">
        <v>20138</v>
      </c>
      <c r="B2640" s="234" t="s">
        <v>9031</v>
      </c>
      <c r="C2640" s="234" t="s">
        <v>6545</v>
      </c>
      <c r="D2640" s="235" t="s">
        <v>14803</v>
      </c>
      <c r="E2640" s="227" t="s">
        <v>57</v>
      </c>
    </row>
    <row r="2641" spans="1:5" ht="30">
      <c r="A2641" s="234">
        <v>20139</v>
      </c>
      <c r="B2641" s="234" t="s">
        <v>9032</v>
      </c>
      <c r="C2641" s="234" t="s">
        <v>6545</v>
      </c>
      <c r="D2641" s="235" t="s">
        <v>14804</v>
      </c>
      <c r="E2641" s="227" t="s">
        <v>57</v>
      </c>
    </row>
    <row r="2642" spans="1:5" ht="30">
      <c r="A2642" s="234">
        <v>3668</v>
      </c>
      <c r="B2642" s="234" t="s">
        <v>9033</v>
      </c>
      <c r="C2642" s="234" t="s">
        <v>6545</v>
      </c>
      <c r="D2642" s="235" t="s">
        <v>14805</v>
      </c>
      <c r="E2642" s="227" t="s">
        <v>57</v>
      </c>
    </row>
    <row r="2643" spans="1:5" ht="30">
      <c r="A2643" s="234">
        <v>3656</v>
      </c>
      <c r="B2643" s="234" t="s">
        <v>9034</v>
      </c>
      <c r="C2643" s="234" t="s">
        <v>6545</v>
      </c>
      <c r="D2643" s="235" t="s">
        <v>14806</v>
      </c>
      <c r="E2643" s="227" t="s">
        <v>57</v>
      </c>
    </row>
    <row r="2644" spans="1:5" ht="30">
      <c r="A2644" s="234">
        <v>10911</v>
      </c>
      <c r="B2644" s="234" t="s">
        <v>9035</v>
      </c>
      <c r="C2644" s="234" t="s">
        <v>6545</v>
      </c>
      <c r="D2644" s="235" t="s">
        <v>14807</v>
      </c>
      <c r="E2644" s="227" t="s">
        <v>57</v>
      </c>
    </row>
    <row r="2645" spans="1:5" ht="15">
      <c r="A2645" s="234">
        <v>3654</v>
      </c>
      <c r="B2645" s="234" t="s">
        <v>9036</v>
      </c>
      <c r="C2645" s="234" t="s">
        <v>6545</v>
      </c>
      <c r="D2645" s="235" t="s">
        <v>14808</v>
      </c>
      <c r="E2645" s="227" t="s">
        <v>57</v>
      </c>
    </row>
    <row r="2646" spans="1:5" ht="15">
      <c r="A2646" s="234">
        <v>3664</v>
      </c>
      <c r="B2646" s="234" t="s">
        <v>9037</v>
      </c>
      <c r="C2646" s="234" t="s">
        <v>6545</v>
      </c>
      <c r="D2646" s="235" t="s">
        <v>14809</v>
      </c>
      <c r="E2646" s="227" t="s">
        <v>57</v>
      </c>
    </row>
    <row r="2647" spans="1:5" ht="15">
      <c r="A2647" s="234">
        <v>3657</v>
      </c>
      <c r="B2647" s="234" t="s">
        <v>9038</v>
      </c>
      <c r="C2647" s="234" t="s">
        <v>6545</v>
      </c>
      <c r="D2647" s="235" t="s">
        <v>14810</v>
      </c>
      <c r="E2647" s="227" t="s">
        <v>57</v>
      </c>
    </row>
    <row r="2648" spans="1:5" ht="30">
      <c r="A2648" s="234">
        <v>12625</v>
      </c>
      <c r="B2648" s="234" t="s">
        <v>9039</v>
      </c>
      <c r="C2648" s="234" t="s">
        <v>6545</v>
      </c>
      <c r="D2648" s="235" t="s">
        <v>14811</v>
      </c>
      <c r="E2648" s="227" t="s">
        <v>57</v>
      </c>
    </row>
    <row r="2649" spans="1:5" ht="15">
      <c r="A2649" s="234">
        <v>20136</v>
      </c>
      <c r="B2649" s="234" t="s">
        <v>9040</v>
      </c>
      <c r="C2649" s="234" t="s">
        <v>6545</v>
      </c>
      <c r="D2649" s="235" t="s">
        <v>14812</v>
      </c>
      <c r="E2649" s="227" t="s">
        <v>57</v>
      </c>
    </row>
    <row r="2650" spans="1:5" ht="30">
      <c r="A2650" s="234">
        <v>20144</v>
      </c>
      <c r="B2650" s="234" t="s">
        <v>9041</v>
      </c>
      <c r="C2650" s="234" t="s">
        <v>6545</v>
      </c>
      <c r="D2650" s="235" t="s">
        <v>14813</v>
      </c>
      <c r="E2650" s="227" t="s">
        <v>57</v>
      </c>
    </row>
    <row r="2651" spans="1:5" ht="30">
      <c r="A2651" s="234">
        <v>20143</v>
      </c>
      <c r="B2651" s="234" t="s">
        <v>9042</v>
      </c>
      <c r="C2651" s="234" t="s">
        <v>6545</v>
      </c>
      <c r="D2651" s="235" t="s">
        <v>14814</v>
      </c>
      <c r="E2651" s="227" t="s">
        <v>57</v>
      </c>
    </row>
    <row r="2652" spans="1:5" ht="30">
      <c r="A2652" s="234">
        <v>20145</v>
      </c>
      <c r="B2652" s="234" t="s">
        <v>9043</v>
      </c>
      <c r="C2652" s="234" t="s">
        <v>6545</v>
      </c>
      <c r="D2652" s="235" t="s">
        <v>14815</v>
      </c>
      <c r="E2652" s="227" t="s">
        <v>57</v>
      </c>
    </row>
    <row r="2653" spans="1:5" ht="30">
      <c r="A2653" s="234">
        <v>20146</v>
      </c>
      <c r="B2653" s="234" t="s">
        <v>9044</v>
      </c>
      <c r="C2653" s="234" t="s">
        <v>6545</v>
      </c>
      <c r="D2653" s="235" t="s">
        <v>14816</v>
      </c>
      <c r="E2653" s="227" t="s">
        <v>57</v>
      </c>
    </row>
    <row r="2654" spans="1:5" ht="30">
      <c r="A2654" s="234">
        <v>20140</v>
      </c>
      <c r="B2654" s="234" t="s">
        <v>9045</v>
      </c>
      <c r="C2654" s="234" t="s">
        <v>6545</v>
      </c>
      <c r="D2654" s="235" t="s">
        <v>14817</v>
      </c>
      <c r="E2654" s="227" t="s">
        <v>57</v>
      </c>
    </row>
    <row r="2655" spans="1:5" ht="30">
      <c r="A2655" s="234">
        <v>20141</v>
      </c>
      <c r="B2655" s="234" t="s">
        <v>9046</v>
      </c>
      <c r="C2655" s="234" t="s">
        <v>6545</v>
      </c>
      <c r="D2655" s="235" t="s">
        <v>14818</v>
      </c>
      <c r="E2655" s="227" t="s">
        <v>57</v>
      </c>
    </row>
    <row r="2656" spans="1:5" ht="30">
      <c r="A2656" s="234">
        <v>20142</v>
      </c>
      <c r="B2656" s="234" t="s">
        <v>9047</v>
      </c>
      <c r="C2656" s="234" t="s">
        <v>6545</v>
      </c>
      <c r="D2656" s="235" t="s">
        <v>14819</v>
      </c>
      <c r="E2656" s="227" t="s">
        <v>57</v>
      </c>
    </row>
    <row r="2657" spans="1:5" ht="15">
      <c r="A2657" s="234">
        <v>3659</v>
      </c>
      <c r="B2657" s="234" t="s">
        <v>9048</v>
      </c>
      <c r="C2657" s="234" t="s">
        <v>6545</v>
      </c>
      <c r="D2657" s="235" t="s">
        <v>14820</v>
      </c>
      <c r="E2657" s="227" t="s">
        <v>57</v>
      </c>
    </row>
    <row r="2658" spans="1:5" ht="15">
      <c r="A2658" s="234">
        <v>3660</v>
      </c>
      <c r="B2658" s="234" t="s">
        <v>9049</v>
      </c>
      <c r="C2658" s="234" t="s">
        <v>6545</v>
      </c>
      <c r="D2658" s="235" t="s">
        <v>14821</v>
      </c>
      <c r="E2658" s="227" t="s">
        <v>57</v>
      </c>
    </row>
    <row r="2659" spans="1:5" ht="15">
      <c r="A2659" s="234">
        <v>3662</v>
      </c>
      <c r="B2659" s="234" t="s">
        <v>9050</v>
      </c>
      <c r="C2659" s="234" t="s">
        <v>6545</v>
      </c>
      <c r="D2659" s="235" t="s">
        <v>14822</v>
      </c>
      <c r="E2659" s="227" t="s">
        <v>57</v>
      </c>
    </row>
    <row r="2660" spans="1:5" ht="15">
      <c r="A2660" s="234">
        <v>3661</v>
      </c>
      <c r="B2660" s="234" t="s">
        <v>9051</v>
      </c>
      <c r="C2660" s="234" t="s">
        <v>6545</v>
      </c>
      <c r="D2660" s="235" t="s">
        <v>14823</v>
      </c>
      <c r="E2660" s="227" t="s">
        <v>57</v>
      </c>
    </row>
    <row r="2661" spans="1:5" ht="15">
      <c r="A2661" s="234">
        <v>3658</v>
      </c>
      <c r="B2661" s="234" t="s">
        <v>9052</v>
      </c>
      <c r="C2661" s="234" t="s">
        <v>6545</v>
      </c>
      <c r="D2661" s="235" t="s">
        <v>14824</v>
      </c>
      <c r="E2661" s="227" t="s">
        <v>57</v>
      </c>
    </row>
    <row r="2662" spans="1:5" ht="30">
      <c r="A2662" s="234">
        <v>3670</v>
      </c>
      <c r="B2662" s="234" t="s">
        <v>9053</v>
      </c>
      <c r="C2662" s="234" t="s">
        <v>6545</v>
      </c>
      <c r="D2662" s="235" t="s">
        <v>14825</v>
      </c>
      <c r="E2662" s="227" t="s">
        <v>57</v>
      </c>
    </row>
    <row r="2663" spans="1:5" ht="30">
      <c r="A2663" s="234">
        <v>3666</v>
      </c>
      <c r="B2663" s="234" t="s">
        <v>9054</v>
      </c>
      <c r="C2663" s="234" t="s">
        <v>6545</v>
      </c>
      <c r="D2663" s="235" t="s">
        <v>14826</v>
      </c>
      <c r="E2663" s="227" t="s">
        <v>57</v>
      </c>
    </row>
    <row r="2664" spans="1:5" ht="15">
      <c r="A2664" s="234">
        <v>14157</v>
      </c>
      <c r="B2664" s="234" t="s">
        <v>9055</v>
      </c>
      <c r="C2664" s="234" t="s">
        <v>6545</v>
      </c>
      <c r="D2664" s="235" t="s">
        <v>14311</v>
      </c>
      <c r="E2664" s="227" t="s">
        <v>57</v>
      </c>
    </row>
    <row r="2665" spans="1:5" ht="30">
      <c r="A2665" s="234">
        <v>3653</v>
      </c>
      <c r="B2665" s="234" t="s">
        <v>9056</v>
      </c>
      <c r="C2665" s="234" t="s">
        <v>6545</v>
      </c>
      <c r="D2665" s="235" t="s">
        <v>14827</v>
      </c>
      <c r="E2665" s="227" t="s">
        <v>57</v>
      </c>
    </row>
    <row r="2666" spans="1:5" ht="30">
      <c r="A2666" s="234">
        <v>3649</v>
      </c>
      <c r="B2666" s="234" t="s">
        <v>9057</v>
      </c>
      <c r="C2666" s="234" t="s">
        <v>6545</v>
      </c>
      <c r="D2666" s="235" t="s">
        <v>14828</v>
      </c>
      <c r="E2666" s="227" t="s">
        <v>57</v>
      </c>
    </row>
    <row r="2667" spans="1:5" ht="30">
      <c r="A2667" s="234">
        <v>42696</v>
      </c>
      <c r="B2667" s="234" t="s">
        <v>9058</v>
      </c>
      <c r="C2667" s="234" t="s">
        <v>6545</v>
      </c>
      <c r="D2667" s="235" t="s">
        <v>14829</v>
      </c>
      <c r="E2667" s="227" t="s">
        <v>57</v>
      </c>
    </row>
    <row r="2668" spans="1:5" ht="30">
      <c r="A2668" s="234">
        <v>42697</v>
      </c>
      <c r="B2668" s="234" t="s">
        <v>9059</v>
      </c>
      <c r="C2668" s="234" t="s">
        <v>6545</v>
      </c>
      <c r="D2668" s="235" t="s">
        <v>14830</v>
      </c>
      <c r="E2668" s="227" t="s">
        <v>57</v>
      </c>
    </row>
    <row r="2669" spans="1:5" ht="30">
      <c r="A2669" s="234">
        <v>42698</v>
      </c>
      <c r="B2669" s="234" t="s">
        <v>9060</v>
      </c>
      <c r="C2669" s="234" t="s">
        <v>6545</v>
      </c>
      <c r="D2669" s="235" t="s">
        <v>14831</v>
      </c>
      <c r="E2669" s="227" t="s">
        <v>57</v>
      </c>
    </row>
    <row r="2670" spans="1:5" ht="15">
      <c r="A2670" s="234">
        <v>39875</v>
      </c>
      <c r="B2670" s="234" t="s">
        <v>9061</v>
      </c>
      <c r="C2670" s="234" t="s">
        <v>6545</v>
      </c>
      <c r="D2670" s="235" t="s">
        <v>14832</v>
      </c>
      <c r="E2670" s="227" t="s">
        <v>57</v>
      </c>
    </row>
    <row r="2671" spans="1:5" ht="15">
      <c r="A2671" s="234">
        <v>39876</v>
      </c>
      <c r="B2671" s="234" t="s">
        <v>9062</v>
      </c>
      <c r="C2671" s="234" t="s">
        <v>6545</v>
      </c>
      <c r="D2671" s="235" t="s">
        <v>14833</v>
      </c>
      <c r="E2671" s="227" t="s">
        <v>57</v>
      </c>
    </row>
    <row r="2672" spans="1:5" ht="15">
      <c r="A2672" s="234">
        <v>39877</v>
      </c>
      <c r="B2672" s="234" t="s">
        <v>9063</v>
      </c>
      <c r="C2672" s="234" t="s">
        <v>6545</v>
      </c>
      <c r="D2672" s="235" t="s">
        <v>14834</v>
      </c>
      <c r="E2672" s="227" t="s">
        <v>57</v>
      </c>
    </row>
    <row r="2673" spans="1:5" ht="15">
      <c r="A2673" s="234">
        <v>39878</v>
      </c>
      <c r="B2673" s="234" t="s">
        <v>9064</v>
      </c>
      <c r="C2673" s="234" t="s">
        <v>6545</v>
      </c>
      <c r="D2673" s="235" t="s">
        <v>14835</v>
      </c>
      <c r="E2673" s="227" t="s">
        <v>57</v>
      </c>
    </row>
    <row r="2674" spans="1:5" ht="15">
      <c r="A2674" s="234">
        <v>39872</v>
      </c>
      <c r="B2674" s="234" t="s">
        <v>9065</v>
      </c>
      <c r="C2674" s="234" t="s">
        <v>6545</v>
      </c>
      <c r="D2674" s="235" t="s">
        <v>14836</v>
      </c>
      <c r="E2674" s="227" t="s">
        <v>57</v>
      </c>
    </row>
    <row r="2675" spans="1:5" ht="15">
      <c r="A2675" s="234">
        <v>39873</v>
      </c>
      <c r="B2675" s="234" t="s">
        <v>9066</v>
      </c>
      <c r="C2675" s="234" t="s">
        <v>6545</v>
      </c>
      <c r="D2675" s="235" t="s">
        <v>14837</v>
      </c>
      <c r="E2675" s="227" t="s">
        <v>57</v>
      </c>
    </row>
    <row r="2676" spans="1:5" ht="15">
      <c r="A2676" s="234">
        <v>39874</v>
      </c>
      <c r="B2676" s="234" t="s">
        <v>9067</v>
      </c>
      <c r="C2676" s="234" t="s">
        <v>6545</v>
      </c>
      <c r="D2676" s="235" t="s">
        <v>14838</v>
      </c>
      <c r="E2676" s="227" t="s">
        <v>57</v>
      </c>
    </row>
    <row r="2677" spans="1:5" ht="15">
      <c r="A2677" s="234">
        <v>3674</v>
      </c>
      <c r="B2677" s="234" t="s">
        <v>9068</v>
      </c>
      <c r="C2677" s="234" t="s">
        <v>6557</v>
      </c>
      <c r="D2677" s="235" t="s">
        <v>14839</v>
      </c>
      <c r="E2677" s="227" t="s">
        <v>57</v>
      </c>
    </row>
    <row r="2678" spans="1:5" ht="15">
      <c r="A2678" s="234">
        <v>3681</v>
      </c>
      <c r="B2678" s="234" t="s">
        <v>9069</v>
      </c>
      <c r="C2678" s="234" t="s">
        <v>6557</v>
      </c>
      <c r="D2678" s="235" t="s">
        <v>14840</v>
      </c>
      <c r="E2678" s="227" t="s">
        <v>57</v>
      </c>
    </row>
    <row r="2679" spans="1:5" ht="15">
      <c r="A2679" s="234">
        <v>3676</v>
      </c>
      <c r="B2679" s="234" t="s">
        <v>9070</v>
      </c>
      <c r="C2679" s="234" t="s">
        <v>6557</v>
      </c>
      <c r="D2679" s="235" t="s">
        <v>14841</v>
      </c>
      <c r="E2679" s="227" t="s">
        <v>57</v>
      </c>
    </row>
    <row r="2680" spans="1:5" ht="15">
      <c r="A2680" s="234">
        <v>3679</v>
      </c>
      <c r="B2680" s="234" t="s">
        <v>9071</v>
      </c>
      <c r="C2680" s="234" t="s">
        <v>6557</v>
      </c>
      <c r="D2680" s="235" t="s">
        <v>14842</v>
      </c>
      <c r="E2680" s="227" t="s">
        <v>57</v>
      </c>
    </row>
    <row r="2681" spans="1:5" ht="30">
      <c r="A2681" s="234">
        <v>3672</v>
      </c>
      <c r="B2681" s="234" t="s">
        <v>9072</v>
      </c>
      <c r="C2681" s="234" t="s">
        <v>6557</v>
      </c>
      <c r="D2681" s="235" t="s">
        <v>14843</v>
      </c>
      <c r="E2681" s="227" t="s">
        <v>57</v>
      </c>
    </row>
    <row r="2682" spans="1:5" ht="30">
      <c r="A2682" s="234">
        <v>3671</v>
      </c>
      <c r="B2682" s="234" t="s">
        <v>9073</v>
      </c>
      <c r="C2682" s="234" t="s">
        <v>6557</v>
      </c>
      <c r="D2682" s="235" t="s">
        <v>13661</v>
      </c>
      <c r="E2682" s="227" t="s">
        <v>57</v>
      </c>
    </row>
    <row r="2683" spans="1:5" ht="30">
      <c r="A2683" s="234">
        <v>3673</v>
      </c>
      <c r="B2683" s="234" t="s">
        <v>9074</v>
      </c>
      <c r="C2683" s="234" t="s">
        <v>6557</v>
      </c>
      <c r="D2683" s="235" t="s">
        <v>14844</v>
      </c>
      <c r="E2683" s="227" t="s">
        <v>57</v>
      </c>
    </row>
    <row r="2684" spans="1:5" ht="30">
      <c r="A2684" s="234">
        <v>38394</v>
      </c>
      <c r="B2684" s="234" t="s">
        <v>9075</v>
      </c>
      <c r="C2684" s="234" t="s">
        <v>6545</v>
      </c>
      <c r="D2684" s="235" t="s">
        <v>14845</v>
      </c>
      <c r="E2684" s="227" t="s">
        <v>57</v>
      </c>
    </row>
    <row r="2685" spans="1:5" ht="30">
      <c r="A2685" s="234">
        <v>3729</v>
      </c>
      <c r="B2685" s="234" t="s">
        <v>9076</v>
      </c>
      <c r="C2685" s="234" t="s">
        <v>6545</v>
      </c>
      <c r="D2685" s="235" t="s">
        <v>14846</v>
      </c>
      <c r="E2685" s="227" t="s">
        <v>57</v>
      </c>
    </row>
    <row r="2686" spans="1:5" ht="75">
      <c r="A2686" s="234">
        <v>39357</v>
      </c>
      <c r="B2686" s="234" t="s">
        <v>9077</v>
      </c>
      <c r="C2686" s="234" t="s">
        <v>6545</v>
      </c>
      <c r="D2686" s="235" t="s">
        <v>14847</v>
      </c>
      <c r="E2686" s="227" t="s">
        <v>57</v>
      </c>
    </row>
    <row r="2687" spans="1:5" ht="75">
      <c r="A2687" s="234">
        <v>39358</v>
      </c>
      <c r="B2687" s="234" t="s">
        <v>9078</v>
      </c>
      <c r="C2687" s="234" t="s">
        <v>6545</v>
      </c>
      <c r="D2687" s="235" t="s">
        <v>14848</v>
      </c>
      <c r="E2687" s="227" t="s">
        <v>57</v>
      </c>
    </row>
    <row r="2688" spans="1:5" ht="75">
      <c r="A2688" s="234">
        <v>39356</v>
      </c>
      <c r="B2688" s="234" t="s">
        <v>9079</v>
      </c>
      <c r="C2688" s="234" t="s">
        <v>6545</v>
      </c>
      <c r="D2688" s="235" t="s">
        <v>14849</v>
      </c>
      <c r="E2688" s="227" t="s">
        <v>57</v>
      </c>
    </row>
    <row r="2689" spans="1:5" ht="75">
      <c r="A2689" s="234">
        <v>39355</v>
      </c>
      <c r="B2689" s="234" t="s">
        <v>9080</v>
      </c>
      <c r="C2689" s="234" t="s">
        <v>6545</v>
      </c>
      <c r="D2689" s="235" t="s">
        <v>14850</v>
      </c>
      <c r="E2689" s="227" t="s">
        <v>57</v>
      </c>
    </row>
    <row r="2690" spans="1:5" ht="75">
      <c r="A2690" s="234">
        <v>39353</v>
      </c>
      <c r="B2690" s="234" t="s">
        <v>9081</v>
      </c>
      <c r="C2690" s="234" t="s">
        <v>6545</v>
      </c>
      <c r="D2690" s="235" t="s">
        <v>14851</v>
      </c>
      <c r="E2690" s="227" t="s">
        <v>57</v>
      </c>
    </row>
    <row r="2691" spans="1:5" ht="75">
      <c r="A2691" s="234">
        <v>39354</v>
      </c>
      <c r="B2691" s="234" t="s">
        <v>9082</v>
      </c>
      <c r="C2691" s="234" t="s">
        <v>6545</v>
      </c>
      <c r="D2691" s="235" t="s">
        <v>14852</v>
      </c>
      <c r="E2691" s="227" t="s">
        <v>57</v>
      </c>
    </row>
    <row r="2692" spans="1:5" ht="15">
      <c r="A2692" s="234">
        <v>39398</v>
      </c>
      <c r="B2692" s="234" t="s">
        <v>9083</v>
      </c>
      <c r="C2692" s="234" t="s">
        <v>6545</v>
      </c>
      <c r="D2692" s="235" t="s">
        <v>14853</v>
      </c>
      <c r="E2692" s="227" t="s">
        <v>57</v>
      </c>
    </row>
    <row r="2693" spans="1:5" ht="30">
      <c r="A2693" s="234">
        <v>13343</v>
      </c>
      <c r="B2693" s="234" t="s">
        <v>9084</v>
      </c>
      <c r="C2693" s="234" t="s">
        <v>6545</v>
      </c>
      <c r="D2693" s="235" t="s">
        <v>14854</v>
      </c>
      <c r="E2693" s="227" t="s">
        <v>57</v>
      </c>
    </row>
    <row r="2694" spans="1:5" ht="30">
      <c r="A2694" s="234">
        <v>12118</v>
      </c>
      <c r="B2694" s="234" t="s">
        <v>9085</v>
      </c>
      <c r="C2694" s="234" t="s">
        <v>6545</v>
      </c>
      <c r="D2694" s="235" t="s">
        <v>14855</v>
      </c>
      <c r="E2694" s="227" t="s">
        <v>57</v>
      </c>
    </row>
    <row r="2695" spans="1:5" ht="60">
      <c r="A2695" s="234">
        <v>39482</v>
      </c>
      <c r="B2695" s="234" t="s">
        <v>9086</v>
      </c>
      <c r="C2695" s="234" t="s">
        <v>6545</v>
      </c>
      <c r="D2695" s="235" t="s">
        <v>14856</v>
      </c>
      <c r="E2695" s="227" t="s">
        <v>57</v>
      </c>
    </row>
    <row r="2696" spans="1:5" ht="60">
      <c r="A2696" s="234">
        <v>39486</v>
      </c>
      <c r="B2696" s="234" t="s">
        <v>9087</v>
      </c>
      <c r="C2696" s="234" t="s">
        <v>6545</v>
      </c>
      <c r="D2696" s="235" t="s">
        <v>14857</v>
      </c>
      <c r="E2696" s="227" t="s">
        <v>57</v>
      </c>
    </row>
    <row r="2697" spans="1:5" ht="60">
      <c r="A2697" s="234">
        <v>39484</v>
      </c>
      <c r="B2697" s="234" t="s">
        <v>9088</v>
      </c>
      <c r="C2697" s="234" t="s">
        <v>6545</v>
      </c>
      <c r="D2697" s="235" t="s">
        <v>14856</v>
      </c>
      <c r="E2697" s="227" t="s">
        <v>57</v>
      </c>
    </row>
    <row r="2698" spans="1:5" ht="60">
      <c r="A2698" s="234">
        <v>39488</v>
      </c>
      <c r="B2698" s="234" t="s">
        <v>9089</v>
      </c>
      <c r="C2698" s="234" t="s">
        <v>6545</v>
      </c>
      <c r="D2698" s="235" t="s">
        <v>14858</v>
      </c>
      <c r="E2698" s="227" t="s">
        <v>57</v>
      </c>
    </row>
    <row r="2699" spans="1:5" ht="60">
      <c r="A2699" s="234">
        <v>39485</v>
      </c>
      <c r="B2699" s="234" t="s">
        <v>9090</v>
      </c>
      <c r="C2699" s="234" t="s">
        <v>6545</v>
      </c>
      <c r="D2699" s="235" t="s">
        <v>14856</v>
      </c>
      <c r="E2699" s="227" t="s">
        <v>57</v>
      </c>
    </row>
    <row r="2700" spans="1:5" ht="60">
      <c r="A2700" s="234">
        <v>39489</v>
      </c>
      <c r="B2700" s="234" t="s">
        <v>9091</v>
      </c>
      <c r="C2700" s="234" t="s">
        <v>6545</v>
      </c>
      <c r="D2700" s="235" t="s">
        <v>14859</v>
      </c>
      <c r="E2700" s="227" t="s">
        <v>57</v>
      </c>
    </row>
    <row r="2701" spans="1:5" ht="60">
      <c r="A2701" s="234">
        <v>39490</v>
      </c>
      <c r="B2701" s="234" t="s">
        <v>9092</v>
      </c>
      <c r="C2701" s="234" t="s">
        <v>6545</v>
      </c>
      <c r="D2701" s="235" t="s">
        <v>14860</v>
      </c>
      <c r="E2701" s="227" t="s">
        <v>57</v>
      </c>
    </row>
    <row r="2702" spans="1:5" ht="60">
      <c r="A2702" s="234">
        <v>39494</v>
      </c>
      <c r="B2702" s="234" t="s">
        <v>9093</v>
      </c>
      <c r="C2702" s="234" t="s">
        <v>6545</v>
      </c>
      <c r="D2702" s="235" t="s">
        <v>14861</v>
      </c>
      <c r="E2702" s="227" t="s">
        <v>57</v>
      </c>
    </row>
    <row r="2703" spans="1:5" ht="60">
      <c r="A2703" s="234">
        <v>39495</v>
      </c>
      <c r="B2703" s="234" t="s">
        <v>9094</v>
      </c>
      <c r="C2703" s="234" t="s">
        <v>6545</v>
      </c>
      <c r="D2703" s="235" t="s">
        <v>14862</v>
      </c>
      <c r="E2703" s="227" t="s">
        <v>57</v>
      </c>
    </row>
    <row r="2704" spans="1:5" ht="60">
      <c r="A2704" s="234">
        <v>39496</v>
      </c>
      <c r="B2704" s="234" t="s">
        <v>9095</v>
      </c>
      <c r="C2704" s="234" t="s">
        <v>6545</v>
      </c>
      <c r="D2704" s="235" t="s">
        <v>14863</v>
      </c>
      <c r="E2704" s="227" t="s">
        <v>57</v>
      </c>
    </row>
    <row r="2705" spans="1:5" ht="60">
      <c r="A2705" s="234">
        <v>39492</v>
      </c>
      <c r="B2705" s="234" t="s">
        <v>9096</v>
      </c>
      <c r="C2705" s="234" t="s">
        <v>6545</v>
      </c>
      <c r="D2705" s="235" t="s">
        <v>14864</v>
      </c>
      <c r="E2705" s="227" t="s">
        <v>57</v>
      </c>
    </row>
    <row r="2706" spans="1:5" ht="60">
      <c r="A2706" s="234">
        <v>39497</v>
      </c>
      <c r="B2706" s="234" t="s">
        <v>9097</v>
      </c>
      <c r="C2706" s="234" t="s">
        <v>6545</v>
      </c>
      <c r="D2706" s="235" t="s">
        <v>14865</v>
      </c>
      <c r="E2706" s="227" t="s">
        <v>57</v>
      </c>
    </row>
    <row r="2707" spans="1:5" ht="60">
      <c r="A2707" s="234">
        <v>39493</v>
      </c>
      <c r="B2707" s="234" t="s">
        <v>9098</v>
      </c>
      <c r="C2707" s="234" t="s">
        <v>6545</v>
      </c>
      <c r="D2707" s="235" t="s">
        <v>14866</v>
      </c>
      <c r="E2707" s="227" t="s">
        <v>57</v>
      </c>
    </row>
    <row r="2708" spans="1:5" ht="60">
      <c r="A2708" s="234">
        <v>39500</v>
      </c>
      <c r="B2708" s="234" t="s">
        <v>9099</v>
      </c>
      <c r="C2708" s="234" t="s">
        <v>6545</v>
      </c>
      <c r="D2708" s="235" t="s">
        <v>14867</v>
      </c>
      <c r="E2708" s="227" t="s">
        <v>57</v>
      </c>
    </row>
    <row r="2709" spans="1:5" ht="60">
      <c r="A2709" s="234">
        <v>39498</v>
      </c>
      <c r="B2709" s="234" t="s">
        <v>9100</v>
      </c>
      <c r="C2709" s="234" t="s">
        <v>6545</v>
      </c>
      <c r="D2709" s="235" t="s">
        <v>14868</v>
      </c>
      <c r="E2709" s="227" t="s">
        <v>57</v>
      </c>
    </row>
    <row r="2710" spans="1:5" ht="60">
      <c r="A2710" s="234">
        <v>43628</v>
      </c>
      <c r="B2710" s="234" t="s">
        <v>9101</v>
      </c>
      <c r="C2710" s="234" t="s">
        <v>6545</v>
      </c>
      <c r="D2710" s="235" t="s">
        <v>14869</v>
      </c>
      <c r="E2710" s="227" t="s">
        <v>57</v>
      </c>
    </row>
    <row r="2711" spans="1:5" ht="60">
      <c r="A2711" s="234">
        <v>39501</v>
      </c>
      <c r="B2711" s="234" t="s">
        <v>9102</v>
      </c>
      <c r="C2711" s="234" t="s">
        <v>6545</v>
      </c>
      <c r="D2711" s="235" t="s">
        <v>14870</v>
      </c>
      <c r="E2711" s="227" t="s">
        <v>57</v>
      </c>
    </row>
    <row r="2712" spans="1:5" ht="60">
      <c r="A2712" s="234">
        <v>39499</v>
      </c>
      <c r="B2712" s="234" t="s">
        <v>9103</v>
      </c>
      <c r="C2712" s="234" t="s">
        <v>6545</v>
      </c>
      <c r="D2712" s="235" t="s">
        <v>14871</v>
      </c>
      <c r="E2712" s="227" t="s">
        <v>57</v>
      </c>
    </row>
    <row r="2713" spans="1:5" ht="60">
      <c r="A2713" s="234">
        <v>43621</v>
      </c>
      <c r="B2713" s="234" t="s">
        <v>9104</v>
      </c>
      <c r="C2713" s="234" t="s">
        <v>6545</v>
      </c>
      <c r="D2713" s="235" t="s">
        <v>14872</v>
      </c>
      <c r="E2713" s="227" t="s">
        <v>57</v>
      </c>
    </row>
    <row r="2714" spans="1:5" ht="30">
      <c r="A2714" s="234">
        <v>3733</v>
      </c>
      <c r="B2714" s="234" t="s">
        <v>9105</v>
      </c>
      <c r="C2714" s="234" t="s">
        <v>6544</v>
      </c>
      <c r="D2714" s="235" t="s">
        <v>14873</v>
      </c>
      <c r="E2714" s="227" t="s">
        <v>57</v>
      </c>
    </row>
    <row r="2715" spans="1:5" ht="15">
      <c r="A2715" s="234">
        <v>3731</v>
      </c>
      <c r="B2715" s="234" t="s">
        <v>9106</v>
      </c>
      <c r="C2715" s="234" t="s">
        <v>6544</v>
      </c>
      <c r="D2715" s="235" t="s">
        <v>14874</v>
      </c>
      <c r="E2715" s="227" t="s">
        <v>57</v>
      </c>
    </row>
    <row r="2716" spans="1:5" ht="15">
      <c r="A2716" s="234">
        <v>38137</v>
      </c>
      <c r="B2716" s="234" t="s">
        <v>9107</v>
      </c>
      <c r="C2716" s="234" t="s">
        <v>6544</v>
      </c>
      <c r="D2716" s="235" t="s">
        <v>14875</v>
      </c>
      <c r="E2716" s="227" t="s">
        <v>57</v>
      </c>
    </row>
    <row r="2717" spans="1:5" ht="30">
      <c r="A2717" s="234">
        <v>38135</v>
      </c>
      <c r="B2717" s="234" t="s">
        <v>9108</v>
      </c>
      <c r="C2717" s="234" t="s">
        <v>6544</v>
      </c>
      <c r="D2717" s="235" t="s">
        <v>14876</v>
      </c>
      <c r="E2717" s="227" t="s">
        <v>57</v>
      </c>
    </row>
    <row r="2718" spans="1:5" ht="15">
      <c r="A2718" s="234">
        <v>38138</v>
      </c>
      <c r="B2718" s="234" t="s">
        <v>9109</v>
      </c>
      <c r="C2718" s="234" t="s">
        <v>6544</v>
      </c>
      <c r="D2718" s="235" t="s">
        <v>14877</v>
      </c>
      <c r="E2718" s="227" t="s">
        <v>57</v>
      </c>
    </row>
    <row r="2719" spans="1:5" ht="30">
      <c r="A2719" s="234">
        <v>3736</v>
      </c>
      <c r="B2719" s="234" t="s">
        <v>9110</v>
      </c>
      <c r="C2719" s="234" t="s">
        <v>6544</v>
      </c>
      <c r="D2719" s="235" t="s">
        <v>14878</v>
      </c>
      <c r="E2719" s="227" t="s">
        <v>57</v>
      </c>
    </row>
    <row r="2720" spans="1:5" ht="30">
      <c r="A2720" s="234">
        <v>3741</v>
      </c>
      <c r="B2720" s="234" t="s">
        <v>9111</v>
      </c>
      <c r="C2720" s="234" t="s">
        <v>6544</v>
      </c>
      <c r="D2720" s="235" t="s">
        <v>14879</v>
      </c>
      <c r="E2720" s="227" t="s">
        <v>57</v>
      </c>
    </row>
    <row r="2721" spans="1:5" ht="30">
      <c r="A2721" s="234">
        <v>3745</v>
      </c>
      <c r="B2721" s="234" t="s">
        <v>9112</v>
      </c>
      <c r="C2721" s="234" t="s">
        <v>6544</v>
      </c>
      <c r="D2721" s="235" t="s">
        <v>14880</v>
      </c>
      <c r="E2721" s="227" t="s">
        <v>57</v>
      </c>
    </row>
    <row r="2722" spans="1:5" ht="30">
      <c r="A2722" s="234">
        <v>3743</v>
      </c>
      <c r="B2722" s="234" t="s">
        <v>9113</v>
      </c>
      <c r="C2722" s="234" t="s">
        <v>6544</v>
      </c>
      <c r="D2722" s="235" t="s">
        <v>14881</v>
      </c>
      <c r="E2722" s="227" t="s">
        <v>57</v>
      </c>
    </row>
    <row r="2723" spans="1:5" ht="30">
      <c r="A2723" s="234">
        <v>3744</v>
      </c>
      <c r="B2723" s="234" t="s">
        <v>9114</v>
      </c>
      <c r="C2723" s="234" t="s">
        <v>6544</v>
      </c>
      <c r="D2723" s="235" t="s">
        <v>14882</v>
      </c>
      <c r="E2723" s="227" t="s">
        <v>57</v>
      </c>
    </row>
    <row r="2724" spans="1:5" ht="30">
      <c r="A2724" s="234">
        <v>3739</v>
      </c>
      <c r="B2724" s="234" t="s">
        <v>9115</v>
      </c>
      <c r="C2724" s="234" t="s">
        <v>6544</v>
      </c>
      <c r="D2724" s="235" t="s">
        <v>14883</v>
      </c>
      <c r="E2724" s="227" t="s">
        <v>57</v>
      </c>
    </row>
    <row r="2725" spans="1:5" ht="30">
      <c r="A2725" s="234">
        <v>3737</v>
      </c>
      <c r="B2725" s="234" t="s">
        <v>9116</v>
      </c>
      <c r="C2725" s="234" t="s">
        <v>6544</v>
      </c>
      <c r="D2725" s="235" t="s">
        <v>14884</v>
      </c>
      <c r="E2725" s="227" t="s">
        <v>57</v>
      </c>
    </row>
    <row r="2726" spans="1:5" ht="30">
      <c r="A2726" s="234">
        <v>3738</v>
      </c>
      <c r="B2726" s="234" t="s">
        <v>9117</v>
      </c>
      <c r="C2726" s="234" t="s">
        <v>6544</v>
      </c>
      <c r="D2726" s="235" t="s">
        <v>14885</v>
      </c>
      <c r="E2726" s="227" t="s">
        <v>57</v>
      </c>
    </row>
    <row r="2727" spans="1:5" ht="30">
      <c r="A2727" s="234">
        <v>3747</v>
      </c>
      <c r="B2727" s="234" t="s">
        <v>9118</v>
      </c>
      <c r="C2727" s="234" t="s">
        <v>6544</v>
      </c>
      <c r="D2727" s="235" t="s">
        <v>14882</v>
      </c>
      <c r="E2727" s="227" t="s">
        <v>57</v>
      </c>
    </row>
    <row r="2728" spans="1:5" ht="30">
      <c r="A2728" s="234">
        <v>11649</v>
      </c>
      <c r="B2728" s="234" t="s">
        <v>9119</v>
      </c>
      <c r="C2728" s="234" t="s">
        <v>6545</v>
      </c>
      <c r="D2728" s="235" t="s">
        <v>14886</v>
      </c>
      <c r="E2728" s="227" t="s">
        <v>57</v>
      </c>
    </row>
    <row r="2729" spans="1:5" ht="30">
      <c r="A2729" s="234">
        <v>11650</v>
      </c>
      <c r="B2729" s="234" t="s">
        <v>9120</v>
      </c>
      <c r="C2729" s="234" t="s">
        <v>6545</v>
      </c>
      <c r="D2729" s="235" t="s">
        <v>14887</v>
      </c>
      <c r="E2729" s="227" t="s">
        <v>57</v>
      </c>
    </row>
    <row r="2730" spans="1:5" ht="30">
      <c r="A2730" s="234">
        <v>3742</v>
      </c>
      <c r="B2730" s="234" t="s">
        <v>9121</v>
      </c>
      <c r="C2730" s="234" t="s">
        <v>6544</v>
      </c>
      <c r="D2730" s="235" t="s">
        <v>14888</v>
      </c>
      <c r="E2730" s="227" t="s">
        <v>57</v>
      </c>
    </row>
    <row r="2731" spans="1:5" ht="30">
      <c r="A2731" s="234">
        <v>3746</v>
      </c>
      <c r="B2731" s="234" t="s">
        <v>9122</v>
      </c>
      <c r="C2731" s="234" t="s">
        <v>6544</v>
      </c>
      <c r="D2731" s="235" t="s">
        <v>14889</v>
      </c>
      <c r="E2731" s="227" t="s">
        <v>57</v>
      </c>
    </row>
    <row r="2732" spans="1:5" ht="30">
      <c r="A2732" s="234">
        <v>21106</v>
      </c>
      <c r="B2732" s="234" t="s">
        <v>9123</v>
      </c>
      <c r="C2732" s="234" t="s">
        <v>6607</v>
      </c>
      <c r="D2732" s="235" t="s">
        <v>14890</v>
      </c>
      <c r="E2732" s="227" t="s">
        <v>57</v>
      </c>
    </row>
    <row r="2733" spans="1:5" ht="15">
      <c r="A2733" s="234">
        <v>3755</v>
      </c>
      <c r="B2733" s="234" t="s">
        <v>9124</v>
      </c>
      <c r="C2733" s="234" t="s">
        <v>6545</v>
      </c>
      <c r="D2733" s="235" t="s">
        <v>14891</v>
      </c>
      <c r="E2733" s="227" t="s">
        <v>57</v>
      </c>
    </row>
    <row r="2734" spans="1:5" ht="15">
      <c r="A2734" s="234">
        <v>3750</v>
      </c>
      <c r="B2734" s="234" t="s">
        <v>9125</v>
      </c>
      <c r="C2734" s="234" t="s">
        <v>6545</v>
      </c>
      <c r="D2734" s="235" t="s">
        <v>14892</v>
      </c>
      <c r="E2734" s="227" t="s">
        <v>57</v>
      </c>
    </row>
    <row r="2735" spans="1:5" ht="15">
      <c r="A2735" s="234">
        <v>3756</v>
      </c>
      <c r="B2735" s="234" t="s">
        <v>9126</v>
      </c>
      <c r="C2735" s="234" t="s">
        <v>6545</v>
      </c>
      <c r="D2735" s="235" t="s">
        <v>14893</v>
      </c>
      <c r="E2735" s="227" t="s">
        <v>57</v>
      </c>
    </row>
    <row r="2736" spans="1:5" ht="15">
      <c r="A2736" s="234">
        <v>39377</v>
      </c>
      <c r="B2736" s="234" t="s">
        <v>9127</v>
      </c>
      <c r="C2736" s="234" t="s">
        <v>6545</v>
      </c>
      <c r="D2736" s="235" t="s">
        <v>14894</v>
      </c>
      <c r="E2736" s="227" t="s">
        <v>57</v>
      </c>
    </row>
    <row r="2737" spans="1:5" ht="15">
      <c r="A2737" s="234">
        <v>38191</v>
      </c>
      <c r="B2737" s="234" t="s">
        <v>9128</v>
      </c>
      <c r="C2737" s="234" t="s">
        <v>6545</v>
      </c>
      <c r="D2737" s="235" t="s">
        <v>13863</v>
      </c>
      <c r="E2737" s="227" t="s">
        <v>57</v>
      </c>
    </row>
    <row r="2738" spans="1:5" ht="15">
      <c r="A2738" s="234">
        <v>39381</v>
      </c>
      <c r="B2738" s="234" t="s">
        <v>9129</v>
      </c>
      <c r="C2738" s="234" t="s">
        <v>6545</v>
      </c>
      <c r="D2738" s="235" t="s">
        <v>14895</v>
      </c>
      <c r="E2738" s="227" t="s">
        <v>57</v>
      </c>
    </row>
    <row r="2739" spans="1:5" ht="15">
      <c r="A2739" s="234">
        <v>38780</v>
      </c>
      <c r="B2739" s="234" t="s">
        <v>9130</v>
      </c>
      <c r="C2739" s="234" t="s">
        <v>6545</v>
      </c>
      <c r="D2739" s="235" t="s">
        <v>14896</v>
      </c>
      <c r="E2739" s="227" t="s">
        <v>57</v>
      </c>
    </row>
    <row r="2740" spans="1:5" ht="15">
      <c r="A2740" s="234">
        <v>38781</v>
      </c>
      <c r="B2740" s="234" t="s">
        <v>9131</v>
      </c>
      <c r="C2740" s="234" t="s">
        <v>6545</v>
      </c>
      <c r="D2740" s="235" t="s">
        <v>12904</v>
      </c>
      <c r="E2740" s="227" t="s">
        <v>57</v>
      </c>
    </row>
    <row r="2741" spans="1:5" ht="15">
      <c r="A2741" s="234">
        <v>38192</v>
      </c>
      <c r="B2741" s="234" t="s">
        <v>9132</v>
      </c>
      <c r="C2741" s="234" t="s">
        <v>6545</v>
      </c>
      <c r="D2741" s="235" t="s">
        <v>14897</v>
      </c>
      <c r="E2741" s="227" t="s">
        <v>57</v>
      </c>
    </row>
    <row r="2742" spans="1:5" ht="15">
      <c r="A2742" s="234">
        <v>3753</v>
      </c>
      <c r="B2742" s="234" t="s">
        <v>9133</v>
      </c>
      <c r="C2742" s="234" t="s">
        <v>6545</v>
      </c>
      <c r="D2742" s="235" t="s">
        <v>14898</v>
      </c>
      <c r="E2742" s="227" t="s">
        <v>57</v>
      </c>
    </row>
    <row r="2743" spans="1:5" ht="15">
      <c r="A2743" s="234">
        <v>38782</v>
      </c>
      <c r="B2743" s="234" t="s">
        <v>9134</v>
      </c>
      <c r="C2743" s="234" t="s">
        <v>6545</v>
      </c>
      <c r="D2743" s="235" t="s">
        <v>13594</v>
      </c>
      <c r="E2743" s="227" t="s">
        <v>57</v>
      </c>
    </row>
    <row r="2744" spans="1:5" ht="15">
      <c r="A2744" s="234">
        <v>38778</v>
      </c>
      <c r="B2744" s="234" t="s">
        <v>9135</v>
      </c>
      <c r="C2744" s="234" t="s">
        <v>6545</v>
      </c>
      <c r="D2744" s="235" t="s">
        <v>13536</v>
      </c>
      <c r="E2744" s="227" t="s">
        <v>57</v>
      </c>
    </row>
    <row r="2745" spans="1:5" ht="15">
      <c r="A2745" s="234">
        <v>38779</v>
      </c>
      <c r="B2745" s="234" t="s">
        <v>9136</v>
      </c>
      <c r="C2745" s="234" t="s">
        <v>6545</v>
      </c>
      <c r="D2745" s="235" t="s">
        <v>14899</v>
      </c>
      <c r="E2745" s="227" t="s">
        <v>57</v>
      </c>
    </row>
    <row r="2746" spans="1:5" ht="15">
      <c r="A2746" s="234">
        <v>39388</v>
      </c>
      <c r="B2746" s="234" t="s">
        <v>9137</v>
      </c>
      <c r="C2746" s="234" t="s">
        <v>6545</v>
      </c>
      <c r="D2746" s="235" t="s">
        <v>14900</v>
      </c>
      <c r="E2746" s="227" t="s">
        <v>57</v>
      </c>
    </row>
    <row r="2747" spans="1:5" ht="15">
      <c r="A2747" s="234">
        <v>39387</v>
      </c>
      <c r="B2747" s="234" t="s">
        <v>9138</v>
      </c>
      <c r="C2747" s="234" t="s">
        <v>6545</v>
      </c>
      <c r="D2747" s="235" t="s">
        <v>14901</v>
      </c>
      <c r="E2747" s="227" t="s">
        <v>57</v>
      </c>
    </row>
    <row r="2748" spans="1:5" ht="15">
      <c r="A2748" s="234">
        <v>39386</v>
      </c>
      <c r="B2748" s="234" t="s">
        <v>9139</v>
      </c>
      <c r="C2748" s="234" t="s">
        <v>6545</v>
      </c>
      <c r="D2748" s="235" t="s">
        <v>13593</v>
      </c>
      <c r="E2748" s="227" t="s">
        <v>57</v>
      </c>
    </row>
    <row r="2749" spans="1:5" ht="15">
      <c r="A2749" s="234">
        <v>38194</v>
      </c>
      <c r="B2749" s="234" t="s">
        <v>9140</v>
      </c>
      <c r="C2749" s="234" t="s">
        <v>6545</v>
      </c>
      <c r="D2749" s="235" t="s">
        <v>14902</v>
      </c>
      <c r="E2749" s="227" t="s">
        <v>57</v>
      </c>
    </row>
    <row r="2750" spans="1:5" ht="15">
      <c r="A2750" s="234">
        <v>38193</v>
      </c>
      <c r="B2750" s="234" t="s">
        <v>9141</v>
      </c>
      <c r="C2750" s="234" t="s">
        <v>6545</v>
      </c>
      <c r="D2750" s="235" t="s">
        <v>14903</v>
      </c>
      <c r="E2750" s="227" t="s">
        <v>57</v>
      </c>
    </row>
    <row r="2751" spans="1:5" ht="15">
      <c r="A2751" s="234">
        <v>12216</v>
      </c>
      <c r="B2751" s="234" t="s">
        <v>9142</v>
      </c>
      <c r="C2751" s="234" t="s">
        <v>6545</v>
      </c>
      <c r="D2751" s="235" t="s">
        <v>14904</v>
      </c>
      <c r="E2751" s="227" t="s">
        <v>57</v>
      </c>
    </row>
    <row r="2752" spans="1:5" ht="15">
      <c r="A2752" s="234">
        <v>3757</v>
      </c>
      <c r="B2752" s="234" t="s">
        <v>9143</v>
      </c>
      <c r="C2752" s="234" t="s">
        <v>6545</v>
      </c>
      <c r="D2752" s="235" t="s">
        <v>14905</v>
      </c>
      <c r="E2752" s="227" t="s">
        <v>57</v>
      </c>
    </row>
    <row r="2753" spans="1:5" ht="15">
      <c r="A2753" s="234">
        <v>3758</v>
      </c>
      <c r="B2753" s="234" t="s">
        <v>9144</v>
      </c>
      <c r="C2753" s="234" t="s">
        <v>6545</v>
      </c>
      <c r="D2753" s="235" t="s">
        <v>14906</v>
      </c>
      <c r="E2753" s="227" t="s">
        <v>57</v>
      </c>
    </row>
    <row r="2754" spans="1:5" ht="15">
      <c r="A2754" s="234">
        <v>12214</v>
      </c>
      <c r="B2754" s="234" t="s">
        <v>9145</v>
      </c>
      <c r="C2754" s="234" t="s">
        <v>6545</v>
      </c>
      <c r="D2754" s="235" t="s">
        <v>14907</v>
      </c>
      <c r="E2754" s="227" t="s">
        <v>57</v>
      </c>
    </row>
    <row r="2755" spans="1:5" ht="15">
      <c r="A2755" s="234">
        <v>3749</v>
      </c>
      <c r="B2755" s="234" t="s">
        <v>9146</v>
      </c>
      <c r="C2755" s="234" t="s">
        <v>6545</v>
      </c>
      <c r="D2755" s="235" t="s">
        <v>14908</v>
      </c>
      <c r="E2755" s="227" t="s">
        <v>57</v>
      </c>
    </row>
    <row r="2756" spans="1:5" ht="15">
      <c r="A2756" s="234">
        <v>3751</v>
      </c>
      <c r="B2756" s="234" t="s">
        <v>9147</v>
      </c>
      <c r="C2756" s="234" t="s">
        <v>6545</v>
      </c>
      <c r="D2756" s="235" t="s">
        <v>14909</v>
      </c>
      <c r="E2756" s="227" t="s">
        <v>57</v>
      </c>
    </row>
    <row r="2757" spans="1:5" ht="15">
      <c r="A2757" s="234">
        <v>39376</v>
      </c>
      <c r="B2757" s="234" t="s">
        <v>9148</v>
      </c>
      <c r="C2757" s="234" t="s">
        <v>6545</v>
      </c>
      <c r="D2757" s="235" t="s">
        <v>14910</v>
      </c>
      <c r="E2757" s="227" t="s">
        <v>57</v>
      </c>
    </row>
    <row r="2758" spans="1:5" ht="15">
      <c r="A2758" s="234">
        <v>3752</v>
      </c>
      <c r="B2758" s="234" t="s">
        <v>9149</v>
      </c>
      <c r="C2758" s="234" t="s">
        <v>6545</v>
      </c>
      <c r="D2758" s="235" t="s">
        <v>14911</v>
      </c>
      <c r="E2758" s="227" t="s">
        <v>57</v>
      </c>
    </row>
    <row r="2759" spans="1:5" ht="45">
      <c r="A2759" s="234">
        <v>746</v>
      </c>
      <c r="B2759" s="234" t="s">
        <v>9150</v>
      </c>
      <c r="C2759" s="234" t="s">
        <v>6545</v>
      </c>
      <c r="D2759" s="235" t="s">
        <v>14912</v>
      </c>
      <c r="E2759" s="227" t="s">
        <v>57</v>
      </c>
    </row>
    <row r="2760" spans="1:5" ht="30">
      <c r="A2760" s="234">
        <v>20269</v>
      </c>
      <c r="B2760" s="234" t="s">
        <v>11681</v>
      </c>
      <c r="C2760" s="234" t="s">
        <v>6545</v>
      </c>
      <c r="D2760" s="235" t="s">
        <v>14913</v>
      </c>
      <c r="E2760" s="227" t="s">
        <v>57</v>
      </c>
    </row>
    <row r="2761" spans="1:5" ht="30">
      <c r="A2761" s="234">
        <v>20270</v>
      </c>
      <c r="B2761" s="234" t="s">
        <v>11682</v>
      </c>
      <c r="C2761" s="234" t="s">
        <v>6545</v>
      </c>
      <c r="D2761" s="235" t="s">
        <v>14914</v>
      </c>
      <c r="E2761" s="227" t="s">
        <v>57</v>
      </c>
    </row>
    <row r="2762" spans="1:5" ht="30">
      <c r="A2762" s="234">
        <v>11696</v>
      </c>
      <c r="B2762" s="234" t="s">
        <v>11683</v>
      </c>
      <c r="C2762" s="234" t="s">
        <v>6545</v>
      </c>
      <c r="D2762" s="235" t="s">
        <v>14915</v>
      </c>
      <c r="E2762" s="227" t="s">
        <v>57</v>
      </c>
    </row>
    <row r="2763" spans="1:5" ht="30">
      <c r="A2763" s="234">
        <v>10427</v>
      </c>
      <c r="B2763" s="234" t="s">
        <v>11684</v>
      </c>
      <c r="C2763" s="234" t="s">
        <v>6545</v>
      </c>
      <c r="D2763" s="235" t="s">
        <v>14916</v>
      </c>
      <c r="E2763" s="227" t="s">
        <v>57</v>
      </c>
    </row>
    <row r="2764" spans="1:5" ht="30">
      <c r="A2764" s="234">
        <v>10428</v>
      </c>
      <c r="B2764" s="234" t="s">
        <v>11685</v>
      </c>
      <c r="C2764" s="234" t="s">
        <v>6545</v>
      </c>
      <c r="D2764" s="235" t="s">
        <v>14917</v>
      </c>
      <c r="E2764" s="227" t="s">
        <v>57</v>
      </c>
    </row>
    <row r="2765" spans="1:5" ht="30">
      <c r="A2765" s="234">
        <v>36521</v>
      </c>
      <c r="B2765" s="234" t="s">
        <v>11686</v>
      </c>
      <c r="C2765" s="234" t="s">
        <v>6545</v>
      </c>
      <c r="D2765" s="235" t="s">
        <v>14918</v>
      </c>
      <c r="E2765" s="227" t="s">
        <v>57</v>
      </c>
    </row>
    <row r="2766" spans="1:5" ht="15">
      <c r="A2766" s="234">
        <v>36794</v>
      </c>
      <c r="B2766" s="234" t="s">
        <v>11687</v>
      </c>
      <c r="C2766" s="234" t="s">
        <v>6545</v>
      </c>
      <c r="D2766" s="235" t="s">
        <v>14919</v>
      </c>
      <c r="E2766" s="227" t="s">
        <v>57</v>
      </c>
    </row>
    <row r="2767" spans="1:5" ht="15">
      <c r="A2767" s="234">
        <v>10426</v>
      </c>
      <c r="B2767" s="234" t="s">
        <v>11688</v>
      </c>
      <c r="C2767" s="234" t="s">
        <v>6545</v>
      </c>
      <c r="D2767" s="235" t="s">
        <v>14920</v>
      </c>
      <c r="E2767" s="227" t="s">
        <v>57</v>
      </c>
    </row>
    <row r="2768" spans="1:5" ht="15">
      <c r="A2768" s="234">
        <v>10425</v>
      </c>
      <c r="B2768" s="234" t="s">
        <v>11689</v>
      </c>
      <c r="C2768" s="234" t="s">
        <v>6545</v>
      </c>
      <c r="D2768" s="235" t="s">
        <v>14921</v>
      </c>
      <c r="E2768" s="227" t="s">
        <v>57</v>
      </c>
    </row>
    <row r="2769" spans="1:5" ht="15">
      <c r="A2769" s="234">
        <v>10431</v>
      </c>
      <c r="B2769" s="234" t="s">
        <v>11690</v>
      </c>
      <c r="C2769" s="234" t="s">
        <v>6545</v>
      </c>
      <c r="D2769" s="235" t="s">
        <v>14922</v>
      </c>
      <c r="E2769" s="227" t="s">
        <v>57</v>
      </c>
    </row>
    <row r="2770" spans="1:5" ht="30">
      <c r="A2770" s="234">
        <v>10429</v>
      </c>
      <c r="B2770" s="234" t="s">
        <v>11691</v>
      </c>
      <c r="C2770" s="234" t="s">
        <v>6545</v>
      </c>
      <c r="D2770" s="235" t="s">
        <v>14923</v>
      </c>
      <c r="E2770" s="227" t="s">
        <v>57</v>
      </c>
    </row>
    <row r="2771" spans="1:5" ht="15">
      <c r="A2771" s="234">
        <v>2354</v>
      </c>
      <c r="B2771" s="234" t="s">
        <v>9151</v>
      </c>
      <c r="C2771" s="234" t="s">
        <v>6714</v>
      </c>
      <c r="D2771" s="235" t="s">
        <v>17882</v>
      </c>
      <c r="E2771" s="227" t="s">
        <v>5975</v>
      </c>
    </row>
    <row r="2772" spans="1:5" ht="15">
      <c r="A2772" s="234">
        <v>40932</v>
      </c>
      <c r="B2772" s="234" t="s">
        <v>9152</v>
      </c>
      <c r="C2772" s="234" t="s">
        <v>6716</v>
      </c>
      <c r="D2772" s="235" t="s">
        <v>17963</v>
      </c>
      <c r="E2772" s="227" t="s">
        <v>5975</v>
      </c>
    </row>
    <row r="2773" spans="1:5" ht="15">
      <c r="A2773" s="234">
        <v>10853</v>
      </c>
      <c r="B2773" s="234" t="s">
        <v>9153</v>
      </c>
      <c r="C2773" s="234" t="s">
        <v>6545</v>
      </c>
      <c r="D2773" s="235" t="s">
        <v>14924</v>
      </c>
      <c r="E2773" s="227" t="s">
        <v>57</v>
      </c>
    </row>
    <row r="2774" spans="1:5" ht="15">
      <c r="A2774" s="234">
        <v>5093</v>
      </c>
      <c r="B2774" s="234" t="s">
        <v>9154</v>
      </c>
      <c r="C2774" s="234" t="s">
        <v>6953</v>
      </c>
      <c r="D2774" s="235" t="s">
        <v>14925</v>
      </c>
      <c r="E2774" s="227" t="s">
        <v>57</v>
      </c>
    </row>
    <row r="2775" spans="1:5" ht="15">
      <c r="A2775" s="234">
        <v>44331</v>
      </c>
      <c r="B2775" s="234" t="s">
        <v>11692</v>
      </c>
      <c r="C2775" s="234" t="s">
        <v>6554</v>
      </c>
      <c r="D2775" s="235" t="s">
        <v>14926</v>
      </c>
      <c r="E2775" s="227" t="s">
        <v>57</v>
      </c>
    </row>
    <row r="2776" spans="1:5" ht="30">
      <c r="A2776" s="234">
        <v>37768</v>
      </c>
      <c r="B2776" s="234" t="s">
        <v>9155</v>
      </c>
      <c r="C2776" s="234" t="s">
        <v>6545</v>
      </c>
      <c r="D2776" s="235" t="s">
        <v>14927</v>
      </c>
      <c r="E2776" s="227" t="s">
        <v>57</v>
      </c>
    </row>
    <row r="2777" spans="1:5" ht="30">
      <c r="A2777" s="234">
        <v>37773</v>
      </c>
      <c r="B2777" s="234" t="s">
        <v>9156</v>
      </c>
      <c r="C2777" s="234" t="s">
        <v>6545</v>
      </c>
      <c r="D2777" s="235" t="s">
        <v>14928</v>
      </c>
      <c r="E2777" s="227" t="s">
        <v>57</v>
      </c>
    </row>
    <row r="2778" spans="1:5" ht="30">
      <c r="A2778" s="234">
        <v>37769</v>
      </c>
      <c r="B2778" s="234" t="s">
        <v>9157</v>
      </c>
      <c r="C2778" s="234" t="s">
        <v>6545</v>
      </c>
      <c r="D2778" s="235" t="s">
        <v>14929</v>
      </c>
      <c r="E2778" s="227" t="s">
        <v>57</v>
      </c>
    </row>
    <row r="2779" spans="1:5" ht="30">
      <c r="A2779" s="234">
        <v>37770</v>
      </c>
      <c r="B2779" s="234" t="s">
        <v>9158</v>
      </c>
      <c r="C2779" s="234" t="s">
        <v>6545</v>
      </c>
      <c r="D2779" s="235" t="s">
        <v>14930</v>
      </c>
      <c r="E2779" s="227" t="s">
        <v>57</v>
      </c>
    </row>
    <row r="2780" spans="1:5" ht="15">
      <c r="A2780" s="234">
        <v>38382</v>
      </c>
      <c r="B2780" s="234" t="s">
        <v>9159</v>
      </c>
      <c r="C2780" s="234" t="s">
        <v>6545</v>
      </c>
      <c r="D2780" s="235" t="s">
        <v>14062</v>
      </c>
      <c r="E2780" s="227" t="s">
        <v>57</v>
      </c>
    </row>
    <row r="2781" spans="1:5" ht="15">
      <c r="A2781" s="234">
        <v>38383</v>
      </c>
      <c r="B2781" s="234" t="s">
        <v>9160</v>
      </c>
      <c r="C2781" s="234" t="s">
        <v>6545</v>
      </c>
      <c r="D2781" s="235" t="s">
        <v>14931</v>
      </c>
      <c r="E2781" s="227" t="s">
        <v>57</v>
      </c>
    </row>
    <row r="2782" spans="1:5" ht="15">
      <c r="A2782" s="234">
        <v>3768</v>
      </c>
      <c r="B2782" s="234" t="s">
        <v>9161</v>
      </c>
      <c r="C2782" s="234" t="s">
        <v>6545</v>
      </c>
      <c r="D2782" s="235" t="s">
        <v>14932</v>
      </c>
      <c r="E2782" s="227" t="s">
        <v>57</v>
      </c>
    </row>
    <row r="2783" spans="1:5" ht="15">
      <c r="A2783" s="234">
        <v>3767</v>
      </c>
      <c r="B2783" s="234" t="s">
        <v>11693</v>
      </c>
      <c r="C2783" s="234" t="s">
        <v>6545</v>
      </c>
      <c r="D2783" s="235" t="s">
        <v>14933</v>
      </c>
      <c r="E2783" s="227" t="s">
        <v>57</v>
      </c>
    </row>
    <row r="2784" spans="1:5" ht="30">
      <c r="A2784" s="234">
        <v>13192</v>
      </c>
      <c r="B2784" s="234" t="s">
        <v>9162</v>
      </c>
      <c r="C2784" s="234" t="s">
        <v>6545</v>
      </c>
      <c r="D2784" s="235" t="s">
        <v>14934</v>
      </c>
      <c r="E2784" s="227" t="s">
        <v>57</v>
      </c>
    </row>
    <row r="2785" spans="1:5" ht="30">
      <c r="A2785" s="234">
        <v>38413</v>
      </c>
      <c r="B2785" s="234" t="s">
        <v>9163</v>
      </c>
      <c r="C2785" s="234" t="s">
        <v>6545</v>
      </c>
      <c r="D2785" s="235" t="s">
        <v>14935</v>
      </c>
      <c r="E2785" s="227" t="s">
        <v>57</v>
      </c>
    </row>
    <row r="2786" spans="1:5" ht="45">
      <c r="A2786" s="234">
        <v>42440</v>
      </c>
      <c r="B2786" s="234" t="s">
        <v>9164</v>
      </c>
      <c r="C2786" s="234" t="s">
        <v>6545</v>
      </c>
      <c r="D2786" s="235" t="s">
        <v>14936</v>
      </c>
      <c r="E2786" s="227" t="s">
        <v>57</v>
      </c>
    </row>
    <row r="2787" spans="1:5" ht="30">
      <c r="A2787" s="234">
        <v>20193</v>
      </c>
      <c r="B2787" s="234" t="s">
        <v>9165</v>
      </c>
      <c r="C2787" s="234" t="s">
        <v>9166</v>
      </c>
      <c r="D2787" s="235" t="s">
        <v>14937</v>
      </c>
      <c r="E2787" s="227" t="s">
        <v>429</v>
      </c>
    </row>
    <row r="2788" spans="1:5" ht="45">
      <c r="A2788" s="234">
        <v>10527</v>
      </c>
      <c r="B2788" s="234" t="s">
        <v>9167</v>
      </c>
      <c r="C2788" s="234" t="s">
        <v>9168</v>
      </c>
      <c r="D2788" s="235" t="s">
        <v>14938</v>
      </c>
      <c r="E2788" s="227" t="s">
        <v>429</v>
      </c>
    </row>
    <row r="2789" spans="1:5" ht="45">
      <c r="A2789" s="234">
        <v>41805</v>
      </c>
      <c r="B2789" s="234" t="s">
        <v>9169</v>
      </c>
      <c r="C2789" s="234" t="s">
        <v>6716</v>
      </c>
      <c r="D2789" s="235" t="s">
        <v>14939</v>
      </c>
      <c r="E2789" s="227" t="s">
        <v>429</v>
      </c>
    </row>
    <row r="2790" spans="1:5" ht="30">
      <c r="A2790" s="234">
        <v>40271</v>
      </c>
      <c r="B2790" s="234" t="s">
        <v>9170</v>
      </c>
      <c r="C2790" s="234" t="s">
        <v>6716</v>
      </c>
      <c r="D2790" s="235" t="s">
        <v>13540</v>
      </c>
      <c r="E2790" s="227" t="s">
        <v>429</v>
      </c>
    </row>
    <row r="2791" spans="1:5" ht="30">
      <c r="A2791" s="234">
        <v>40287</v>
      </c>
      <c r="B2791" s="234" t="s">
        <v>9171</v>
      </c>
      <c r="C2791" s="234" t="s">
        <v>6716</v>
      </c>
      <c r="D2791" s="235" t="s">
        <v>14940</v>
      </c>
      <c r="E2791" s="227" t="s">
        <v>429</v>
      </c>
    </row>
    <row r="2792" spans="1:5" ht="60">
      <c r="A2792" s="234">
        <v>4084</v>
      </c>
      <c r="B2792" s="234" t="s">
        <v>14941</v>
      </c>
      <c r="C2792" s="234" t="s">
        <v>6714</v>
      </c>
      <c r="D2792" s="235" t="s">
        <v>14942</v>
      </c>
      <c r="E2792" s="227" t="s">
        <v>429</v>
      </c>
    </row>
    <row r="2793" spans="1:5" ht="60">
      <c r="A2793" s="234">
        <v>743</v>
      </c>
      <c r="B2793" s="234" t="s">
        <v>14943</v>
      </c>
      <c r="C2793" s="234" t="s">
        <v>6714</v>
      </c>
      <c r="D2793" s="235" t="s">
        <v>14942</v>
      </c>
      <c r="E2793" s="227" t="s">
        <v>429</v>
      </c>
    </row>
    <row r="2794" spans="1:5" ht="60">
      <c r="A2794" s="234">
        <v>40293</v>
      </c>
      <c r="B2794" s="234" t="s">
        <v>14944</v>
      </c>
      <c r="C2794" s="234" t="s">
        <v>6714</v>
      </c>
      <c r="D2794" s="235" t="s">
        <v>14945</v>
      </c>
      <c r="E2794" s="227" t="s">
        <v>429</v>
      </c>
    </row>
    <row r="2795" spans="1:5" ht="60">
      <c r="A2795" s="234">
        <v>40294</v>
      </c>
      <c r="B2795" s="234" t="s">
        <v>14946</v>
      </c>
      <c r="C2795" s="234" t="s">
        <v>6714</v>
      </c>
      <c r="D2795" s="235" t="s">
        <v>14942</v>
      </c>
      <c r="E2795" s="227" t="s">
        <v>429</v>
      </c>
    </row>
    <row r="2796" spans="1:5" ht="60">
      <c r="A2796" s="234">
        <v>4085</v>
      </c>
      <c r="B2796" s="234" t="s">
        <v>14947</v>
      </c>
      <c r="C2796" s="234" t="s">
        <v>6714</v>
      </c>
      <c r="D2796" s="235" t="s">
        <v>13491</v>
      </c>
      <c r="E2796" s="227" t="s">
        <v>429</v>
      </c>
    </row>
    <row r="2797" spans="1:5" ht="30">
      <c r="A2797" s="234">
        <v>10775</v>
      </c>
      <c r="B2797" s="234" t="s">
        <v>9172</v>
      </c>
      <c r="C2797" s="234" t="s">
        <v>6716</v>
      </c>
      <c r="D2797" s="235" t="s">
        <v>14948</v>
      </c>
      <c r="E2797" s="227" t="s">
        <v>429</v>
      </c>
    </row>
    <row r="2798" spans="1:5" ht="30">
      <c r="A2798" s="234">
        <v>10776</v>
      </c>
      <c r="B2798" s="234" t="s">
        <v>9173</v>
      </c>
      <c r="C2798" s="234" t="s">
        <v>6716</v>
      </c>
      <c r="D2798" s="235" t="s">
        <v>14949</v>
      </c>
      <c r="E2798" s="227" t="s">
        <v>429</v>
      </c>
    </row>
    <row r="2799" spans="1:5" ht="30">
      <c r="A2799" s="234">
        <v>10779</v>
      </c>
      <c r="B2799" s="234" t="s">
        <v>9174</v>
      </c>
      <c r="C2799" s="234" t="s">
        <v>6716</v>
      </c>
      <c r="D2799" s="235" t="s">
        <v>14950</v>
      </c>
      <c r="E2799" s="227" t="s">
        <v>429</v>
      </c>
    </row>
    <row r="2800" spans="1:5" ht="30">
      <c r="A2800" s="234">
        <v>10777</v>
      </c>
      <c r="B2800" s="234" t="s">
        <v>9175</v>
      </c>
      <c r="C2800" s="234" t="s">
        <v>6716</v>
      </c>
      <c r="D2800" s="235" t="s">
        <v>14951</v>
      </c>
      <c r="E2800" s="227" t="s">
        <v>429</v>
      </c>
    </row>
    <row r="2801" spans="1:5" ht="30">
      <c r="A2801" s="234">
        <v>10778</v>
      </c>
      <c r="B2801" s="234" t="s">
        <v>9176</v>
      </c>
      <c r="C2801" s="234" t="s">
        <v>6716</v>
      </c>
      <c r="D2801" s="235" t="s">
        <v>14950</v>
      </c>
      <c r="E2801" s="227" t="s">
        <v>429</v>
      </c>
    </row>
    <row r="2802" spans="1:5" ht="15">
      <c r="A2802" s="234">
        <v>40339</v>
      </c>
      <c r="B2802" s="234" t="s">
        <v>9177</v>
      </c>
      <c r="C2802" s="234" t="s">
        <v>6716</v>
      </c>
      <c r="D2802" s="235" t="s">
        <v>14940</v>
      </c>
      <c r="E2802" s="227" t="s">
        <v>429</v>
      </c>
    </row>
    <row r="2803" spans="1:5" ht="45">
      <c r="A2803" s="234">
        <v>10749</v>
      </c>
      <c r="B2803" s="234" t="s">
        <v>9178</v>
      </c>
      <c r="C2803" s="234" t="s">
        <v>6716</v>
      </c>
      <c r="D2803" s="235" t="s">
        <v>14952</v>
      </c>
      <c r="E2803" s="227" t="s">
        <v>429</v>
      </c>
    </row>
    <row r="2804" spans="1:5" ht="30">
      <c r="A2804" s="234">
        <v>40290</v>
      </c>
      <c r="B2804" s="234" t="s">
        <v>9179</v>
      </c>
      <c r="C2804" s="234" t="s">
        <v>6716</v>
      </c>
      <c r="D2804" s="235" t="s">
        <v>14953</v>
      </c>
      <c r="E2804" s="227" t="s">
        <v>429</v>
      </c>
    </row>
    <row r="2805" spans="1:5" ht="30">
      <c r="A2805" s="234">
        <v>3346</v>
      </c>
      <c r="B2805" s="234" t="s">
        <v>9180</v>
      </c>
      <c r="C2805" s="234" t="s">
        <v>6714</v>
      </c>
      <c r="D2805" s="235" t="s">
        <v>14252</v>
      </c>
      <c r="E2805" s="227" t="s">
        <v>429</v>
      </c>
    </row>
    <row r="2806" spans="1:5" ht="30">
      <c r="A2806" s="234">
        <v>3348</v>
      </c>
      <c r="B2806" s="234" t="s">
        <v>9181</v>
      </c>
      <c r="C2806" s="234" t="s">
        <v>6714</v>
      </c>
      <c r="D2806" s="235" t="s">
        <v>14274</v>
      </c>
      <c r="E2806" s="227" t="s">
        <v>429</v>
      </c>
    </row>
    <row r="2807" spans="1:5" ht="30">
      <c r="A2807" s="234">
        <v>39833</v>
      </c>
      <c r="B2807" s="234" t="s">
        <v>9182</v>
      </c>
      <c r="C2807" s="234" t="s">
        <v>6714</v>
      </c>
      <c r="D2807" s="235" t="s">
        <v>14954</v>
      </c>
      <c r="E2807" s="227" t="s">
        <v>429</v>
      </c>
    </row>
    <row r="2808" spans="1:5" ht="15">
      <c r="A2808" s="234">
        <v>7252</v>
      </c>
      <c r="B2808" s="234" t="s">
        <v>9183</v>
      </c>
      <c r="C2808" s="234" t="s">
        <v>6714</v>
      </c>
      <c r="D2808" s="235" t="s">
        <v>13307</v>
      </c>
      <c r="E2808" s="227" t="s">
        <v>429</v>
      </c>
    </row>
    <row r="2809" spans="1:5" ht="30">
      <c r="A2809" s="234">
        <v>7247</v>
      </c>
      <c r="B2809" s="234" t="s">
        <v>9184</v>
      </c>
      <c r="C2809" s="234" t="s">
        <v>6714</v>
      </c>
      <c r="D2809" s="235" t="s">
        <v>13307</v>
      </c>
      <c r="E2809" s="227" t="s">
        <v>429</v>
      </c>
    </row>
    <row r="2810" spans="1:5" ht="30">
      <c r="A2810" s="234">
        <v>40291</v>
      </c>
      <c r="B2810" s="234" t="s">
        <v>9185</v>
      </c>
      <c r="C2810" s="234" t="s">
        <v>6716</v>
      </c>
      <c r="D2810" s="235" t="s">
        <v>14955</v>
      </c>
      <c r="E2810" s="227" t="s">
        <v>429</v>
      </c>
    </row>
    <row r="2811" spans="1:5" ht="30">
      <c r="A2811" s="234">
        <v>40275</v>
      </c>
      <c r="B2811" s="234" t="s">
        <v>9186</v>
      </c>
      <c r="C2811" s="234" t="s">
        <v>6716</v>
      </c>
      <c r="D2811" s="235" t="s">
        <v>14938</v>
      </c>
      <c r="E2811" s="227" t="s">
        <v>429</v>
      </c>
    </row>
    <row r="2812" spans="1:5" ht="15">
      <c r="A2812" s="234">
        <v>42408</v>
      </c>
      <c r="B2812" s="234" t="s">
        <v>9187</v>
      </c>
      <c r="C2812" s="234" t="s">
        <v>6544</v>
      </c>
      <c r="D2812" s="235" t="s">
        <v>13492</v>
      </c>
      <c r="E2812" s="227" t="s">
        <v>57</v>
      </c>
    </row>
    <row r="2813" spans="1:5" ht="15">
      <c r="A2813" s="234">
        <v>3777</v>
      </c>
      <c r="B2813" s="234" t="s">
        <v>9188</v>
      </c>
      <c r="C2813" s="234" t="s">
        <v>6544</v>
      </c>
      <c r="D2813" s="235" t="s">
        <v>14956</v>
      </c>
      <c r="E2813" s="227" t="s">
        <v>57</v>
      </c>
    </row>
    <row r="2814" spans="1:5" ht="15">
      <c r="A2814" s="234">
        <v>3798</v>
      </c>
      <c r="B2814" s="234" t="s">
        <v>9189</v>
      </c>
      <c r="C2814" s="234" t="s">
        <v>6545</v>
      </c>
      <c r="D2814" s="235" t="s">
        <v>14957</v>
      </c>
      <c r="E2814" s="227" t="s">
        <v>57</v>
      </c>
    </row>
    <row r="2815" spans="1:5" ht="30">
      <c r="A2815" s="234">
        <v>38769</v>
      </c>
      <c r="B2815" s="234" t="s">
        <v>9190</v>
      </c>
      <c r="C2815" s="234" t="s">
        <v>6545</v>
      </c>
      <c r="D2815" s="235" t="s">
        <v>14958</v>
      </c>
      <c r="E2815" s="227" t="s">
        <v>57</v>
      </c>
    </row>
    <row r="2816" spans="1:5" ht="30">
      <c r="A2816" s="234">
        <v>39510</v>
      </c>
      <c r="B2816" s="234" t="s">
        <v>9191</v>
      </c>
      <c r="C2816" s="234" t="s">
        <v>6545</v>
      </c>
      <c r="D2816" s="235" t="s">
        <v>14959</v>
      </c>
      <c r="E2816" s="227" t="s">
        <v>57</v>
      </c>
    </row>
    <row r="2817" spans="1:5" ht="30">
      <c r="A2817" s="234">
        <v>38776</v>
      </c>
      <c r="B2817" s="234" t="s">
        <v>9192</v>
      </c>
      <c r="C2817" s="234" t="s">
        <v>6545</v>
      </c>
      <c r="D2817" s="235" t="s">
        <v>14960</v>
      </c>
      <c r="E2817" s="227" t="s">
        <v>57</v>
      </c>
    </row>
    <row r="2818" spans="1:5" ht="30">
      <c r="A2818" s="234">
        <v>38774</v>
      </c>
      <c r="B2818" s="234" t="s">
        <v>9193</v>
      </c>
      <c r="C2818" s="234" t="s">
        <v>6545</v>
      </c>
      <c r="D2818" s="235" t="s">
        <v>14961</v>
      </c>
      <c r="E2818" s="227" t="s">
        <v>57</v>
      </c>
    </row>
    <row r="2819" spans="1:5" ht="30">
      <c r="A2819" s="234">
        <v>42247</v>
      </c>
      <c r="B2819" s="234" t="s">
        <v>9194</v>
      </c>
      <c r="C2819" s="234" t="s">
        <v>6545</v>
      </c>
      <c r="D2819" s="235" t="s">
        <v>14962</v>
      </c>
      <c r="E2819" s="227" t="s">
        <v>57</v>
      </c>
    </row>
    <row r="2820" spans="1:5" ht="30">
      <c r="A2820" s="234">
        <v>42248</v>
      </c>
      <c r="B2820" s="234" t="s">
        <v>9195</v>
      </c>
      <c r="C2820" s="234" t="s">
        <v>6545</v>
      </c>
      <c r="D2820" s="235" t="s">
        <v>14963</v>
      </c>
      <c r="E2820" s="227" t="s">
        <v>57</v>
      </c>
    </row>
    <row r="2821" spans="1:5" ht="30">
      <c r="A2821" s="234">
        <v>42249</v>
      </c>
      <c r="B2821" s="234" t="s">
        <v>9196</v>
      </c>
      <c r="C2821" s="234" t="s">
        <v>6545</v>
      </c>
      <c r="D2821" s="235" t="s">
        <v>14964</v>
      </c>
      <c r="E2821" s="227" t="s">
        <v>57</v>
      </c>
    </row>
    <row r="2822" spans="1:5" ht="30">
      <c r="A2822" s="234">
        <v>42244</v>
      </c>
      <c r="B2822" s="234" t="s">
        <v>9197</v>
      </c>
      <c r="C2822" s="234" t="s">
        <v>6545</v>
      </c>
      <c r="D2822" s="235" t="s">
        <v>14965</v>
      </c>
      <c r="E2822" s="227" t="s">
        <v>57</v>
      </c>
    </row>
    <row r="2823" spans="1:5" ht="30">
      <c r="A2823" s="234">
        <v>42245</v>
      </c>
      <c r="B2823" s="234" t="s">
        <v>9198</v>
      </c>
      <c r="C2823" s="234" t="s">
        <v>6545</v>
      </c>
      <c r="D2823" s="235" t="s">
        <v>14966</v>
      </c>
      <c r="E2823" s="227" t="s">
        <v>57</v>
      </c>
    </row>
    <row r="2824" spans="1:5" ht="30">
      <c r="A2824" s="234">
        <v>42246</v>
      </c>
      <c r="B2824" s="234" t="s">
        <v>9199</v>
      </c>
      <c r="C2824" s="234" t="s">
        <v>6545</v>
      </c>
      <c r="D2824" s="235" t="s">
        <v>14967</v>
      </c>
      <c r="E2824" s="227" t="s">
        <v>57</v>
      </c>
    </row>
    <row r="2825" spans="1:5" ht="30">
      <c r="A2825" s="234">
        <v>42243</v>
      </c>
      <c r="B2825" s="234" t="s">
        <v>9200</v>
      </c>
      <c r="C2825" s="234" t="s">
        <v>6545</v>
      </c>
      <c r="D2825" s="235" t="s">
        <v>14968</v>
      </c>
      <c r="E2825" s="227" t="s">
        <v>57</v>
      </c>
    </row>
    <row r="2826" spans="1:5" ht="30">
      <c r="A2826" s="234">
        <v>38889</v>
      </c>
      <c r="B2826" s="234" t="s">
        <v>9201</v>
      </c>
      <c r="C2826" s="234" t="s">
        <v>6545</v>
      </c>
      <c r="D2826" s="235" t="s">
        <v>14969</v>
      </c>
      <c r="E2826" s="227" t="s">
        <v>57</v>
      </c>
    </row>
    <row r="2827" spans="1:5" ht="30">
      <c r="A2827" s="234">
        <v>38784</v>
      </c>
      <c r="B2827" s="234" t="s">
        <v>9202</v>
      </c>
      <c r="C2827" s="234" t="s">
        <v>6545</v>
      </c>
      <c r="D2827" s="235" t="s">
        <v>14970</v>
      </c>
      <c r="E2827" s="227" t="s">
        <v>57</v>
      </c>
    </row>
    <row r="2828" spans="1:5" ht="30">
      <c r="A2828" s="234">
        <v>3788</v>
      </c>
      <c r="B2828" s="234" t="s">
        <v>9203</v>
      </c>
      <c r="C2828" s="234" t="s">
        <v>6545</v>
      </c>
      <c r="D2828" s="235" t="s">
        <v>14971</v>
      </c>
      <c r="E2828" s="227" t="s">
        <v>57</v>
      </c>
    </row>
    <row r="2829" spans="1:5" ht="30">
      <c r="A2829" s="234">
        <v>12230</v>
      </c>
      <c r="B2829" s="234" t="s">
        <v>9204</v>
      </c>
      <c r="C2829" s="234" t="s">
        <v>6545</v>
      </c>
      <c r="D2829" s="235" t="s">
        <v>14972</v>
      </c>
      <c r="E2829" s="227" t="s">
        <v>57</v>
      </c>
    </row>
    <row r="2830" spans="1:5" ht="30">
      <c r="A2830" s="234">
        <v>3780</v>
      </c>
      <c r="B2830" s="234" t="s">
        <v>9205</v>
      </c>
      <c r="C2830" s="234" t="s">
        <v>6545</v>
      </c>
      <c r="D2830" s="235" t="s">
        <v>14973</v>
      </c>
      <c r="E2830" s="227" t="s">
        <v>57</v>
      </c>
    </row>
    <row r="2831" spans="1:5" ht="30">
      <c r="A2831" s="234">
        <v>12231</v>
      </c>
      <c r="B2831" s="234" t="s">
        <v>9206</v>
      </c>
      <c r="C2831" s="234" t="s">
        <v>6545</v>
      </c>
      <c r="D2831" s="235" t="s">
        <v>14974</v>
      </c>
      <c r="E2831" s="227" t="s">
        <v>57</v>
      </c>
    </row>
    <row r="2832" spans="1:5" ht="30">
      <c r="A2832" s="234">
        <v>3811</v>
      </c>
      <c r="B2832" s="234" t="s">
        <v>9207</v>
      </c>
      <c r="C2832" s="234" t="s">
        <v>6545</v>
      </c>
      <c r="D2832" s="235" t="s">
        <v>14975</v>
      </c>
      <c r="E2832" s="227" t="s">
        <v>57</v>
      </c>
    </row>
    <row r="2833" spans="1:5" ht="30">
      <c r="A2833" s="234">
        <v>12232</v>
      </c>
      <c r="B2833" s="234" t="s">
        <v>9208</v>
      </c>
      <c r="C2833" s="234" t="s">
        <v>6545</v>
      </c>
      <c r="D2833" s="235" t="s">
        <v>14976</v>
      </c>
      <c r="E2833" s="227" t="s">
        <v>57</v>
      </c>
    </row>
    <row r="2834" spans="1:5" ht="30">
      <c r="A2834" s="234">
        <v>3799</v>
      </c>
      <c r="B2834" s="234" t="s">
        <v>9209</v>
      </c>
      <c r="C2834" s="234" t="s">
        <v>6545</v>
      </c>
      <c r="D2834" s="235" t="s">
        <v>14977</v>
      </c>
      <c r="E2834" s="227" t="s">
        <v>57</v>
      </c>
    </row>
    <row r="2835" spans="1:5" ht="30">
      <c r="A2835" s="234">
        <v>12239</v>
      </c>
      <c r="B2835" s="234" t="s">
        <v>9210</v>
      </c>
      <c r="C2835" s="234" t="s">
        <v>6545</v>
      </c>
      <c r="D2835" s="235" t="s">
        <v>14978</v>
      </c>
      <c r="E2835" s="227" t="s">
        <v>57</v>
      </c>
    </row>
    <row r="2836" spans="1:5" ht="30">
      <c r="A2836" s="234">
        <v>38773</v>
      </c>
      <c r="B2836" s="234" t="s">
        <v>9211</v>
      </c>
      <c r="C2836" s="234" t="s">
        <v>6545</v>
      </c>
      <c r="D2836" s="235" t="s">
        <v>14979</v>
      </c>
      <c r="E2836" s="227" t="s">
        <v>57</v>
      </c>
    </row>
    <row r="2837" spans="1:5" ht="15">
      <c r="A2837" s="234">
        <v>12271</v>
      </c>
      <c r="B2837" s="234" t="s">
        <v>9212</v>
      </c>
      <c r="C2837" s="234" t="s">
        <v>6545</v>
      </c>
      <c r="D2837" s="235" t="s">
        <v>14980</v>
      </c>
      <c r="E2837" s="227" t="s">
        <v>57</v>
      </c>
    </row>
    <row r="2838" spans="1:5" ht="30">
      <c r="A2838" s="234">
        <v>38785</v>
      </c>
      <c r="B2838" s="234" t="s">
        <v>9213</v>
      </c>
      <c r="C2838" s="234" t="s">
        <v>6545</v>
      </c>
      <c r="D2838" s="235" t="s">
        <v>14981</v>
      </c>
      <c r="E2838" s="227" t="s">
        <v>57</v>
      </c>
    </row>
    <row r="2839" spans="1:5" ht="30">
      <c r="A2839" s="234">
        <v>38786</v>
      </c>
      <c r="B2839" s="234" t="s">
        <v>9214</v>
      </c>
      <c r="C2839" s="234" t="s">
        <v>6545</v>
      </c>
      <c r="D2839" s="235" t="s">
        <v>13175</v>
      </c>
      <c r="E2839" s="227" t="s">
        <v>57</v>
      </c>
    </row>
    <row r="2840" spans="1:5" ht="15">
      <c r="A2840" s="234">
        <v>39385</v>
      </c>
      <c r="B2840" s="234" t="s">
        <v>9215</v>
      </c>
      <c r="C2840" s="234" t="s">
        <v>6545</v>
      </c>
      <c r="D2840" s="235" t="s">
        <v>13631</v>
      </c>
      <c r="E2840" s="227" t="s">
        <v>57</v>
      </c>
    </row>
    <row r="2841" spans="1:5" ht="15">
      <c r="A2841" s="234">
        <v>39389</v>
      </c>
      <c r="B2841" s="234" t="s">
        <v>9216</v>
      </c>
      <c r="C2841" s="234" t="s">
        <v>6545</v>
      </c>
      <c r="D2841" s="235" t="s">
        <v>12895</v>
      </c>
      <c r="E2841" s="227" t="s">
        <v>57</v>
      </c>
    </row>
    <row r="2842" spans="1:5" ht="15">
      <c r="A2842" s="234">
        <v>39390</v>
      </c>
      <c r="B2842" s="234" t="s">
        <v>9217</v>
      </c>
      <c r="C2842" s="234" t="s">
        <v>6545</v>
      </c>
      <c r="D2842" s="235" t="s">
        <v>14982</v>
      </c>
      <c r="E2842" s="227" t="s">
        <v>57</v>
      </c>
    </row>
    <row r="2843" spans="1:5" ht="15">
      <c r="A2843" s="234">
        <v>39391</v>
      </c>
      <c r="B2843" s="234" t="s">
        <v>9218</v>
      </c>
      <c r="C2843" s="234" t="s">
        <v>6545</v>
      </c>
      <c r="D2843" s="236" t="s">
        <v>14983</v>
      </c>
      <c r="E2843" s="227" t="s">
        <v>57</v>
      </c>
    </row>
    <row r="2844" spans="1:5" ht="30">
      <c r="A2844" s="234">
        <v>3803</v>
      </c>
      <c r="B2844" s="234" t="s">
        <v>9219</v>
      </c>
      <c r="C2844" s="234" t="s">
        <v>6545</v>
      </c>
      <c r="D2844" s="236" t="s">
        <v>14984</v>
      </c>
      <c r="E2844" s="227" t="s">
        <v>57</v>
      </c>
    </row>
    <row r="2845" spans="1:5" ht="30">
      <c r="A2845" s="234">
        <v>38770</v>
      </c>
      <c r="B2845" s="234" t="s">
        <v>9220</v>
      </c>
      <c r="C2845" s="234" t="s">
        <v>6545</v>
      </c>
      <c r="D2845" s="235" t="s">
        <v>14985</v>
      </c>
      <c r="E2845" s="227" t="s">
        <v>57</v>
      </c>
    </row>
    <row r="2846" spans="1:5" ht="15">
      <c r="A2846" s="234">
        <v>12267</v>
      </c>
      <c r="B2846" s="234" t="s">
        <v>9221</v>
      </c>
      <c r="C2846" s="234" t="s">
        <v>6545</v>
      </c>
      <c r="D2846" s="235" t="s">
        <v>14986</v>
      </c>
      <c r="E2846" s="227" t="s">
        <v>57</v>
      </c>
    </row>
    <row r="2847" spans="1:5" ht="75">
      <c r="A2847" s="234">
        <v>43265</v>
      </c>
      <c r="B2847" s="234" t="s">
        <v>9222</v>
      </c>
      <c r="C2847" s="234" t="s">
        <v>6545</v>
      </c>
      <c r="D2847" s="235" t="s">
        <v>14987</v>
      </c>
      <c r="E2847" s="227" t="s">
        <v>57</v>
      </c>
    </row>
    <row r="2848" spans="1:5" ht="30">
      <c r="A2848" s="234">
        <v>12266</v>
      </c>
      <c r="B2848" s="234" t="s">
        <v>9223</v>
      </c>
      <c r="C2848" s="234" t="s">
        <v>6545</v>
      </c>
      <c r="D2848" s="235" t="s">
        <v>14988</v>
      </c>
      <c r="E2848" s="227" t="s">
        <v>57</v>
      </c>
    </row>
    <row r="2849" spans="1:5" ht="30">
      <c r="A2849" s="234">
        <v>39378</v>
      </c>
      <c r="B2849" s="234" t="s">
        <v>9224</v>
      </c>
      <c r="C2849" s="234" t="s">
        <v>6545</v>
      </c>
      <c r="D2849" s="235" t="s">
        <v>14989</v>
      </c>
      <c r="E2849" s="227" t="s">
        <v>57</v>
      </c>
    </row>
    <row r="2850" spans="1:5" ht="45">
      <c r="A2850" s="234">
        <v>43543</v>
      </c>
      <c r="B2850" s="234" t="s">
        <v>9225</v>
      </c>
      <c r="C2850" s="234" t="s">
        <v>6545</v>
      </c>
      <c r="D2850" s="235" t="s">
        <v>14990</v>
      </c>
      <c r="E2850" s="227" t="s">
        <v>57</v>
      </c>
    </row>
    <row r="2851" spans="1:5" ht="30">
      <c r="A2851" s="234">
        <v>38775</v>
      </c>
      <c r="B2851" s="234" t="s">
        <v>9226</v>
      </c>
      <c r="C2851" s="234" t="s">
        <v>6545</v>
      </c>
      <c r="D2851" s="235" t="s">
        <v>14991</v>
      </c>
      <c r="E2851" s="227" t="s">
        <v>57</v>
      </c>
    </row>
    <row r="2852" spans="1:5" ht="15">
      <c r="A2852" s="234">
        <v>21119</v>
      </c>
      <c r="B2852" s="234" t="s">
        <v>9227</v>
      </c>
      <c r="C2852" s="234" t="s">
        <v>6545</v>
      </c>
      <c r="D2852" s="235" t="s">
        <v>14992</v>
      </c>
      <c r="E2852" s="227" t="s">
        <v>57</v>
      </c>
    </row>
    <row r="2853" spans="1:5" ht="15">
      <c r="A2853" s="234">
        <v>37974</v>
      </c>
      <c r="B2853" s="234" t="s">
        <v>9228</v>
      </c>
      <c r="C2853" s="234" t="s">
        <v>6545</v>
      </c>
      <c r="D2853" s="235" t="s">
        <v>14993</v>
      </c>
      <c r="E2853" s="227" t="s">
        <v>57</v>
      </c>
    </row>
    <row r="2854" spans="1:5" ht="15">
      <c r="A2854" s="234">
        <v>37975</v>
      </c>
      <c r="B2854" s="234" t="s">
        <v>9229</v>
      </c>
      <c r="C2854" s="234" t="s">
        <v>6545</v>
      </c>
      <c r="D2854" s="235" t="s">
        <v>14994</v>
      </c>
      <c r="E2854" s="227" t="s">
        <v>57</v>
      </c>
    </row>
    <row r="2855" spans="1:5" ht="15">
      <c r="A2855" s="234">
        <v>37976</v>
      </c>
      <c r="B2855" s="234" t="s">
        <v>9230</v>
      </c>
      <c r="C2855" s="234" t="s">
        <v>6545</v>
      </c>
      <c r="D2855" s="235" t="s">
        <v>14995</v>
      </c>
      <c r="E2855" s="227" t="s">
        <v>57</v>
      </c>
    </row>
    <row r="2856" spans="1:5" ht="15">
      <c r="A2856" s="234">
        <v>37977</v>
      </c>
      <c r="B2856" s="234" t="s">
        <v>9231</v>
      </c>
      <c r="C2856" s="234" t="s">
        <v>6545</v>
      </c>
      <c r="D2856" s="235" t="s">
        <v>12928</v>
      </c>
      <c r="E2856" s="227" t="s">
        <v>57</v>
      </c>
    </row>
    <row r="2857" spans="1:5" ht="15">
      <c r="A2857" s="234">
        <v>37978</v>
      </c>
      <c r="B2857" s="234" t="s">
        <v>9232</v>
      </c>
      <c r="C2857" s="234" t="s">
        <v>6545</v>
      </c>
      <c r="D2857" s="235" t="s">
        <v>14996</v>
      </c>
      <c r="E2857" s="227" t="s">
        <v>57</v>
      </c>
    </row>
    <row r="2858" spans="1:5" ht="15">
      <c r="A2858" s="234">
        <v>37979</v>
      </c>
      <c r="B2858" s="234" t="s">
        <v>9233</v>
      </c>
      <c r="C2858" s="234" t="s">
        <v>6545</v>
      </c>
      <c r="D2858" s="235" t="s">
        <v>14997</v>
      </c>
      <c r="E2858" s="227" t="s">
        <v>57</v>
      </c>
    </row>
    <row r="2859" spans="1:5" ht="15">
      <c r="A2859" s="234">
        <v>37980</v>
      </c>
      <c r="B2859" s="234" t="s">
        <v>9234</v>
      </c>
      <c r="C2859" s="234" t="s">
        <v>6545</v>
      </c>
      <c r="D2859" s="235" t="s">
        <v>14998</v>
      </c>
      <c r="E2859" s="227" t="s">
        <v>57</v>
      </c>
    </row>
    <row r="2860" spans="1:5" ht="30">
      <c r="A2860" s="234">
        <v>36147</v>
      </c>
      <c r="B2860" s="234" t="s">
        <v>9235</v>
      </c>
      <c r="C2860" s="234" t="s">
        <v>6953</v>
      </c>
      <c r="D2860" s="235" t="s">
        <v>14999</v>
      </c>
      <c r="E2860" s="227" t="s">
        <v>57</v>
      </c>
    </row>
    <row r="2861" spans="1:5" ht="15">
      <c r="A2861" s="234">
        <v>12731</v>
      </c>
      <c r="B2861" s="234" t="s">
        <v>9236</v>
      </c>
      <c r="C2861" s="234" t="s">
        <v>6545</v>
      </c>
      <c r="D2861" s="235" t="s">
        <v>15000</v>
      </c>
      <c r="E2861" s="227" t="s">
        <v>57</v>
      </c>
    </row>
    <row r="2862" spans="1:5" ht="15">
      <c r="A2862" s="234">
        <v>12723</v>
      </c>
      <c r="B2862" s="234" t="s">
        <v>9237</v>
      </c>
      <c r="C2862" s="234" t="s">
        <v>6545</v>
      </c>
      <c r="D2862" s="235" t="s">
        <v>15001</v>
      </c>
      <c r="E2862" s="227" t="s">
        <v>57</v>
      </c>
    </row>
    <row r="2863" spans="1:5" ht="15">
      <c r="A2863" s="234">
        <v>12724</v>
      </c>
      <c r="B2863" s="234" t="s">
        <v>9238</v>
      </c>
      <c r="C2863" s="234" t="s">
        <v>6545</v>
      </c>
      <c r="D2863" s="235" t="s">
        <v>14733</v>
      </c>
      <c r="E2863" s="227" t="s">
        <v>57</v>
      </c>
    </row>
    <row r="2864" spans="1:5" ht="15">
      <c r="A2864" s="234">
        <v>12725</v>
      </c>
      <c r="B2864" s="234" t="s">
        <v>9239</v>
      </c>
      <c r="C2864" s="234" t="s">
        <v>6545</v>
      </c>
      <c r="D2864" s="235" t="s">
        <v>15002</v>
      </c>
      <c r="E2864" s="227" t="s">
        <v>57</v>
      </c>
    </row>
    <row r="2865" spans="1:5" ht="15">
      <c r="A2865" s="234">
        <v>12726</v>
      </c>
      <c r="B2865" s="234" t="s">
        <v>9240</v>
      </c>
      <c r="C2865" s="234" t="s">
        <v>6545</v>
      </c>
      <c r="D2865" s="235" t="s">
        <v>12696</v>
      </c>
      <c r="E2865" s="227" t="s">
        <v>57</v>
      </c>
    </row>
    <row r="2866" spans="1:5" ht="15">
      <c r="A2866" s="234">
        <v>12727</v>
      </c>
      <c r="B2866" s="234" t="s">
        <v>9241</v>
      </c>
      <c r="C2866" s="234" t="s">
        <v>6545</v>
      </c>
      <c r="D2866" s="235" t="s">
        <v>15003</v>
      </c>
      <c r="E2866" s="227" t="s">
        <v>57</v>
      </c>
    </row>
    <row r="2867" spans="1:5" ht="15">
      <c r="A2867" s="234">
        <v>12728</v>
      </c>
      <c r="B2867" s="234" t="s">
        <v>9242</v>
      </c>
      <c r="C2867" s="234" t="s">
        <v>6545</v>
      </c>
      <c r="D2867" s="235" t="s">
        <v>15004</v>
      </c>
      <c r="E2867" s="227" t="s">
        <v>57</v>
      </c>
    </row>
    <row r="2868" spans="1:5" ht="15">
      <c r="A2868" s="234">
        <v>12729</v>
      </c>
      <c r="B2868" s="234" t="s">
        <v>9243</v>
      </c>
      <c r="C2868" s="234" t="s">
        <v>6545</v>
      </c>
      <c r="D2868" s="235" t="s">
        <v>15005</v>
      </c>
      <c r="E2868" s="227" t="s">
        <v>57</v>
      </c>
    </row>
    <row r="2869" spans="1:5" ht="15">
      <c r="A2869" s="234">
        <v>12730</v>
      </c>
      <c r="B2869" s="234" t="s">
        <v>9244</v>
      </c>
      <c r="C2869" s="234" t="s">
        <v>6545</v>
      </c>
      <c r="D2869" s="235" t="s">
        <v>15006</v>
      </c>
      <c r="E2869" s="227" t="s">
        <v>57</v>
      </c>
    </row>
    <row r="2870" spans="1:5" ht="15">
      <c r="A2870" s="234">
        <v>3840</v>
      </c>
      <c r="B2870" s="234" t="s">
        <v>9245</v>
      </c>
      <c r="C2870" s="234" t="s">
        <v>6545</v>
      </c>
      <c r="D2870" s="235" t="s">
        <v>15007</v>
      </c>
      <c r="E2870" s="227" t="s">
        <v>57</v>
      </c>
    </row>
    <row r="2871" spans="1:5" ht="15">
      <c r="A2871" s="234">
        <v>3838</v>
      </c>
      <c r="B2871" s="234" t="s">
        <v>9246</v>
      </c>
      <c r="C2871" s="234" t="s">
        <v>6545</v>
      </c>
      <c r="D2871" s="235" t="s">
        <v>15008</v>
      </c>
      <c r="E2871" s="227" t="s">
        <v>57</v>
      </c>
    </row>
    <row r="2872" spans="1:5" ht="15">
      <c r="A2872" s="234">
        <v>3844</v>
      </c>
      <c r="B2872" s="234" t="s">
        <v>9247</v>
      </c>
      <c r="C2872" s="234" t="s">
        <v>6545</v>
      </c>
      <c r="D2872" s="235" t="s">
        <v>15009</v>
      </c>
      <c r="E2872" s="227" t="s">
        <v>57</v>
      </c>
    </row>
    <row r="2873" spans="1:5" ht="15">
      <c r="A2873" s="234">
        <v>3839</v>
      </c>
      <c r="B2873" s="234" t="s">
        <v>9248</v>
      </c>
      <c r="C2873" s="234" t="s">
        <v>6545</v>
      </c>
      <c r="D2873" s="235" t="s">
        <v>15010</v>
      </c>
      <c r="E2873" s="227" t="s">
        <v>57</v>
      </c>
    </row>
    <row r="2874" spans="1:5" ht="15">
      <c r="A2874" s="234">
        <v>3843</v>
      </c>
      <c r="B2874" s="234" t="s">
        <v>9249</v>
      </c>
      <c r="C2874" s="234" t="s">
        <v>6545</v>
      </c>
      <c r="D2874" s="235" t="s">
        <v>15011</v>
      </c>
      <c r="E2874" s="227" t="s">
        <v>57</v>
      </c>
    </row>
    <row r="2875" spans="1:5" ht="15">
      <c r="A2875" s="234">
        <v>3900</v>
      </c>
      <c r="B2875" s="234" t="s">
        <v>9250</v>
      </c>
      <c r="C2875" s="234" t="s">
        <v>6545</v>
      </c>
      <c r="D2875" s="235" t="s">
        <v>15012</v>
      </c>
      <c r="E2875" s="227" t="s">
        <v>57</v>
      </c>
    </row>
    <row r="2876" spans="1:5" ht="15">
      <c r="A2876" s="234">
        <v>3846</v>
      </c>
      <c r="B2876" s="234" t="s">
        <v>9251</v>
      </c>
      <c r="C2876" s="234" t="s">
        <v>6545</v>
      </c>
      <c r="D2876" s="235" t="s">
        <v>15013</v>
      </c>
      <c r="E2876" s="227" t="s">
        <v>57</v>
      </c>
    </row>
    <row r="2877" spans="1:5" ht="15">
      <c r="A2877" s="234">
        <v>3886</v>
      </c>
      <c r="B2877" s="234" t="s">
        <v>9252</v>
      </c>
      <c r="C2877" s="234" t="s">
        <v>6545</v>
      </c>
      <c r="D2877" s="235" t="s">
        <v>15014</v>
      </c>
      <c r="E2877" s="227" t="s">
        <v>57</v>
      </c>
    </row>
    <row r="2878" spans="1:5" ht="15">
      <c r="A2878" s="234">
        <v>3854</v>
      </c>
      <c r="B2878" s="234" t="s">
        <v>9253</v>
      </c>
      <c r="C2878" s="234" t="s">
        <v>6545</v>
      </c>
      <c r="D2878" s="235" t="s">
        <v>15015</v>
      </c>
      <c r="E2878" s="227" t="s">
        <v>57</v>
      </c>
    </row>
    <row r="2879" spans="1:5" ht="15">
      <c r="A2879" s="234">
        <v>3873</v>
      </c>
      <c r="B2879" s="234" t="s">
        <v>9254</v>
      </c>
      <c r="C2879" s="234" t="s">
        <v>6545</v>
      </c>
      <c r="D2879" s="235" t="s">
        <v>15016</v>
      </c>
      <c r="E2879" s="227" t="s">
        <v>57</v>
      </c>
    </row>
    <row r="2880" spans="1:5" ht="15">
      <c r="A2880" s="234">
        <v>38021</v>
      </c>
      <c r="B2880" s="234" t="s">
        <v>9255</v>
      </c>
      <c r="C2880" s="234" t="s">
        <v>6545</v>
      </c>
      <c r="D2880" s="235" t="s">
        <v>14111</v>
      </c>
      <c r="E2880" s="227" t="s">
        <v>57</v>
      </c>
    </row>
    <row r="2881" spans="1:5" ht="15">
      <c r="A2881" s="234">
        <v>3847</v>
      </c>
      <c r="B2881" s="234" t="s">
        <v>9256</v>
      </c>
      <c r="C2881" s="234" t="s">
        <v>6545</v>
      </c>
      <c r="D2881" s="235" t="s">
        <v>15017</v>
      </c>
      <c r="E2881" s="227" t="s">
        <v>57</v>
      </c>
    </row>
    <row r="2882" spans="1:5" ht="15">
      <c r="A2882" s="234">
        <v>38022</v>
      </c>
      <c r="B2882" s="234" t="s">
        <v>9257</v>
      </c>
      <c r="C2882" s="234" t="s">
        <v>6545</v>
      </c>
      <c r="D2882" s="235" t="s">
        <v>15018</v>
      </c>
      <c r="E2882" s="227" t="s">
        <v>57</v>
      </c>
    </row>
    <row r="2883" spans="1:5" ht="15">
      <c r="A2883" s="234">
        <v>3833</v>
      </c>
      <c r="B2883" s="234" t="s">
        <v>9258</v>
      </c>
      <c r="C2883" s="234" t="s">
        <v>6545</v>
      </c>
      <c r="D2883" s="235" t="s">
        <v>13537</v>
      </c>
      <c r="E2883" s="227" t="s">
        <v>57</v>
      </c>
    </row>
    <row r="2884" spans="1:5" ht="15">
      <c r="A2884" s="234">
        <v>3835</v>
      </c>
      <c r="B2884" s="234" t="s">
        <v>9259</v>
      </c>
      <c r="C2884" s="234" t="s">
        <v>6545</v>
      </c>
      <c r="D2884" s="235" t="s">
        <v>15019</v>
      </c>
      <c r="E2884" s="227" t="s">
        <v>57</v>
      </c>
    </row>
    <row r="2885" spans="1:5" ht="15">
      <c r="A2885" s="234">
        <v>3836</v>
      </c>
      <c r="B2885" s="234" t="s">
        <v>9260</v>
      </c>
      <c r="C2885" s="234" t="s">
        <v>6545</v>
      </c>
      <c r="D2885" s="235" t="s">
        <v>15020</v>
      </c>
      <c r="E2885" s="227" t="s">
        <v>57</v>
      </c>
    </row>
    <row r="2886" spans="1:5" ht="15">
      <c r="A2886" s="234">
        <v>3830</v>
      </c>
      <c r="B2886" s="234" t="s">
        <v>9261</v>
      </c>
      <c r="C2886" s="234" t="s">
        <v>6545</v>
      </c>
      <c r="D2886" s="235" t="s">
        <v>15021</v>
      </c>
      <c r="E2886" s="227" t="s">
        <v>57</v>
      </c>
    </row>
    <row r="2887" spans="1:5" ht="15">
      <c r="A2887" s="234">
        <v>3831</v>
      </c>
      <c r="B2887" s="234" t="s">
        <v>9262</v>
      </c>
      <c r="C2887" s="234" t="s">
        <v>6545</v>
      </c>
      <c r="D2887" s="235" t="s">
        <v>15022</v>
      </c>
      <c r="E2887" s="227" t="s">
        <v>57</v>
      </c>
    </row>
    <row r="2888" spans="1:5" ht="15">
      <c r="A2888" s="234">
        <v>37981</v>
      </c>
      <c r="B2888" s="234" t="s">
        <v>9263</v>
      </c>
      <c r="C2888" s="234" t="s">
        <v>6545</v>
      </c>
      <c r="D2888" s="235" t="s">
        <v>15023</v>
      </c>
      <c r="E2888" s="227" t="s">
        <v>57</v>
      </c>
    </row>
    <row r="2889" spans="1:5" ht="15">
      <c r="A2889" s="234">
        <v>37982</v>
      </c>
      <c r="B2889" s="234" t="s">
        <v>9264</v>
      </c>
      <c r="C2889" s="234" t="s">
        <v>6545</v>
      </c>
      <c r="D2889" s="235" t="s">
        <v>14012</v>
      </c>
      <c r="E2889" s="227" t="s">
        <v>57</v>
      </c>
    </row>
    <row r="2890" spans="1:5" ht="15">
      <c r="A2890" s="234">
        <v>37983</v>
      </c>
      <c r="B2890" s="234" t="s">
        <v>9265</v>
      </c>
      <c r="C2890" s="234" t="s">
        <v>6545</v>
      </c>
      <c r="D2890" s="235" t="s">
        <v>15024</v>
      </c>
      <c r="E2890" s="227" t="s">
        <v>57</v>
      </c>
    </row>
    <row r="2891" spans="1:5" ht="15">
      <c r="A2891" s="234">
        <v>37984</v>
      </c>
      <c r="B2891" s="234" t="s">
        <v>9266</v>
      </c>
      <c r="C2891" s="234" t="s">
        <v>6545</v>
      </c>
      <c r="D2891" s="235" t="s">
        <v>15025</v>
      </c>
      <c r="E2891" s="227" t="s">
        <v>57</v>
      </c>
    </row>
    <row r="2892" spans="1:5" ht="15">
      <c r="A2892" s="234">
        <v>37985</v>
      </c>
      <c r="B2892" s="234" t="s">
        <v>9267</v>
      </c>
      <c r="C2892" s="234" t="s">
        <v>6545</v>
      </c>
      <c r="D2892" s="235" t="s">
        <v>15026</v>
      </c>
      <c r="E2892" s="227" t="s">
        <v>57</v>
      </c>
    </row>
    <row r="2893" spans="1:5" ht="15">
      <c r="A2893" s="234">
        <v>3826</v>
      </c>
      <c r="B2893" s="234" t="s">
        <v>9268</v>
      </c>
      <c r="C2893" s="234" t="s">
        <v>6545</v>
      </c>
      <c r="D2893" s="235" t="s">
        <v>15027</v>
      </c>
      <c r="E2893" s="227" t="s">
        <v>57</v>
      </c>
    </row>
    <row r="2894" spans="1:5" ht="15">
      <c r="A2894" s="234">
        <v>3825</v>
      </c>
      <c r="B2894" s="234" t="s">
        <v>9269</v>
      </c>
      <c r="C2894" s="234" t="s">
        <v>6545</v>
      </c>
      <c r="D2894" s="235" t="s">
        <v>14149</v>
      </c>
      <c r="E2894" s="227" t="s">
        <v>57</v>
      </c>
    </row>
    <row r="2895" spans="1:5" ht="15">
      <c r="A2895" s="234">
        <v>3827</v>
      </c>
      <c r="B2895" s="234" t="s">
        <v>9270</v>
      </c>
      <c r="C2895" s="234" t="s">
        <v>6545</v>
      </c>
      <c r="D2895" s="235" t="s">
        <v>14989</v>
      </c>
      <c r="E2895" s="227" t="s">
        <v>57</v>
      </c>
    </row>
    <row r="2896" spans="1:5" ht="15">
      <c r="A2896" s="234">
        <v>20165</v>
      </c>
      <c r="B2896" s="234" t="s">
        <v>9271</v>
      </c>
      <c r="C2896" s="234" t="s">
        <v>6545</v>
      </c>
      <c r="D2896" s="235" t="s">
        <v>15028</v>
      </c>
      <c r="E2896" s="227" t="s">
        <v>57</v>
      </c>
    </row>
    <row r="2897" spans="1:5" ht="15">
      <c r="A2897" s="234">
        <v>20166</v>
      </c>
      <c r="B2897" s="234" t="s">
        <v>9272</v>
      </c>
      <c r="C2897" s="234" t="s">
        <v>6545</v>
      </c>
      <c r="D2897" s="235" t="s">
        <v>15029</v>
      </c>
      <c r="E2897" s="227" t="s">
        <v>57</v>
      </c>
    </row>
    <row r="2898" spans="1:5" ht="15">
      <c r="A2898" s="234">
        <v>20164</v>
      </c>
      <c r="B2898" s="234" t="s">
        <v>9273</v>
      </c>
      <c r="C2898" s="234" t="s">
        <v>6545</v>
      </c>
      <c r="D2898" s="235" t="s">
        <v>13811</v>
      </c>
      <c r="E2898" s="227" t="s">
        <v>57</v>
      </c>
    </row>
    <row r="2899" spans="1:5" ht="15">
      <c r="A2899" s="234">
        <v>3893</v>
      </c>
      <c r="B2899" s="234" t="s">
        <v>9274</v>
      </c>
      <c r="C2899" s="234" t="s">
        <v>6545</v>
      </c>
      <c r="D2899" s="235" t="s">
        <v>15030</v>
      </c>
      <c r="E2899" s="227" t="s">
        <v>57</v>
      </c>
    </row>
    <row r="2900" spans="1:5" ht="15">
      <c r="A2900" s="234">
        <v>3848</v>
      </c>
      <c r="B2900" s="234" t="s">
        <v>9275</v>
      </c>
      <c r="C2900" s="234" t="s">
        <v>6545</v>
      </c>
      <c r="D2900" s="235" t="s">
        <v>14713</v>
      </c>
      <c r="E2900" s="227" t="s">
        <v>57</v>
      </c>
    </row>
    <row r="2901" spans="1:5" ht="15">
      <c r="A2901" s="234">
        <v>3895</v>
      </c>
      <c r="B2901" s="234" t="s">
        <v>9276</v>
      </c>
      <c r="C2901" s="234" t="s">
        <v>6545</v>
      </c>
      <c r="D2901" s="235" t="s">
        <v>15031</v>
      </c>
      <c r="E2901" s="227" t="s">
        <v>57</v>
      </c>
    </row>
    <row r="2902" spans="1:5" ht="15">
      <c r="A2902" s="234">
        <v>12404</v>
      </c>
      <c r="B2902" s="234" t="s">
        <v>9277</v>
      </c>
      <c r="C2902" s="234" t="s">
        <v>6545</v>
      </c>
      <c r="D2902" s="235" t="s">
        <v>13904</v>
      </c>
      <c r="E2902" s="227" t="s">
        <v>57</v>
      </c>
    </row>
    <row r="2903" spans="1:5" ht="15">
      <c r="A2903" s="234">
        <v>3939</v>
      </c>
      <c r="B2903" s="234" t="s">
        <v>9278</v>
      </c>
      <c r="C2903" s="234" t="s">
        <v>6545</v>
      </c>
      <c r="D2903" s="235" t="s">
        <v>13603</v>
      </c>
      <c r="E2903" s="227" t="s">
        <v>57</v>
      </c>
    </row>
    <row r="2904" spans="1:5" ht="15">
      <c r="A2904" s="234">
        <v>3911</v>
      </c>
      <c r="B2904" s="234" t="s">
        <v>9279</v>
      </c>
      <c r="C2904" s="234" t="s">
        <v>6545</v>
      </c>
      <c r="D2904" s="235" t="s">
        <v>15032</v>
      </c>
      <c r="E2904" s="227" t="s">
        <v>57</v>
      </c>
    </row>
    <row r="2905" spans="1:5" ht="15">
      <c r="A2905" s="234">
        <v>3908</v>
      </c>
      <c r="B2905" s="234" t="s">
        <v>9280</v>
      </c>
      <c r="C2905" s="234" t="s">
        <v>6545</v>
      </c>
      <c r="D2905" s="235" t="s">
        <v>13035</v>
      </c>
      <c r="E2905" s="227" t="s">
        <v>57</v>
      </c>
    </row>
    <row r="2906" spans="1:5" ht="15">
      <c r="A2906" s="234">
        <v>3910</v>
      </c>
      <c r="B2906" s="234" t="s">
        <v>9281</v>
      </c>
      <c r="C2906" s="234" t="s">
        <v>6545</v>
      </c>
      <c r="D2906" s="235" t="s">
        <v>15033</v>
      </c>
      <c r="E2906" s="227" t="s">
        <v>57</v>
      </c>
    </row>
    <row r="2907" spans="1:5" ht="15">
      <c r="A2907" s="234">
        <v>3913</v>
      </c>
      <c r="B2907" s="234" t="s">
        <v>9282</v>
      </c>
      <c r="C2907" s="234" t="s">
        <v>6545</v>
      </c>
      <c r="D2907" s="235" t="s">
        <v>15034</v>
      </c>
      <c r="E2907" s="227" t="s">
        <v>57</v>
      </c>
    </row>
    <row r="2908" spans="1:5" ht="15">
      <c r="A2908" s="234">
        <v>3912</v>
      </c>
      <c r="B2908" s="234" t="s">
        <v>9283</v>
      </c>
      <c r="C2908" s="234" t="s">
        <v>6545</v>
      </c>
      <c r="D2908" s="235" t="s">
        <v>12784</v>
      </c>
      <c r="E2908" s="227" t="s">
        <v>57</v>
      </c>
    </row>
    <row r="2909" spans="1:5" ht="15">
      <c r="A2909" s="234">
        <v>3909</v>
      </c>
      <c r="B2909" s="234" t="s">
        <v>9284</v>
      </c>
      <c r="C2909" s="234" t="s">
        <v>6545</v>
      </c>
      <c r="D2909" s="235" t="s">
        <v>14734</v>
      </c>
      <c r="E2909" s="227" t="s">
        <v>57</v>
      </c>
    </row>
    <row r="2910" spans="1:5" ht="15">
      <c r="A2910" s="234">
        <v>3914</v>
      </c>
      <c r="B2910" s="234" t="s">
        <v>9285</v>
      </c>
      <c r="C2910" s="234" t="s">
        <v>6545</v>
      </c>
      <c r="D2910" s="235" t="s">
        <v>15035</v>
      </c>
      <c r="E2910" s="227" t="s">
        <v>57</v>
      </c>
    </row>
    <row r="2911" spans="1:5" ht="15">
      <c r="A2911" s="234">
        <v>3915</v>
      </c>
      <c r="B2911" s="234" t="s">
        <v>9286</v>
      </c>
      <c r="C2911" s="234" t="s">
        <v>6545</v>
      </c>
      <c r="D2911" s="235" t="s">
        <v>15036</v>
      </c>
      <c r="E2911" s="227" t="s">
        <v>57</v>
      </c>
    </row>
    <row r="2912" spans="1:5" ht="15">
      <c r="A2912" s="234">
        <v>3916</v>
      </c>
      <c r="B2912" s="234" t="s">
        <v>9287</v>
      </c>
      <c r="C2912" s="234" t="s">
        <v>6545</v>
      </c>
      <c r="D2912" s="235" t="s">
        <v>15037</v>
      </c>
      <c r="E2912" s="227" t="s">
        <v>57</v>
      </c>
    </row>
    <row r="2913" spans="1:5" ht="15">
      <c r="A2913" s="234">
        <v>3917</v>
      </c>
      <c r="B2913" s="234" t="s">
        <v>9288</v>
      </c>
      <c r="C2913" s="234" t="s">
        <v>6545</v>
      </c>
      <c r="D2913" s="235" t="s">
        <v>15038</v>
      </c>
      <c r="E2913" s="227" t="s">
        <v>57</v>
      </c>
    </row>
    <row r="2914" spans="1:5" ht="15">
      <c r="A2914" s="234">
        <v>1904</v>
      </c>
      <c r="B2914" s="234" t="s">
        <v>9289</v>
      </c>
      <c r="C2914" s="234" t="s">
        <v>6545</v>
      </c>
      <c r="D2914" s="235" t="s">
        <v>13198</v>
      </c>
      <c r="E2914" s="227" t="s">
        <v>57</v>
      </c>
    </row>
    <row r="2915" spans="1:5" ht="15">
      <c r="A2915" s="234">
        <v>1899</v>
      </c>
      <c r="B2915" s="234" t="s">
        <v>9290</v>
      </c>
      <c r="C2915" s="234" t="s">
        <v>6545</v>
      </c>
      <c r="D2915" s="235" t="s">
        <v>12598</v>
      </c>
      <c r="E2915" s="227" t="s">
        <v>57</v>
      </c>
    </row>
    <row r="2916" spans="1:5" ht="15">
      <c r="A2916" s="234">
        <v>1900</v>
      </c>
      <c r="B2916" s="234" t="s">
        <v>9291</v>
      </c>
      <c r="C2916" s="234" t="s">
        <v>6545</v>
      </c>
      <c r="D2916" s="235" t="s">
        <v>14942</v>
      </c>
      <c r="E2916" s="227" t="s">
        <v>57</v>
      </c>
    </row>
    <row r="2917" spans="1:5" ht="30">
      <c r="A2917" s="234">
        <v>12407</v>
      </c>
      <c r="B2917" s="234" t="s">
        <v>9292</v>
      </c>
      <c r="C2917" s="234" t="s">
        <v>6545</v>
      </c>
      <c r="D2917" s="235" t="s">
        <v>15039</v>
      </c>
      <c r="E2917" s="227" t="s">
        <v>57</v>
      </c>
    </row>
    <row r="2918" spans="1:5" ht="30">
      <c r="A2918" s="234">
        <v>12408</v>
      </c>
      <c r="B2918" s="234" t="s">
        <v>9293</v>
      </c>
      <c r="C2918" s="234" t="s">
        <v>6545</v>
      </c>
      <c r="D2918" s="235" t="s">
        <v>15040</v>
      </c>
      <c r="E2918" s="227" t="s">
        <v>57</v>
      </c>
    </row>
    <row r="2919" spans="1:5" ht="30">
      <c r="A2919" s="234">
        <v>12409</v>
      </c>
      <c r="B2919" s="234" t="s">
        <v>9294</v>
      </c>
      <c r="C2919" s="234" t="s">
        <v>6545</v>
      </c>
      <c r="D2919" s="235" t="s">
        <v>15040</v>
      </c>
      <c r="E2919" s="227" t="s">
        <v>57</v>
      </c>
    </row>
    <row r="2920" spans="1:5" ht="30">
      <c r="A2920" s="234">
        <v>12410</v>
      </c>
      <c r="B2920" s="234" t="s">
        <v>9295</v>
      </c>
      <c r="C2920" s="234" t="s">
        <v>6545</v>
      </c>
      <c r="D2920" s="235" t="s">
        <v>13827</v>
      </c>
      <c r="E2920" s="227" t="s">
        <v>57</v>
      </c>
    </row>
    <row r="2921" spans="1:5" ht="15">
      <c r="A2921" s="234">
        <v>3936</v>
      </c>
      <c r="B2921" s="234" t="s">
        <v>9296</v>
      </c>
      <c r="C2921" s="234" t="s">
        <v>6545</v>
      </c>
      <c r="D2921" s="235" t="s">
        <v>15041</v>
      </c>
      <c r="E2921" s="227" t="s">
        <v>57</v>
      </c>
    </row>
    <row r="2922" spans="1:5" ht="15">
      <c r="A2922" s="234">
        <v>3922</v>
      </c>
      <c r="B2922" s="234" t="s">
        <v>9297</v>
      </c>
      <c r="C2922" s="234" t="s">
        <v>6545</v>
      </c>
      <c r="D2922" s="235" t="s">
        <v>15042</v>
      </c>
      <c r="E2922" s="227" t="s">
        <v>57</v>
      </c>
    </row>
    <row r="2923" spans="1:5" ht="15">
      <c r="A2923" s="234">
        <v>3924</v>
      </c>
      <c r="B2923" s="234" t="s">
        <v>9298</v>
      </c>
      <c r="C2923" s="234" t="s">
        <v>6545</v>
      </c>
      <c r="D2923" s="235" t="s">
        <v>15041</v>
      </c>
      <c r="E2923" s="227" t="s">
        <v>57</v>
      </c>
    </row>
    <row r="2924" spans="1:5" ht="15">
      <c r="A2924" s="234">
        <v>3923</v>
      </c>
      <c r="B2924" s="234" t="s">
        <v>9299</v>
      </c>
      <c r="C2924" s="234" t="s">
        <v>6545</v>
      </c>
      <c r="D2924" s="235" t="s">
        <v>15041</v>
      </c>
      <c r="E2924" s="227" t="s">
        <v>57</v>
      </c>
    </row>
    <row r="2925" spans="1:5" ht="15">
      <c r="A2925" s="234">
        <v>3937</v>
      </c>
      <c r="B2925" s="234" t="s">
        <v>9300</v>
      </c>
      <c r="C2925" s="234" t="s">
        <v>6545</v>
      </c>
      <c r="D2925" s="235" t="s">
        <v>14554</v>
      </c>
      <c r="E2925" s="227" t="s">
        <v>57</v>
      </c>
    </row>
    <row r="2926" spans="1:5" ht="15">
      <c r="A2926" s="234">
        <v>3921</v>
      </c>
      <c r="B2926" s="234" t="s">
        <v>9301</v>
      </c>
      <c r="C2926" s="234" t="s">
        <v>6545</v>
      </c>
      <c r="D2926" s="235" t="s">
        <v>15043</v>
      </c>
      <c r="E2926" s="227" t="s">
        <v>57</v>
      </c>
    </row>
    <row r="2927" spans="1:5" ht="15">
      <c r="A2927" s="234">
        <v>3920</v>
      </c>
      <c r="B2927" s="234" t="s">
        <v>9302</v>
      </c>
      <c r="C2927" s="234" t="s">
        <v>6545</v>
      </c>
      <c r="D2927" s="235" t="s">
        <v>14554</v>
      </c>
      <c r="E2927" s="227" t="s">
        <v>57</v>
      </c>
    </row>
    <row r="2928" spans="1:5" ht="15">
      <c r="A2928" s="234">
        <v>3938</v>
      </c>
      <c r="B2928" s="234" t="s">
        <v>9303</v>
      </c>
      <c r="C2928" s="234" t="s">
        <v>6545</v>
      </c>
      <c r="D2928" s="235" t="s">
        <v>15044</v>
      </c>
      <c r="E2928" s="227" t="s">
        <v>57</v>
      </c>
    </row>
    <row r="2929" spans="1:5" ht="15">
      <c r="A2929" s="234">
        <v>3919</v>
      </c>
      <c r="B2929" s="234" t="s">
        <v>9304</v>
      </c>
      <c r="C2929" s="234" t="s">
        <v>6545</v>
      </c>
      <c r="D2929" s="235" t="s">
        <v>15045</v>
      </c>
      <c r="E2929" s="227" t="s">
        <v>57</v>
      </c>
    </row>
    <row r="2930" spans="1:5" ht="15">
      <c r="A2930" s="234">
        <v>3927</v>
      </c>
      <c r="B2930" s="234" t="s">
        <v>9305</v>
      </c>
      <c r="C2930" s="234" t="s">
        <v>6545</v>
      </c>
      <c r="D2930" s="235" t="s">
        <v>15046</v>
      </c>
      <c r="E2930" s="227" t="s">
        <v>57</v>
      </c>
    </row>
    <row r="2931" spans="1:5" ht="15">
      <c r="A2931" s="234">
        <v>3928</v>
      </c>
      <c r="B2931" s="234" t="s">
        <v>9306</v>
      </c>
      <c r="C2931" s="234" t="s">
        <v>6545</v>
      </c>
      <c r="D2931" s="235" t="s">
        <v>15046</v>
      </c>
      <c r="E2931" s="227" t="s">
        <v>57</v>
      </c>
    </row>
    <row r="2932" spans="1:5" ht="15">
      <c r="A2932" s="234">
        <v>3926</v>
      </c>
      <c r="B2932" s="234" t="s">
        <v>9307</v>
      </c>
      <c r="C2932" s="234" t="s">
        <v>6545</v>
      </c>
      <c r="D2932" s="235" t="s">
        <v>15047</v>
      </c>
      <c r="E2932" s="227" t="s">
        <v>57</v>
      </c>
    </row>
    <row r="2933" spans="1:5" ht="15">
      <c r="A2933" s="234">
        <v>3935</v>
      </c>
      <c r="B2933" s="234" t="s">
        <v>9308</v>
      </c>
      <c r="C2933" s="234" t="s">
        <v>6545</v>
      </c>
      <c r="D2933" s="235" t="s">
        <v>15047</v>
      </c>
      <c r="E2933" s="227" t="s">
        <v>57</v>
      </c>
    </row>
    <row r="2934" spans="1:5" ht="15">
      <c r="A2934" s="234">
        <v>3925</v>
      </c>
      <c r="B2934" s="234" t="s">
        <v>9309</v>
      </c>
      <c r="C2934" s="234" t="s">
        <v>6545</v>
      </c>
      <c r="D2934" s="235" t="s">
        <v>15047</v>
      </c>
      <c r="E2934" s="227" t="s">
        <v>57</v>
      </c>
    </row>
    <row r="2935" spans="1:5" ht="15">
      <c r="A2935" s="234">
        <v>12406</v>
      </c>
      <c r="B2935" s="234" t="s">
        <v>9310</v>
      </c>
      <c r="C2935" s="234" t="s">
        <v>6545</v>
      </c>
      <c r="D2935" s="235" t="s">
        <v>15048</v>
      </c>
      <c r="E2935" s="227" t="s">
        <v>57</v>
      </c>
    </row>
    <row r="2936" spans="1:5" ht="15">
      <c r="A2936" s="234">
        <v>3929</v>
      </c>
      <c r="B2936" s="234" t="s">
        <v>9311</v>
      </c>
      <c r="C2936" s="234" t="s">
        <v>6545</v>
      </c>
      <c r="D2936" s="235" t="s">
        <v>15049</v>
      </c>
      <c r="E2936" s="227" t="s">
        <v>57</v>
      </c>
    </row>
    <row r="2937" spans="1:5" ht="15">
      <c r="A2937" s="234">
        <v>3931</v>
      </c>
      <c r="B2937" s="234" t="s">
        <v>9312</v>
      </c>
      <c r="C2937" s="234" t="s">
        <v>6545</v>
      </c>
      <c r="D2937" s="235" t="s">
        <v>15049</v>
      </c>
      <c r="E2937" s="227" t="s">
        <v>57</v>
      </c>
    </row>
    <row r="2938" spans="1:5" ht="15">
      <c r="A2938" s="234">
        <v>3930</v>
      </c>
      <c r="B2938" s="234" t="s">
        <v>9313</v>
      </c>
      <c r="C2938" s="234" t="s">
        <v>6545</v>
      </c>
      <c r="D2938" s="235" t="s">
        <v>15049</v>
      </c>
      <c r="E2938" s="227" t="s">
        <v>57</v>
      </c>
    </row>
    <row r="2939" spans="1:5" ht="15">
      <c r="A2939" s="234">
        <v>3932</v>
      </c>
      <c r="B2939" s="234" t="s">
        <v>9314</v>
      </c>
      <c r="C2939" s="234" t="s">
        <v>6545</v>
      </c>
      <c r="D2939" s="235" t="s">
        <v>15050</v>
      </c>
      <c r="E2939" s="227" t="s">
        <v>57</v>
      </c>
    </row>
    <row r="2940" spans="1:5" ht="15">
      <c r="A2940" s="234">
        <v>3933</v>
      </c>
      <c r="B2940" s="234" t="s">
        <v>9315</v>
      </c>
      <c r="C2940" s="234" t="s">
        <v>6545</v>
      </c>
      <c r="D2940" s="235" t="s">
        <v>15050</v>
      </c>
      <c r="E2940" s="227" t="s">
        <v>57</v>
      </c>
    </row>
    <row r="2941" spans="1:5" ht="15">
      <c r="A2941" s="234">
        <v>3934</v>
      </c>
      <c r="B2941" s="234" t="s">
        <v>9316</v>
      </c>
      <c r="C2941" s="234" t="s">
        <v>6545</v>
      </c>
      <c r="D2941" s="235" t="s">
        <v>15050</v>
      </c>
      <c r="E2941" s="227" t="s">
        <v>57</v>
      </c>
    </row>
    <row r="2942" spans="1:5" ht="30">
      <c r="A2942" s="234">
        <v>40355</v>
      </c>
      <c r="B2942" s="234" t="s">
        <v>9317</v>
      </c>
      <c r="C2942" s="234" t="s">
        <v>6545</v>
      </c>
      <c r="D2942" s="235" t="s">
        <v>15051</v>
      </c>
      <c r="E2942" s="227" t="s">
        <v>57</v>
      </c>
    </row>
    <row r="2943" spans="1:5" ht="30">
      <c r="A2943" s="234">
        <v>40364</v>
      </c>
      <c r="B2943" s="234" t="s">
        <v>9318</v>
      </c>
      <c r="C2943" s="234" t="s">
        <v>6545</v>
      </c>
      <c r="D2943" s="235" t="s">
        <v>15052</v>
      </c>
      <c r="E2943" s="227" t="s">
        <v>57</v>
      </c>
    </row>
    <row r="2944" spans="1:5" ht="30">
      <c r="A2944" s="234">
        <v>40361</v>
      </c>
      <c r="B2944" s="234" t="s">
        <v>9319</v>
      </c>
      <c r="C2944" s="234" t="s">
        <v>6545</v>
      </c>
      <c r="D2944" s="235" t="s">
        <v>15053</v>
      </c>
      <c r="E2944" s="227" t="s">
        <v>57</v>
      </c>
    </row>
    <row r="2945" spans="1:5" ht="30">
      <c r="A2945" s="234">
        <v>40358</v>
      </c>
      <c r="B2945" s="234" t="s">
        <v>9320</v>
      </c>
      <c r="C2945" s="234" t="s">
        <v>6545</v>
      </c>
      <c r="D2945" s="235" t="s">
        <v>15054</v>
      </c>
      <c r="E2945" s="227" t="s">
        <v>57</v>
      </c>
    </row>
    <row r="2946" spans="1:5" ht="30">
      <c r="A2946" s="234">
        <v>40370</v>
      </c>
      <c r="B2946" s="234" t="s">
        <v>9321</v>
      </c>
      <c r="C2946" s="234" t="s">
        <v>6545</v>
      </c>
      <c r="D2946" s="235" t="s">
        <v>15055</v>
      </c>
      <c r="E2946" s="227" t="s">
        <v>57</v>
      </c>
    </row>
    <row r="2947" spans="1:5" ht="30">
      <c r="A2947" s="234">
        <v>40367</v>
      </c>
      <c r="B2947" s="234" t="s">
        <v>9322</v>
      </c>
      <c r="C2947" s="234" t="s">
        <v>6545</v>
      </c>
      <c r="D2947" s="235" t="s">
        <v>15056</v>
      </c>
      <c r="E2947" s="227" t="s">
        <v>57</v>
      </c>
    </row>
    <row r="2948" spans="1:5" ht="30">
      <c r="A2948" s="234">
        <v>40373</v>
      </c>
      <c r="B2948" s="234" t="s">
        <v>9323</v>
      </c>
      <c r="C2948" s="234" t="s">
        <v>6545</v>
      </c>
      <c r="D2948" s="235" t="s">
        <v>15057</v>
      </c>
      <c r="E2948" s="227" t="s">
        <v>57</v>
      </c>
    </row>
    <row r="2949" spans="1:5" ht="30">
      <c r="A2949" s="234">
        <v>38947</v>
      </c>
      <c r="B2949" s="234" t="s">
        <v>9324</v>
      </c>
      <c r="C2949" s="234" t="s">
        <v>6545</v>
      </c>
      <c r="D2949" s="235" t="s">
        <v>13831</v>
      </c>
      <c r="E2949" s="227" t="s">
        <v>57</v>
      </c>
    </row>
    <row r="2950" spans="1:5" ht="30">
      <c r="A2950" s="234">
        <v>38948</v>
      </c>
      <c r="B2950" s="234" t="s">
        <v>9325</v>
      </c>
      <c r="C2950" s="234" t="s">
        <v>6545</v>
      </c>
      <c r="D2950" s="235" t="s">
        <v>15058</v>
      </c>
      <c r="E2950" s="227" t="s">
        <v>57</v>
      </c>
    </row>
    <row r="2951" spans="1:5" ht="30">
      <c r="A2951" s="234">
        <v>38949</v>
      </c>
      <c r="B2951" s="234" t="s">
        <v>9326</v>
      </c>
      <c r="C2951" s="234" t="s">
        <v>6545</v>
      </c>
      <c r="D2951" s="235" t="s">
        <v>15059</v>
      </c>
      <c r="E2951" s="227" t="s">
        <v>57</v>
      </c>
    </row>
    <row r="2952" spans="1:5" ht="30">
      <c r="A2952" s="234">
        <v>38951</v>
      </c>
      <c r="B2952" s="234" t="s">
        <v>9327</v>
      </c>
      <c r="C2952" s="234" t="s">
        <v>6545</v>
      </c>
      <c r="D2952" s="235" t="s">
        <v>15060</v>
      </c>
      <c r="E2952" s="227" t="s">
        <v>57</v>
      </c>
    </row>
    <row r="2953" spans="1:5" ht="30">
      <c r="A2953" s="234">
        <v>39312</v>
      </c>
      <c r="B2953" s="234" t="s">
        <v>9328</v>
      </c>
      <c r="C2953" s="234" t="s">
        <v>6545</v>
      </c>
      <c r="D2953" s="235" t="s">
        <v>15061</v>
      </c>
      <c r="E2953" s="227" t="s">
        <v>57</v>
      </c>
    </row>
    <row r="2954" spans="1:5" ht="30">
      <c r="A2954" s="234">
        <v>39313</v>
      </c>
      <c r="B2954" s="234" t="s">
        <v>9329</v>
      </c>
      <c r="C2954" s="234" t="s">
        <v>6545</v>
      </c>
      <c r="D2954" s="235" t="s">
        <v>15062</v>
      </c>
      <c r="E2954" s="227" t="s">
        <v>57</v>
      </c>
    </row>
    <row r="2955" spans="1:5" ht="30">
      <c r="A2955" s="234">
        <v>38950</v>
      </c>
      <c r="B2955" s="234" t="s">
        <v>9330</v>
      </c>
      <c r="C2955" s="234" t="s">
        <v>6545</v>
      </c>
      <c r="D2955" s="235" t="s">
        <v>15063</v>
      </c>
      <c r="E2955" s="227" t="s">
        <v>57</v>
      </c>
    </row>
    <row r="2956" spans="1:5" ht="30">
      <c r="A2956" s="234">
        <v>39314</v>
      </c>
      <c r="B2956" s="234" t="s">
        <v>9331</v>
      </c>
      <c r="C2956" s="234" t="s">
        <v>6545</v>
      </c>
      <c r="D2956" s="235" t="s">
        <v>12987</v>
      </c>
      <c r="E2956" s="227" t="s">
        <v>57</v>
      </c>
    </row>
    <row r="2957" spans="1:5" ht="15">
      <c r="A2957" s="234">
        <v>3907</v>
      </c>
      <c r="B2957" s="234" t="s">
        <v>9332</v>
      </c>
      <c r="C2957" s="234" t="s">
        <v>6545</v>
      </c>
      <c r="D2957" s="235" t="s">
        <v>14790</v>
      </c>
      <c r="E2957" s="227" t="s">
        <v>57</v>
      </c>
    </row>
    <row r="2958" spans="1:5" ht="15">
      <c r="A2958" s="234">
        <v>3889</v>
      </c>
      <c r="B2958" s="234" t="s">
        <v>9333</v>
      </c>
      <c r="C2958" s="234" t="s">
        <v>6545</v>
      </c>
      <c r="D2958" s="235" t="s">
        <v>15064</v>
      </c>
      <c r="E2958" s="227" t="s">
        <v>57</v>
      </c>
    </row>
    <row r="2959" spans="1:5" ht="15">
      <c r="A2959" s="234">
        <v>3868</v>
      </c>
      <c r="B2959" s="234" t="s">
        <v>9334</v>
      </c>
      <c r="C2959" s="234" t="s">
        <v>6545</v>
      </c>
      <c r="D2959" s="235" t="s">
        <v>12871</v>
      </c>
      <c r="E2959" s="227" t="s">
        <v>57</v>
      </c>
    </row>
    <row r="2960" spans="1:5" ht="15">
      <c r="A2960" s="234">
        <v>3869</v>
      </c>
      <c r="B2960" s="234" t="s">
        <v>9335</v>
      </c>
      <c r="C2960" s="234" t="s">
        <v>6545</v>
      </c>
      <c r="D2960" s="235" t="s">
        <v>12585</v>
      </c>
      <c r="E2960" s="227" t="s">
        <v>57</v>
      </c>
    </row>
    <row r="2961" spans="1:5" ht="15">
      <c r="A2961" s="234">
        <v>3872</v>
      </c>
      <c r="B2961" s="234" t="s">
        <v>9336</v>
      </c>
      <c r="C2961" s="234" t="s">
        <v>6545</v>
      </c>
      <c r="D2961" s="235" t="s">
        <v>14380</v>
      </c>
      <c r="E2961" s="227" t="s">
        <v>57</v>
      </c>
    </row>
    <row r="2962" spans="1:5" ht="15">
      <c r="A2962" s="234">
        <v>3850</v>
      </c>
      <c r="B2962" s="234" t="s">
        <v>9337</v>
      </c>
      <c r="C2962" s="234" t="s">
        <v>6545</v>
      </c>
      <c r="D2962" s="235" t="s">
        <v>12980</v>
      </c>
      <c r="E2962" s="227" t="s">
        <v>57</v>
      </c>
    </row>
    <row r="2963" spans="1:5" ht="15">
      <c r="A2963" s="234">
        <v>38023</v>
      </c>
      <c r="B2963" s="234" t="s">
        <v>9338</v>
      </c>
      <c r="C2963" s="234" t="s">
        <v>6545</v>
      </c>
      <c r="D2963" s="235" t="s">
        <v>15065</v>
      </c>
      <c r="E2963" s="227" t="s">
        <v>57</v>
      </c>
    </row>
    <row r="2964" spans="1:5" ht="15">
      <c r="A2964" s="234">
        <v>37986</v>
      </c>
      <c r="B2964" s="234" t="s">
        <v>9339</v>
      </c>
      <c r="C2964" s="234" t="s">
        <v>6545</v>
      </c>
      <c r="D2964" s="235" t="s">
        <v>12887</v>
      </c>
      <c r="E2964" s="227" t="s">
        <v>57</v>
      </c>
    </row>
    <row r="2965" spans="1:5" ht="15">
      <c r="A2965" s="234">
        <v>37987</v>
      </c>
      <c r="B2965" s="234" t="s">
        <v>9340</v>
      </c>
      <c r="C2965" s="234" t="s">
        <v>6545</v>
      </c>
      <c r="D2965" s="235" t="s">
        <v>15066</v>
      </c>
      <c r="E2965" s="227" t="s">
        <v>57</v>
      </c>
    </row>
    <row r="2966" spans="1:5" ht="15">
      <c r="A2966" s="234">
        <v>37988</v>
      </c>
      <c r="B2966" s="234" t="s">
        <v>9341</v>
      </c>
      <c r="C2966" s="234" t="s">
        <v>6545</v>
      </c>
      <c r="D2966" s="235" t="s">
        <v>15067</v>
      </c>
      <c r="E2966" s="227" t="s">
        <v>57</v>
      </c>
    </row>
    <row r="2967" spans="1:5" ht="15">
      <c r="A2967" s="234">
        <v>21120</v>
      </c>
      <c r="B2967" s="234" t="s">
        <v>9342</v>
      </c>
      <c r="C2967" s="234" t="s">
        <v>6545</v>
      </c>
      <c r="D2967" s="235" t="s">
        <v>13835</v>
      </c>
      <c r="E2967" s="227" t="s">
        <v>57</v>
      </c>
    </row>
    <row r="2968" spans="1:5" ht="15">
      <c r="A2968" s="234">
        <v>39318</v>
      </c>
      <c r="B2968" s="234" t="s">
        <v>9343</v>
      </c>
      <c r="C2968" s="234" t="s">
        <v>6545</v>
      </c>
      <c r="D2968" s="235" t="s">
        <v>15068</v>
      </c>
      <c r="E2968" s="227" t="s">
        <v>57</v>
      </c>
    </row>
    <row r="2969" spans="1:5" ht="15">
      <c r="A2969" s="234">
        <v>20162</v>
      </c>
      <c r="B2969" s="234" t="s">
        <v>9344</v>
      </c>
      <c r="C2969" s="234" t="s">
        <v>6545</v>
      </c>
      <c r="D2969" s="235" t="s">
        <v>13050</v>
      </c>
      <c r="E2969" s="227" t="s">
        <v>57</v>
      </c>
    </row>
    <row r="2970" spans="1:5" ht="15">
      <c r="A2970" s="234">
        <v>40366</v>
      </c>
      <c r="B2970" s="234" t="s">
        <v>9345</v>
      </c>
      <c r="C2970" s="234" t="s">
        <v>6545</v>
      </c>
      <c r="D2970" s="235" t="s">
        <v>15069</v>
      </c>
      <c r="E2970" s="227" t="s">
        <v>57</v>
      </c>
    </row>
    <row r="2971" spans="1:5" ht="15">
      <c r="A2971" s="234">
        <v>40363</v>
      </c>
      <c r="B2971" s="234" t="s">
        <v>9346</v>
      </c>
      <c r="C2971" s="234" t="s">
        <v>6545</v>
      </c>
      <c r="D2971" s="235" t="s">
        <v>13937</v>
      </c>
      <c r="E2971" s="227" t="s">
        <v>57</v>
      </c>
    </row>
    <row r="2972" spans="1:5" ht="15">
      <c r="A2972" s="234">
        <v>40354</v>
      </c>
      <c r="B2972" s="234" t="s">
        <v>9347</v>
      </c>
      <c r="C2972" s="234" t="s">
        <v>6545</v>
      </c>
      <c r="D2972" s="235" t="s">
        <v>15070</v>
      </c>
      <c r="E2972" s="227" t="s">
        <v>57</v>
      </c>
    </row>
    <row r="2973" spans="1:5" ht="15">
      <c r="A2973" s="234">
        <v>40360</v>
      </c>
      <c r="B2973" s="234" t="s">
        <v>9348</v>
      </c>
      <c r="C2973" s="234" t="s">
        <v>6545</v>
      </c>
      <c r="D2973" s="235" t="s">
        <v>15071</v>
      </c>
      <c r="E2973" s="227" t="s">
        <v>57</v>
      </c>
    </row>
    <row r="2974" spans="1:5" ht="15">
      <c r="A2974" s="234">
        <v>40372</v>
      </c>
      <c r="B2974" s="234" t="s">
        <v>9349</v>
      </c>
      <c r="C2974" s="234" t="s">
        <v>6545</v>
      </c>
      <c r="D2974" s="235" t="s">
        <v>15072</v>
      </c>
      <c r="E2974" s="227" t="s">
        <v>57</v>
      </c>
    </row>
    <row r="2975" spans="1:5" ht="15">
      <c r="A2975" s="234">
        <v>40369</v>
      </c>
      <c r="B2975" s="234" t="s">
        <v>9350</v>
      </c>
      <c r="C2975" s="234" t="s">
        <v>6545</v>
      </c>
      <c r="D2975" s="235" t="s">
        <v>15073</v>
      </c>
      <c r="E2975" s="227" t="s">
        <v>57</v>
      </c>
    </row>
    <row r="2976" spans="1:5" ht="15">
      <c r="A2976" s="234">
        <v>40357</v>
      </c>
      <c r="B2976" s="234" t="s">
        <v>9351</v>
      </c>
      <c r="C2976" s="234" t="s">
        <v>6545</v>
      </c>
      <c r="D2976" s="235" t="s">
        <v>15054</v>
      </c>
      <c r="E2976" s="227" t="s">
        <v>57</v>
      </c>
    </row>
    <row r="2977" spans="1:5" ht="15">
      <c r="A2977" s="234">
        <v>40375</v>
      </c>
      <c r="B2977" s="234" t="s">
        <v>9352</v>
      </c>
      <c r="C2977" s="234" t="s">
        <v>6545</v>
      </c>
      <c r="D2977" s="235" t="s">
        <v>15074</v>
      </c>
      <c r="E2977" s="227" t="s">
        <v>57</v>
      </c>
    </row>
    <row r="2978" spans="1:5" ht="15">
      <c r="A2978" s="234">
        <v>1893</v>
      </c>
      <c r="B2978" s="234" t="s">
        <v>9353</v>
      </c>
      <c r="C2978" s="234" t="s">
        <v>6545</v>
      </c>
      <c r="D2978" s="235" t="s">
        <v>14287</v>
      </c>
      <c r="E2978" s="227" t="s">
        <v>57</v>
      </c>
    </row>
    <row r="2979" spans="1:5" ht="15">
      <c r="A2979" s="234">
        <v>1902</v>
      </c>
      <c r="B2979" s="234" t="s">
        <v>9354</v>
      </c>
      <c r="C2979" s="234" t="s">
        <v>6545</v>
      </c>
      <c r="D2979" s="235" t="s">
        <v>12757</v>
      </c>
      <c r="E2979" s="227" t="s">
        <v>57</v>
      </c>
    </row>
    <row r="2980" spans="1:5" ht="15">
      <c r="A2980" s="234">
        <v>1901</v>
      </c>
      <c r="B2980" s="234" t="s">
        <v>9355</v>
      </c>
      <c r="C2980" s="234" t="s">
        <v>6545</v>
      </c>
      <c r="D2980" s="235" t="s">
        <v>15075</v>
      </c>
      <c r="E2980" s="227" t="s">
        <v>57</v>
      </c>
    </row>
    <row r="2981" spans="1:5" ht="15">
      <c r="A2981" s="234">
        <v>1892</v>
      </c>
      <c r="B2981" s="234" t="s">
        <v>9356</v>
      </c>
      <c r="C2981" s="234" t="s">
        <v>6545</v>
      </c>
      <c r="D2981" s="235" t="s">
        <v>13901</v>
      </c>
      <c r="E2981" s="227" t="s">
        <v>57</v>
      </c>
    </row>
    <row r="2982" spans="1:5" ht="15">
      <c r="A2982" s="234">
        <v>1907</v>
      </c>
      <c r="B2982" s="234" t="s">
        <v>9357</v>
      </c>
      <c r="C2982" s="234" t="s">
        <v>6545</v>
      </c>
      <c r="D2982" s="235" t="s">
        <v>15076</v>
      </c>
      <c r="E2982" s="227" t="s">
        <v>57</v>
      </c>
    </row>
    <row r="2983" spans="1:5" ht="15">
      <c r="A2983" s="234">
        <v>1894</v>
      </c>
      <c r="B2983" s="234" t="s">
        <v>9358</v>
      </c>
      <c r="C2983" s="234" t="s">
        <v>6545</v>
      </c>
      <c r="D2983" s="235" t="s">
        <v>15077</v>
      </c>
      <c r="E2983" s="227" t="s">
        <v>57</v>
      </c>
    </row>
    <row r="2984" spans="1:5" ht="15">
      <c r="A2984" s="234">
        <v>1891</v>
      </c>
      <c r="B2984" s="234" t="s">
        <v>9359</v>
      </c>
      <c r="C2984" s="234" t="s">
        <v>6545</v>
      </c>
      <c r="D2984" s="235" t="s">
        <v>15078</v>
      </c>
      <c r="E2984" s="227" t="s">
        <v>57</v>
      </c>
    </row>
    <row r="2985" spans="1:5" ht="15">
      <c r="A2985" s="234">
        <v>1896</v>
      </c>
      <c r="B2985" s="234" t="s">
        <v>9360</v>
      </c>
      <c r="C2985" s="234" t="s">
        <v>6545</v>
      </c>
      <c r="D2985" s="235" t="s">
        <v>15079</v>
      </c>
      <c r="E2985" s="227" t="s">
        <v>57</v>
      </c>
    </row>
    <row r="2986" spans="1:5" ht="15">
      <c r="A2986" s="234">
        <v>1895</v>
      </c>
      <c r="B2986" s="234" t="s">
        <v>9361</v>
      </c>
      <c r="C2986" s="234" t="s">
        <v>6545</v>
      </c>
      <c r="D2986" s="235" t="s">
        <v>14267</v>
      </c>
      <c r="E2986" s="227" t="s">
        <v>57</v>
      </c>
    </row>
    <row r="2987" spans="1:5" ht="30">
      <c r="A2987" s="234">
        <v>2641</v>
      </c>
      <c r="B2987" s="234" t="s">
        <v>9362</v>
      </c>
      <c r="C2987" s="234" t="s">
        <v>6545</v>
      </c>
      <c r="D2987" s="235" t="s">
        <v>15080</v>
      </c>
      <c r="E2987" s="227" t="s">
        <v>57</v>
      </c>
    </row>
    <row r="2988" spans="1:5" ht="30">
      <c r="A2988" s="234">
        <v>2636</v>
      </c>
      <c r="B2988" s="234" t="s">
        <v>9363</v>
      </c>
      <c r="C2988" s="234" t="s">
        <v>6545</v>
      </c>
      <c r="D2988" s="235" t="s">
        <v>15081</v>
      </c>
      <c r="E2988" s="227" t="s">
        <v>57</v>
      </c>
    </row>
    <row r="2989" spans="1:5" ht="30">
      <c r="A2989" s="234">
        <v>2637</v>
      </c>
      <c r="B2989" s="234" t="s">
        <v>9364</v>
      </c>
      <c r="C2989" s="234" t="s">
        <v>6545</v>
      </c>
      <c r="D2989" s="235" t="s">
        <v>12738</v>
      </c>
      <c r="E2989" s="227" t="s">
        <v>57</v>
      </c>
    </row>
    <row r="2990" spans="1:5" ht="30">
      <c r="A2990" s="234">
        <v>2638</v>
      </c>
      <c r="B2990" s="234" t="s">
        <v>9365</v>
      </c>
      <c r="C2990" s="234" t="s">
        <v>6545</v>
      </c>
      <c r="D2990" s="235" t="s">
        <v>15082</v>
      </c>
      <c r="E2990" s="227" t="s">
        <v>57</v>
      </c>
    </row>
    <row r="2991" spans="1:5" ht="30">
      <c r="A2991" s="234">
        <v>2639</v>
      </c>
      <c r="B2991" s="234" t="s">
        <v>9366</v>
      </c>
      <c r="C2991" s="234" t="s">
        <v>6545</v>
      </c>
      <c r="D2991" s="235" t="s">
        <v>14250</v>
      </c>
      <c r="E2991" s="227" t="s">
        <v>57</v>
      </c>
    </row>
    <row r="2992" spans="1:5" ht="30">
      <c r="A2992" s="234">
        <v>2644</v>
      </c>
      <c r="B2992" s="234" t="s">
        <v>9367</v>
      </c>
      <c r="C2992" s="234" t="s">
        <v>6545</v>
      </c>
      <c r="D2992" s="235" t="s">
        <v>15083</v>
      </c>
      <c r="E2992" s="227" t="s">
        <v>57</v>
      </c>
    </row>
    <row r="2993" spans="1:5" ht="30">
      <c r="A2993" s="234">
        <v>2643</v>
      </c>
      <c r="B2993" s="234" t="s">
        <v>9368</v>
      </c>
      <c r="C2993" s="234" t="s">
        <v>6545</v>
      </c>
      <c r="D2993" s="235" t="s">
        <v>13803</v>
      </c>
      <c r="E2993" s="227" t="s">
        <v>57</v>
      </c>
    </row>
    <row r="2994" spans="1:5" ht="30">
      <c r="A2994" s="234">
        <v>2640</v>
      </c>
      <c r="B2994" s="234" t="s">
        <v>9369</v>
      </c>
      <c r="C2994" s="234" t="s">
        <v>6545</v>
      </c>
      <c r="D2994" s="235" t="s">
        <v>14364</v>
      </c>
      <c r="E2994" s="227" t="s">
        <v>57</v>
      </c>
    </row>
    <row r="2995" spans="1:5" ht="30">
      <c r="A2995" s="234">
        <v>2642</v>
      </c>
      <c r="B2995" s="234" t="s">
        <v>9370</v>
      </c>
      <c r="C2995" s="234" t="s">
        <v>6545</v>
      </c>
      <c r="D2995" s="235" t="s">
        <v>15084</v>
      </c>
      <c r="E2995" s="227" t="s">
        <v>57</v>
      </c>
    </row>
    <row r="2996" spans="1:5" ht="15">
      <c r="A2996" s="234">
        <v>38943</v>
      </c>
      <c r="B2996" s="234" t="s">
        <v>9371</v>
      </c>
      <c r="C2996" s="234" t="s">
        <v>6545</v>
      </c>
      <c r="D2996" s="235" t="s">
        <v>12773</v>
      </c>
      <c r="E2996" s="227" t="s">
        <v>57</v>
      </c>
    </row>
    <row r="2997" spans="1:5" ht="15">
      <c r="A2997" s="234">
        <v>38944</v>
      </c>
      <c r="B2997" s="234" t="s">
        <v>9372</v>
      </c>
      <c r="C2997" s="234" t="s">
        <v>6545</v>
      </c>
      <c r="D2997" s="235" t="s">
        <v>14739</v>
      </c>
      <c r="E2997" s="227" t="s">
        <v>57</v>
      </c>
    </row>
    <row r="2998" spans="1:5" ht="15">
      <c r="A2998" s="234">
        <v>38945</v>
      </c>
      <c r="B2998" s="234" t="s">
        <v>9373</v>
      </c>
      <c r="C2998" s="234" t="s">
        <v>6545</v>
      </c>
      <c r="D2998" s="235" t="s">
        <v>15085</v>
      </c>
      <c r="E2998" s="227" t="s">
        <v>57</v>
      </c>
    </row>
    <row r="2999" spans="1:5" ht="15">
      <c r="A2999" s="234">
        <v>38946</v>
      </c>
      <c r="B2999" s="234" t="s">
        <v>9374</v>
      </c>
      <c r="C2999" s="234" t="s">
        <v>6545</v>
      </c>
      <c r="D2999" s="235" t="s">
        <v>15086</v>
      </c>
      <c r="E2999" s="227" t="s">
        <v>57</v>
      </c>
    </row>
    <row r="3000" spans="1:5" ht="15">
      <c r="A3000" s="234">
        <v>39308</v>
      </c>
      <c r="B3000" s="234" t="s">
        <v>9375</v>
      </c>
      <c r="C3000" s="234" t="s">
        <v>6545</v>
      </c>
      <c r="D3000" s="235" t="s">
        <v>15087</v>
      </c>
      <c r="E3000" s="227" t="s">
        <v>57</v>
      </c>
    </row>
    <row r="3001" spans="1:5" ht="15">
      <c r="A3001" s="234">
        <v>39309</v>
      </c>
      <c r="B3001" s="234" t="s">
        <v>9376</v>
      </c>
      <c r="C3001" s="234" t="s">
        <v>6545</v>
      </c>
      <c r="D3001" s="235" t="s">
        <v>15088</v>
      </c>
      <c r="E3001" s="227" t="s">
        <v>57</v>
      </c>
    </row>
    <row r="3002" spans="1:5" ht="15">
      <c r="A3002" s="234">
        <v>39310</v>
      </c>
      <c r="B3002" s="234" t="s">
        <v>9377</v>
      </c>
      <c r="C3002" s="234" t="s">
        <v>6545</v>
      </c>
      <c r="D3002" s="235" t="s">
        <v>15089</v>
      </c>
      <c r="E3002" s="227" t="s">
        <v>57</v>
      </c>
    </row>
    <row r="3003" spans="1:5" ht="15">
      <c r="A3003" s="234">
        <v>39311</v>
      </c>
      <c r="B3003" s="234" t="s">
        <v>9378</v>
      </c>
      <c r="C3003" s="234" t="s">
        <v>6545</v>
      </c>
      <c r="D3003" s="235" t="s">
        <v>15090</v>
      </c>
      <c r="E3003" s="227" t="s">
        <v>57</v>
      </c>
    </row>
    <row r="3004" spans="1:5" ht="15">
      <c r="A3004" s="234">
        <v>39855</v>
      </c>
      <c r="B3004" s="234" t="s">
        <v>9379</v>
      </c>
      <c r="C3004" s="234" t="s">
        <v>6545</v>
      </c>
      <c r="D3004" s="235" t="s">
        <v>12579</v>
      </c>
      <c r="E3004" s="227" t="s">
        <v>57</v>
      </c>
    </row>
    <row r="3005" spans="1:5" ht="15">
      <c r="A3005" s="234">
        <v>39856</v>
      </c>
      <c r="B3005" s="234" t="s">
        <v>9380</v>
      </c>
      <c r="C3005" s="234" t="s">
        <v>6545</v>
      </c>
      <c r="D3005" s="235" t="s">
        <v>15091</v>
      </c>
      <c r="E3005" s="227" t="s">
        <v>57</v>
      </c>
    </row>
    <row r="3006" spans="1:5" ht="15">
      <c r="A3006" s="234">
        <v>39857</v>
      </c>
      <c r="B3006" s="234" t="s">
        <v>9381</v>
      </c>
      <c r="C3006" s="234" t="s">
        <v>6545</v>
      </c>
      <c r="D3006" s="235" t="s">
        <v>15002</v>
      </c>
      <c r="E3006" s="227" t="s">
        <v>57</v>
      </c>
    </row>
    <row r="3007" spans="1:5" ht="15">
      <c r="A3007" s="234">
        <v>39858</v>
      </c>
      <c r="B3007" s="234" t="s">
        <v>9382</v>
      </c>
      <c r="C3007" s="234" t="s">
        <v>6545</v>
      </c>
      <c r="D3007" s="235" t="s">
        <v>14752</v>
      </c>
      <c r="E3007" s="227" t="s">
        <v>57</v>
      </c>
    </row>
    <row r="3008" spans="1:5" ht="15">
      <c r="A3008" s="234">
        <v>39859</v>
      </c>
      <c r="B3008" s="234" t="s">
        <v>9383</v>
      </c>
      <c r="C3008" s="234" t="s">
        <v>6545</v>
      </c>
      <c r="D3008" s="235" t="s">
        <v>15092</v>
      </c>
      <c r="E3008" s="227" t="s">
        <v>57</v>
      </c>
    </row>
    <row r="3009" spans="1:5" ht="15">
      <c r="A3009" s="234">
        <v>39860</v>
      </c>
      <c r="B3009" s="234" t="s">
        <v>9384</v>
      </c>
      <c r="C3009" s="234" t="s">
        <v>6545</v>
      </c>
      <c r="D3009" s="235" t="s">
        <v>15093</v>
      </c>
      <c r="E3009" s="227" t="s">
        <v>57</v>
      </c>
    </row>
    <row r="3010" spans="1:5" ht="15">
      <c r="A3010" s="234">
        <v>39861</v>
      </c>
      <c r="B3010" s="234" t="s">
        <v>9385</v>
      </c>
      <c r="C3010" s="234" t="s">
        <v>6545</v>
      </c>
      <c r="D3010" s="235" t="s">
        <v>15005</v>
      </c>
      <c r="E3010" s="227" t="s">
        <v>57</v>
      </c>
    </row>
    <row r="3011" spans="1:5" ht="15">
      <c r="A3011" s="234">
        <v>38447</v>
      </c>
      <c r="B3011" s="234" t="s">
        <v>9386</v>
      </c>
      <c r="C3011" s="234" t="s">
        <v>6545</v>
      </c>
      <c r="D3011" s="235" t="s">
        <v>15094</v>
      </c>
      <c r="E3011" s="227" t="s">
        <v>57</v>
      </c>
    </row>
    <row r="3012" spans="1:5" ht="15">
      <c r="A3012" s="234">
        <v>36320</v>
      </c>
      <c r="B3012" s="234" t="s">
        <v>9387</v>
      </c>
      <c r="C3012" s="234" t="s">
        <v>6545</v>
      </c>
      <c r="D3012" s="235" t="s">
        <v>14715</v>
      </c>
      <c r="E3012" s="227" t="s">
        <v>57</v>
      </c>
    </row>
    <row r="3013" spans="1:5" ht="15">
      <c r="A3013" s="234">
        <v>36324</v>
      </c>
      <c r="B3013" s="234" t="s">
        <v>9388</v>
      </c>
      <c r="C3013" s="234" t="s">
        <v>6545</v>
      </c>
      <c r="D3013" s="235" t="s">
        <v>12771</v>
      </c>
      <c r="E3013" s="227" t="s">
        <v>57</v>
      </c>
    </row>
    <row r="3014" spans="1:5" ht="15">
      <c r="A3014" s="234">
        <v>38441</v>
      </c>
      <c r="B3014" s="234" t="s">
        <v>9389</v>
      </c>
      <c r="C3014" s="234" t="s">
        <v>6545</v>
      </c>
      <c r="D3014" s="235" t="s">
        <v>15095</v>
      </c>
      <c r="E3014" s="227" t="s">
        <v>57</v>
      </c>
    </row>
    <row r="3015" spans="1:5" ht="15">
      <c r="A3015" s="234">
        <v>38442</v>
      </c>
      <c r="B3015" s="234" t="s">
        <v>9390</v>
      </c>
      <c r="C3015" s="234" t="s">
        <v>6545</v>
      </c>
      <c r="D3015" s="235" t="s">
        <v>15096</v>
      </c>
      <c r="E3015" s="227" t="s">
        <v>57</v>
      </c>
    </row>
    <row r="3016" spans="1:5" ht="15">
      <c r="A3016" s="234">
        <v>38443</v>
      </c>
      <c r="B3016" s="234" t="s">
        <v>9391</v>
      </c>
      <c r="C3016" s="234" t="s">
        <v>6545</v>
      </c>
      <c r="D3016" s="235" t="s">
        <v>15097</v>
      </c>
      <c r="E3016" s="227" t="s">
        <v>57</v>
      </c>
    </row>
    <row r="3017" spans="1:5" ht="15">
      <c r="A3017" s="234">
        <v>38444</v>
      </c>
      <c r="B3017" s="234" t="s">
        <v>9392</v>
      </c>
      <c r="C3017" s="234" t="s">
        <v>6545</v>
      </c>
      <c r="D3017" s="235" t="s">
        <v>14767</v>
      </c>
      <c r="E3017" s="227" t="s">
        <v>57</v>
      </c>
    </row>
    <row r="3018" spans="1:5" ht="15">
      <c r="A3018" s="234">
        <v>38445</v>
      </c>
      <c r="B3018" s="234" t="s">
        <v>9393</v>
      </c>
      <c r="C3018" s="234" t="s">
        <v>6545</v>
      </c>
      <c r="D3018" s="235" t="s">
        <v>15098</v>
      </c>
      <c r="E3018" s="227" t="s">
        <v>57</v>
      </c>
    </row>
    <row r="3019" spans="1:5" ht="15">
      <c r="A3019" s="234">
        <v>38446</v>
      </c>
      <c r="B3019" s="234" t="s">
        <v>9394</v>
      </c>
      <c r="C3019" s="234" t="s">
        <v>6545</v>
      </c>
      <c r="D3019" s="235" t="s">
        <v>15099</v>
      </c>
      <c r="E3019" s="227" t="s">
        <v>57</v>
      </c>
    </row>
    <row r="3020" spans="1:5" ht="15">
      <c r="A3020" s="234">
        <v>3867</v>
      </c>
      <c r="B3020" s="234" t="s">
        <v>9395</v>
      </c>
      <c r="C3020" s="234" t="s">
        <v>6545</v>
      </c>
      <c r="D3020" s="235" t="s">
        <v>15100</v>
      </c>
      <c r="E3020" s="227" t="s">
        <v>57</v>
      </c>
    </row>
    <row r="3021" spans="1:5" ht="15">
      <c r="A3021" s="234">
        <v>3861</v>
      </c>
      <c r="B3021" s="234" t="s">
        <v>9396</v>
      </c>
      <c r="C3021" s="234" t="s">
        <v>6545</v>
      </c>
      <c r="D3021" s="235" t="s">
        <v>13187</v>
      </c>
      <c r="E3021" s="227" t="s">
        <v>57</v>
      </c>
    </row>
    <row r="3022" spans="1:5" ht="15">
      <c r="A3022" s="234">
        <v>3904</v>
      </c>
      <c r="B3022" s="234" t="s">
        <v>9397</v>
      </c>
      <c r="C3022" s="234" t="s">
        <v>6545</v>
      </c>
      <c r="D3022" s="235" t="s">
        <v>12882</v>
      </c>
      <c r="E3022" s="227" t="s">
        <v>57</v>
      </c>
    </row>
    <row r="3023" spans="1:5" ht="15">
      <c r="A3023" s="234">
        <v>3903</v>
      </c>
      <c r="B3023" s="234" t="s">
        <v>9398</v>
      </c>
      <c r="C3023" s="234" t="s">
        <v>6545</v>
      </c>
      <c r="D3023" s="235" t="s">
        <v>15101</v>
      </c>
      <c r="E3023" s="227" t="s">
        <v>57</v>
      </c>
    </row>
    <row r="3024" spans="1:5" ht="15">
      <c r="A3024" s="234">
        <v>3862</v>
      </c>
      <c r="B3024" s="234" t="s">
        <v>9399</v>
      </c>
      <c r="C3024" s="234" t="s">
        <v>6545</v>
      </c>
      <c r="D3024" s="235" t="s">
        <v>15102</v>
      </c>
      <c r="E3024" s="227" t="s">
        <v>57</v>
      </c>
    </row>
    <row r="3025" spans="1:5" ht="15">
      <c r="A3025" s="234">
        <v>3863</v>
      </c>
      <c r="B3025" s="234" t="s">
        <v>9400</v>
      </c>
      <c r="C3025" s="234" t="s">
        <v>6545</v>
      </c>
      <c r="D3025" s="235" t="s">
        <v>14551</v>
      </c>
      <c r="E3025" s="227" t="s">
        <v>57</v>
      </c>
    </row>
    <row r="3026" spans="1:5" ht="15">
      <c r="A3026" s="234">
        <v>3864</v>
      </c>
      <c r="B3026" s="234" t="s">
        <v>9401</v>
      </c>
      <c r="C3026" s="234" t="s">
        <v>6545</v>
      </c>
      <c r="D3026" s="235" t="s">
        <v>15097</v>
      </c>
      <c r="E3026" s="227" t="s">
        <v>57</v>
      </c>
    </row>
    <row r="3027" spans="1:5" ht="15">
      <c r="A3027" s="234">
        <v>3865</v>
      </c>
      <c r="B3027" s="234" t="s">
        <v>9402</v>
      </c>
      <c r="C3027" s="234" t="s">
        <v>6545</v>
      </c>
      <c r="D3027" s="235" t="s">
        <v>13911</v>
      </c>
      <c r="E3027" s="227" t="s">
        <v>57</v>
      </c>
    </row>
    <row r="3028" spans="1:5" ht="15">
      <c r="A3028" s="234">
        <v>3866</v>
      </c>
      <c r="B3028" s="234" t="s">
        <v>9403</v>
      </c>
      <c r="C3028" s="234" t="s">
        <v>6545</v>
      </c>
      <c r="D3028" s="235" t="s">
        <v>15103</v>
      </c>
      <c r="E3028" s="227" t="s">
        <v>57</v>
      </c>
    </row>
    <row r="3029" spans="1:5" ht="15">
      <c r="A3029" s="234">
        <v>3902</v>
      </c>
      <c r="B3029" s="234" t="s">
        <v>9404</v>
      </c>
      <c r="C3029" s="234" t="s">
        <v>6545</v>
      </c>
      <c r="D3029" s="235" t="s">
        <v>15104</v>
      </c>
      <c r="E3029" s="227" t="s">
        <v>57</v>
      </c>
    </row>
    <row r="3030" spans="1:5" ht="15">
      <c r="A3030" s="234">
        <v>3878</v>
      </c>
      <c r="B3030" s="234" t="s">
        <v>9405</v>
      </c>
      <c r="C3030" s="234" t="s">
        <v>6545</v>
      </c>
      <c r="D3030" s="235" t="s">
        <v>14344</v>
      </c>
      <c r="E3030" s="227" t="s">
        <v>57</v>
      </c>
    </row>
    <row r="3031" spans="1:5" ht="15">
      <c r="A3031" s="234">
        <v>3877</v>
      </c>
      <c r="B3031" s="234" t="s">
        <v>9406</v>
      </c>
      <c r="C3031" s="234" t="s">
        <v>6545</v>
      </c>
      <c r="D3031" s="235" t="s">
        <v>15105</v>
      </c>
      <c r="E3031" s="227" t="s">
        <v>57</v>
      </c>
    </row>
    <row r="3032" spans="1:5" ht="15">
      <c r="A3032" s="234">
        <v>3879</v>
      </c>
      <c r="B3032" s="234" t="s">
        <v>9407</v>
      </c>
      <c r="C3032" s="234" t="s">
        <v>6545</v>
      </c>
      <c r="D3032" s="235" t="s">
        <v>15106</v>
      </c>
      <c r="E3032" s="227" t="s">
        <v>57</v>
      </c>
    </row>
    <row r="3033" spans="1:5" ht="15">
      <c r="A3033" s="234">
        <v>3880</v>
      </c>
      <c r="B3033" s="234" t="s">
        <v>9408</v>
      </c>
      <c r="C3033" s="234" t="s">
        <v>6545</v>
      </c>
      <c r="D3033" s="235" t="s">
        <v>15107</v>
      </c>
      <c r="E3033" s="227" t="s">
        <v>57</v>
      </c>
    </row>
    <row r="3034" spans="1:5" ht="15">
      <c r="A3034" s="234">
        <v>12892</v>
      </c>
      <c r="B3034" s="234" t="s">
        <v>9409</v>
      </c>
      <c r="C3034" s="234" t="s">
        <v>6953</v>
      </c>
      <c r="D3034" s="235" t="s">
        <v>14081</v>
      </c>
      <c r="E3034" s="227" t="s">
        <v>57</v>
      </c>
    </row>
    <row r="3035" spans="1:5" ht="15">
      <c r="A3035" s="234">
        <v>3883</v>
      </c>
      <c r="B3035" s="234" t="s">
        <v>9410</v>
      </c>
      <c r="C3035" s="234" t="s">
        <v>6545</v>
      </c>
      <c r="D3035" s="235" t="s">
        <v>12722</v>
      </c>
      <c r="E3035" s="227" t="s">
        <v>57</v>
      </c>
    </row>
    <row r="3036" spans="1:5" ht="15">
      <c r="A3036" s="234">
        <v>3876</v>
      </c>
      <c r="B3036" s="234" t="s">
        <v>9411</v>
      </c>
      <c r="C3036" s="234" t="s">
        <v>6545</v>
      </c>
      <c r="D3036" s="235" t="s">
        <v>15108</v>
      </c>
      <c r="E3036" s="227" t="s">
        <v>57</v>
      </c>
    </row>
    <row r="3037" spans="1:5" ht="15">
      <c r="A3037" s="234">
        <v>3884</v>
      </c>
      <c r="B3037" s="234" t="s">
        <v>9412</v>
      </c>
      <c r="C3037" s="234" t="s">
        <v>6545</v>
      </c>
      <c r="D3037" s="235" t="s">
        <v>15109</v>
      </c>
      <c r="E3037" s="227" t="s">
        <v>57</v>
      </c>
    </row>
    <row r="3038" spans="1:5" ht="15">
      <c r="A3038" s="234">
        <v>3837</v>
      </c>
      <c r="B3038" s="234" t="s">
        <v>9413</v>
      </c>
      <c r="C3038" s="234" t="s">
        <v>6545</v>
      </c>
      <c r="D3038" s="235" t="s">
        <v>15110</v>
      </c>
      <c r="E3038" s="227" t="s">
        <v>57</v>
      </c>
    </row>
    <row r="3039" spans="1:5" ht="15">
      <c r="A3039" s="234">
        <v>3845</v>
      </c>
      <c r="B3039" s="234" t="s">
        <v>9414</v>
      </c>
      <c r="C3039" s="234" t="s">
        <v>6545</v>
      </c>
      <c r="D3039" s="235" t="s">
        <v>15111</v>
      </c>
      <c r="E3039" s="227" t="s">
        <v>57</v>
      </c>
    </row>
    <row r="3040" spans="1:5" ht="15">
      <c r="A3040" s="234">
        <v>11045</v>
      </c>
      <c r="B3040" s="234" t="s">
        <v>9415</v>
      </c>
      <c r="C3040" s="234" t="s">
        <v>6545</v>
      </c>
      <c r="D3040" s="235" t="s">
        <v>15112</v>
      </c>
      <c r="E3040" s="227" t="s">
        <v>57</v>
      </c>
    </row>
    <row r="3041" spans="1:5" ht="15">
      <c r="A3041" s="234">
        <v>20170</v>
      </c>
      <c r="B3041" s="234" t="s">
        <v>9416</v>
      </c>
      <c r="C3041" s="234" t="s">
        <v>6545</v>
      </c>
      <c r="D3041" s="235" t="s">
        <v>15113</v>
      </c>
      <c r="E3041" s="227" t="s">
        <v>57</v>
      </c>
    </row>
    <row r="3042" spans="1:5" ht="15">
      <c r="A3042" s="234">
        <v>20171</v>
      </c>
      <c r="B3042" s="234" t="s">
        <v>9417</v>
      </c>
      <c r="C3042" s="234" t="s">
        <v>6545</v>
      </c>
      <c r="D3042" s="235" t="s">
        <v>15114</v>
      </c>
      <c r="E3042" s="227" t="s">
        <v>57</v>
      </c>
    </row>
    <row r="3043" spans="1:5" ht="15">
      <c r="A3043" s="234">
        <v>20167</v>
      </c>
      <c r="B3043" s="234" t="s">
        <v>9418</v>
      </c>
      <c r="C3043" s="234" t="s">
        <v>6545</v>
      </c>
      <c r="D3043" s="235" t="s">
        <v>15115</v>
      </c>
      <c r="E3043" s="227" t="s">
        <v>57</v>
      </c>
    </row>
    <row r="3044" spans="1:5" ht="15">
      <c r="A3044" s="234">
        <v>20168</v>
      </c>
      <c r="B3044" s="234" t="s">
        <v>9419</v>
      </c>
      <c r="C3044" s="234" t="s">
        <v>6545</v>
      </c>
      <c r="D3044" s="235" t="s">
        <v>15116</v>
      </c>
      <c r="E3044" s="227" t="s">
        <v>57</v>
      </c>
    </row>
    <row r="3045" spans="1:5" ht="15">
      <c r="A3045" s="234">
        <v>20169</v>
      </c>
      <c r="B3045" s="234" t="s">
        <v>9420</v>
      </c>
      <c r="C3045" s="234" t="s">
        <v>6545</v>
      </c>
      <c r="D3045" s="235" t="s">
        <v>15117</v>
      </c>
      <c r="E3045" s="227" t="s">
        <v>57</v>
      </c>
    </row>
    <row r="3046" spans="1:5" ht="15">
      <c r="A3046" s="234">
        <v>3899</v>
      </c>
      <c r="B3046" s="234" t="s">
        <v>9421</v>
      </c>
      <c r="C3046" s="234" t="s">
        <v>6545</v>
      </c>
      <c r="D3046" s="235" t="s">
        <v>14547</v>
      </c>
      <c r="E3046" s="227" t="s">
        <v>57</v>
      </c>
    </row>
    <row r="3047" spans="1:5" ht="15">
      <c r="A3047" s="234">
        <v>38676</v>
      </c>
      <c r="B3047" s="234" t="s">
        <v>9422</v>
      </c>
      <c r="C3047" s="234" t="s">
        <v>6545</v>
      </c>
      <c r="D3047" s="235" t="s">
        <v>15118</v>
      </c>
      <c r="E3047" s="227" t="s">
        <v>57</v>
      </c>
    </row>
    <row r="3048" spans="1:5" ht="15">
      <c r="A3048" s="234">
        <v>3897</v>
      </c>
      <c r="B3048" s="234" t="s">
        <v>9423</v>
      </c>
      <c r="C3048" s="234" t="s">
        <v>6545</v>
      </c>
      <c r="D3048" s="235" t="s">
        <v>14461</v>
      </c>
      <c r="E3048" s="227" t="s">
        <v>57</v>
      </c>
    </row>
    <row r="3049" spans="1:5" ht="15">
      <c r="A3049" s="234">
        <v>3875</v>
      </c>
      <c r="B3049" s="234" t="s">
        <v>9424</v>
      </c>
      <c r="C3049" s="234" t="s">
        <v>6545</v>
      </c>
      <c r="D3049" s="235" t="s">
        <v>15119</v>
      </c>
      <c r="E3049" s="227" t="s">
        <v>57</v>
      </c>
    </row>
    <row r="3050" spans="1:5" ht="15">
      <c r="A3050" s="234">
        <v>3898</v>
      </c>
      <c r="B3050" s="234" t="s">
        <v>9425</v>
      </c>
      <c r="C3050" s="234" t="s">
        <v>6545</v>
      </c>
      <c r="D3050" s="235" t="s">
        <v>15120</v>
      </c>
      <c r="E3050" s="227" t="s">
        <v>57</v>
      </c>
    </row>
    <row r="3051" spans="1:5" ht="15">
      <c r="A3051" s="234">
        <v>3855</v>
      </c>
      <c r="B3051" s="234" t="s">
        <v>9426</v>
      </c>
      <c r="C3051" s="234" t="s">
        <v>6545</v>
      </c>
      <c r="D3051" s="235" t="s">
        <v>15121</v>
      </c>
      <c r="E3051" s="227" t="s">
        <v>57</v>
      </c>
    </row>
    <row r="3052" spans="1:5" ht="15">
      <c r="A3052" s="234">
        <v>3874</v>
      </c>
      <c r="B3052" s="234" t="s">
        <v>9427</v>
      </c>
      <c r="C3052" s="234" t="s">
        <v>6545</v>
      </c>
      <c r="D3052" s="235" t="s">
        <v>15122</v>
      </c>
      <c r="E3052" s="227" t="s">
        <v>57</v>
      </c>
    </row>
    <row r="3053" spans="1:5" ht="15">
      <c r="A3053" s="234">
        <v>3870</v>
      </c>
      <c r="B3053" s="234" t="s">
        <v>9428</v>
      </c>
      <c r="C3053" s="234" t="s">
        <v>6545</v>
      </c>
      <c r="D3053" s="235" t="s">
        <v>15123</v>
      </c>
      <c r="E3053" s="227" t="s">
        <v>57</v>
      </c>
    </row>
    <row r="3054" spans="1:5" ht="15">
      <c r="A3054" s="234">
        <v>38678</v>
      </c>
      <c r="B3054" s="234" t="s">
        <v>9429</v>
      </c>
      <c r="C3054" s="234" t="s">
        <v>6545</v>
      </c>
      <c r="D3054" s="235" t="s">
        <v>15124</v>
      </c>
      <c r="E3054" s="227" t="s">
        <v>57</v>
      </c>
    </row>
    <row r="3055" spans="1:5" ht="15">
      <c r="A3055" s="234">
        <v>3859</v>
      </c>
      <c r="B3055" s="234" t="s">
        <v>9430</v>
      </c>
      <c r="C3055" s="234" t="s">
        <v>6545</v>
      </c>
      <c r="D3055" s="235" t="s">
        <v>13333</v>
      </c>
      <c r="E3055" s="227" t="s">
        <v>57</v>
      </c>
    </row>
    <row r="3056" spans="1:5" ht="15">
      <c r="A3056" s="234">
        <v>3856</v>
      </c>
      <c r="B3056" s="234" t="s">
        <v>9431</v>
      </c>
      <c r="C3056" s="234" t="s">
        <v>6545</v>
      </c>
      <c r="D3056" s="235" t="s">
        <v>13307</v>
      </c>
      <c r="E3056" s="227" t="s">
        <v>57</v>
      </c>
    </row>
    <row r="3057" spans="1:5" ht="15">
      <c r="A3057" s="234">
        <v>3906</v>
      </c>
      <c r="B3057" s="234" t="s">
        <v>9432</v>
      </c>
      <c r="C3057" s="234" t="s">
        <v>6545</v>
      </c>
      <c r="D3057" s="235" t="s">
        <v>15125</v>
      </c>
      <c r="E3057" s="227" t="s">
        <v>57</v>
      </c>
    </row>
    <row r="3058" spans="1:5" ht="15">
      <c r="A3058" s="234">
        <v>3860</v>
      </c>
      <c r="B3058" s="234" t="s">
        <v>9433</v>
      </c>
      <c r="C3058" s="234" t="s">
        <v>6545</v>
      </c>
      <c r="D3058" s="235" t="s">
        <v>15126</v>
      </c>
      <c r="E3058" s="227" t="s">
        <v>57</v>
      </c>
    </row>
    <row r="3059" spans="1:5" ht="15">
      <c r="A3059" s="234">
        <v>3905</v>
      </c>
      <c r="B3059" s="234" t="s">
        <v>9434</v>
      </c>
      <c r="C3059" s="234" t="s">
        <v>6545</v>
      </c>
      <c r="D3059" s="235" t="s">
        <v>15070</v>
      </c>
      <c r="E3059" s="227" t="s">
        <v>57</v>
      </c>
    </row>
    <row r="3060" spans="1:5" ht="15">
      <c r="A3060" s="234">
        <v>3871</v>
      </c>
      <c r="B3060" s="234" t="s">
        <v>9435</v>
      </c>
      <c r="C3060" s="234" t="s">
        <v>6545</v>
      </c>
      <c r="D3060" s="235" t="s">
        <v>15127</v>
      </c>
      <c r="E3060" s="227" t="s">
        <v>57</v>
      </c>
    </row>
    <row r="3061" spans="1:5" ht="15">
      <c r="A3061" s="234">
        <v>37429</v>
      </c>
      <c r="B3061" s="234" t="s">
        <v>9436</v>
      </c>
      <c r="C3061" s="234" t="s">
        <v>6545</v>
      </c>
      <c r="D3061" s="235" t="s">
        <v>15128</v>
      </c>
      <c r="E3061" s="227" t="s">
        <v>57</v>
      </c>
    </row>
    <row r="3062" spans="1:5" ht="15">
      <c r="A3062" s="234">
        <v>37426</v>
      </c>
      <c r="B3062" s="234" t="s">
        <v>9437</v>
      </c>
      <c r="C3062" s="234" t="s">
        <v>6545</v>
      </c>
      <c r="D3062" s="235" t="s">
        <v>15129</v>
      </c>
      <c r="E3062" s="227" t="s">
        <v>57</v>
      </c>
    </row>
    <row r="3063" spans="1:5" ht="15">
      <c r="A3063" s="234">
        <v>37427</v>
      </c>
      <c r="B3063" s="234" t="s">
        <v>9438</v>
      </c>
      <c r="C3063" s="234" t="s">
        <v>6545</v>
      </c>
      <c r="D3063" s="235" t="s">
        <v>15130</v>
      </c>
      <c r="E3063" s="227" t="s">
        <v>57</v>
      </c>
    </row>
    <row r="3064" spans="1:5" ht="15">
      <c r="A3064" s="234">
        <v>37424</v>
      </c>
      <c r="B3064" s="234" t="s">
        <v>9439</v>
      </c>
      <c r="C3064" s="234" t="s">
        <v>6545</v>
      </c>
      <c r="D3064" s="235" t="s">
        <v>12919</v>
      </c>
      <c r="E3064" s="227" t="s">
        <v>57</v>
      </c>
    </row>
    <row r="3065" spans="1:5" ht="15">
      <c r="A3065" s="234">
        <v>37428</v>
      </c>
      <c r="B3065" s="234" t="s">
        <v>9440</v>
      </c>
      <c r="C3065" s="234" t="s">
        <v>6545</v>
      </c>
      <c r="D3065" s="235" t="s">
        <v>15131</v>
      </c>
      <c r="E3065" s="227" t="s">
        <v>57</v>
      </c>
    </row>
    <row r="3066" spans="1:5" ht="15">
      <c r="A3066" s="234">
        <v>37425</v>
      </c>
      <c r="B3066" s="234" t="s">
        <v>9441</v>
      </c>
      <c r="C3066" s="234" t="s">
        <v>6545</v>
      </c>
      <c r="D3066" s="235" t="s">
        <v>15132</v>
      </c>
      <c r="E3066" s="227" t="s">
        <v>57</v>
      </c>
    </row>
    <row r="3067" spans="1:5" ht="30">
      <c r="A3067" s="234">
        <v>11519</v>
      </c>
      <c r="B3067" s="234" t="s">
        <v>9442</v>
      </c>
      <c r="C3067" s="234" t="s">
        <v>6953</v>
      </c>
      <c r="D3067" s="235" t="s">
        <v>15133</v>
      </c>
      <c r="E3067" s="227" t="s">
        <v>57</v>
      </c>
    </row>
    <row r="3068" spans="1:5" ht="30">
      <c r="A3068" s="234">
        <v>11520</v>
      </c>
      <c r="B3068" s="234" t="s">
        <v>9443</v>
      </c>
      <c r="C3068" s="234" t="s">
        <v>6953</v>
      </c>
      <c r="D3068" s="235" t="s">
        <v>15134</v>
      </c>
      <c r="E3068" s="227" t="s">
        <v>57</v>
      </c>
    </row>
    <row r="3069" spans="1:5" ht="30">
      <c r="A3069" s="234">
        <v>11518</v>
      </c>
      <c r="B3069" s="234" t="s">
        <v>9444</v>
      </c>
      <c r="C3069" s="234" t="s">
        <v>6953</v>
      </c>
      <c r="D3069" s="235" t="s">
        <v>15135</v>
      </c>
      <c r="E3069" s="227" t="s">
        <v>57</v>
      </c>
    </row>
    <row r="3070" spans="1:5" ht="15">
      <c r="A3070" s="234">
        <v>38473</v>
      </c>
      <c r="B3070" s="234" t="s">
        <v>9445</v>
      </c>
      <c r="C3070" s="234" t="s">
        <v>6545</v>
      </c>
      <c r="D3070" s="235" t="s">
        <v>13697</v>
      </c>
      <c r="E3070" s="227" t="s">
        <v>57</v>
      </c>
    </row>
    <row r="3071" spans="1:5" ht="15">
      <c r="A3071" s="234">
        <v>4244</v>
      </c>
      <c r="B3071" s="234" t="s">
        <v>9446</v>
      </c>
      <c r="C3071" s="234" t="s">
        <v>6714</v>
      </c>
      <c r="D3071" s="235" t="s">
        <v>14570</v>
      </c>
      <c r="E3071" s="227" t="s">
        <v>5975</v>
      </c>
    </row>
    <row r="3072" spans="1:5" ht="15">
      <c r="A3072" s="234">
        <v>40977</v>
      </c>
      <c r="B3072" s="234" t="s">
        <v>9447</v>
      </c>
      <c r="C3072" s="234" t="s">
        <v>6716</v>
      </c>
      <c r="D3072" s="235" t="s">
        <v>17964</v>
      </c>
      <c r="E3072" s="227" t="s">
        <v>5975</v>
      </c>
    </row>
    <row r="3073" spans="1:5" ht="30">
      <c r="A3073" s="234">
        <v>4115</v>
      </c>
      <c r="B3073" s="234" t="s">
        <v>9448</v>
      </c>
      <c r="C3073" s="234" t="s">
        <v>6557</v>
      </c>
      <c r="D3073" s="235" t="s">
        <v>14651</v>
      </c>
      <c r="E3073" s="227" t="s">
        <v>57</v>
      </c>
    </row>
    <row r="3074" spans="1:5" ht="30">
      <c r="A3074" s="234">
        <v>4119</v>
      </c>
      <c r="B3074" s="234" t="s">
        <v>9449</v>
      </c>
      <c r="C3074" s="234" t="s">
        <v>6557</v>
      </c>
      <c r="D3074" s="235" t="s">
        <v>15137</v>
      </c>
      <c r="E3074" s="227" t="s">
        <v>57</v>
      </c>
    </row>
    <row r="3075" spans="1:5" ht="30">
      <c r="A3075" s="234">
        <v>2794</v>
      </c>
      <c r="B3075" s="234" t="s">
        <v>9450</v>
      </c>
      <c r="C3075" s="234" t="s">
        <v>6557</v>
      </c>
      <c r="D3075" s="235" t="s">
        <v>15138</v>
      </c>
      <c r="E3075" s="227" t="s">
        <v>57</v>
      </c>
    </row>
    <row r="3076" spans="1:5" ht="30">
      <c r="A3076" s="234">
        <v>2788</v>
      </c>
      <c r="B3076" s="234" t="s">
        <v>9451</v>
      </c>
      <c r="C3076" s="234" t="s">
        <v>6557</v>
      </c>
      <c r="D3076" s="235" t="s">
        <v>15139</v>
      </c>
      <c r="E3076" s="227" t="s">
        <v>57</v>
      </c>
    </row>
    <row r="3077" spans="1:5" ht="15">
      <c r="A3077" s="234">
        <v>4006</v>
      </c>
      <c r="B3077" s="234" t="s">
        <v>9452</v>
      </c>
      <c r="C3077" s="234" t="s">
        <v>6713</v>
      </c>
      <c r="D3077" s="235" t="s">
        <v>15140</v>
      </c>
      <c r="E3077" s="227" t="s">
        <v>57</v>
      </c>
    </row>
    <row r="3078" spans="1:5" ht="15">
      <c r="A3078" s="234">
        <v>36151</v>
      </c>
      <c r="B3078" s="234" t="s">
        <v>9453</v>
      </c>
      <c r="C3078" s="234" t="s">
        <v>6545</v>
      </c>
      <c r="D3078" s="235" t="s">
        <v>15141</v>
      </c>
      <c r="E3078" s="227" t="s">
        <v>57</v>
      </c>
    </row>
    <row r="3079" spans="1:5" ht="15">
      <c r="A3079" s="234">
        <v>37457</v>
      </c>
      <c r="B3079" s="234" t="s">
        <v>9454</v>
      </c>
      <c r="C3079" s="234" t="s">
        <v>6557</v>
      </c>
      <c r="D3079" s="235" t="s">
        <v>13999</v>
      </c>
      <c r="E3079" s="227" t="s">
        <v>57</v>
      </c>
    </row>
    <row r="3080" spans="1:5" ht="15">
      <c r="A3080" s="234">
        <v>37456</v>
      </c>
      <c r="B3080" s="234" t="s">
        <v>9455</v>
      </c>
      <c r="C3080" s="234" t="s">
        <v>6557</v>
      </c>
      <c r="D3080" s="235" t="s">
        <v>15142</v>
      </c>
      <c r="E3080" s="227" t="s">
        <v>57</v>
      </c>
    </row>
    <row r="3081" spans="1:5" ht="30">
      <c r="A3081" s="234">
        <v>37461</v>
      </c>
      <c r="B3081" s="234" t="s">
        <v>9456</v>
      </c>
      <c r="C3081" s="234" t="s">
        <v>6557</v>
      </c>
      <c r="D3081" s="235" t="s">
        <v>15143</v>
      </c>
      <c r="E3081" s="227" t="s">
        <v>57</v>
      </c>
    </row>
    <row r="3082" spans="1:5" ht="30">
      <c r="A3082" s="234">
        <v>37460</v>
      </c>
      <c r="B3082" s="234" t="s">
        <v>9457</v>
      </c>
      <c r="C3082" s="234" t="s">
        <v>6557</v>
      </c>
      <c r="D3082" s="235" t="s">
        <v>13185</v>
      </c>
      <c r="E3082" s="227" t="s">
        <v>57</v>
      </c>
    </row>
    <row r="3083" spans="1:5" ht="15">
      <c r="A3083" s="234">
        <v>37458</v>
      </c>
      <c r="B3083" s="234" t="s">
        <v>9458</v>
      </c>
      <c r="C3083" s="234" t="s">
        <v>6557</v>
      </c>
      <c r="D3083" s="235" t="s">
        <v>15144</v>
      </c>
      <c r="E3083" s="227" t="s">
        <v>57</v>
      </c>
    </row>
    <row r="3084" spans="1:5" ht="15">
      <c r="A3084" s="234">
        <v>37454</v>
      </c>
      <c r="B3084" s="234" t="s">
        <v>9459</v>
      </c>
      <c r="C3084" s="234" t="s">
        <v>6557</v>
      </c>
      <c r="D3084" s="235" t="s">
        <v>13188</v>
      </c>
      <c r="E3084" s="227" t="s">
        <v>57</v>
      </c>
    </row>
    <row r="3085" spans="1:5" ht="15">
      <c r="A3085" s="234">
        <v>37455</v>
      </c>
      <c r="B3085" s="234" t="s">
        <v>9460</v>
      </c>
      <c r="C3085" s="234" t="s">
        <v>6557</v>
      </c>
      <c r="D3085" s="235" t="s">
        <v>14133</v>
      </c>
      <c r="E3085" s="227" t="s">
        <v>57</v>
      </c>
    </row>
    <row r="3086" spans="1:5" ht="15">
      <c r="A3086" s="234">
        <v>37459</v>
      </c>
      <c r="B3086" s="234" t="s">
        <v>9461</v>
      </c>
      <c r="C3086" s="234" t="s">
        <v>6557</v>
      </c>
      <c r="D3086" s="235" t="s">
        <v>15145</v>
      </c>
      <c r="E3086" s="227" t="s">
        <v>57</v>
      </c>
    </row>
    <row r="3087" spans="1:5" ht="45">
      <c r="A3087" s="234">
        <v>21029</v>
      </c>
      <c r="B3087" s="234" t="s">
        <v>9462</v>
      </c>
      <c r="C3087" s="234" t="s">
        <v>6545</v>
      </c>
      <c r="D3087" s="235" t="s">
        <v>15146</v>
      </c>
      <c r="E3087" s="227" t="s">
        <v>57</v>
      </c>
    </row>
    <row r="3088" spans="1:5" ht="45">
      <c r="A3088" s="234">
        <v>21030</v>
      </c>
      <c r="B3088" s="234" t="s">
        <v>9463</v>
      </c>
      <c r="C3088" s="234" t="s">
        <v>6545</v>
      </c>
      <c r="D3088" s="235" t="s">
        <v>15147</v>
      </c>
      <c r="E3088" s="227" t="s">
        <v>57</v>
      </c>
    </row>
    <row r="3089" spans="1:5" ht="45">
      <c r="A3089" s="234">
        <v>21031</v>
      </c>
      <c r="B3089" s="234" t="s">
        <v>9464</v>
      </c>
      <c r="C3089" s="234" t="s">
        <v>6545</v>
      </c>
      <c r="D3089" s="235" t="s">
        <v>15148</v>
      </c>
      <c r="E3089" s="227" t="s">
        <v>57</v>
      </c>
    </row>
    <row r="3090" spans="1:5" ht="45">
      <c r="A3090" s="234">
        <v>21032</v>
      </c>
      <c r="B3090" s="234" t="s">
        <v>9465</v>
      </c>
      <c r="C3090" s="234" t="s">
        <v>6545</v>
      </c>
      <c r="D3090" s="235" t="s">
        <v>15149</v>
      </c>
      <c r="E3090" s="227" t="s">
        <v>57</v>
      </c>
    </row>
    <row r="3091" spans="1:5" ht="45">
      <c r="A3091" s="234">
        <v>37527</v>
      </c>
      <c r="B3091" s="234" t="s">
        <v>9466</v>
      </c>
      <c r="C3091" s="234" t="s">
        <v>6545</v>
      </c>
      <c r="D3091" s="235" t="s">
        <v>15150</v>
      </c>
      <c r="E3091" s="227" t="s">
        <v>57</v>
      </c>
    </row>
    <row r="3092" spans="1:5" ht="30">
      <c r="A3092" s="234">
        <v>37528</v>
      </c>
      <c r="B3092" s="234" t="s">
        <v>9467</v>
      </c>
      <c r="C3092" s="234" t="s">
        <v>6545</v>
      </c>
      <c r="D3092" s="235" t="s">
        <v>15151</v>
      </c>
      <c r="E3092" s="227" t="s">
        <v>57</v>
      </c>
    </row>
    <row r="3093" spans="1:5" ht="30">
      <c r="A3093" s="234">
        <v>37529</v>
      </c>
      <c r="B3093" s="234" t="s">
        <v>9468</v>
      </c>
      <c r="C3093" s="234" t="s">
        <v>6545</v>
      </c>
      <c r="D3093" s="235" t="s">
        <v>15152</v>
      </c>
      <c r="E3093" s="227" t="s">
        <v>57</v>
      </c>
    </row>
    <row r="3094" spans="1:5" ht="30">
      <c r="A3094" s="234">
        <v>37530</v>
      </c>
      <c r="B3094" s="234" t="s">
        <v>9469</v>
      </c>
      <c r="C3094" s="234" t="s">
        <v>6545</v>
      </c>
      <c r="D3094" s="235" t="s">
        <v>15153</v>
      </c>
      <c r="E3094" s="227" t="s">
        <v>57</v>
      </c>
    </row>
    <row r="3095" spans="1:5" ht="45">
      <c r="A3095" s="234">
        <v>21034</v>
      </c>
      <c r="B3095" s="234" t="s">
        <v>9470</v>
      </c>
      <c r="C3095" s="234" t="s">
        <v>6545</v>
      </c>
      <c r="D3095" s="235" t="s">
        <v>15154</v>
      </c>
      <c r="E3095" s="227" t="s">
        <v>57</v>
      </c>
    </row>
    <row r="3096" spans="1:5" ht="30">
      <c r="A3096" s="234">
        <v>37531</v>
      </c>
      <c r="B3096" s="234" t="s">
        <v>9471</v>
      </c>
      <c r="C3096" s="234" t="s">
        <v>6545</v>
      </c>
      <c r="D3096" s="235" t="s">
        <v>15155</v>
      </c>
      <c r="E3096" s="227" t="s">
        <v>57</v>
      </c>
    </row>
    <row r="3097" spans="1:5" ht="45">
      <c r="A3097" s="234">
        <v>21036</v>
      </c>
      <c r="B3097" s="234" t="s">
        <v>9472</v>
      </c>
      <c r="C3097" s="234" t="s">
        <v>6545</v>
      </c>
      <c r="D3097" s="235" t="s">
        <v>15156</v>
      </c>
      <c r="E3097" s="227" t="s">
        <v>57</v>
      </c>
    </row>
    <row r="3098" spans="1:5" ht="45">
      <c r="A3098" s="234">
        <v>21037</v>
      </c>
      <c r="B3098" s="234" t="s">
        <v>9473</v>
      </c>
      <c r="C3098" s="234" t="s">
        <v>6545</v>
      </c>
      <c r="D3098" s="235" t="s">
        <v>15157</v>
      </c>
      <c r="E3098" s="227" t="s">
        <v>57</v>
      </c>
    </row>
    <row r="3099" spans="1:5" ht="30">
      <c r="A3099" s="234">
        <v>20185</v>
      </c>
      <c r="B3099" s="234" t="s">
        <v>9474</v>
      </c>
      <c r="C3099" s="234" t="s">
        <v>6557</v>
      </c>
      <c r="D3099" s="235" t="s">
        <v>15158</v>
      </c>
      <c r="E3099" s="227" t="s">
        <v>57</v>
      </c>
    </row>
    <row r="3100" spans="1:5" ht="30">
      <c r="A3100" s="234">
        <v>20260</v>
      </c>
      <c r="B3100" s="234" t="s">
        <v>9475</v>
      </c>
      <c r="C3100" s="234" t="s">
        <v>6545</v>
      </c>
      <c r="D3100" s="235" t="s">
        <v>15159</v>
      </c>
      <c r="E3100" s="227" t="s">
        <v>57</v>
      </c>
    </row>
    <row r="3101" spans="1:5" ht="30">
      <c r="A3101" s="234">
        <v>37523</v>
      </c>
      <c r="B3101" s="234" t="s">
        <v>9476</v>
      </c>
      <c r="C3101" s="234" t="s">
        <v>6545</v>
      </c>
      <c r="D3101" s="235" t="s">
        <v>15160</v>
      </c>
      <c r="E3101" s="227" t="s">
        <v>57</v>
      </c>
    </row>
    <row r="3102" spans="1:5" ht="30">
      <c r="A3102" s="234">
        <v>37515</v>
      </c>
      <c r="B3102" s="234" t="s">
        <v>9477</v>
      </c>
      <c r="C3102" s="234" t="s">
        <v>6545</v>
      </c>
      <c r="D3102" s="235" t="s">
        <v>15161</v>
      </c>
      <c r="E3102" s="227" t="s">
        <v>57</v>
      </c>
    </row>
    <row r="3103" spans="1:5" ht="30">
      <c r="A3103" s="234">
        <v>12899</v>
      </c>
      <c r="B3103" s="234" t="s">
        <v>9478</v>
      </c>
      <c r="C3103" s="234" t="s">
        <v>6545</v>
      </c>
      <c r="D3103" s="235" t="s">
        <v>15162</v>
      </c>
      <c r="E3103" s="227" t="s">
        <v>57</v>
      </c>
    </row>
    <row r="3104" spans="1:5" ht="30">
      <c r="A3104" s="234">
        <v>12898</v>
      </c>
      <c r="B3104" s="234" t="s">
        <v>9479</v>
      </c>
      <c r="C3104" s="234" t="s">
        <v>6545</v>
      </c>
      <c r="D3104" s="235" t="s">
        <v>15163</v>
      </c>
      <c r="E3104" s="227" t="s">
        <v>57</v>
      </c>
    </row>
    <row r="3105" spans="1:5" ht="15">
      <c r="A3105" s="234">
        <v>42528</v>
      </c>
      <c r="B3105" s="234" t="s">
        <v>9480</v>
      </c>
      <c r="C3105" s="234" t="s">
        <v>6544</v>
      </c>
      <c r="D3105" s="235" t="s">
        <v>12931</v>
      </c>
      <c r="E3105" s="227" t="s">
        <v>57</v>
      </c>
    </row>
    <row r="3106" spans="1:5" ht="15">
      <c r="A3106" s="234">
        <v>39696</v>
      </c>
      <c r="B3106" s="234" t="s">
        <v>9481</v>
      </c>
      <c r="C3106" s="234" t="s">
        <v>6544</v>
      </c>
      <c r="D3106" s="235" t="s">
        <v>12687</v>
      </c>
      <c r="E3106" s="227" t="s">
        <v>57</v>
      </c>
    </row>
    <row r="3107" spans="1:5" ht="15">
      <c r="A3107" s="234">
        <v>39700</v>
      </c>
      <c r="B3107" s="234" t="s">
        <v>9482</v>
      </c>
      <c r="C3107" s="234" t="s">
        <v>6544</v>
      </c>
      <c r="D3107" s="235" t="s">
        <v>15164</v>
      </c>
      <c r="E3107" s="227" t="s">
        <v>57</v>
      </c>
    </row>
    <row r="3108" spans="1:5" ht="30">
      <c r="A3108" s="234">
        <v>11621</v>
      </c>
      <c r="B3108" s="234" t="s">
        <v>9483</v>
      </c>
      <c r="C3108" s="234" t="s">
        <v>6544</v>
      </c>
      <c r="D3108" s="235" t="s">
        <v>14304</v>
      </c>
      <c r="E3108" s="227" t="s">
        <v>57</v>
      </c>
    </row>
    <row r="3109" spans="1:5" ht="30">
      <c r="A3109" s="234">
        <v>4014</v>
      </c>
      <c r="B3109" s="234" t="s">
        <v>9484</v>
      </c>
      <c r="C3109" s="234" t="s">
        <v>6544</v>
      </c>
      <c r="D3109" s="235" t="s">
        <v>13168</v>
      </c>
      <c r="E3109" s="227" t="s">
        <v>57</v>
      </c>
    </row>
    <row r="3110" spans="1:5" ht="30">
      <c r="A3110" s="234">
        <v>4015</v>
      </c>
      <c r="B3110" s="234" t="s">
        <v>9485</v>
      </c>
      <c r="C3110" s="234" t="s">
        <v>6544</v>
      </c>
      <c r="D3110" s="235" t="s">
        <v>15165</v>
      </c>
      <c r="E3110" s="227" t="s">
        <v>57</v>
      </c>
    </row>
    <row r="3111" spans="1:5" ht="30">
      <c r="A3111" s="234">
        <v>4017</v>
      </c>
      <c r="B3111" s="234" t="s">
        <v>9486</v>
      </c>
      <c r="C3111" s="234" t="s">
        <v>6544</v>
      </c>
      <c r="D3111" s="235" t="s">
        <v>15166</v>
      </c>
      <c r="E3111" s="227" t="s">
        <v>57</v>
      </c>
    </row>
    <row r="3112" spans="1:5" ht="30">
      <c r="A3112" s="234">
        <v>4016</v>
      </c>
      <c r="B3112" s="234" t="s">
        <v>9487</v>
      </c>
      <c r="C3112" s="234" t="s">
        <v>6544</v>
      </c>
      <c r="D3112" s="235" t="s">
        <v>12876</v>
      </c>
      <c r="E3112" s="227" t="s">
        <v>57</v>
      </c>
    </row>
    <row r="3113" spans="1:5" ht="15">
      <c r="A3113" s="234">
        <v>39699</v>
      </c>
      <c r="B3113" s="234" t="s">
        <v>9488</v>
      </c>
      <c r="C3113" s="234" t="s">
        <v>6544</v>
      </c>
      <c r="D3113" s="235" t="s">
        <v>14818</v>
      </c>
      <c r="E3113" s="227" t="s">
        <v>57</v>
      </c>
    </row>
    <row r="3114" spans="1:5" ht="15">
      <c r="A3114" s="234">
        <v>38544</v>
      </c>
      <c r="B3114" s="234" t="s">
        <v>9489</v>
      </c>
      <c r="C3114" s="234" t="s">
        <v>6544</v>
      </c>
      <c r="D3114" s="235" t="s">
        <v>12589</v>
      </c>
      <c r="E3114" s="227" t="s">
        <v>57</v>
      </c>
    </row>
    <row r="3115" spans="1:5" ht="15">
      <c r="A3115" s="234">
        <v>38545</v>
      </c>
      <c r="B3115" s="234" t="s">
        <v>9490</v>
      </c>
      <c r="C3115" s="234" t="s">
        <v>6544</v>
      </c>
      <c r="D3115" s="235" t="s">
        <v>14268</v>
      </c>
      <c r="E3115" s="227" t="s">
        <v>57</v>
      </c>
    </row>
    <row r="3116" spans="1:5" ht="30">
      <c r="A3116" s="234">
        <v>42527</v>
      </c>
      <c r="B3116" s="234" t="s">
        <v>9491</v>
      </c>
      <c r="C3116" s="234" t="s">
        <v>6544</v>
      </c>
      <c r="D3116" s="235" t="s">
        <v>15167</v>
      </c>
      <c r="E3116" s="227" t="s">
        <v>57</v>
      </c>
    </row>
    <row r="3117" spans="1:5" ht="30">
      <c r="A3117" s="234">
        <v>39323</v>
      </c>
      <c r="B3117" s="234" t="s">
        <v>9492</v>
      </c>
      <c r="C3117" s="234" t="s">
        <v>6544</v>
      </c>
      <c r="D3117" s="235" t="s">
        <v>15168</v>
      </c>
      <c r="E3117" s="227" t="s">
        <v>57</v>
      </c>
    </row>
    <row r="3118" spans="1:5" ht="45">
      <c r="A3118" s="234">
        <v>626</v>
      </c>
      <c r="B3118" s="234" t="s">
        <v>9493</v>
      </c>
      <c r="C3118" s="234" t="s">
        <v>6607</v>
      </c>
      <c r="D3118" s="235" t="s">
        <v>15169</v>
      </c>
      <c r="E3118" s="227" t="s">
        <v>57</v>
      </c>
    </row>
    <row r="3119" spans="1:5" ht="15">
      <c r="A3119" s="234">
        <v>44504</v>
      </c>
      <c r="B3119" s="234" t="s">
        <v>11694</v>
      </c>
      <c r="C3119" s="234" t="s">
        <v>6544</v>
      </c>
      <c r="D3119" s="235" t="s">
        <v>14794</v>
      </c>
      <c r="E3119" s="227" t="s">
        <v>57</v>
      </c>
    </row>
    <row r="3120" spans="1:5" ht="15">
      <c r="A3120" s="234">
        <v>44505</v>
      </c>
      <c r="B3120" s="234" t="s">
        <v>11695</v>
      </c>
      <c r="C3120" s="234" t="s">
        <v>6544</v>
      </c>
      <c r="D3120" s="235" t="s">
        <v>15170</v>
      </c>
      <c r="E3120" s="227" t="s">
        <v>57</v>
      </c>
    </row>
    <row r="3121" spans="1:5" ht="15">
      <c r="A3121" s="234">
        <v>44506</v>
      </c>
      <c r="B3121" s="234" t="s">
        <v>11696</v>
      </c>
      <c r="C3121" s="234" t="s">
        <v>6544</v>
      </c>
      <c r="D3121" s="235" t="s">
        <v>15171</v>
      </c>
      <c r="E3121" s="227" t="s">
        <v>57</v>
      </c>
    </row>
    <row r="3122" spans="1:5" ht="15">
      <c r="A3122" s="234">
        <v>44507</v>
      </c>
      <c r="B3122" s="234" t="s">
        <v>11697</v>
      </c>
      <c r="C3122" s="234" t="s">
        <v>6544</v>
      </c>
      <c r="D3122" s="235" t="s">
        <v>15172</v>
      </c>
      <c r="E3122" s="227" t="s">
        <v>57</v>
      </c>
    </row>
    <row r="3123" spans="1:5" ht="15">
      <c r="A3123" s="234">
        <v>44508</v>
      </c>
      <c r="B3123" s="234" t="s">
        <v>11698</v>
      </c>
      <c r="C3123" s="234" t="s">
        <v>6544</v>
      </c>
      <c r="D3123" s="235" t="s">
        <v>14989</v>
      </c>
      <c r="E3123" s="227" t="s">
        <v>57</v>
      </c>
    </row>
    <row r="3124" spans="1:5" ht="15">
      <c r="A3124" s="234">
        <v>44509</v>
      </c>
      <c r="B3124" s="234" t="s">
        <v>11699</v>
      </c>
      <c r="C3124" s="234" t="s">
        <v>6544</v>
      </c>
      <c r="D3124" s="235" t="s">
        <v>13504</v>
      </c>
      <c r="E3124" s="227" t="s">
        <v>57</v>
      </c>
    </row>
    <row r="3125" spans="1:5" ht="15">
      <c r="A3125" s="234">
        <v>44510</v>
      </c>
      <c r="B3125" s="234" t="s">
        <v>11700</v>
      </c>
      <c r="C3125" s="234" t="s">
        <v>6544</v>
      </c>
      <c r="D3125" s="235" t="s">
        <v>15173</v>
      </c>
      <c r="E3125" s="227" t="s">
        <v>57</v>
      </c>
    </row>
    <row r="3126" spans="1:5" ht="30">
      <c r="A3126" s="234">
        <v>44512</v>
      </c>
      <c r="B3126" s="234" t="s">
        <v>11701</v>
      </c>
      <c r="C3126" s="234" t="s">
        <v>6544</v>
      </c>
      <c r="D3126" s="235" t="s">
        <v>15174</v>
      </c>
      <c r="E3126" s="227" t="s">
        <v>57</v>
      </c>
    </row>
    <row r="3127" spans="1:5" ht="30">
      <c r="A3127" s="234">
        <v>44513</v>
      </c>
      <c r="B3127" s="234" t="s">
        <v>11702</v>
      </c>
      <c r="C3127" s="234" t="s">
        <v>6544</v>
      </c>
      <c r="D3127" s="235" t="s">
        <v>15175</v>
      </c>
      <c r="E3127" s="227" t="s">
        <v>57</v>
      </c>
    </row>
    <row r="3128" spans="1:5" ht="30">
      <c r="A3128" s="234">
        <v>44514</v>
      </c>
      <c r="B3128" s="234" t="s">
        <v>11703</v>
      </c>
      <c r="C3128" s="234" t="s">
        <v>6544</v>
      </c>
      <c r="D3128" s="235" t="s">
        <v>15176</v>
      </c>
      <c r="E3128" s="227" t="s">
        <v>57</v>
      </c>
    </row>
    <row r="3129" spans="1:5" ht="30">
      <c r="A3129" s="234">
        <v>44515</v>
      </c>
      <c r="B3129" s="234" t="s">
        <v>11704</v>
      </c>
      <c r="C3129" s="234" t="s">
        <v>6544</v>
      </c>
      <c r="D3129" s="235" t="s">
        <v>15177</v>
      </c>
      <c r="E3129" s="227" t="s">
        <v>57</v>
      </c>
    </row>
    <row r="3130" spans="1:5" ht="30">
      <c r="A3130" s="234">
        <v>44511</v>
      </c>
      <c r="B3130" s="234" t="s">
        <v>11705</v>
      </c>
      <c r="C3130" s="234" t="s">
        <v>6544</v>
      </c>
      <c r="D3130" s="235" t="s">
        <v>15178</v>
      </c>
      <c r="E3130" s="227" t="s">
        <v>57</v>
      </c>
    </row>
    <row r="3131" spans="1:5" ht="30">
      <c r="A3131" s="234">
        <v>44516</v>
      </c>
      <c r="B3131" s="234" t="s">
        <v>11706</v>
      </c>
      <c r="C3131" s="234" t="s">
        <v>6544</v>
      </c>
      <c r="D3131" s="235" t="s">
        <v>15179</v>
      </c>
      <c r="E3131" s="227" t="s">
        <v>57</v>
      </c>
    </row>
    <row r="3132" spans="1:5" ht="30">
      <c r="A3132" s="234">
        <v>44517</v>
      </c>
      <c r="B3132" s="234" t="s">
        <v>11707</v>
      </c>
      <c r="C3132" s="234" t="s">
        <v>6544</v>
      </c>
      <c r="D3132" s="235" t="s">
        <v>15180</v>
      </c>
      <c r="E3132" s="227" t="s">
        <v>57</v>
      </c>
    </row>
    <row r="3133" spans="1:5" ht="15">
      <c r="A3133" s="234">
        <v>11479</v>
      </c>
      <c r="B3133" s="234" t="s">
        <v>9494</v>
      </c>
      <c r="C3133" s="234" t="s">
        <v>6545</v>
      </c>
      <c r="D3133" s="235" t="s">
        <v>13521</v>
      </c>
      <c r="E3133" s="227" t="s">
        <v>57</v>
      </c>
    </row>
    <row r="3134" spans="1:5" ht="15">
      <c r="A3134" s="234">
        <v>11481</v>
      </c>
      <c r="B3134" s="234" t="s">
        <v>9495</v>
      </c>
      <c r="C3134" s="234" t="s">
        <v>6545</v>
      </c>
      <c r="D3134" s="235" t="s">
        <v>14507</v>
      </c>
      <c r="E3134" s="227" t="s">
        <v>57</v>
      </c>
    </row>
    <row r="3135" spans="1:5" ht="15">
      <c r="A3135" s="234">
        <v>43609</v>
      </c>
      <c r="B3135" s="234" t="s">
        <v>9496</v>
      </c>
      <c r="C3135" s="234" t="s">
        <v>6545</v>
      </c>
      <c r="D3135" s="235" t="s">
        <v>14507</v>
      </c>
      <c r="E3135" s="227" t="s">
        <v>57</v>
      </c>
    </row>
    <row r="3136" spans="1:5" ht="15">
      <c r="A3136" s="234">
        <v>11478</v>
      </c>
      <c r="B3136" s="234" t="s">
        <v>9497</v>
      </c>
      <c r="C3136" s="234" t="s">
        <v>6545</v>
      </c>
      <c r="D3136" s="235" t="s">
        <v>13262</v>
      </c>
      <c r="E3136" s="227" t="s">
        <v>57</v>
      </c>
    </row>
    <row r="3137" spans="1:5" ht="15">
      <c r="A3137" s="234">
        <v>43608</v>
      </c>
      <c r="B3137" s="234" t="s">
        <v>9498</v>
      </c>
      <c r="C3137" s="234" t="s">
        <v>6545</v>
      </c>
      <c r="D3137" s="235" t="s">
        <v>15181</v>
      </c>
      <c r="E3137" s="227" t="s">
        <v>57</v>
      </c>
    </row>
    <row r="3138" spans="1:5" ht="15">
      <c r="A3138" s="234">
        <v>11476</v>
      </c>
      <c r="B3138" s="234" t="s">
        <v>9499</v>
      </c>
      <c r="C3138" s="234" t="s">
        <v>6545</v>
      </c>
      <c r="D3138" s="235" t="s">
        <v>15181</v>
      </c>
      <c r="E3138" s="227" t="s">
        <v>57</v>
      </c>
    </row>
    <row r="3139" spans="1:5" ht="30">
      <c r="A3139" s="234">
        <v>40637</v>
      </c>
      <c r="B3139" s="234" t="s">
        <v>9500</v>
      </c>
      <c r="C3139" s="234" t="s">
        <v>6545</v>
      </c>
      <c r="D3139" s="235" t="s">
        <v>15182</v>
      </c>
      <c r="E3139" s="227" t="s">
        <v>57</v>
      </c>
    </row>
    <row r="3140" spans="1:5" ht="30">
      <c r="A3140" s="234">
        <v>13836</v>
      </c>
      <c r="B3140" s="234" t="s">
        <v>9501</v>
      </c>
      <c r="C3140" s="234" t="s">
        <v>6545</v>
      </c>
      <c r="D3140" s="235" t="s">
        <v>15183</v>
      </c>
      <c r="E3140" s="227" t="s">
        <v>57</v>
      </c>
    </row>
    <row r="3141" spans="1:5" ht="45">
      <c r="A3141" s="234">
        <v>14534</v>
      </c>
      <c r="B3141" s="234" t="s">
        <v>9502</v>
      </c>
      <c r="C3141" s="234" t="s">
        <v>6545</v>
      </c>
      <c r="D3141" s="235" t="s">
        <v>15184</v>
      </c>
      <c r="E3141" s="227" t="s">
        <v>57</v>
      </c>
    </row>
    <row r="3142" spans="1:5" ht="30">
      <c r="A3142" s="234">
        <v>14619</v>
      </c>
      <c r="B3142" s="234" t="s">
        <v>9503</v>
      </c>
      <c r="C3142" s="234" t="s">
        <v>6545</v>
      </c>
      <c r="D3142" s="235" t="s">
        <v>15185</v>
      </c>
      <c r="E3142" s="227" t="s">
        <v>57</v>
      </c>
    </row>
    <row r="3143" spans="1:5" ht="45">
      <c r="A3143" s="234">
        <v>14535</v>
      </c>
      <c r="B3143" s="234" t="s">
        <v>9504</v>
      </c>
      <c r="C3143" s="234" t="s">
        <v>6545</v>
      </c>
      <c r="D3143" s="235" t="s">
        <v>15186</v>
      </c>
      <c r="E3143" s="227" t="s">
        <v>57</v>
      </c>
    </row>
    <row r="3144" spans="1:5" ht="60">
      <c r="A3144" s="234">
        <v>39813</v>
      </c>
      <c r="B3144" s="234" t="s">
        <v>9505</v>
      </c>
      <c r="C3144" s="234" t="s">
        <v>6545</v>
      </c>
      <c r="D3144" s="235" t="s">
        <v>15187</v>
      </c>
      <c r="E3144" s="227" t="s">
        <v>57</v>
      </c>
    </row>
    <row r="3145" spans="1:5" ht="45">
      <c r="A3145" s="234">
        <v>40403</v>
      </c>
      <c r="B3145" s="234" t="s">
        <v>9506</v>
      </c>
      <c r="C3145" s="234" t="s">
        <v>6545</v>
      </c>
      <c r="D3145" s="235" t="s">
        <v>15188</v>
      </c>
      <c r="E3145" s="227" t="s">
        <v>57</v>
      </c>
    </row>
    <row r="3146" spans="1:5" ht="15">
      <c r="A3146" s="234">
        <v>12868</v>
      </c>
      <c r="B3146" s="234" t="s">
        <v>9507</v>
      </c>
      <c r="C3146" s="234" t="s">
        <v>6714</v>
      </c>
      <c r="D3146" s="235" t="s">
        <v>14646</v>
      </c>
      <c r="E3146" s="227" t="s">
        <v>5975</v>
      </c>
    </row>
    <row r="3147" spans="1:5" ht="15">
      <c r="A3147" s="234">
        <v>40916</v>
      </c>
      <c r="B3147" s="234" t="s">
        <v>9508</v>
      </c>
      <c r="C3147" s="234" t="s">
        <v>6716</v>
      </c>
      <c r="D3147" s="236" t="s">
        <v>17965</v>
      </c>
      <c r="E3147" s="227" t="s">
        <v>5975</v>
      </c>
    </row>
    <row r="3148" spans="1:5" ht="15">
      <c r="A3148" s="234">
        <v>4755</v>
      </c>
      <c r="B3148" s="234" t="s">
        <v>15190</v>
      </c>
      <c r="C3148" s="234" t="s">
        <v>6714</v>
      </c>
      <c r="D3148" s="236" t="s">
        <v>13839</v>
      </c>
      <c r="E3148" s="227" t="s">
        <v>5975</v>
      </c>
    </row>
    <row r="3149" spans="1:5" ht="15">
      <c r="A3149" s="234">
        <v>41067</v>
      </c>
      <c r="B3149" s="234" t="s">
        <v>9509</v>
      </c>
      <c r="C3149" s="234" t="s">
        <v>6716</v>
      </c>
      <c r="D3149" s="235" t="s">
        <v>17921</v>
      </c>
      <c r="E3149" s="227" t="s">
        <v>5975</v>
      </c>
    </row>
    <row r="3150" spans="1:5" ht="15">
      <c r="A3150" s="234">
        <v>38463</v>
      </c>
      <c r="B3150" s="234" t="s">
        <v>9510</v>
      </c>
      <c r="C3150" s="234" t="s">
        <v>6545</v>
      </c>
      <c r="D3150" s="235" t="s">
        <v>15191</v>
      </c>
      <c r="E3150" s="227" t="s">
        <v>57</v>
      </c>
    </row>
    <row r="3151" spans="1:5" ht="30">
      <c r="A3151" s="234">
        <v>40703</v>
      </c>
      <c r="B3151" s="234" t="s">
        <v>9511</v>
      </c>
      <c r="C3151" s="234" t="s">
        <v>6545</v>
      </c>
      <c r="D3151" s="235" t="s">
        <v>15192</v>
      </c>
      <c r="E3151" s="227" t="s">
        <v>57</v>
      </c>
    </row>
    <row r="3152" spans="1:5" ht="30">
      <c r="A3152" s="234">
        <v>14531</v>
      </c>
      <c r="B3152" s="234" t="s">
        <v>9512</v>
      </c>
      <c r="C3152" s="234" t="s">
        <v>6545</v>
      </c>
      <c r="D3152" s="235" t="s">
        <v>15193</v>
      </c>
      <c r="E3152" s="227" t="s">
        <v>57</v>
      </c>
    </row>
    <row r="3153" spans="1:5" ht="30">
      <c r="A3153" s="234">
        <v>36533</v>
      </c>
      <c r="B3153" s="234" t="s">
        <v>9513</v>
      </c>
      <c r="C3153" s="234" t="s">
        <v>6545</v>
      </c>
      <c r="D3153" s="235" t="s">
        <v>15194</v>
      </c>
      <c r="E3153" s="227" t="s">
        <v>57</v>
      </c>
    </row>
    <row r="3154" spans="1:5" ht="15">
      <c r="A3154" s="234">
        <v>11616</v>
      </c>
      <c r="B3154" s="234" t="s">
        <v>9514</v>
      </c>
      <c r="C3154" s="234" t="s">
        <v>6545</v>
      </c>
      <c r="D3154" s="235" t="s">
        <v>15195</v>
      </c>
      <c r="E3154" s="227" t="s">
        <v>57</v>
      </c>
    </row>
    <row r="3155" spans="1:5" ht="15">
      <c r="A3155" s="234">
        <v>41898</v>
      </c>
      <c r="B3155" s="234" t="s">
        <v>9515</v>
      </c>
      <c r="C3155" s="234" t="s">
        <v>6545</v>
      </c>
      <c r="D3155" s="235" t="s">
        <v>15196</v>
      </c>
      <c r="E3155" s="227" t="s">
        <v>57</v>
      </c>
    </row>
    <row r="3156" spans="1:5" ht="30">
      <c r="A3156" s="234">
        <v>13447</v>
      </c>
      <c r="B3156" s="234" t="s">
        <v>9516</v>
      </c>
      <c r="C3156" s="234" t="s">
        <v>6545</v>
      </c>
      <c r="D3156" s="235" t="s">
        <v>15197</v>
      </c>
      <c r="E3156" s="227" t="s">
        <v>57</v>
      </c>
    </row>
    <row r="3157" spans="1:5" ht="15">
      <c r="A3157" s="234">
        <v>14529</v>
      </c>
      <c r="B3157" s="234" t="s">
        <v>9517</v>
      </c>
      <c r="C3157" s="234" t="s">
        <v>6545</v>
      </c>
      <c r="D3157" s="235" t="s">
        <v>15198</v>
      </c>
      <c r="E3157" s="227" t="s">
        <v>57</v>
      </c>
    </row>
    <row r="3158" spans="1:5" ht="15">
      <c r="A3158" s="234">
        <v>10747</v>
      </c>
      <c r="B3158" s="234" t="s">
        <v>9518</v>
      </c>
      <c r="C3158" s="234" t="s">
        <v>6545</v>
      </c>
      <c r="D3158" s="235" t="s">
        <v>15199</v>
      </c>
      <c r="E3158" s="227" t="s">
        <v>57</v>
      </c>
    </row>
    <row r="3159" spans="1:5" ht="30">
      <c r="A3159" s="234">
        <v>36141</v>
      </c>
      <c r="B3159" s="234" t="s">
        <v>9519</v>
      </c>
      <c r="C3159" s="234" t="s">
        <v>6545</v>
      </c>
      <c r="D3159" s="235" t="s">
        <v>15200</v>
      </c>
      <c r="E3159" s="227" t="s">
        <v>57</v>
      </c>
    </row>
    <row r="3160" spans="1:5" ht="15">
      <c r="A3160" s="234">
        <v>43651</v>
      </c>
      <c r="B3160" s="234" t="s">
        <v>11708</v>
      </c>
      <c r="C3160" s="234" t="s">
        <v>6607</v>
      </c>
      <c r="D3160" s="235" t="s">
        <v>15126</v>
      </c>
      <c r="E3160" s="227" t="s">
        <v>57</v>
      </c>
    </row>
    <row r="3161" spans="1:5" ht="15">
      <c r="A3161" s="234">
        <v>43626</v>
      </c>
      <c r="B3161" s="234" t="s">
        <v>11709</v>
      </c>
      <c r="C3161" s="234" t="s">
        <v>6607</v>
      </c>
      <c r="D3161" s="235" t="s">
        <v>15201</v>
      </c>
      <c r="E3161" s="227" t="s">
        <v>57</v>
      </c>
    </row>
    <row r="3162" spans="1:5" ht="30">
      <c r="A3162" s="234">
        <v>39434</v>
      </c>
      <c r="B3162" s="234" t="s">
        <v>9520</v>
      </c>
      <c r="C3162" s="234" t="s">
        <v>6607</v>
      </c>
      <c r="D3162" s="235" t="s">
        <v>14729</v>
      </c>
      <c r="E3162" s="227" t="s">
        <v>57</v>
      </c>
    </row>
    <row r="3163" spans="1:5" ht="30">
      <c r="A3163" s="234">
        <v>39433</v>
      </c>
      <c r="B3163" s="234" t="s">
        <v>9521</v>
      </c>
      <c r="C3163" s="234" t="s">
        <v>6607</v>
      </c>
      <c r="D3163" s="235" t="s">
        <v>12738</v>
      </c>
      <c r="E3163" s="227" t="s">
        <v>57</v>
      </c>
    </row>
    <row r="3164" spans="1:5" ht="15">
      <c r="A3164" s="234">
        <v>4049</v>
      </c>
      <c r="B3164" s="234" t="s">
        <v>9522</v>
      </c>
      <c r="C3164" s="234" t="s">
        <v>6554</v>
      </c>
      <c r="D3164" s="235" t="s">
        <v>15202</v>
      </c>
      <c r="E3164" s="227" t="s">
        <v>57</v>
      </c>
    </row>
    <row r="3165" spans="1:5" ht="15">
      <c r="A3165" s="234">
        <v>38120</v>
      </c>
      <c r="B3165" s="234" t="s">
        <v>9523</v>
      </c>
      <c r="C3165" s="234" t="s">
        <v>6607</v>
      </c>
      <c r="D3165" s="235" t="s">
        <v>15203</v>
      </c>
      <c r="E3165" s="227" t="s">
        <v>57</v>
      </c>
    </row>
    <row r="3166" spans="1:5" ht="15">
      <c r="A3166" s="234">
        <v>43652</v>
      </c>
      <c r="B3166" s="234" t="s">
        <v>11710</v>
      </c>
      <c r="C3166" s="234" t="s">
        <v>6607</v>
      </c>
      <c r="D3166" s="235" t="s">
        <v>15204</v>
      </c>
      <c r="E3166" s="227" t="s">
        <v>57</v>
      </c>
    </row>
    <row r="3167" spans="1:5" ht="15">
      <c r="A3167" s="234">
        <v>10498</v>
      </c>
      <c r="B3167" s="234" t="s">
        <v>9524</v>
      </c>
      <c r="C3167" s="234" t="s">
        <v>6607</v>
      </c>
      <c r="D3167" s="235" t="s">
        <v>12642</v>
      </c>
      <c r="E3167" s="227" t="s">
        <v>57</v>
      </c>
    </row>
    <row r="3168" spans="1:5" ht="15">
      <c r="A3168" s="234">
        <v>4823</v>
      </c>
      <c r="B3168" s="234" t="s">
        <v>9525</v>
      </c>
      <c r="C3168" s="234" t="s">
        <v>6607</v>
      </c>
      <c r="D3168" s="235" t="s">
        <v>15200</v>
      </c>
      <c r="E3168" s="227" t="s">
        <v>57</v>
      </c>
    </row>
    <row r="3169" spans="1:5" ht="15">
      <c r="A3169" s="234">
        <v>38877</v>
      </c>
      <c r="B3169" s="234" t="s">
        <v>11711</v>
      </c>
      <c r="C3169" s="234" t="s">
        <v>6607</v>
      </c>
      <c r="D3169" s="235" t="s">
        <v>14790</v>
      </c>
      <c r="E3169" s="227" t="s">
        <v>57</v>
      </c>
    </row>
    <row r="3170" spans="1:5" ht="30">
      <c r="A3170" s="234">
        <v>34546</v>
      </c>
      <c r="B3170" s="234" t="s">
        <v>11712</v>
      </c>
      <c r="C3170" s="234" t="s">
        <v>6607</v>
      </c>
      <c r="D3170" s="235" t="s">
        <v>15205</v>
      </c>
      <c r="E3170" s="227" t="s">
        <v>57</v>
      </c>
    </row>
    <row r="3171" spans="1:5" ht="15">
      <c r="A3171" s="234">
        <v>41387</v>
      </c>
      <c r="B3171" s="234" t="s">
        <v>11713</v>
      </c>
      <c r="C3171" s="234" t="s">
        <v>6557</v>
      </c>
      <c r="D3171" s="235" t="s">
        <v>13990</v>
      </c>
      <c r="E3171" s="227" t="s">
        <v>57</v>
      </c>
    </row>
    <row r="3172" spans="1:5" ht="15">
      <c r="A3172" s="234">
        <v>41388</v>
      </c>
      <c r="B3172" s="234" t="s">
        <v>11714</v>
      </c>
      <c r="C3172" s="234" t="s">
        <v>6557</v>
      </c>
      <c r="D3172" s="235" t="s">
        <v>15206</v>
      </c>
      <c r="E3172" s="227" t="s">
        <v>57</v>
      </c>
    </row>
    <row r="3173" spans="1:5" ht="15">
      <c r="A3173" s="234">
        <v>41380</v>
      </c>
      <c r="B3173" s="234" t="s">
        <v>11715</v>
      </c>
      <c r="C3173" s="234" t="s">
        <v>6545</v>
      </c>
      <c r="D3173" s="235" t="s">
        <v>15207</v>
      </c>
      <c r="E3173" s="227" t="s">
        <v>57</v>
      </c>
    </row>
    <row r="3174" spans="1:5" ht="15">
      <c r="A3174" s="234">
        <v>41381</v>
      </c>
      <c r="B3174" s="234" t="s">
        <v>11716</v>
      </c>
      <c r="C3174" s="234" t="s">
        <v>6545</v>
      </c>
      <c r="D3174" s="235" t="s">
        <v>15208</v>
      </c>
      <c r="E3174" s="227" t="s">
        <v>57</v>
      </c>
    </row>
    <row r="3175" spans="1:5" ht="15">
      <c r="A3175" s="234">
        <v>41382</v>
      </c>
      <c r="B3175" s="234" t="s">
        <v>11717</v>
      </c>
      <c r="C3175" s="234" t="s">
        <v>6545</v>
      </c>
      <c r="D3175" s="235" t="s">
        <v>15209</v>
      </c>
      <c r="E3175" s="227" t="s">
        <v>57</v>
      </c>
    </row>
    <row r="3176" spans="1:5" ht="15">
      <c r="A3176" s="234">
        <v>41383</v>
      </c>
      <c r="B3176" s="234" t="s">
        <v>11718</v>
      </c>
      <c r="C3176" s="234" t="s">
        <v>6545</v>
      </c>
      <c r="D3176" s="235" t="s">
        <v>15210</v>
      </c>
      <c r="E3176" s="227" t="s">
        <v>57</v>
      </c>
    </row>
    <row r="3177" spans="1:5" ht="15">
      <c r="A3177" s="234">
        <v>41385</v>
      </c>
      <c r="B3177" s="234" t="s">
        <v>11719</v>
      </c>
      <c r="C3177" s="234" t="s">
        <v>6545</v>
      </c>
      <c r="D3177" s="235" t="s">
        <v>15211</v>
      </c>
      <c r="E3177" s="227" t="s">
        <v>57</v>
      </c>
    </row>
    <row r="3178" spans="1:5" ht="30">
      <c r="A3178" s="234">
        <v>11079</v>
      </c>
      <c r="B3178" s="234" t="s">
        <v>9526</v>
      </c>
      <c r="C3178" s="234" t="s">
        <v>6713</v>
      </c>
      <c r="D3178" s="235" t="s">
        <v>15212</v>
      </c>
      <c r="E3178" s="227" t="s">
        <v>57</v>
      </c>
    </row>
    <row r="3179" spans="1:5" ht="30">
      <c r="A3179" s="234">
        <v>11082</v>
      </c>
      <c r="B3179" s="234" t="s">
        <v>9527</v>
      </c>
      <c r="C3179" s="234" t="s">
        <v>6713</v>
      </c>
      <c r="D3179" s="235" t="s">
        <v>15212</v>
      </c>
      <c r="E3179" s="227" t="s">
        <v>57</v>
      </c>
    </row>
    <row r="3180" spans="1:5" ht="15">
      <c r="A3180" s="234">
        <v>4058</v>
      </c>
      <c r="B3180" s="234" t="s">
        <v>9528</v>
      </c>
      <c r="C3180" s="234" t="s">
        <v>6714</v>
      </c>
      <c r="D3180" s="235" t="s">
        <v>17966</v>
      </c>
      <c r="E3180" s="227" t="s">
        <v>5975</v>
      </c>
    </row>
    <row r="3181" spans="1:5" ht="15">
      <c r="A3181" s="234">
        <v>40974</v>
      </c>
      <c r="B3181" s="234" t="s">
        <v>9529</v>
      </c>
      <c r="C3181" s="234" t="s">
        <v>6716</v>
      </c>
      <c r="D3181" s="235" t="s">
        <v>17967</v>
      </c>
      <c r="E3181" s="227" t="s">
        <v>5975</v>
      </c>
    </row>
    <row r="3182" spans="1:5" ht="15">
      <c r="A3182" s="234">
        <v>34794</v>
      </c>
      <c r="B3182" s="234" t="s">
        <v>9530</v>
      </c>
      <c r="C3182" s="234" t="s">
        <v>6714</v>
      </c>
      <c r="D3182" s="235" t="s">
        <v>17968</v>
      </c>
      <c r="E3182" s="227" t="s">
        <v>5975</v>
      </c>
    </row>
    <row r="3183" spans="1:5" ht="15">
      <c r="A3183" s="234">
        <v>40925</v>
      </c>
      <c r="B3183" s="234" t="s">
        <v>9531</v>
      </c>
      <c r="C3183" s="234" t="s">
        <v>6716</v>
      </c>
      <c r="D3183" s="235" t="s">
        <v>17969</v>
      </c>
      <c r="E3183" s="227" t="s">
        <v>5975</v>
      </c>
    </row>
    <row r="3184" spans="1:5" ht="15">
      <c r="A3184" s="234">
        <v>13741</v>
      </c>
      <c r="B3184" s="234" t="s">
        <v>9532</v>
      </c>
      <c r="C3184" s="234" t="s">
        <v>6545</v>
      </c>
      <c r="D3184" s="235" t="s">
        <v>15214</v>
      </c>
      <c r="E3184" s="227" t="s">
        <v>57</v>
      </c>
    </row>
    <row r="3185" spans="1:5" ht="30">
      <c r="A3185" s="234">
        <v>3288</v>
      </c>
      <c r="B3185" s="234" t="s">
        <v>9533</v>
      </c>
      <c r="C3185" s="234" t="s">
        <v>6557</v>
      </c>
      <c r="D3185" s="235" t="s">
        <v>15215</v>
      </c>
      <c r="E3185" s="227" t="s">
        <v>57</v>
      </c>
    </row>
    <row r="3186" spans="1:5" ht="30">
      <c r="A3186" s="234">
        <v>13587</v>
      </c>
      <c r="B3186" s="234" t="s">
        <v>9534</v>
      </c>
      <c r="C3186" s="234" t="s">
        <v>6557</v>
      </c>
      <c r="D3186" s="235" t="s">
        <v>13020</v>
      </c>
      <c r="E3186" s="227" t="s">
        <v>57</v>
      </c>
    </row>
    <row r="3187" spans="1:5" ht="15">
      <c r="A3187" s="234">
        <v>38598</v>
      </c>
      <c r="B3187" s="234" t="s">
        <v>9535</v>
      </c>
      <c r="C3187" s="234" t="s">
        <v>6545</v>
      </c>
      <c r="D3187" s="235" t="s">
        <v>13042</v>
      </c>
      <c r="E3187" s="227" t="s">
        <v>57</v>
      </c>
    </row>
    <row r="3188" spans="1:5" ht="15">
      <c r="A3188" s="234">
        <v>38595</v>
      </c>
      <c r="B3188" s="234" t="s">
        <v>9536</v>
      </c>
      <c r="C3188" s="234" t="s">
        <v>6545</v>
      </c>
      <c r="D3188" s="235" t="s">
        <v>13493</v>
      </c>
      <c r="E3188" s="227" t="s">
        <v>57</v>
      </c>
    </row>
    <row r="3189" spans="1:5" ht="15">
      <c r="A3189" s="234">
        <v>38592</v>
      </c>
      <c r="B3189" s="234" t="s">
        <v>9537</v>
      </c>
      <c r="C3189" s="234" t="s">
        <v>6545</v>
      </c>
      <c r="D3189" s="235" t="s">
        <v>15216</v>
      </c>
      <c r="E3189" s="227" t="s">
        <v>57</v>
      </c>
    </row>
    <row r="3190" spans="1:5" ht="15">
      <c r="A3190" s="234">
        <v>38588</v>
      </c>
      <c r="B3190" s="234" t="s">
        <v>9538</v>
      </c>
      <c r="C3190" s="234" t="s">
        <v>6545</v>
      </c>
      <c r="D3190" s="235" t="s">
        <v>15125</v>
      </c>
      <c r="E3190" s="227" t="s">
        <v>57</v>
      </c>
    </row>
    <row r="3191" spans="1:5" ht="15">
      <c r="A3191" s="234">
        <v>38593</v>
      </c>
      <c r="B3191" s="234" t="s">
        <v>9539</v>
      </c>
      <c r="C3191" s="234" t="s">
        <v>6545</v>
      </c>
      <c r="D3191" s="235" t="s">
        <v>14288</v>
      </c>
      <c r="E3191" s="227" t="s">
        <v>57</v>
      </c>
    </row>
    <row r="3192" spans="1:5" ht="15">
      <c r="A3192" s="234">
        <v>38589</v>
      </c>
      <c r="B3192" s="234" t="s">
        <v>9540</v>
      </c>
      <c r="C3192" s="234" t="s">
        <v>6545</v>
      </c>
      <c r="D3192" s="235" t="s">
        <v>13836</v>
      </c>
      <c r="E3192" s="227" t="s">
        <v>57</v>
      </c>
    </row>
    <row r="3193" spans="1:5" ht="15">
      <c r="A3193" s="234">
        <v>38594</v>
      </c>
      <c r="B3193" s="234" t="s">
        <v>9541</v>
      </c>
      <c r="C3193" s="234" t="s">
        <v>6545</v>
      </c>
      <c r="D3193" s="235" t="s">
        <v>15023</v>
      </c>
      <c r="E3193" s="227" t="s">
        <v>57</v>
      </c>
    </row>
    <row r="3194" spans="1:5" ht="30">
      <c r="A3194" s="234">
        <v>34773</v>
      </c>
      <c r="B3194" s="234" t="s">
        <v>9542</v>
      </c>
      <c r="C3194" s="234" t="s">
        <v>6545</v>
      </c>
      <c r="D3194" s="235" t="s">
        <v>12602</v>
      </c>
      <c r="E3194" s="227" t="s">
        <v>57</v>
      </c>
    </row>
    <row r="3195" spans="1:5" ht="30">
      <c r="A3195" s="234">
        <v>34769</v>
      </c>
      <c r="B3195" s="234" t="s">
        <v>9543</v>
      </c>
      <c r="C3195" s="234" t="s">
        <v>6545</v>
      </c>
      <c r="D3195" s="235" t="s">
        <v>13036</v>
      </c>
      <c r="E3195" s="227" t="s">
        <v>57</v>
      </c>
    </row>
    <row r="3196" spans="1:5" ht="30">
      <c r="A3196" s="234">
        <v>34763</v>
      </c>
      <c r="B3196" s="234" t="s">
        <v>9544</v>
      </c>
      <c r="C3196" s="234" t="s">
        <v>6545</v>
      </c>
      <c r="D3196" s="235" t="s">
        <v>12871</v>
      </c>
      <c r="E3196" s="227" t="s">
        <v>57</v>
      </c>
    </row>
    <row r="3197" spans="1:5" ht="15">
      <c r="A3197" s="234">
        <v>34774</v>
      </c>
      <c r="B3197" s="234" t="s">
        <v>9545</v>
      </c>
      <c r="C3197" s="234" t="s">
        <v>6545</v>
      </c>
      <c r="D3197" s="235" t="s">
        <v>13901</v>
      </c>
      <c r="E3197" s="227" t="s">
        <v>57</v>
      </c>
    </row>
    <row r="3198" spans="1:5" ht="15">
      <c r="A3198" s="234">
        <v>34771</v>
      </c>
      <c r="B3198" s="234" t="s">
        <v>9546</v>
      </c>
      <c r="C3198" s="234" t="s">
        <v>6545</v>
      </c>
      <c r="D3198" s="235" t="s">
        <v>14249</v>
      </c>
      <c r="E3198" s="227" t="s">
        <v>57</v>
      </c>
    </row>
    <row r="3199" spans="1:5" ht="15">
      <c r="A3199" s="234">
        <v>34764</v>
      </c>
      <c r="B3199" s="234" t="s">
        <v>9547</v>
      </c>
      <c r="C3199" s="234" t="s">
        <v>6545</v>
      </c>
      <c r="D3199" s="235" t="s">
        <v>13463</v>
      </c>
      <c r="E3199" s="227" t="s">
        <v>57</v>
      </c>
    </row>
    <row r="3200" spans="1:5" ht="15">
      <c r="A3200" s="234">
        <v>34788</v>
      </c>
      <c r="B3200" s="234" t="s">
        <v>9548</v>
      </c>
      <c r="C3200" s="234" t="s">
        <v>6545</v>
      </c>
      <c r="D3200" s="235" t="s">
        <v>15217</v>
      </c>
      <c r="E3200" s="227" t="s">
        <v>57</v>
      </c>
    </row>
    <row r="3201" spans="1:5" ht="15">
      <c r="A3201" s="234">
        <v>34781</v>
      </c>
      <c r="B3201" s="234" t="s">
        <v>9549</v>
      </c>
      <c r="C3201" s="234" t="s">
        <v>6545</v>
      </c>
      <c r="D3201" s="235" t="s">
        <v>15218</v>
      </c>
      <c r="E3201" s="227" t="s">
        <v>57</v>
      </c>
    </row>
    <row r="3202" spans="1:5" ht="30">
      <c r="A3202" s="234">
        <v>41682</v>
      </c>
      <c r="B3202" s="234" t="s">
        <v>9550</v>
      </c>
      <c r="C3202" s="234" t="s">
        <v>6545</v>
      </c>
      <c r="D3202" s="235" t="s">
        <v>15219</v>
      </c>
      <c r="E3202" s="227" t="s">
        <v>57</v>
      </c>
    </row>
    <row r="3203" spans="1:5" ht="30">
      <c r="A3203" s="234">
        <v>41683</v>
      </c>
      <c r="B3203" s="234" t="s">
        <v>9551</v>
      </c>
      <c r="C3203" s="234" t="s">
        <v>6545</v>
      </c>
      <c r="D3203" s="235" t="s">
        <v>14014</v>
      </c>
      <c r="E3203" s="227" t="s">
        <v>57</v>
      </c>
    </row>
    <row r="3204" spans="1:5" ht="30">
      <c r="A3204" s="234">
        <v>41680</v>
      </c>
      <c r="B3204" s="234" t="s">
        <v>9552</v>
      </c>
      <c r="C3204" s="234" t="s">
        <v>6545</v>
      </c>
      <c r="D3204" s="235" t="s">
        <v>15220</v>
      </c>
      <c r="E3204" s="227" t="s">
        <v>57</v>
      </c>
    </row>
    <row r="3205" spans="1:5" ht="30">
      <c r="A3205" s="234">
        <v>41679</v>
      </c>
      <c r="B3205" s="234" t="s">
        <v>9553</v>
      </c>
      <c r="C3205" s="234" t="s">
        <v>6545</v>
      </c>
      <c r="D3205" s="235" t="s">
        <v>15221</v>
      </c>
      <c r="E3205" s="227" t="s">
        <v>57</v>
      </c>
    </row>
    <row r="3206" spans="1:5" ht="30">
      <c r="A3206" s="234">
        <v>41681</v>
      </c>
      <c r="B3206" s="234" t="s">
        <v>9554</v>
      </c>
      <c r="C3206" s="234" t="s">
        <v>6545</v>
      </c>
      <c r="D3206" s="235" t="s">
        <v>14359</v>
      </c>
      <c r="E3206" s="227" t="s">
        <v>57</v>
      </c>
    </row>
    <row r="3207" spans="1:5" ht="30">
      <c r="A3207" s="234">
        <v>43386</v>
      </c>
      <c r="B3207" s="234" t="s">
        <v>9555</v>
      </c>
      <c r="C3207" s="234" t="s">
        <v>6545</v>
      </c>
      <c r="D3207" s="235" t="s">
        <v>15222</v>
      </c>
      <c r="E3207" s="227" t="s">
        <v>57</v>
      </c>
    </row>
    <row r="3208" spans="1:5" ht="30">
      <c r="A3208" s="234">
        <v>4059</v>
      </c>
      <c r="B3208" s="234" t="s">
        <v>9556</v>
      </c>
      <c r="C3208" s="234" t="s">
        <v>6557</v>
      </c>
      <c r="D3208" s="235" t="s">
        <v>15219</v>
      </c>
      <c r="E3208" s="227" t="s">
        <v>57</v>
      </c>
    </row>
    <row r="3209" spans="1:5" ht="15">
      <c r="A3209" s="234">
        <v>4062</v>
      </c>
      <c r="B3209" s="234" t="s">
        <v>9557</v>
      </c>
      <c r="C3209" s="234" t="s">
        <v>6545</v>
      </c>
      <c r="D3209" s="235" t="s">
        <v>15219</v>
      </c>
      <c r="E3209" s="227" t="s">
        <v>57</v>
      </c>
    </row>
    <row r="3210" spans="1:5" ht="30">
      <c r="A3210" s="234">
        <v>4061</v>
      </c>
      <c r="B3210" s="234" t="s">
        <v>9558</v>
      </c>
      <c r="C3210" s="234" t="s">
        <v>6545</v>
      </c>
      <c r="D3210" s="235" t="s">
        <v>15223</v>
      </c>
      <c r="E3210" s="227" t="s">
        <v>57</v>
      </c>
    </row>
    <row r="3211" spans="1:5" ht="30">
      <c r="A3211" s="234">
        <v>41315</v>
      </c>
      <c r="B3211" s="234" t="s">
        <v>9559</v>
      </c>
      <c r="C3211" s="234" t="s">
        <v>6607</v>
      </c>
      <c r="D3211" s="235" t="s">
        <v>15224</v>
      </c>
      <c r="E3211" s="227" t="s">
        <v>57</v>
      </c>
    </row>
    <row r="3212" spans="1:5" ht="15">
      <c r="A3212" s="234">
        <v>43148</v>
      </c>
      <c r="B3212" s="234" t="s">
        <v>9560</v>
      </c>
      <c r="C3212" s="234" t="s">
        <v>6607</v>
      </c>
      <c r="D3212" s="235" t="s">
        <v>15225</v>
      </c>
      <c r="E3212" s="227" t="s">
        <v>57</v>
      </c>
    </row>
    <row r="3213" spans="1:5" ht="15">
      <c r="A3213" s="234">
        <v>43147</v>
      </c>
      <c r="B3213" s="234" t="s">
        <v>9561</v>
      </c>
      <c r="C3213" s="234" t="s">
        <v>6607</v>
      </c>
      <c r="D3213" s="235" t="s">
        <v>15226</v>
      </c>
      <c r="E3213" s="227" t="s">
        <v>57</v>
      </c>
    </row>
    <row r="3214" spans="1:5" ht="30">
      <c r="A3214" s="234">
        <v>10608</v>
      </c>
      <c r="B3214" s="234" t="s">
        <v>9562</v>
      </c>
      <c r="C3214" s="234" t="s">
        <v>6545</v>
      </c>
      <c r="D3214" s="235" t="s">
        <v>15227</v>
      </c>
      <c r="E3214" s="227" t="s">
        <v>57</v>
      </c>
    </row>
    <row r="3215" spans="1:5" ht="15">
      <c r="A3215" s="234">
        <v>4069</v>
      </c>
      <c r="B3215" s="234" t="s">
        <v>9563</v>
      </c>
      <c r="C3215" s="234" t="s">
        <v>6714</v>
      </c>
      <c r="D3215" s="235" t="s">
        <v>13116</v>
      </c>
      <c r="E3215" s="227" t="s">
        <v>5975</v>
      </c>
    </row>
    <row r="3216" spans="1:5" ht="15">
      <c r="A3216" s="234">
        <v>40819</v>
      </c>
      <c r="B3216" s="234" t="s">
        <v>9564</v>
      </c>
      <c r="C3216" s="234" t="s">
        <v>6716</v>
      </c>
      <c r="D3216" s="235" t="s">
        <v>17970</v>
      </c>
      <c r="E3216" s="227" t="s">
        <v>5975</v>
      </c>
    </row>
    <row r="3217" spans="1:5" ht="15">
      <c r="A3217" s="234">
        <v>34361</v>
      </c>
      <c r="B3217" s="234" t="s">
        <v>9565</v>
      </c>
      <c r="C3217" s="234" t="s">
        <v>6607</v>
      </c>
      <c r="D3217" s="235" t="s">
        <v>15229</v>
      </c>
      <c r="E3217" s="227" t="s">
        <v>57</v>
      </c>
    </row>
    <row r="3218" spans="1:5" ht="30">
      <c r="A3218" s="234">
        <v>36512</v>
      </c>
      <c r="B3218" s="234" t="s">
        <v>9566</v>
      </c>
      <c r="C3218" s="234" t="s">
        <v>6545</v>
      </c>
      <c r="D3218" s="235" t="s">
        <v>15230</v>
      </c>
      <c r="E3218" s="227" t="s">
        <v>57</v>
      </c>
    </row>
    <row r="3219" spans="1:5" ht="30">
      <c r="A3219" s="234">
        <v>44478</v>
      </c>
      <c r="B3219" s="234" t="s">
        <v>11720</v>
      </c>
      <c r="C3219" s="234" t="s">
        <v>6607</v>
      </c>
      <c r="D3219" s="235" t="s">
        <v>15231</v>
      </c>
      <c r="E3219" s="227" t="s">
        <v>57</v>
      </c>
    </row>
    <row r="3220" spans="1:5" ht="30">
      <c r="A3220" s="234">
        <v>44477</v>
      </c>
      <c r="B3220" s="234" t="s">
        <v>11721</v>
      </c>
      <c r="C3220" s="234" t="s">
        <v>6607</v>
      </c>
      <c r="D3220" s="235" t="s">
        <v>15231</v>
      </c>
      <c r="E3220" s="227" t="s">
        <v>57</v>
      </c>
    </row>
    <row r="3221" spans="1:5" ht="30">
      <c r="A3221" s="234">
        <v>11697</v>
      </c>
      <c r="B3221" s="234" t="s">
        <v>9567</v>
      </c>
      <c r="C3221" s="234" t="s">
        <v>6545</v>
      </c>
      <c r="D3221" s="235" t="s">
        <v>15232</v>
      </c>
      <c r="E3221" s="227" t="s">
        <v>57</v>
      </c>
    </row>
    <row r="3222" spans="1:5" ht="30">
      <c r="A3222" s="234">
        <v>11698</v>
      </c>
      <c r="B3222" s="234" t="s">
        <v>9568</v>
      </c>
      <c r="C3222" s="234" t="s">
        <v>6545</v>
      </c>
      <c r="D3222" s="235" t="s">
        <v>15233</v>
      </c>
      <c r="E3222" s="227" t="s">
        <v>57</v>
      </c>
    </row>
    <row r="3223" spans="1:5" ht="15">
      <c r="A3223" s="234">
        <v>10432</v>
      </c>
      <c r="B3223" s="234" t="s">
        <v>11722</v>
      </c>
      <c r="C3223" s="234" t="s">
        <v>6545</v>
      </c>
      <c r="D3223" s="235" t="s">
        <v>15234</v>
      </c>
      <c r="E3223" s="227" t="s">
        <v>57</v>
      </c>
    </row>
    <row r="3224" spans="1:5" ht="15">
      <c r="A3224" s="234">
        <v>11699</v>
      </c>
      <c r="B3224" s="234" t="s">
        <v>9569</v>
      </c>
      <c r="C3224" s="234" t="s">
        <v>6545</v>
      </c>
      <c r="D3224" s="235" t="s">
        <v>15235</v>
      </c>
      <c r="E3224" s="227" t="s">
        <v>57</v>
      </c>
    </row>
    <row r="3225" spans="1:5" ht="30">
      <c r="A3225" s="234">
        <v>44020</v>
      </c>
      <c r="B3225" s="234" t="s">
        <v>11723</v>
      </c>
      <c r="C3225" s="234" t="s">
        <v>6545</v>
      </c>
      <c r="D3225" s="235" t="s">
        <v>15236</v>
      </c>
      <c r="E3225" s="227" t="s">
        <v>57</v>
      </c>
    </row>
    <row r="3226" spans="1:5" ht="30">
      <c r="A3226" s="234">
        <v>41420</v>
      </c>
      <c r="B3226" s="234" t="s">
        <v>11724</v>
      </c>
      <c r="C3226" s="234" t="s">
        <v>6545</v>
      </c>
      <c r="D3226" s="236" t="s">
        <v>15237</v>
      </c>
      <c r="E3226" s="227" t="s">
        <v>57</v>
      </c>
    </row>
    <row r="3227" spans="1:5" ht="30">
      <c r="A3227" s="234">
        <v>41422</v>
      </c>
      <c r="B3227" s="234" t="s">
        <v>11725</v>
      </c>
      <c r="C3227" s="234" t="s">
        <v>6545</v>
      </c>
      <c r="D3227" s="236" t="s">
        <v>15238</v>
      </c>
      <c r="E3227" s="227" t="s">
        <v>57</v>
      </c>
    </row>
    <row r="3228" spans="1:5" ht="30">
      <c r="A3228" s="234">
        <v>41425</v>
      </c>
      <c r="B3228" s="234" t="s">
        <v>11726</v>
      </c>
      <c r="C3228" s="234" t="s">
        <v>6545</v>
      </c>
      <c r="D3228" s="236" t="s">
        <v>12978</v>
      </c>
      <c r="E3228" s="227" t="s">
        <v>57</v>
      </c>
    </row>
    <row r="3229" spans="1:5" ht="30">
      <c r="A3229" s="234">
        <v>41426</v>
      </c>
      <c r="B3229" s="234" t="s">
        <v>11727</v>
      </c>
      <c r="C3229" s="234" t="s">
        <v>6545</v>
      </c>
      <c r="D3229" s="236" t="s">
        <v>15239</v>
      </c>
      <c r="E3229" s="227" t="s">
        <v>57</v>
      </c>
    </row>
    <row r="3230" spans="1:5" ht="30">
      <c r="A3230" s="234">
        <v>41419</v>
      </c>
      <c r="B3230" s="234" t="s">
        <v>11728</v>
      </c>
      <c r="C3230" s="234" t="s">
        <v>6545</v>
      </c>
      <c r="D3230" s="235" t="s">
        <v>15240</v>
      </c>
      <c r="E3230" s="227" t="s">
        <v>57</v>
      </c>
    </row>
    <row r="3231" spans="1:5" ht="30">
      <c r="A3231" s="234">
        <v>41421</v>
      </c>
      <c r="B3231" s="234" t="s">
        <v>11729</v>
      </c>
      <c r="C3231" s="234" t="s">
        <v>6545</v>
      </c>
      <c r="D3231" s="235" t="s">
        <v>15241</v>
      </c>
      <c r="E3231" s="227" t="s">
        <v>57</v>
      </c>
    </row>
    <row r="3232" spans="1:5" ht="30">
      <c r="A3232" s="234">
        <v>41414</v>
      </c>
      <c r="B3232" s="234" t="s">
        <v>11730</v>
      </c>
      <c r="C3232" s="234" t="s">
        <v>6545</v>
      </c>
      <c r="D3232" s="235" t="s">
        <v>15079</v>
      </c>
      <c r="E3232" s="227" t="s">
        <v>57</v>
      </c>
    </row>
    <row r="3233" spans="1:5" ht="30">
      <c r="A3233" s="234">
        <v>41415</v>
      </c>
      <c r="B3233" s="234" t="s">
        <v>11731</v>
      </c>
      <c r="C3233" s="234" t="s">
        <v>6545</v>
      </c>
      <c r="D3233" s="235" t="s">
        <v>15242</v>
      </c>
      <c r="E3233" s="227" t="s">
        <v>57</v>
      </c>
    </row>
    <row r="3234" spans="1:5" ht="30">
      <c r="A3234" s="234">
        <v>37514</v>
      </c>
      <c r="B3234" s="234" t="s">
        <v>9570</v>
      </c>
      <c r="C3234" s="234" t="s">
        <v>6545</v>
      </c>
      <c r="D3234" s="235" t="s">
        <v>15243</v>
      </c>
      <c r="E3234" s="227" t="s">
        <v>57</v>
      </c>
    </row>
    <row r="3235" spans="1:5" ht="30">
      <c r="A3235" s="234">
        <v>37519</v>
      </c>
      <c r="B3235" s="234" t="s">
        <v>9571</v>
      </c>
      <c r="C3235" s="234" t="s">
        <v>6545</v>
      </c>
      <c r="D3235" s="235" t="s">
        <v>15244</v>
      </c>
      <c r="E3235" s="227" t="s">
        <v>57</v>
      </c>
    </row>
    <row r="3236" spans="1:5" ht="30">
      <c r="A3236" s="234">
        <v>37520</v>
      </c>
      <c r="B3236" s="234" t="s">
        <v>9572</v>
      </c>
      <c r="C3236" s="234" t="s">
        <v>6545</v>
      </c>
      <c r="D3236" s="235" t="s">
        <v>15245</v>
      </c>
      <c r="E3236" s="227" t="s">
        <v>57</v>
      </c>
    </row>
    <row r="3237" spans="1:5" ht="30">
      <c r="A3237" s="234">
        <v>37521</v>
      </c>
      <c r="B3237" s="234" t="s">
        <v>9573</v>
      </c>
      <c r="C3237" s="234" t="s">
        <v>6545</v>
      </c>
      <c r="D3237" s="235" t="s">
        <v>15246</v>
      </c>
      <c r="E3237" s="227" t="s">
        <v>57</v>
      </c>
    </row>
    <row r="3238" spans="1:5" ht="30">
      <c r="A3238" s="234">
        <v>37522</v>
      </c>
      <c r="B3238" s="234" t="s">
        <v>9574</v>
      </c>
      <c r="C3238" s="234" t="s">
        <v>6545</v>
      </c>
      <c r="D3238" s="235" t="s">
        <v>15247</v>
      </c>
      <c r="E3238" s="227" t="s">
        <v>57</v>
      </c>
    </row>
    <row r="3239" spans="1:5" ht="30">
      <c r="A3239" s="234">
        <v>21109</v>
      </c>
      <c r="B3239" s="234" t="s">
        <v>9575</v>
      </c>
      <c r="C3239" s="234" t="s">
        <v>6545</v>
      </c>
      <c r="D3239" s="235" t="s">
        <v>15248</v>
      </c>
      <c r="E3239" s="227" t="s">
        <v>57</v>
      </c>
    </row>
    <row r="3240" spans="1:5" ht="30">
      <c r="A3240" s="234">
        <v>37546</v>
      </c>
      <c r="B3240" s="234" t="s">
        <v>9576</v>
      </c>
      <c r="C3240" s="234" t="s">
        <v>6545</v>
      </c>
      <c r="D3240" s="235" t="s">
        <v>15249</v>
      </c>
      <c r="E3240" s="227" t="s">
        <v>57</v>
      </c>
    </row>
    <row r="3241" spans="1:5" ht="30">
      <c r="A3241" s="234">
        <v>37544</v>
      </c>
      <c r="B3241" s="234" t="s">
        <v>9577</v>
      </c>
      <c r="C3241" s="234" t="s">
        <v>6545</v>
      </c>
      <c r="D3241" s="235" t="s">
        <v>15250</v>
      </c>
      <c r="E3241" s="227" t="s">
        <v>57</v>
      </c>
    </row>
    <row r="3242" spans="1:5" ht="30">
      <c r="A3242" s="234">
        <v>37545</v>
      </c>
      <c r="B3242" s="234" t="s">
        <v>9578</v>
      </c>
      <c r="C3242" s="234" t="s">
        <v>6545</v>
      </c>
      <c r="D3242" s="235" t="s">
        <v>15251</v>
      </c>
      <c r="E3242" s="227" t="s">
        <v>57</v>
      </c>
    </row>
    <row r="3243" spans="1:5" ht="15">
      <c r="A3243" s="234">
        <v>36793</v>
      </c>
      <c r="B3243" s="234" t="s">
        <v>15252</v>
      </c>
      <c r="C3243" s="234" t="s">
        <v>6545</v>
      </c>
      <c r="D3243" s="235" t="s">
        <v>15253</v>
      </c>
      <c r="E3243" s="227" t="s">
        <v>57</v>
      </c>
    </row>
    <row r="3244" spans="1:5" ht="30">
      <c r="A3244" s="234">
        <v>11769</v>
      </c>
      <c r="B3244" s="234" t="s">
        <v>15254</v>
      </c>
      <c r="C3244" s="234" t="s">
        <v>6545</v>
      </c>
      <c r="D3244" s="235" t="s">
        <v>15255</v>
      </c>
      <c r="E3244" s="227" t="s">
        <v>57</v>
      </c>
    </row>
    <row r="3245" spans="1:5" ht="30">
      <c r="A3245" s="234">
        <v>11771</v>
      </c>
      <c r="B3245" s="234" t="s">
        <v>15256</v>
      </c>
      <c r="C3245" s="234" t="s">
        <v>6545</v>
      </c>
      <c r="D3245" s="235" t="s">
        <v>15257</v>
      </c>
      <c r="E3245" s="227" t="s">
        <v>57</v>
      </c>
    </row>
    <row r="3246" spans="1:5" ht="45">
      <c r="A3246" s="234">
        <v>39919</v>
      </c>
      <c r="B3246" s="234" t="s">
        <v>9579</v>
      </c>
      <c r="C3246" s="234" t="s">
        <v>6545</v>
      </c>
      <c r="D3246" s="235" t="s">
        <v>15258</v>
      </c>
      <c r="E3246" s="227" t="s">
        <v>57</v>
      </c>
    </row>
    <row r="3247" spans="1:5" ht="30">
      <c r="A3247" s="234">
        <v>38385</v>
      </c>
      <c r="B3247" s="234" t="s">
        <v>9580</v>
      </c>
      <c r="C3247" s="234" t="s">
        <v>6545</v>
      </c>
      <c r="D3247" s="235" t="s">
        <v>15259</v>
      </c>
      <c r="E3247" s="227" t="s">
        <v>57</v>
      </c>
    </row>
    <row r="3248" spans="1:5" ht="30">
      <c r="A3248" s="234">
        <v>36800</v>
      </c>
      <c r="B3248" s="234" t="s">
        <v>15260</v>
      </c>
      <c r="C3248" s="234" t="s">
        <v>6545</v>
      </c>
      <c r="D3248" s="235" t="s">
        <v>15261</v>
      </c>
      <c r="E3248" s="227" t="s">
        <v>57</v>
      </c>
    </row>
    <row r="3249" spans="1:5" ht="30">
      <c r="A3249" s="234">
        <v>37587</v>
      </c>
      <c r="B3249" s="234" t="s">
        <v>15262</v>
      </c>
      <c r="C3249" s="234" t="s">
        <v>6545</v>
      </c>
      <c r="D3249" s="235" t="s">
        <v>15263</v>
      </c>
      <c r="E3249" s="227" t="s">
        <v>57</v>
      </c>
    </row>
    <row r="3250" spans="1:5" ht="30">
      <c r="A3250" s="234">
        <v>11561</v>
      </c>
      <c r="B3250" s="234" t="s">
        <v>9581</v>
      </c>
      <c r="C3250" s="234" t="s">
        <v>6545</v>
      </c>
      <c r="D3250" s="235" t="s">
        <v>15264</v>
      </c>
      <c r="E3250" s="227" t="s">
        <v>57</v>
      </c>
    </row>
    <row r="3251" spans="1:5" ht="30">
      <c r="A3251" s="234">
        <v>43604</v>
      </c>
      <c r="B3251" s="234" t="s">
        <v>9582</v>
      </c>
      <c r="C3251" s="234" t="s">
        <v>6545</v>
      </c>
      <c r="D3251" s="235" t="s">
        <v>15265</v>
      </c>
      <c r="E3251" s="227" t="s">
        <v>57</v>
      </c>
    </row>
    <row r="3252" spans="1:5" ht="30">
      <c r="A3252" s="234">
        <v>11560</v>
      </c>
      <c r="B3252" s="234" t="s">
        <v>9583</v>
      </c>
      <c r="C3252" s="234" t="s">
        <v>6545</v>
      </c>
      <c r="D3252" s="236" t="s">
        <v>15266</v>
      </c>
      <c r="E3252" s="227" t="s">
        <v>57</v>
      </c>
    </row>
    <row r="3253" spans="1:5" ht="30">
      <c r="A3253" s="234">
        <v>11499</v>
      </c>
      <c r="B3253" s="234" t="s">
        <v>9584</v>
      </c>
      <c r="C3253" s="234" t="s">
        <v>6545</v>
      </c>
      <c r="D3253" s="236" t="s">
        <v>15267</v>
      </c>
      <c r="E3253" s="227" t="s">
        <v>57</v>
      </c>
    </row>
    <row r="3254" spans="1:5" ht="15">
      <c r="A3254" s="234">
        <v>34761</v>
      </c>
      <c r="B3254" s="234" t="s">
        <v>9585</v>
      </c>
      <c r="C3254" s="234" t="s">
        <v>6714</v>
      </c>
      <c r="D3254" s="236" t="s">
        <v>12755</v>
      </c>
      <c r="E3254" s="227" t="s">
        <v>5975</v>
      </c>
    </row>
    <row r="3255" spans="1:5" ht="15">
      <c r="A3255" s="234">
        <v>40924</v>
      </c>
      <c r="B3255" s="234" t="s">
        <v>9586</v>
      </c>
      <c r="C3255" s="234" t="s">
        <v>6716</v>
      </c>
      <c r="D3255" s="236" t="s">
        <v>17971</v>
      </c>
      <c r="E3255" s="227" t="s">
        <v>5975</v>
      </c>
    </row>
    <row r="3256" spans="1:5" ht="15">
      <c r="A3256" s="234">
        <v>40983</v>
      </c>
      <c r="B3256" s="234" t="s">
        <v>9587</v>
      </c>
      <c r="C3256" s="234" t="s">
        <v>6716</v>
      </c>
      <c r="D3256" s="235" t="s">
        <v>17972</v>
      </c>
      <c r="E3256" s="227" t="s">
        <v>5975</v>
      </c>
    </row>
    <row r="3257" spans="1:5" ht="15">
      <c r="A3257" s="234">
        <v>44497</v>
      </c>
      <c r="B3257" s="234" t="s">
        <v>11732</v>
      </c>
      <c r="C3257" s="234" t="s">
        <v>6714</v>
      </c>
      <c r="D3257" s="235" t="s">
        <v>15869</v>
      </c>
      <c r="E3257" s="227" t="s">
        <v>5975</v>
      </c>
    </row>
    <row r="3258" spans="1:5" ht="15">
      <c r="A3258" s="234">
        <v>2437</v>
      </c>
      <c r="B3258" s="234" t="s">
        <v>9588</v>
      </c>
      <c r="C3258" s="234" t="s">
        <v>6714</v>
      </c>
      <c r="D3258" s="235" t="s">
        <v>17603</v>
      </c>
      <c r="E3258" s="227" t="s">
        <v>5975</v>
      </c>
    </row>
    <row r="3259" spans="1:5" ht="15">
      <c r="A3259" s="234">
        <v>40921</v>
      </c>
      <c r="B3259" s="234" t="s">
        <v>9589</v>
      </c>
      <c r="C3259" s="234" t="s">
        <v>6716</v>
      </c>
      <c r="D3259" s="235" t="s">
        <v>17973</v>
      </c>
      <c r="E3259" s="227" t="s">
        <v>5975</v>
      </c>
    </row>
    <row r="3260" spans="1:5" ht="30">
      <c r="A3260" s="234">
        <v>14252</v>
      </c>
      <c r="B3260" s="234" t="s">
        <v>9590</v>
      </c>
      <c r="C3260" s="234" t="s">
        <v>6545</v>
      </c>
      <c r="D3260" s="235" t="s">
        <v>15268</v>
      </c>
      <c r="E3260" s="227" t="s">
        <v>57</v>
      </c>
    </row>
    <row r="3261" spans="1:5" ht="45">
      <c r="A3261" s="234">
        <v>730</v>
      </c>
      <c r="B3261" s="234" t="s">
        <v>9591</v>
      </c>
      <c r="C3261" s="234" t="s">
        <v>6545</v>
      </c>
      <c r="D3261" s="235" t="s">
        <v>15269</v>
      </c>
      <c r="E3261" s="227" t="s">
        <v>57</v>
      </c>
    </row>
    <row r="3262" spans="1:5" ht="45">
      <c r="A3262" s="234">
        <v>723</v>
      </c>
      <c r="B3262" s="234" t="s">
        <v>9592</v>
      </c>
      <c r="C3262" s="234" t="s">
        <v>6545</v>
      </c>
      <c r="D3262" s="235" t="s">
        <v>15270</v>
      </c>
      <c r="E3262" s="227" t="s">
        <v>57</v>
      </c>
    </row>
    <row r="3263" spans="1:5" ht="30">
      <c r="A3263" s="234">
        <v>36502</v>
      </c>
      <c r="B3263" s="234" t="s">
        <v>9593</v>
      </c>
      <c r="C3263" s="234" t="s">
        <v>6545</v>
      </c>
      <c r="D3263" s="235" t="s">
        <v>15271</v>
      </c>
      <c r="E3263" s="227" t="s">
        <v>57</v>
      </c>
    </row>
    <row r="3264" spans="1:5" ht="30">
      <c r="A3264" s="234">
        <v>36503</v>
      </c>
      <c r="B3264" s="234" t="s">
        <v>9594</v>
      </c>
      <c r="C3264" s="234" t="s">
        <v>6545</v>
      </c>
      <c r="D3264" s="235" t="s">
        <v>15272</v>
      </c>
      <c r="E3264" s="227" t="s">
        <v>57</v>
      </c>
    </row>
    <row r="3265" spans="1:5" ht="30">
      <c r="A3265" s="234">
        <v>4090</v>
      </c>
      <c r="B3265" s="234" t="s">
        <v>9595</v>
      </c>
      <c r="C3265" s="234" t="s">
        <v>6545</v>
      </c>
      <c r="D3265" s="235" t="s">
        <v>15273</v>
      </c>
      <c r="E3265" s="227" t="s">
        <v>57</v>
      </c>
    </row>
    <row r="3266" spans="1:5" ht="30">
      <c r="A3266" s="234">
        <v>13227</v>
      </c>
      <c r="B3266" s="234" t="s">
        <v>9596</v>
      </c>
      <c r="C3266" s="234" t="s">
        <v>6545</v>
      </c>
      <c r="D3266" s="235" t="s">
        <v>15274</v>
      </c>
      <c r="E3266" s="227" t="s">
        <v>57</v>
      </c>
    </row>
    <row r="3267" spans="1:5" ht="30">
      <c r="A3267" s="234">
        <v>10597</v>
      </c>
      <c r="B3267" s="234" t="s">
        <v>9597</v>
      </c>
      <c r="C3267" s="234" t="s">
        <v>6545</v>
      </c>
      <c r="D3267" s="235" t="s">
        <v>15275</v>
      </c>
      <c r="E3267" s="227" t="s">
        <v>57</v>
      </c>
    </row>
    <row r="3268" spans="1:5" ht="15">
      <c r="A3268" s="234">
        <v>39628</v>
      </c>
      <c r="B3268" s="234" t="s">
        <v>9598</v>
      </c>
      <c r="C3268" s="234" t="s">
        <v>6545</v>
      </c>
      <c r="D3268" s="235" t="s">
        <v>15276</v>
      </c>
      <c r="E3268" s="227" t="s">
        <v>57</v>
      </c>
    </row>
    <row r="3269" spans="1:5" ht="15">
      <c r="A3269" s="234">
        <v>39404</v>
      </c>
      <c r="B3269" s="234" t="s">
        <v>9599</v>
      </c>
      <c r="C3269" s="234" t="s">
        <v>6545</v>
      </c>
      <c r="D3269" s="235" t="s">
        <v>15277</v>
      </c>
      <c r="E3269" s="227" t="s">
        <v>57</v>
      </c>
    </row>
    <row r="3270" spans="1:5" ht="15">
      <c r="A3270" s="234">
        <v>39402</v>
      </c>
      <c r="B3270" s="234" t="s">
        <v>9600</v>
      </c>
      <c r="C3270" s="234" t="s">
        <v>6545</v>
      </c>
      <c r="D3270" s="235" t="s">
        <v>15278</v>
      </c>
      <c r="E3270" s="227" t="s">
        <v>57</v>
      </c>
    </row>
    <row r="3271" spans="1:5" ht="15">
      <c r="A3271" s="234">
        <v>39403</v>
      </c>
      <c r="B3271" s="234" t="s">
        <v>9601</v>
      </c>
      <c r="C3271" s="234" t="s">
        <v>6545</v>
      </c>
      <c r="D3271" s="235" t="s">
        <v>15279</v>
      </c>
      <c r="E3271" s="227" t="s">
        <v>57</v>
      </c>
    </row>
    <row r="3272" spans="1:5" ht="15">
      <c r="A3272" s="234">
        <v>4093</v>
      </c>
      <c r="B3272" s="234" t="s">
        <v>9602</v>
      </c>
      <c r="C3272" s="234" t="s">
        <v>6714</v>
      </c>
      <c r="D3272" s="235" t="s">
        <v>17974</v>
      </c>
      <c r="E3272" s="227" t="s">
        <v>5975</v>
      </c>
    </row>
    <row r="3273" spans="1:5" ht="15">
      <c r="A3273" s="234">
        <v>10512</v>
      </c>
      <c r="B3273" s="234" t="s">
        <v>9603</v>
      </c>
      <c r="C3273" s="234" t="s">
        <v>6716</v>
      </c>
      <c r="D3273" s="235" t="s">
        <v>17975</v>
      </c>
      <c r="E3273" s="227" t="s">
        <v>5975</v>
      </c>
    </row>
    <row r="3274" spans="1:5" ht="15">
      <c r="A3274" s="234">
        <v>20020</v>
      </c>
      <c r="B3274" s="234" t="s">
        <v>9604</v>
      </c>
      <c r="C3274" s="234" t="s">
        <v>6714</v>
      </c>
      <c r="D3274" s="235" t="s">
        <v>17342</v>
      </c>
      <c r="E3274" s="227" t="s">
        <v>5975</v>
      </c>
    </row>
    <row r="3275" spans="1:5" ht="15">
      <c r="A3275" s="234">
        <v>41038</v>
      </c>
      <c r="B3275" s="234" t="s">
        <v>9605</v>
      </c>
      <c r="C3275" s="234" t="s">
        <v>6716</v>
      </c>
      <c r="D3275" s="235" t="s">
        <v>17976</v>
      </c>
      <c r="E3275" s="227" t="s">
        <v>5975</v>
      </c>
    </row>
    <row r="3276" spans="1:5" ht="15">
      <c r="A3276" s="234">
        <v>4094</v>
      </c>
      <c r="B3276" s="234" t="s">
        <v>9606</v>
      </c>
      <c r="C3276" s="234" t="s">
        <v>6714</v>
      </c>
      <c r="D3276" s="235" t="s">
        <v>17559</v>
      </c>
      <c r="E3276" s="227" t="s">
        <v>5975</v>
      </c>
    </row>
    <row r="3277" spans="1:5" ht="15">
      <c r="A3277" s="234">
        <v>40988</v>
      </c>
      <c r="B3277" s="234" t="s">
        <v>9607</v>
      </c>
      <c r="C3277" s="234" t="s">
        <v>6716</v>
      </c>
      <c r="D3277" s="235" t="s">
        <v>17977</v>
      </c>
      <c r="E3277" s="227" t="s">
        <v>5975</v>
      </c>
    </row>
    <row r="3278" spans="1:5" ht="15">
      <c r="A3278" s="234">
        <v>4095</v>
      </c>
      <c r="B3278" s="234" t="s">
        <v>9608</v>
      </c>
      <c r="C3278" s="234" t="s">
        <v>6714</v>
      </c>
      <c r="D3278" s="235" t="s">
        <v>17325</v>
      </c>
      <c r="E3278" s="227" t="s">
        <v>5975</v>
      </c>
    </row>
    <row r="3279" spans="1:5" ht="15">
      <c r="A3279" s="234">
        <v>40990</v>
      </c>
      <c r="B3279" s="234" t="s">
        <v>9609</v>
      </c>
      <c r="C3279" s="234" t="s">
        <v>6716</v>
      </c>
      <c r="D3279" s="235" t="s">
        <v>17929</v>
      </c>
      <c r="E3279" s="227" t="s">
        <v>5975</v>
      </c>
    </row>
    <row r="3280" spans="1:5" ht="15">
      <c r="A3280" s="234">
        <v>4097</v>
      </c>
      <c r="B3280" s="234" t="s">
        <v>9610</v>
      </c>
      <c r="C3280" s="234" t="s">
        <v>6714</v>
      </c>
      <c r="D3280" s="235" t="s">
        <v>14405</v>
      </c>
      <c r="E3280" s="227" t="s">
        <v>5975</v>
      </c>
    </row>
    <row r="3281" spans="1:5" ht="15">
      <c r="A3281" s="234">
        <v>40994</v>
      </c>
      <c r="B3281" s="234" t="s">
        <v>9611</v>
      </c>
      <c r="C3281" s="234" t="s">
        <v>6716</v>
      </c>
      <c r="D3281" s="235" t="s">
        <v>17978</v>
      </c>
      <c r="E3281" s="227" t="s">
        <v>5975</v>
      </c>
    </row>
    <row r="3282" spans="1:5" ht="15">
      <c r="A3282" s="234">
        <v>4096</v>
      </c>
      <c r="B3282" s="234" t="s">
        <v>9612</v>
      </c>
      <c r="C3282" s="234" t="s">
        <v>6714</v>
      </c>
      <c r="D3282" s="235" t="s">
        <v>17325</v>
      </c>
      <c r="E3282" s="227" t="s">
        <v>5975</v>
      </c>
    </row>
    <row r="3283" spans="1:5" ht="15">
      <c r="A3283" s="234">
        <v>40992</v>
      </c>
      <c r="B3283" s="234" t="s">
        <v>9613</v>
      </c>
      <c r="C3283" s="234" t="s">
        <v>6716</v>
      </c>
      <c r="D3283" s="236" t="s">
        <v>17929</v>
      </c>
      <c r="E3283" s="227" t="s">
        <v>5975</v>
      </c>
    </row>
    <row r="3284" spans="1:5" ht="30">
      <c r="A3284" s="234">
        <v>4114</v>
      </c>
      <c r="B3284" s="234" t="s">
        <v>9614</v>
      </c>
      <c r="C3284" s="234" t="s">
        <v>6545</v>
      </c>
      <c r="D3284" s="236" t="s">
        <v>15282</v>
      </c>
      <c r="E3284" s="227" t="s">
        <v>57</v>
      </c>
    </row>
    <row r="3285" spans="1:5" ht="15">
      <c r="A3285" s="234">
        <v>36797</v>
      </c>
      <c r="B3285" s="234" t="s">
        <v>9615</v>
      </c>
      <c r="C3285" s="234" t="s">
        <v>6545</v>
      </c>
      <c r="D3285" s="235" t="s">
        <v>15283</v>
      </c>
      <c r="E3285" s="227" t="s">
        <v>57</v>
      </c>
    </row>
    <row r="3286" spans="1:5" ht="15">
      <c r="A3286" s="234">
        <v>4107</v>
      </c>
      <c r="B3286" s="234" t="s">
        <v>9616</v>
      </c>
      <c r="C3286" s="234" t="s">
        <v>6545</v>
      </c>
      <c r="D3286" s="235" t="s">
        <v>13812</v>
      </c>
      <c r="E3286" s="227" t="s">
        <v>57</v>
      </c>
    </row>
    <row r="3287" spans="1:5" ht="15">
      <c r="A3287" s="234">
        <v>4102</v>
      </c>
      <c r="B3287" s="234" t="s">
        <v>9617</v>
      </c>
      <c r="C3287" s="234" t="s">
        <v>6545</v>
      </c>
      <c r="D3287" s="235" t="s">
        <v>15284</v>
      </c>
      <c r="E3287" s="227" t="s">
        <v>57</v>
      </c>
    </row>
    <row r="3288" spans="1:5" ht="15">
      <c r="A3288" s="234">
        <v>36799</v>
      </c>
      <c r="B3288" s="234" t="s">
        <v>9618</v>
      </c>
      <c r="C3288" s="234" t="s">
        <v>6545</v>
      </c>
      <c r="D3288" s="235" t="s">
        <v>15285</v>
      </c>
      <c r="E3288" s="227" t="s">
        <v>57</v>
      </c>
    </row>
    <row r="3289" spans="1:5" ht="30">
      <c r="A3289" s="234">
        <v>2747</v>
      </c>
      <c r="B3289" s="234" t="s">
        <v>9619</v>
      </c>
      <c r="C3289" s="234" t="s">
        <v>6557</v>
      </c>
      <c r="D3289" s="235" t="s">
        <v>15286</v>
      </c>
      <c r="E3289" s="227" t="s">
        <v>57</v>
      </c>
    </row>
    <row r="3290" spans="1:5" ht="30">
      <c r="A3290" s="234">
        <v>21138</v>
      </c>
      <c r="B3290" s="234" t="s">
        <v>9620</v>
      </c>
      <c r="C3290" s="234" t="s">
        <v>6557</v>
      </c>
      <c r="D3290" s="235" t="s">
        <v>12594</v>
      </c>
      <c r="E3290" s="227" t="s">
        <v>57</v>
      </c>
    </row>
    <row r="3291" spans="1:5" ht="30">
      <c r="A3291" s="234">
        <v>10826</v>
      </c>
      <c r="B3291" s="234" t="s">
        <v>9621</v>
      </c>
      <c r="C3291" s="234" t="s">
        <v>6545</v>
      </c>
      <c r="D3291" s="235" t="s">
        <v>15287</v>
      </c>
      <c r="E3291" s="227" t="s">
        <v>57</v>
      </c>
    </row>
    <row r="3292" spans="1:5" ht="30">
      <c r="A3292" s="234">
        <v>365</v>
      </c>
      <c r="B3292" s="234" t="s">
        <v>9622</v>
      </c>
      <c r="C3292" s="234" t="s">
        <v>6545</v>
      </c>
      <c r="D3292" s="235" t="s">
        <v>15288</v>
      </c>
      <c r="E3292" s="227" t="s">
        <v>57</v>
      </c>
    </row>
    <row r="3293" spans="1:5" ht="15">
      <c r="A3293" s="234">
        <v>38639</v>
      </c>
      <c r="B3293" s="234" t="s">
        <v>9623</v>
      </c>
      <c r="C3293" s="234" t="s">
        <v>6545</v>
      </c>
      <c r="D3293" s="235" t="s">
        <v>15289</v>
      </c>
      <c r="E3293" s="227" t="s">
        <v>57</v>
      </c>
    </row>
    <row r="3294" spans="1:5" ht="15">
      <c r="A3294" s="234">
        <v>38640</v>
      </c>
      <c r="B3294" s="234" t="s">
        <v>9624</v>
      </c>
      <c r="C3294" s="234" t="s">
        <v>6545</v>
      </c>
      <c r="D3294" s="235" t="s">
        <v>15290</v>
      </c>
      <c r="E3294" s="227" t="s">
        <v>57</v>
      </c>
    </row>
    <row r="3295" spans="1:5" ht="30">
      <c r="A3295" s="234">
        <v>358</v>
      </c>
      <c r="B3295" s="234" t="s">
        <v>9625</v>
      </c>
      <c r="C3295" s="234" t="s">
        <v>6545</v>
      </c>
      <c r="D3295" s="235" t="s">
        <v>15291</v>
      </c>
      <c r="E3295" s="227" t="s">
        <v>57</v>
      </c>
    </row>
    <row r="3296" spans="1:5" ht="30">
      <c r="A3296" s="234">
        <v>359</v>
      </c>
      <c r="B3296" s="234" t="s">
        <v>9626</v>
      </c>
      <c r="C3296" s="234" t="s">
        <v>6545</v>
      </c>
      <c r="D3296" s="235" t="s">
        <v>15292</v>
      </c>
      <c r="E3296" s="227" t="s">
        <v>57</v>
      </c>
    </row>
    <row r="3297" spans="1:5" ht="15">
      <c r="A3297" s="234">
        <v>38641</v>
      </c>
      <c r="B3297" s="234" t="s">
        <v>9627</v>
      </c>
      <c r="C3297" s="234" t="s">
        <v>6545</v>
      </c>
      <c r="D3297" s="235" t="s">
        <v>15293</v>
      </c>
      <c r="E3297" s="227" t="s">
        <v>57</v>
      </c>
    </row>
    <row r="3298" spans="1:5" ht="30">
      <c r="A3298" s="234">
        <v>360</v>
      </c>
      <c r="B3298" s="234" t="s">
        <v>9628</v>
      </c>
      <c r="C3298" s="234" t="s">
        <v>6545</v>
      </c>
      <c r="D3298" s="235" t="s">
        <v>14469</v>
      </c>
      <c r="E3298" s="227" t="s">
        <v>57</v>
      </c>
    </row>
    <row r="3299" spans="1:5" ht="45">
      <c r="A3299" s="234">
        <v>42430</v>
      </c>
      <c r="B3299" s="234" t="s">
        <v>9629</v>
      </c>
      <c r="C3299" s="234" t="s">
        <v>6545</v>
      </c>
      <c r="D3299" s="235" t="s">
        <v>15294</v>
      </c>
      <c r="E3299" s="227" t="s">
        <v>57</v>
      </c>
    </row>
    <row r="3300" spans="1:5" ht="15">
      <c r="A3300" s="234">
        <v>4214</v>
      </c>
      <c r="B3300" s="234" t="s">
        <v>9630</v>
      </c>
      <c r="C3300" s="234" t="s">
        <v>6545</v>
      </c>
      <c r="D3300" s="235" t="s">
        <v>15295</v>
      </c>
      <c r="E3300" s="227" t="s">
        <v>57</v>
      </c>
    </row>
    <row r="3301" spans="1:5" ht="15">
      <c r="A3301" s="234">
        <v>4215</v>
      </c>
      <c r="B3301" s="234" t="s">
        <v>9631</v>
      </c>
      <c r="C3301" s="234" t="s">
        <v>6545</v>
      </c>
      <c r="D3301" s="235" t="s">
        <v>15296</v>
      </c>
      <c r="E3301" s="227" t="s">
        <v>57</v>
      </c>
    </row>
    <row r="3302" spans="1:5" ht="15">
      <c r="A3302" s="234">
        <v>4210</v>
      </c>
      <c r="B3302" s="234" t="s">
        <v>9632</v>
      </c>
      <c r="C3302" s="234" t="s">
        <v>6545</v>
      </c>
      <c r="D3302" s="235" t="s">
        <v>14843</v>
      </c>
      <c r="E3302" s="227" t="s">
        <v>57</v>
      </c>
    </row>
    <row r="3303" spans="1:5" ht="15">
      <c r="A3303" s="234">
        <v>4212</v>
      </c>
      <c r="B3303" s="234" t="s">
        <v>9633</v>
      </c>
      <c r="C3303" s="234" t="s">
        <v>6545</v>
      </c>
      <c r="D3303" s="235" t="s">
        <v>15297</v>
      </c>
      <c r="E3303" s="227" t="s">
        <v>57</v>
      </c>
    </row>
    <row r="3304" spans="1:5" ht="15">
      <c r="A3304" s="234">
        <v>4213</v>
      </c>
      <c r="B3304" s="234" t="s">
        <v>9634</v>
      </c>
      <c r="C3304" s="234" t="s">
        <v>6545</v>
      </c>
      <c r="D3304" s="235" t="s">
        <v>15298</v>
      </c>
      <c r="E3304" s="227" t="s">
        <v>57</v>
      </c>
    </row>
    <row r="3305" spans="1:5" ht="15">
      <c r="A3305" s="234">
        <v>4211</v>
      </c>
      <c r="B3305" s="234" t="s">
        <v>9635</v>
      </c>
      <c r="C3305" s="234" t="s">
        <v>6545</v>
      </c>
      <c r="D3305" s="235" t="s">
        <v>13832</v>
      </c>
      <c r="E3305" s="227" t="s">
        <v>57</v>
      </c>
    </row>
    <row r="3306" spans="1:5" ht="15">
      <c r="A3306" s="234">
        <v>4209</v>
      </c>
      <c r="B3306" s="234" t="s">
        <v>9636</v>
      </c>
      <c r="C3306" s="234" t="s">
        <v>6545</v>
      </c>
      <c r="D3306" s="235" t="s">
        <v>15299</v>
      </c>
      <c r="E3306" s="227" t="s">
        <v>57</v>
      </c>
    </row>
    <row r="3307" spans="1:5" ht="15">
      <c r="A3307" s="234">
        <v>4180</v>
      </c>
      <c r="B3307" s="234" t="s">
        <v>9637</v>
      </c>
      <c r="C3307" s="234" t="s">
        <v>6545</v>
      </c>
      <c r="D3307" s="235" t="s">
        <v>13845</v>
      </c>
      <c r="E3307" s="227" t="s">
        <v>57</v>
      </c>
    </row>
    <row r="3308" spans="1:5" ht="15">
      <c r="A3308" s="234">
        <v>4177</v>
      </c>
      <c r="B3308" s="234" t="s">
        <v>9638</v>
      </c>
      <c r="C3308" s="234" t="s">
        <v>6545</v>
      </c>
      <c r="D3308" s="235" t="s">
        <v>15300</v>
      </c>
      <c r="E3308" s="227" t="s">
        <v>57</v>
      </c>
    </row>
    <row r="3309" spans="1:5" ht="15">
      <c r="A3309" s="234">
        <v>4179</v>
      </c>
      <c r="B3309" s="234" t="s">
        <v>9639</v>
      </c>
      <c r="C3309" s="234" t="s">
        <v>6545</v>
      </c>
      <c r="D3309" s="235" t="s">
        <v>15301</v>
      </c>
      <c r="E3309" s="227" t="s">
        <v>57</v>
      </c>
    </row>
    <row r="3310" spans="1:5" ht="15">
      <c r="A3310" s="234">
        <v>4208</v>
      </c>
      <c r="B3310" s="234" t="s">
        <v>9640</v>
      </c>
      <c r="C3310" s="234" t="s">
        <v>6545</v>
      </c>
      <c r="D3310" s="235" t="s">
        <v>15302</v>
      </c>
      <c r="E3310" s="227" t="s">
        <v>57</v>
      </c>
    </row>
    <row r="3311" spans="1:5" ht="15">
      <c r="A3311" s="234">
        <v>4181</v>
      </c>
      <c r="B3311" s="234" t="s">
        <v>9641</v>
      </c>
      <c r="C3311" s="234" t="s">
        <v>6545</v>
      </c>
      <c r="D3311" s="235" t="s">
        <v>15303</v>
      </c>
      <c r="E3311" s="227" t="s">
        <v>57</v>
      </c>
    </row>
    <row r="3312" spans="1:5" ht="15">
      <c r="A3312" s="234">
        <v>4178</v>
      </c>
      <c r="B3312" s="234" t="s">
        <v>9642</v>
      </c>
      <c r="C3312" s="234" t="s">
        <v>6545</v>
      </c>
      <c r="D3312" s="235" t="s">
        <v>12774</v>
      </c>
      <c r="E3312" s="227" t="s">
        <v>57</v>
      </c>
    </row>
    <row r="3313" spans="1:5" ht="15">
      <c r="A3313" s="234">
        <v>4182</v>
      </c>
      <c r="B3313" s="234" t="s">
        <v>9643</v>
      </c>
      <c r="C3313" s="234" t="s">
        <v>6545</v>
      </c>
      <c r="D3313" s="235" t="s">
        <v>15304</v>
      </c>
      <c r="E3313" s="227" t="s">
        <v>57</v>
      </c>
    </row>
    <row r="3314" spans="1:5" ht="15">
      <c r="A3314" s="234">
        <v>4183</v>
      </c>
      <c r="B3314" s="234" t="s">
        <v>9644</v>
      </c>
      <c r="C3314" s="234" t="s">
        <v>6545</v>
      </c>
      <c r="D3314" s="235" t="s">
        <v>15305</v>
      </c>
      <c r="E3314" s="227" t="s">
        <v>57</v>
      </c>
    </row>
    <row r="3315" spans="1:5" ht="15">
      <c r="A3315" s="234">
        <v>4184</v>
      </c>
      <c r="B3315" s="234" t="s">
        <v>9645</v>
      </c>
      <c r="C3315" s="234" t="s">
        <v>6545</v>
      </c>
      <c r="D3315" s="235" t="s">
        <v>15306</v>
      </c>
      <c r="E3315" s="227" t="s">
        <v>57</v>
      </c>
    </row>
    <row r="3316" spans="1:5" ht="15">
      <c r="A3316" s="234">
        <v>4185</v>
      </c>
      <c r="B3316" s="234" t="s">
        <v>9646</v>
      </c>
      <c r="C3316" s="234" t="s">
        <v>6545</v>
      </c>
      <c r="D3316" s="235" t="s">
        <v>15307</v>
      </c>
      <c r="E3316" s="227" t="s">
        <v>57</v>
      </c>
    </row>
    <row r="3317" spans="1:5" ht="15">
      <c r="A3317" s="234">
        <v>4205</v>
      </c>
      <c r="B3317" s="234" t="s">
        <v>9647</v>
      </c>
      <c r="C3317" s="234" t="s">
        <v>6545</v>
      </c>
      <c r="D3317" s="235" t="s">
        <v>15308</v>
      </c>
      <c r="E3317" s="227" t="s">
        <v>57</v>
      </c>
    </row>
    <row r="3318" spans="1:5" ht="15">
      <c r="A3318" s="234">
        <v>4192</v>
      </c>
      <c r="B3318" s="234" t="s">
        <v>9648</v>
      </c>
      <c r="C3318" s="234" t="s">
        <v>6545</v>
      </c>
      <c r="D3318" s="235" t="s">
        <v>15308</v>
      </c>
      <c r="E3318" s="227" t="s">
        <v>57</v>
      </c>
    </row>
    <row r="3319" spans="1:5" ht="15">
      <c r="A3319" s="234">
        <v>4191</v>
      </c>
      <c r="B3319" s="234" t="s">
        <v>9649</v>
      </c>
      <c r="C3319" s="234" t="s">
        <v>6545</v>
      </c>
      <c r="D3319" s="235" t="s">
        <v>15308</v>
      </c>
      <c r="E3319" s="227" t="s">
        <v>57</v>
      </c>
    </row>
    <row r="3320" spans="1:5" ht="15">
      <c r="A3320" s="234">
        <v>4207</v>
      </c>
      <c r="B3320" s="234" t="s">
        <v>9650</v>
      </c>
      <c r="C3320" s="234" t="s">
        <v>6545</v>
      </c>
      <c r="D3320" s="235" t="s">
        <v>15309</v>
      </c>
      <c r="E3320" s="227" t="s">
        <v>57</v>
      </c>
    </row>
    <row r="3321" spans="1:5" ht="15">
      <c r="A3321" s="234">
        <v>4206</v>
      </c>
      <c r="B3321" s="234" t="s">
        <v>9651</v>
      </c>
      <c r="C3321" s="234" t="s">
        <v>6545</v>
      </c>
      <c r="D3321" s="235" t="s">
        <v>15310</v>
      </c>
      <c r="E3321" s="227" t="s">
        <v>57</v>
      </c>
    </row>
    <row r="3322" spans="1:5" ht="15">
      <c r="A3322" s="234">
        <v>4190</v>
      </c>
      <c r="B3322" s="234" t="s">
        <v>9652</v>
      </c>
      <c r="C3322" s="234" t="s">
        <v>6545</v>
      </c>
      <c r="D3322" s="235" t="s">
        <v>15310</v>
      </c>
      <c r="E3322" s="227" t="s">
        <v>57</v>
      </c>
    </row>
    <row r="3323" spans="1:5" ht="15">
      <c r="A3323" s="234">
        <v>4186</v>
      </c>
      <c r="B3323" s="234" t="s">
        <v>9653</v>
      </c>
      <c r="C3323" s="234" t="s">
        <v>6545</v>
      </c>
      <c r="D3323" s="235" t="s">
        <v>15311</v>
      </c>
      <c r="E3323" s="227" t="s">
        <v>57</v>
      </c>
    </row>
    <row r="3324" spans="1:5" ht="15">
      <c r="A3324" s="234">
        <v>4188</v>
      </c>
      <c r="B3324" s="234" t="s">
        <v>9654</v>
      </c>
      <c r="C3324" s="234" t="s">
        <v>6545</v>
      </c>
      <c r="D3324" s="235" t="s">
        <v>12660</v>
      </c>
      <c r="E3324" s="227" t="s">
        <v>57</v>
      </c>
    </row>
    <row r="3325" spans="1:5" ht="15">
      <c r="A3325" s="234">
        <v>4189</v>
      </c>
      <c r="B3325" s="234" t="s">
        <v>9655</v>
      </c>
      <c r="C3325" s="234" t="s">
        <v>6545</v>
      </c>
      <c r="D3325" s="235" t="s">
        <v>12660</v>
      </c>
      <c r="E3325" s="227" t="s">
        <v>57</v>
      </c>
    </row>
    <row r="3326" spans="1:5" ht="15">
      <c r="A3326" s="234">
        <v>4197</v>
      </c>
      <c r="B3326" s="234" t="s">
        <v>9656</v>
      </c>
      <c r="C3326" s="234" t="s">
        <v>6545</v>
      </c>
      <c r="D3326" s="235" t="s">
        <v>15312</v>
      </c>
      <c r="E3326" s="227" t="s">
        <v>57</v>
      </c>
    </row>
    <row r="3327" spans="1:5" ht="15">
      <c r="A3327" s="234">
        <v>4194</v>
      </c>
      <c r="B3327" s="234" t="s">
        <v>9657</v>
      </c>
      <c r="C3327" s="234" t="s">
        <v>6545</v>
      </c>
      <c r="D3327" s="235" t="s">
        <v>15313</v>
      </c>
      <c r="E3327" s="227" t="s">
        <v>57</v>
      </c>
    </row>
    <row r="3328" spans="1:5" ht="15">
      <c r="A3328" s="234">
        <v>4193</v>
      </c>
      <c r="B3328" s="234" t="s">
        <v>9658</v>
      </c>
      <c r="C3328" s="234" t="s">
        <v>6545</v>
      </c>
      <c r="D3328" s="235" t="s">
        <v>15313</v>
      </c>
      <c r="E3328" s="227" t="s">
        <v>57</v>
      </c>
    </row>
    <row r="3329" spans="1:5" ht="15">
      <c r="A3329" s="234">
        <v>4204</v>
      </c>
      <c r="B3329" s="234" t="s">
        <v>9659</v>
      </c>
      <c r="C3329" s="234" t="s">
        <v>6545</v>
      </c>
      <c r="D3329" s="235" t="s">
        <v>15313</v>
      </c>
      <c r="E3329" s="227" t="s">
        <v>57</v>
      </c>
    </row>
    <row r="3330" spans="1:5" ht="15">
      <c r="A3330" s="234">
        <v>4187</v>
      </c>
      <c r="B3330" s="234" t="s">
        <v>9660</v>
      </c>
      <c r="C3330" s="234" t="s">
        <v>6545</v>
      </c>
      <c r="D3330" s="235" t="s">
        <v>12716</v>
      </c>
      <c r="E3330" s="227" t="s">
        <v>57</v>
      </c>
    </row>
    <row r="3331" spans="1:5" ht="15">
      <c r="A3331" s="234">
        <v>4202</v>
      </c>
      <c r="B3331" s="234" t="s">
        <v>9661</v>
      </c>
      <c r="C3331" s="234" t="s">
        <v>6545</v>
      </c>
      <c r="D3331" s="235" t="s">
        <v>15314</v>
      </c>
      <c r="E3331" s="227" t="s">
        <v>57</v>
      </c>
    </row>
    <row r="3332" spans="1:5" ht="15">
      <c r="A3332" s="234">
        <v>4203</v>
      </c>
      <c r="B3332" s="234" t="s">
        <v>9662</v>
      </c>
      <c r="C3332" s="234" t="s">
        <v>6545</v>
      </c>
      <c r="D3332" s="235" t="s">
        <v>15315</v>
      </c>
      <c r="E3332" s="227" t="s">
        <v>57</v>
      </c>
    </row>
    <row r="3333" spans="1:5" ht="30">
      <c r="A3333" s="234">
        <v>40368</v>
      </c>
      <c r="B3333" s="234" t="s">
        <v>9663</v>
      </c>
      <c r="C3333" s="234" t="s">
        <v>6545</v>
      </c>
      <c r="D3333" s="235" t="s">
        <v>15316</v>
      </c>
      <c r="E3333" s="227" t="s">
        <v>57</v>
      </c>
    </row>
    <row r="3334" spans="1:5" ht="30">
      <c r="A3334" s="234">
        <v>40365</v>
      </c>
      <c r="B3334" s="234" t="s">
        <v>9664</v>
      </c>
      <c r="C3334" s="234" t="s">
        <v>6545</v>
      </c>
      <c r="D3334" s="235" t="s">
        <v>15317</v>
      </c>
      <c r="E3334" s="227" t="s">
        <v>57</v>
      </c>
    </row>
    <row r="3335" spans="1:5" ht="15">
      <c r="A3335" s="234">
        <v>40356</v>
      </c>
      <c r="B3335" s="234" t="s">
        <v>9665</v>
      </c>
      <c r="C3335" s="234" t="s">
        <v>6545</v>
      </c>
      <c r="D3335" s="235" t="s">
        <v>13813</v>
      </c>
      <c r="E3335" s="227" t="s">
        <v>57</v>
      </c>
    </row>
    <row r="3336" spans="1:5" ht="15">
      <c r="A3336" s="234">
        <v>40362</v>
      </c>
      <c r="B3336" s="234" t="s">
        <v>9666</v>
      </c>
      <c r="C3336" s="234" t="s">
        <v>6545</v>
      </c>
      <c r="D3336" s="235" t="s">
        <v>15318</v>
      </c>
      <c r="E3336" s="227" t="s">
        <v>57</v>
      </c>
    </row>
    <row r="3337" spans="1:5" ht="30">
      <c r="A3337" s="234">
        <v>40374</v>
      </c>
      <c r="B3337" s="234" t="s">
        <v>9667</v>
      </c>
      <c r="C3337" s="234" t="s">
        <v>6545</v>
      </c>
      <c r="D3337" s="235" t="s">
        <v>15319</v>
      </c>
      <c r="E3337" s="227" t="s">
        <v>57</v>
      </c>
    </row>
    <row r="3338" spans="1:5" ht="15">
      <c r="A3338" s="234">
        <v>40371</v>
      </c>
      <c r="B3338" s="234" t="s">
        <v>9668</v>
      </c>
      <c r="C3338" s="234" t="s">
        <v>6545</v>
      </c>
      <c r="D3338" s="235" t="s">
        <v>15320</v>
      </c>
      <c r="E3338" s="227" t="s">
        <v>57</v>
      </c>
    </row>
    <row r="3339" spans="1:5" ht="15">
      <c r="A3339" s="234">
        <v>40359</v>
      </c>
      <c r="B3339" s="234" t="s">
        <v>9669</v>
      </c>
      <c r="C3339" s="234" t="s">
        <v>6545</v>
      </c>
      <c r="D3339" s="235" t="s">
        <v>14492</v>
      </c>
      <c r="E3339" s="227" t="s">
        <v>57</v>
      </c>
    </row>
    <row r="3340" spans="1:5" ht="15">
      <c r="A3340" s="234">
        <v>7595</v>
      </c>
      <c r="B3340" s="234" t="s">
        <v>9670</v>
      </c>
      <c r="C3340" s="234" t="s">
        <v>6714</v>
      </c>
      <c r="D3340" s="235" t="s">
        <v>17979</v>
      </c>
      <c r="E3340" s="227" t="s">
        <v>5975</v>
      </c>
    </row>
    <row r="3341" spans="1:5" ht="15">
      <c r="A3341" s="234">
        <v>41094</v>
      </c>
      <c r="B3341" s="234" t="s">
        <v>9671</v>
      </c>
      <c r="C3341" s="234" t="s">
        <v>6716</v>
      </c>
      <c r="D3341" s="235" t="s">
        <v>17980</v>
      </c>
      <c r="E3341" s="227" t="s">
        <v>5975</v>
      </c>
    </row>
    <row r="3342" spans="1:5" ht="30">
      <c r="A3342" s="234">
        <v>39609</v>
      </c>
      <c r="B3342" s="234" t="s">
        <v>9672</v>
      </c>
      <c r="C3342" s="234" t="s">
        <v>6545</v>
      </c>
      <c r="D3342" s="235" t="s">
        <v>15321</v>
      </c>
      <c r="E3342" s="227" t="s">
        <v>57</v>
      </c>
    </row>
    <row r="3343" spans="1:5" ht="30">
      <c r="A3343" s="234">
        <v>39610</v>
      </c>
      <c r="B3343" s="234" t="s">
        <v>9673</v>
      </c>
      <c r="C3343" s="234" t="s">
        <v>6545</v>
      </c>
      <c r="D3343" s="235" t="s">
        <v>15322</v>
      </c>
      <c r="E3343" s="227" t="s">
        <v>57</v>
      </c>
    </row>
    <row r="3344" spans="1:5" ht="30">
      <c r="A3344" s="234">
        <v>39611</v>
      </c>
      <c r="B3344" s="234" t="s">
        <v>9674</v>
      </c>
      <c r="C3344" s="234" t="s">
        <v>6545</v>
      </c>
      <c r="D3344" s="235" t="s">
        <v>15323</v>
      </c>
      <c r="E3344" s="227" t="s">
        <v>57</v>
      </c>
    </row>
    <row r="3345" spans="1:5" ht="30">
      <c r="A3345" s="234">
        <v>39612</v>
      </c>
      <c r="B3345" s="234" t="s">
        <v>9675</v>
      </c>
      <c r="C3345" s="234" t="s">
        <v>6545</v>
      </c>
      <c r="D3345" s="235" t="s">
        <v>15324</v>
      </c>
      <c r="E3345" s="227" t="s">
        <v>57</v>
      </c>
    </row>
    <row r="3346" spans="1:5" ht="30">
      <c r="A3346" s="234">
        <v>39608</v>
      </c>
      <c r="B3346" s="234" t="s">
        <v>9676</v>
      </c>
      <c r="C3346" s="234" t="s">
        <v>6545</v>
      </c>
      <c r="D3346" s="235" t="s">
        <v>15325</v>
      </c>
      <c r="E3346" s="227" t="s">
        <v>57</v>
      </c>
    </row>
    <row r="3347" spans="1:5" ht="30">
      <c r="A3347" s="234">
        <v>38175</v>
      </c>
      <c r="B3347" s="234" t="s">
        <v>9677</v>
      </c>
      <c r="C3347" s="234" t="s">
        <v>6545</v>
      </c>
      <c r="D3347" s="235" t="s">
        <v>13960</v>
      </c>
      <c r="E3347" s="227" t="s">
        <v>57</v>
      </c>
    </row>
    <row r="3348" spans="1:5" ht="30">
      <c r="A3348" s="234">
        <v>38176</v>
      </c>
      <c r="B3348" s="234" t="s">
        <v>9678</v>
      </c>
      <c r="C3348" s="234" t="s">
        <v>6545</v>
      </c>
      <c r="D3348" s="235" t="s">
        <v>15326</v>
      </c>
      <c r="E3348" s="227" t="s">
        <v>57</v>
      </c>
    </row>
    <row r="3349" spans="1:5" ht="30">
      <c r="A3349" s="234">
        <v>36152</v>
      </c>
      <c r="B3349" s="234" t="s">
        <v>9679</v>
      </c>
      <c r="C3349" s="234" t="s">
        <v>6545</v>
      </c>
      <c r="D3349" s="235" t="s">
        <v>12978</v>
      </c>
      <c r="E3349" s="227" t="s">
        <v>57</v>
      </c>
    </row>
    <row r="3350" spans="1:5" ht="15">
      <c r="A3350" s="234">
        <v>11138</v>
      </c>
      <c r="B3350" s="234" t="s">
        <v>9680</v>
      </c>
      <c r="C3350" s="234" t="s">
        <v>6554</v>
      </c>
      <c r="D3350" s="235" t="s">
        <v>13043</v>
      </c>
      <c r="E3350" s="227" t="s">
        <v>57</v>
      </c>
    </row>
    <row r="3351" spans="1:5" ht="15">
      <c r="A3351" s="234">
        <v>4221</v>
      </c>
      <c r="B3351" s="234" t="s">
        <v>9681</v>
      </c>
      <c r="C3351" s="234" t="s">
        <v>6554</v>
      </c>
      <c r="D3351" s="235" t="s">
        <v>15327</v>
      </c>
      <c r="E3351" s="227" t="s">
        <v>57</v>
      </c>
    </row>
    <row r="3352" spans="1:5" ht="30">
      <c r="A3352" s="234">
        <v>4227</v>
      </c>
      <c r="B3352" s="234" t="s">
        <v>9682</v>
      </c>
      <c r="C3352" s="234" t="s">
        <v>6554</v>
      </c>
      <c r="D3352" s="235" t="s">
        <v>15086</v>
      </c>
      <c r="E3352" s="227" t="s">
        <v>57</v>
      </c>
    </row>
    <row r="3353" spans="1:5" ht="30">
      <c r="A3353" s="234">
        <v>38170</v>
      </c>
      <c r="B3353" s="234" t="s">
        <v>9683</v>
      </c>
      <c r="C3353" s="234" t="s">
        <v>6545</v>
      </c>
      <c r="D3353" s="235" t="s">
        <v>15328</v>
      </c>
      <c r="E3353" s="227" t="s">
        <v>57</v>
      </c>
    </row>
    <row r="3354" spans="1:5" ht="15">
      <c r="A3354" s="234">
        <v>4252</v>
      </c>
      <c r="B3354" s="234" t="s">
        <v>9684</v>
      </c>
      <c r="C3354" s="234" t="s">
        <v>6714</v>
      </c>
      <c r="D3354" s="235" t="s">
        <v>16145</v>
      </c>
      <c r="E3354" s="227" t="s">
        <v>5975</v>
      </c>
    </row>
    <row r="3355" spans="1:5" ht="15">
      <c r="A3355" s="234">
        <v>40980</v>
      </c>
      <c r="B3355" s="234" t="s">
        <v>9685</v>
      </c>
      <c r="C3355" s="234" t="s">
        <v>6716</v>
      </c>
      <c r="D3355" s="235" t="s">
        <v>17981</v>
      </c>
      <c r="E3355" s="227" t="s">
        <v>5975</v>
      </c>
    </row>
    <row r="3356" spans="1:5" ht="15">
      <c r="A3356" s="234">
        <v>4243</v>
      </c>
      <c r="B3356" s="234" t="s">
        <v>9686</v>
      </c>
      <c r="C3356" s="234" t="s">
        <v>6714</v>
      </c>
      <c r="D3356" s="235" t="s">
        <v>13595</v>
      </c>
      <c r="E3356" s="227" t="s">
        <v>5975</v>
      </c>
    </row>
    <row r="3357" spans="1:5" ht="15">
      <c r="A3357" s="234">
        <v>41031</v>
      </c>
      <c r="B3357" s="234" t="s">
        <v>9687</v>
      </c>
      <c r="C3357" s="234" t="s">
        <v>6716</v>
      </c>
      <c r="D3357" s="235" t="s">
        <v>17982</v>
      </c>
      <c r="E3357" s="227" t="s">
        <v>5975</v>
      </c>
    </row>
    <row r="3358" spans="1:5" ht="15">
      <c r="A3358" s="234">
        <v>37666</v>
      </c>
      <c r="B3358" s="234" t="s">
        <v>9688</v>
      </c>
      <c r="C3358" s="234" t="s">
        <v>6714</v>
      </c>
      <c r="D3358" s="235" t="s">
        <v>17983</v>
      </c>
      <c r="E3358" s="227" t="s">
        <v>5975</v>
      </c>
    </row>
    <row r="3359" spans="1:5" ht="15">
      <c r="A3359" s="234">
        <v>40986</v>
      </c>
      <c r="B3359" s="234" t="s">
        <v>9689</v>
      </c>
      <c r="C3359" s="234" t="s">
        <v>6716</v>
      </c>
      <c r="D3359" s="235" t="s">
        <v>17984</v>
      </c>
      <c r="E3359" s="227" t="s">
        <v>5975</v>
      </c>
    </row>
    <row r="3360" spans="1:5" ht="15">
      <c r="A3360" s="234">
        <v>4250</v>
      </c>
      <c r="B3360" s="234" t="s">
        <v>9690</v>
      </c>
      <c r="C3360" s="234" t="s">
        <v>6714</v>
      </c>
      <c r="D3360" s="235" t="s">
        <v>17368</v>
      </c>
      <c r="E3360" s="227" t="s">
        <v>5975</v>
      </c>
    </row>
    <row r="3361" spans="1:5" ht="15">
      <c r="A3361" s="234">
        <v>40978</v>
      </c>
      <c r="B3361" s="234" t="s">
        <v>9691</v>
      </c>
      <c r="C3361" s="234" t="s">
        <v>6716</v>
      </c>
      <c r="D3361" s="235" t="s">
        <v>17985</v>
      </c>
      <c r="E3361" s="227" t="s">
        <v>5975</v>
      </c>
    </row>
    <row r="3362" spans="1:5" ht="15">
      <c r="A3362" s="234">
        <v>41043</v>
      </c>
      <c r="B3362" s="234" t="s">
        <v>9692</v>
      </c>
      <c r="C3362" s="234" t="s">
        <v>6716</v>
      </c>
      <c r="D3362" s="235" t="s">
        <v>17986</v>
      </c>
      <c r="E3362" s="227" t="s">
        <v>5975</v>
      </c>
    </row>
    <row r="3363" spans="1:5" ht="15">
      <c r="A3363" s="234">
        <v>44501</v>
      </c>
      <c r="B3363" s="234" t="s">
        <v>11733</v>
      </c>
      <c r="C3363" s="234" t="s">
        <v>6714</v>
      </c>
      <c r="D3363" s="235" t="s">
        <v>17987</v>
      </c>
      <c r="E3363" s="227" t="s">
        <v>5975</v>
      </c>
    </row>
    <row r="3364" spans="1:5" ht="15">
      <c r="A3364" s="234">
        <v>4234</v>
      </c>
      <c r="B3364" s="234" t="s">
        <v>9693</v>
      </c>
      <c r="C3364" s="234" t="s">
        <v>6714</v>
      </c>
      <c r="D3364" s="235" t="s">
        <v>13839</v>
      </c>
      <c r="E3364" s="227" t="s">
        <v>5975</v>
      </c>
    </row>
    <row r="3365" spans="1:5" ht="15">
      <c r="A3365" s="234">
        <v>40987</v>
      </c>
      <c r="B3365" s="234" t="s">
        <v>9694</v>
      </c>
      <c r="C3365" s="234" t="s">
        <v>6716</v>
      </c>
      <c r="D3365" s="235" t="s">
        <v>17921</v>
      </c>
      <c r="E3365" s="227" t="s">
        <v>5975</v>
      </c>
    </row>
    <row r="3366" spans="1:5" ht="15">
      <c r="A3366" s="234">
        <v>4253</v>
      </c>
      <c r="B3366" s="234" t="s">
        <v>9695</v>
      </c>
      <c r="C3366" s="234" t="s">
        <v>6714</v>
      </c>
      <c r="D3366" s="235" t="s">
        <v>17325</v>
      </c>
      <c r="E3366" s="227" t="s">
        <v>5975</v>
      </c>
    </row>
    <row r="3367" spans="1:5" ht="15">
      <c r="A3367" s="234">
        <v>40981</v>
      </c>
      <c r="B3367" s="234" t="s">
        <v>9696</v>
      </c>
      <c r="C3367" s="234" t="s">
        <v>6716</v>
      </c>
      <c r="D3367" s="235" t="s">
        <v>17929</v>
      </c>
      <c r="E3367" s="227" t="s">
        <v>5975</v>
      </c>
    </row>
    <row r="3368" spans="1:5" ht="15">
      <c r="A3368" s="234">
        <v>4254</v>
      </c>
      <c r="B3368" s="234" t="s">
        <v>9697</v>
      </c>
      <c r="C3368" s="234" t="s">
        <v>6714</v>
      </c>
      <c r="D3368" s="235" t="s">
        <v>17325</v>
      </c>
      <c r="E3368" s="227" t="s">
        <v>5975</v>
      </c>
    </row>
    <row r="3369" spans="1:5" ht="15">
      <c r="A3369" s="234">
        <v>41036</v>
      </c>
      <c r="B3369" s="234" t="s">
        <v>9698</v>
      </c>
      <c r="C3369" s="234" t="s">
        <v>6716</v>
      </c>
      <c r="D3369" s="235" t="s">
        <v>17929</v>
      </c>
      <c r="E3369" s="227" t="s">
        <v>5975</v>
      </c>
    </row>
    <row r="3370" spans="1:5" ht="15">
      <c r="A3370" s="234">
        <v>4251</v>
      </c>
      <c r="B3370" s="234" t="s">
        <v>9699</v>
      </c>
      <c r="C3370" s="234" t="s">
        <v>6714</v>
      </c>
      <c r="D3370" s="235" t="s">
        <v>13782</v>
      </c>
      <c r="E3370" s="227" t="s">
        <v>5975</v>
      </c>
    </row>
    <row r="3371" spans="1:5" ht="15">
      <c r="A3371" s="234">
        <v>40979</v>
      </c>
      <c r="B3371" s="234" t="s">
        <v>9700</v>
      </c>
      <c r="C3371" s="234" t="s">
        <v>6716</v>
      </c>
      <c r="D3371" s="235" t="s">
        <v>17988</v>
      </c>
      <c r="E3371" s="227" t="s">
        <v>5975</v>
      </c>
    </row>
    <row r="3372" spans="1:5" ht="15">
      <c r="A3372" s="234">
        <v>4230</v>
      </c>
      <c r="B3372" s="234" t="s">
        <v>9701</v>
      </c>
      <c r="C3372" s="234" t="s">
        <v>6714</v>
      </c>
      <c r="D3372" s="235" t="s">
        <v>17368</v>
      </c>
      <c r="E3372" s="227" t="s">
        <v>5975</v>
      </c>
    </row>
    <row r="3373" spans="1:5" ht="15">
      <c r="A3373" s="234">
        <v>40998</v>
      </c>
      <c r="B3373" s="234" t="s">
        <v>9702</v>
      </c>
      <c r="C3373" s="234" t="s">
        <v>6716</v>
      </c>
      <c r="D3373" s="235" t="s">
        <v>17989</v>
      </c>
      <c r="E3373" s="227" t="s">
        <v>5975</v>
      </c>
    </row>
    <row r="3374" spans="1:5" ht="15">
      <c r="A3374" s="234">
        <v>4257</v>
      </c>
      <c r="B3374" s="234" t="s">
        <v>9703</v>
      </c>
      <c r="C3374" s="234" t="s">
        <v>6714</v>
      </c>
      <c r="D3374" s="235" t="s">
        <v>15374</v>
      </c>
      <c r="E3374" s="227" t="s">
        <v>5975</v>
      </c>
    </row>
    <row r="3375" spans="1:5" ht="15">
      <c r="A3375" s="234">
        <v>40982</v>
      </c>
      <c r="B3375" s="234" t="s">
        <v>9704</v>
      </c>
      <c r="C3375" s="234" t="s">
        <v>6716</v>
      </c>
      <c r="D3375" s="235" t="s">
        <v>17990</v>
      </c>
      <c r="E3375" s="227" t="s">
        <v>5975</v>
      </c>
    </row>
    <row r="3376" spans="1:5" ht="15">
      <c r="A3376" s="234">
        <v>4240</v>
      </c>
      <c r="B3376" s="234" t="s">
        <v>9705</v>
      </c>
      <c r="C3376" s="234" t="s">
        <v>6714</v>
      </c>
      <c r="D3376" s="235" t="s">
        <v>15076</v>
      </c>
      <c r="E3376" s="227" t="s">
        <v>5975</v>
      </c>
    </row>
    <row r="3377" spans="1:5" ht="15">
      <c r="A3377" s="234">
        <v>41026</v>
      </c>
      <c r="B3377" s="234" t="s">
        <v>9706</v>
      </c>
      <c r="C3377" s="234" t="s">
        <v>6716</v>
      </c>
      <c r="D3377" s="235" t="s">
        <v>17991</v>
      </c>
      <c r="E3377" s="227" t="s">
        <v>5975</v>
      </c>
    </row>
    <row r="3378" spans="1:5" ht="15">
      <c r="A3378" s="234">
        <v>4239</v>
      </c>
      <c r="B3378" s="234" t="s">
        <v>9707</v>
      </c>
      <c r="C3378" s="234" t="s">
        <v>6714</v>
      </c>
      <c r="D3378" s="235" t="s">
        <v>17285</v>
      </c>
      <c r="E3378" s="227" t="s">
        <v>5975</v>
      </c>
    </row>
    <row r="3379" spans="1:5" ht="15">
      <c r="A3379" s="234">
        <v>41024</v>
      </c>
      <c r="B3379" s="234" t="s">
        <v>9708</v>
      </c>
      <c r="C3379" s="234" t="s">
        <v>6716</v>
      </c>
      <c r="D3379" s="235" t="s">
        <v>17992</v>
      </c>
      <c r="E3379" s="227" t="s">
        <v>5975</v>
      </c>
    </row>
    <row r="3380" spans="1:5" ht="15">
      <c r="A3380" s="234">
        <v>4248</v>
      </c>
      <c r="B3380" s="234" t="s">
        <v>9709</v>
      </c>
      <c r="C3380" s="234" t="s">
        <v>6714</v>
      </c>
      <c r="D3380" s="235" t="s">
        <v>13914</v>
      </c>
      <c r="E3380" s="227" t="s">
        <v>5975</v>
      </c>
    </row>
    <row r="3381" spans="1:5" ht="15">
      <c r="A3381" s="234">
        <v>41033</v>
      </c>
      <c r="B3381" s="234" t="s">
        <v>9710</v>
      </c>
      <c r="C3381" s="234" t="s">
        <v>6716</v>
      </c>
      <c r="D3381" s="235" t="s">
        <v>17993</v>
      </c>
      <c r="E3381" s="227" t="s">
        <v>5975</v>
      </c>
    </row>
    <row r="3382" spans="1:5" ht="15">
      <c r="A3382" s="234">
        <v>41040</v>
      </c>
      <c r="B3382" s="234" t="s">
        <v>9711</v>
      </c>
      <c r="C3382" s="234" t="s">
        <v>6716</v>
      </c>
      <c r="D3382" s="235" t="s">
        <v>17994</v>
      </c>
      <c r="E3382" s="227" t="s">
        <v>5975</v>
      </c>
    </row>
    <row r="3383" spans="1:5" ht="15">
      <c r="A3383" s="234">
        <v>44500</v>
      </c>
      <c r="B3383" s="234" t="s">
        <v>11734</v>
      </c>
      <c r="C3383" s="234" t="s">
        <v>6714</v>
      </c>
      <c r="D3383" s="235" t="s">
        <v>14794</v>
      </c>
      <c r="E3383" s="227" t="s">
        <v>5975</v>
      </c>
    </row>
    <row r="3384" spans="1:5" ht="15">
      <c r="A3384" s="234">
        <v>4238</v>
      </c>
      <c r="B3384" s="234" t="s">
        <v>9712</v>
      </c>
      <c r="C3384" s="234" t="s">
        <v>6714</v>
      </c>
      <c r="D3384" s="235" t="s">
        <v>17554</v>
      </c>
      <c r="E3384" s="227" t="s">
        <v>5975</v>
      </c>
    </row>
    <row r="3385" spans="1:5" ht="15">
      <c r="A3385" s="234">
        <v>41012</v>
      </c>
      <c r="B3385" s="234" t="s">
        <v>9713</v>
      </c>
      <c r="C3385" s="234" t="s">
        <v>6716</v>
      </c>
      <c r="D3385" s="235" t="s">
        <v>17995</v>
      </c>
      <c r="E3385" s="227" t="s">
        <v>5975</v>
      </c>
    </row>
    <row r="3386" spans="1:5" ht="15">
      <c r="A3386" s="234">
        <v>4237</v>
      </c>
      <c r="B3386" s="234" t="s">
        <v>9714</v>
      </c>
      <c r="C3386" s="234" t="s">
        <v>6714</v>
      </c>
      <c r="D3386" s="235" t="s">
        <v>17325</v>
      </c>
      <c r="E3386" s="227" t="s">
        <v>5975</v>
      </c>
    </row>
    <row r="3387" spans="1:5" ht="15">
      <c r="A3387" s="234">
        <v>41002</v>
      </c>
      <c r="B3387" s="234" t="s">
        <v>9715</v>
      </c>
      <c r="C3387" s="234" t="s">
        <v>6716</v>
      </c>
      <c r="D3387" s="235" t="s">
        <v>17929</v>
      </c>
      <c r="E3387" s="227" t="s">
        <v>5975</v>
      </c>
    </row>
    <row r="3388" spans="1:5" ht="15">
      <c r="A3388" s="234">
        <v>4233</v>
      </c>
      <c r="B3388" s="234" t="s">
        <v>9716</v>
      </c>
      <c r="C3388" s="234" t="s">
        <v>6714</v>
      </c>
      <c r="D3388" s="235" t="s">
        <v>17974</v>
      </c>
      <c r="E3388" s="227" t="s">
        <v>5975</v>
      </c>
    </row>
    <row r="3389" spans="1:5" ht="15">
      <c r="A3389" s="234">
        <v>41001</v>
      </c>
      <c r="B3389" s="234" t="s">
        <v>9717</v>
      </c>
      <c r="C3389" s="234" t="s">
        <v>6716</v>
      </c>
      <c r="D3389" s="235" t="s">
        <v>17996</v>
      </c>
      <c r="E3389" s="227" t="s">
        <v>5975</v>
      </c>
    </row>
    <row r="3390" spans="1:5" ht="15">
      <c r="A3390" s="234">
        <v>2</v>
      </c>
      <c r="B3390" s="234" t="s">
        <v>9718</v>
      </c>
      <c r="C3390" s="234" t="s">
        <v>6713</v>
      </c>
      <c r="D3390" s="235" t="s">
        <v>15335</v>
      </c>
      <c r="E3390" s="227" t="s">
        <v>57</v>
      </c>
    </row>
    <row r="3391" spans="1:5" ht="30">
      <c r="A3391" s="234">
        <v>36517</v>
      </c>
      <c r="B3391" s="234" t="s">
        <v>9719</v>
      </c>
      <c r="C3391" s="234" t="s">
        <v>6545</v>
      </c>
      <c r="D3391" s="235" t="s">
        <v>15336</v>
      </c>
      <c r="E3391" s="227" t="s">
        <v>57</v>
      </c>
    </row>
    <row r="3392" spans="1:5" ht="30">
      <c r="A3392" s="234">
        <v>4262</v>
      </c>
      <c r="B3392" s="234" t="s">
        <v>9720</v>
      </c>
      <c r="C3392" s="234" t="s">
        <v>6545</v>
      </c>
      <c r="D3392" s="235" t="s">
        <v>15337</v>
      </c>
      <c r="E3392" s="227" t="s">
        <v>57</v>
      </c>
    </row>
    <row r="3393" spans="1:5" ht="30">
      <c r="A3393" s="234">
        <v>4263</v>
      </c>
      <c r="B3393" s="234" t="s">
        <v>9721</v>
      </c>
      <c r="C3393" s="234" t="s">
        <v>6545</v>
      </c>
      <c r="D3393" s="235" t="s">
        <v>15338</v>
      </c>
      <c r="E3393" s="227" t="s">
        <v>57</v>
      </c>
    </row>
    <row r="3394" spans="1:5" ht="30">
      <c r="A3394" s="234">
        <v>36518</v>
      </c>
      <c r="B3394" s="234" t="s">
        <v>9722</v>
      </c>
      <c r="C3394" s="234" t="s">
        <v>6545</v>
      </c>
      <c r="D3394" s="235" t="s">
        <v>15339</v>
      </c>
      <c r="E3394" s="227" t="s">
        <v>57</v>
      </c>
    </row>
    <row r="3395" spans="1:5" ht="30">
      <c r="A3395" s="234">
        <v>14221</v>
      </c>
      <c r="B3395" s="234" t="s">
        <v>9723</v>
      </c>
      <c r="C3395" s="234" t="s">
        <v>6545</v>
      </c>
      <c r="D3395" s="235" t="s">
        <v>15340</v>
      </c>
      <c r="E3395" s="227" t="s">
        <v>57</v>
      </c>
    </row>
    <row r="3396" spans="1:5" ht="15">
      <c r="A3396" s="234">
        <v>38402</v>
      </c>
      <c r="B3396" s="234" t="s">
        <v>9724</v>
      </c>
      <c r="C3396" s="234" t="s">
        <v>6545</v>
      </c>
      <c r="D3396" s="235" t="s">
        <v>15341</v>
      </c>
      <c r="E3396" s="227" t="s">
        <v>57</v>
      </c>
    </row>
    <row r="3397" spans="1:5" ht="15">
      <c r="A3397" s="234">
        <v>3412</v>
      </c>
      <c r="B3397" s="234" t="s">
        <v>9725</v>
      </c>
      <c r="C3397" s="234" t="s">
        <v>6544</v>
      </c>
      <c r="D3397" s="235" t="s">
        <v>15342</v>
      </c>
      <c r="E3397" s="227" t="s">
        <v>57</v>
      </c>
    </row>
    <row r="3398" spans="1:5" ht="15">
      <c r="A3398" s="234">
        <v>3413</v>
      </c>
      <c r="B3398" s="234" t="s">
        <v>9726</v>
      </c>
      <c r="C3398" s="234" t="s">
        <v>6544</v>
      </c>
      <c r="D3398" s="235" t="s">
        <v>15343</v>
      </c>
      <c r="E3398" s="227" t="s">
        <v>57</v>
      </c>
    </row>
    <row r="3399" spans="1:5" ht="15">
      <c r="A3399" s="234">
        <v>39744</v>
      </c>
      <c r="B3399" s="234" t="s">
        <v>9727</v>
      </c>
      <c r="C3399" s="234" t="s">
        <v>6544</v>
      </c>
      <c r="D3399" s="235" t="s">
        <v>15344</v>
      </c>
      <c r="E3399" s="227" t="s">
        <v>57</v>
      </c>
    </row>
    <row r="3400" spans="1:5" ht="15">
      <c r="A3400" s="234">
        <v>39745</v>
      </c>
      <c r="B3400" s="234" t="s">
        <v>9728</v>
      </c>
      <c r="C3400" s="234" t="s">
        <v>6544</v>
      </c>
      <c r="D3400" s="235" t="s">
        <v>15345</v>
      </c>
      <c r="E3400" s="227" t="s">
        <v>57</v>
      </c>
    </row>
    <row r="3401" spans="1:5" ht="30">
      <c r="A3401" s="234">
        <v>39637</v>
      </c>
      <c r="B3401" s="234" t="s">
        <v>9729</v>
      </c>
      <c r="C3401" s="234" t="s">
        <v>6544</v>
      </c>
      <c r="D3401" s="235" t="s">
        <v>15346</v>
      </c>
      <c r="E3401" s="227" t="s">
        <v>57</v>
      </c>
    </row>
    <row r="3402" spans="1:5" ht="30">
      <c r="A3402" s="234">
        <v>39638</v>
      </c>
      <c r="B3402" s="234" t="s">
        <v>9730</v>
      </c>
      <c r="C3402" s="234" t="s">
        <v>6544</v>
      </c>
      <c r="D3402" s="235" t="s">
        <v>15347</v>
      </c>
      <c r="E3402" s="227" t="s">
        <v>57</v>
      </c>
    </row>
    <row r="3403" spans="1:5" ht="30">
      <c r="A3403" s="234">
        <v>39639</v>
      </c>
      <c r="B3403" s="234" t="s">
        <v>9731</v>
      </c>
      <c r="C3403" s="234" t="s">
        <v>6544</v>
      </c>
      <c r="D3403" s="236" t="s">
        <v>15348</v>
      </c>
      <c r="E3403" s="227" t="s">
        <v>57</v>
      </c>
    </row>
    <row r="3404" spans="1:5" ht="60">
      <c r="A3404" s="234">
        <v>39517</v>
      </c>
      <c r="B3404" s="234" t="s">
        <v>9732</v>
      </c>
      <c r="C3404" s="234" t="s">
        <v>6544</v>
      </c>
      <c r="D3404" s="236" t="s">
        <v>15349</v>
      </c>
      <c r="E3404" s="227" t="s">
        <v>57</v>
      </c>
    </row>
    <row r="3405" spans="1:5" ht="60">
      <c r="A3405" s="234">
        <v>39518</v>
      </c>
      <c r="B3405" s="234" t="s">
        <v>9733</v>
      </c>
      <c r="C3405" s="234" t="s">
        <v>6544</v>
      </c>
      <c r="D3405" s="235" t="s">
        <v>15350</v>
      </c>
      <c r="E3405" s="227" t="s">
        <v>57</v>
      </c>
    </row>
    <row r="3406" spans="1:5" ht="15">
      <c r="A3406" s="234">
        <v>38366</v>
      </c>
      <c r="B3406" s="234" t="s">
        <v>9734</v>
      </c>
      <c r="C3406" s="234" t="s">
        <v>6544</v>
      </c>
      <c r="D3406" s="235" t="s">
        <v>15351</v>
      </c>
      <c r="E3406" s="227" t="s">
        <v>57</v>
      </c>
    </row>
    <row r="3407" spans="1:5" ht="15">
      <c r="A3407" s="234">
        <v>11703</v>
      </c>
      <c r="B3407" s="234" t="s">
        <v>9735</v>
      </c>
      <c r="C3407" s="234" t="s">
        <v>6545</v>
      </c>
      <c r="D3407" s="235" t="s">
        <v>15352</v>
      </c>
      <c r="E3407" s="227" t="s">
        <v>57</v>
      </c>
    </row>
    <row r="3408" spans="1:5" ht="15">
      <c r="A3408" s="234">
        <v>37400</v>
      </c>
      <c r="B3408" s="234" t="s">
        <v>9736</v>
      </c>
      <c r="C3408" s="234" t="s">
        <v>6545</v>
      </c>
      <c r="D3408" s="235" t="s">
        <v>15353</v>
      </c>
      <c r="E3408" s="227" t="s">
        <v>57</v>
      </c>
    </row>
    <row r="3409" spans="1:5" ht="45">
      <c r="A3409" s="234">
        <v>25400</v>
      </c>
      <c r="B3409" s="234" t="s">
        <v>11735</v>
      </c>
      <c r="C3409" s="234" t="s">
        <v>6545</v>
      </c>
      <c r="D3409" s="235" t="s">
        <v>15354</v>
      </c>
      <c r="E3409" s="227" t="s">
        <v>57</v>
      </c>
    </row>
    <row r="3410" spans="1:5" ht="30">
      <c r="A3410" s="234">
        <v>4276</v>
      </c>
      <c r="B3410" s="234" t="s">
        <v>9737</v>
      </c>
      <c r="C3410" s="234" t="s">
        <v>6545</v>
      </c>
      <c r="D3410" s="235" t="s">
        <v>15355</v>
      </c>
      <c r="E3410" s="227" t="s">
        <v>57</v>
      </c>
    </row>
    <row r="3411" spans="1:5" ht="30">
      <c r="A3411" s="234">
        <v>4273</v>
      </c>
      <c r="B3411" s="234" t="s">
        <v>9738</v>
      </c>
      <c r="C3411" s="234" t="s">
        <v>6545</v>
      </c>
      <c r="D3411" s="235" t="s">
        <v>15356</v>
      </c>
      <c r="E3411" s="227" t="s">
        <v>57</v>
      </c>
    </row>
    <row r="3412" spans="1:5" ht="30">
      <c r="A3412" s="234">
        <v>4274</v>
      </c>
      <c r="B3412" s="234" t="s">
        <v>9739</v>
      </c>
      <c r="C3412" s="234" t="s">
        <v>6545</v>
      </c>
      <c r="D3412" s="235" t="s">
        <v>13549</v>
      </c>
      <c r="E3412" s="227" t="s">
        <v>57</v>
      </c>
    </row>
    <row r="3413" spans="1:5" ht="45">
      <c r="A3413" s="234">
        <v>39438</v>
      </c>
      <c r="B3413" s="234" t="s">
        <v>9740</v>
      </c>
      <c r="C3413" s="234" t="s">
        <v>6545</v>
      </c>
      <c r="D3413" s="235" t="s">
        <v>15357</v>
      </c>
      <c r="E3413" s="227" t="s">
        <v>57</v>
      </c>
    </row>
    <row r="3414" spans="1:5" ht="30">
      <c r="A3414" s="234">
        <v>11963</v>
      </c>
      <c r="B3414" s="234" t="s">
        <v>9741</v>
      </c>
      <c r="C3414" s="234" t="s">
        <v>6545</v>
      </c>
      <c r="D3414" s="235" t="s">
        <v>12558</v>
      </c>
      <c r="E3414" s="227" t="s">
        <v>57</v>
      </c>
    </row>
    <row r="3415" spans="1:5" ht="30">
      <c r="A3415" s="234">
        <v>11964</v>
      </c>
      <c r="B3415" s="234" t="s">
        <v>9742</v>
      </c>
      <c r="C3415" s="234" t="s">
        <v>6545</v>
      </c>
      <c r="D3415" s="235" t="s">
        <v>13274</v>
      </c>
      <c r="E3415" s="227" t="s">
        <v>57</v>
      </c>
    </row>
    <row r="3416" spans="1:5" ht="30">
      <c r="A3416" s="234">
        <v>4379</v>
      </c>
      <c r="B3416" s="234" t="s">
        <v>9743</v>
      </c>
      <c r="C3416" s="234" t="s">
        <v>6545</v>
      </c>
      <c r="D3416" s="235" t="s">
        <v>14428</v>
      </c>
      <c r="E3416" s="227" t="s">
        <v>57</v>
      </c>
    </row>
    <row r="3417" spans="1:5" ht="30">
      <c r="A3417" s="234">
        <v>4377</v>
      </c>
      <c r="B3417" s="234" t="s">
        <v>9744</v>
      </c>
      <c r="C3417" s="234" t="s">
        <v>6545</v>
      </c>
      <c r="D3417" s="235" t="s">
        <v>15358</v>
      </c>
      <c r="E3417" s="227" t="s">
        <v>57</v>
      </c>
    </row>
    <row r="3418" spans="1:5" ht="30">
      <c r="A3418" s="234">
        <v>4356</v>
      </c>
      <c r="B3418" s="234" t="s">
        <v>9745</v>
      </c>
      <c r="C3418" s="234" t="s">
        <v>6545</v>
      </c>
      <c r="D3418" s="235" t="s">
        <v>15357</v>
      </c>
      <c r="E3418" s="227" t="s">
        <v>57</v>
      </c>
    </row>
    <row r="3419" spans="1:5" ht="30">
      <c r="A3419" s="234">
        <v>13246</v>
      </c>
      <c r="B3419" s="234" t="s">
        <v>9746</v>
      </c>
      <c r="C3419" s="234" t="s">
        <v>6545</v>
      </c>
      <c r="D3419" s="235" t="s">
        <v>15359</v>
      </c>
      <c r="E3419" s="227" t="s">
        <v>57</v>
      </c>
    </row>
    <row r="3420" spans="1:5" ht="30">
      <c r="A3420" s="234">
        <v>4346</v>
      </c>
      <c r="B3420" s="234" t="s">
        <v>9747</v>
      </c>
      <c r="C3420" s="234" t="s">
        <v>6545</v>
      </c>
      <c r="D3420" s="235" t="s">
        <v>14787</v>
      </c>
      <c r="E3420" s="227" t="s">
        <v>57</v>
      </c>
    </row>
    <row r="3421" spans="1:5" ht="30">
      <c r="A3421" s="234">
        <v>11955</v>
      </c>
      <c r="B3421" s="234" t="s">
        <v>9748</v>
      </c>
      <c r="C3421" s="234" t="s">
        <v>6545</v>
      </c>
      <c r="D3421" s="235" t="s">
        <v>15360</v>
      </c>
      <c r="E3421" s="227" t="s">
        <v>57</v>
      </c>
    </row>
    <row r="3422" spans="1:5" ht="30">
      <c r="A3422" s="234">
        <v>11960</v>
      </c>
      <c r="B3422" s="234" t="s">
        <v>9749</v>
      </c>
      <c r="C3422" s="234" t="s">
        <v>6545</v>
      </c>
      <c r="D3422" s="235" t="s">
        <v>15361</v>
      </c>
      <c r="E3422" s="227" t="s">
        <v>57</v>
      </c>
    </row>
    <row r="3423" spans="1:5" ht="30">
      <c r="A3423" s="234">
        <v>4333</v>
      </c>
      <c r="B3423" s="234" t="s">
        <v>9750</v>
      </c>
      <c r="C3423" s="234" t="s">
        <v>6545</v>
      </c>
      <c r="D3423" s="235" t="s">
        <v>15357</v>
      </c>
      <c r="E3423" s="227" t="s">
        <v>57</v>
      </c>
    </row>
    <row r="3424" spans="1:5" ht="30">
      <c r="A3424" s="234">
        <v>4358</v>
      </c>
      <c r="B3424" s="234" t="s">
        <v>9751</v>
      </c>
      <c r="C3424" s="234" t="s">
        <v>6545</v>
      </c>
      <c r="D3424" s="235" t="s">
        <v>15142</v>
      </c>
      <c r="E3424" s="227" t="s">
        <v>57</v>
      </c>
    </row>
    <row r="3425" spans="1:5" ht="30">
      <c r="A3425" s="234">
        <v>39435</v>
      </c>
      <c r="B3425" s="234" t="s">
        <v>9752</v>
      </c>
      <c r="C3425" s="234" t="s">
        <v>6545</v>
      </c>
      <c r="D3425" s="235" t="s">
        <v>12574</v>
      </c>
      <c r="E3425" s="227" t="s">
        <v>57</v>
      </c>
    </row>
    <row r="3426" spans="1:5" ht="30">
      <c r="A3426" s="234">
        <v>39436</v>
      </c>
      <c r="B3426" s="234" t="s">
        <v>9753</v>
      </c>
      <c r="C3426" s="234" t="s">
        <v>6545</v>
      </c>
      <c r="D3426" s="235" t="s">
        <v>13111</v>
      </c>
      <c r="E3426" s="227" t="s">
        <v>57</v>
      </c>
    </row>
    <row r="3427" spans="1:5" ht="30">
      <c r="A3427" s="234">
        <v>39437</v>
      </c>
      <c r="B3427" s="234" t="s">
        <v>9754</v>
      </c>
      <c r="C3427" s="234" t="s">
        <v>6545</v>
      </c>
      <c r="D3427" s="235" t="s">
        <v>15362</v>
      </c>
      <c r="E3427" s="227" t="s">
        <v>57</v>
      </c>
    </row>
    <row r="3428" spans="1:5" ht="30">
      <c r="A3428" s="234">
        <v>39439</v>
      </c>
      <c r="B3428" s="234" t="s">
        <v>9755</v>
      </c>
      <c r="C3428" s="234" t="s">
        <v>6545</v>
      </c>
      <c r="D3428" s="235" t="s">
        <v>15363</v>
      </c>
      <c r="E3428" s="227" t="s">
        <v>57</v>
      </c>
    </row>
    <row r="3429" spans="1:5" ht="30">
      <c r="A3429" s="234">
        <v>39440</v>
      </c>
      <c r="B3429" s="234" t="s">
        <v>9756</v>
      </c>
      <c r="C3429" s="234" t="s">
        <v>6545</v>
      </c>
      <c r="D3429" s="235" t="s">
        <v>15364</v>
      </c>
      <c r="E3429" s="227" t="s">
        <v>57</v>
      </c>
    </row>
    <row r="3430" spans="1:5" ht="30">
      <c r="A3430" s="234">
        <v>39441</v>
      </c>
      <c r="B3430" s="234" t="s">
        <v>9757</v>
      </c>
      <c r="C3430" s="234" t="s">
        <v>6545</v>
      </c>
      <c r="D3430" s="235" t="s">
        <v>14468</v>
      </c>
      <c r="E3430" s="227" t="s">
        <v>57</v>
      </c>
    </row>
    <row r="3431" spans="1:5" ht="30">
      <c r="A3431" s="234">
        <v>39442</v>
      </c>
      <c r="B3431" s="234" t="s">
        <v>9758</v>
      </c>
      <c r="C3431" s="234" t="s">
        <v>6545</v>
      </c>
      <c r="D3431" s="235" t="s">
        <v>15358</v>
      </c>
      <c r="E3431" s="227" t="s">
        <v>57</v>
      </c>
    </row>
    <row r="3432" spans="1:5" ht="30">
      <c r="A3432" s="234">
        <v>39443</v>
      </c>
      <c r="B3432" s="234" t="s">
        <v>9759</v>
      </c>
      <c r="C3432" s="234" t="s">
        <v>6545</v>
      </c>
      <c r="D3432" s="235" t="s">
        <v>15365</v>
      </c>
      <c r="E3432" s="227" t="s">
        <v>57</v>
      </c>
    </row>
    <row r="3433" spans="1:5" ht="30">
      <c r="A3433" s="234">
        <v>4329</v>
      </c>
      <c r="B3433" s="234" t="s">
        <v>9760</v>
      </c>
      <c r="C3433" s="234" t="s">
        <v>6545</v>
      </c>
      <c r="D3433" s="235" t="s">
        <v>13307</v>
      </c>
      <c r="E3433" s="227" t="s">
        <v>57</v>
      </c>
    </row>
    <row r="3434" spans="1:5" ht="30">
      <c r="A3434" s="234">
        <v>4383</v>
      </c>
      <c r="B3434" s="234" t="s">
        <v>9761</v>
      </c>
      <c r="C3434" s="234" t="s">
        <v>6545</v>
      </c>
      <c r="D3434" s="235" t="s">
        <v>15333</v>
      </c>
      <c r="E3434" s="227" t="s">
        <v>57</v>
      </c>
    </row>
    <row r="3435" spans="1:5" ht="30">
      <c r="A3435" s="234">
        <v>4344</v>
      </c>
      <c r="B3435" s="234" t="s">
        <v>9762</v>
      </c>
      <c r="C3435" s="234" t="s">
        <v>6545</v>
      </c>
      <c r="D3435" s="235" t="s">
        <v>15366</v>
      </c>
      <c r="E3435" s="227" t="s">
        <v>57</v>
      </c>
    </row>
    <row r="3436" spans="1:5" ht="30">
      <c r="A3436" s="234">
        <v>436</v>
      </c>
      <c r="B3436" s="234" t="s">
        <v>9763</v>
      </c>
      <c r="C3436" s="234" t="s">
        <v>6545</v>
      </c>
      <c r="D3436" s="235" t="s">
        <v>15367</v>
      </c>
      <c r="E3436" s="227" t="s">
        <v>57</v>
      </c>
    </row>
    <row r="3437" spans="1:5" ht="30">
      <c r="A3437" s="234">
        <v>442</v>
      </c>
      <c r="B3437" s="234" t="s">
        <v>9764</v>
      </c>
      <c r="C3437" s="234" t="s">
        <v>6545</v>
      </c>
      <c r="D3437" s="235" t="s">
        <v>12734</v>
      </c>
      <c r="E3437" s="227" t="s">
        <v>57</v>
      </c>
    </row>
    <row r="3438" spans="1:5" ht="30">
      <c r="A3438" s="234">
        <v>11953</v>
      </c>
      <c r="B3438" s="234" t="s">
        <v>9765</v>
      </c>
      <c r="C3438" s="234" t="s">
        <v>6545</v>
      </c>
      <c r="D3438" s="235" t="s">
        <v>15368</v>
      </c>
      <c r="E3438" s="227" t="s">
        <v>57</v>
      </c>
    </row>
    <row r="3439" spans="1:5" ht="30">
      <c r="A3439" s="234">
        <v>4335</v>
      </c>
      <c r="B3439" s="234" t="s">
        <v>9766</v>
      </c>
      <c r="C3439" s="234" t="s">
        <v>6545</v>
      </c>
      <c r="D3439" s="235" t="s">
        <v>15076</v>
      </c>
      <c r="E3439" s="227" t="s">
        <v>57</v>
      </c>
    </row>
    <row r="3440" spans="1:5" ht="30">
      <c r="A3440" s="234">
        <v>4334</v>
      </c>
      <c r="B3440" s="234" t="s">
        <v>9767</v>
      </c>
      <c r="C3440" s="234" t="s">
        <v>6545</v>
      </c>
      <c r="D3440" s="235" t="s">
        <v>13159</v>
      </c>
      <c r="E3440" s="227" t="s">
        <v>57</v>
      </c>
    </row>
    <row r="3441" spans="1:5" ht="30">
      <c r="A3441" s="234">
        <v>4343</v>
      </c>
      <c r="B3441" s="234" t="s">
        <v>9768</v>
      </c>
      <c r="C3441" s="234" t="s">
        <v>6545</v>
      </c>
      <c r="D3441" s="235" t="s">
        <v>15369</v>
      </c>
      <c r="E3441" s="227" t="s">
        <v>57</v>
      </c>
    </row>
    <row r="3442" spans="1:5" ht="30">
      <c r="A3442" s="234">
        <v>430</v>
      </c>
      <c r="B3442" s="234" t="s">
        <v>9769</v>
      </c>
      <c r="C3442" s="234" t="s">
        <v>6545</v>
      </c>
      <c r="D3442" s="235" t="s">
        <v>13963</v>
      </c>
      <c r="E3442" s="227" t="s">
        <v>57</v>
      </c>
    </row>
    <row r="3443" spans="1:5" ht="30">
      <c r="A3443" s="234">
        <v>441</v>
      </c>
      <c r="B3443" s="234" t="s">
        <v>9770</v>
      </c>
      <c r="C3443" s="234" t="s">
        <v>6545</v>
      </c>
      <c r="D3443" s="235" t="s">
        <v>15370</v>
      </c>
      <c r="E3443" s="227" t="s">
        <v>57</v>
      </c>
    </row>
    <row r="3444" spans="1:5" ht="30">
      <c r="A3444" s="234">
        <v>431</v>
      </c>
      <c r="B3444" s="234" t="s">
        <v>9771</v>
      </c>
      <c r="C3444" s="234" t="s">
        <v>6545</v>
      </c>
      <c r="D3444" s="235" t="s">
        <v>15371</v>
      </c>
      <c r="E3444" s="227" t="s">
        <v>57</v>
      </c>
    </row>
    <row r="3445" spans="1:5" ht="30">
      <c r="A3445" s="234">
        <v>432</v>
      </c>
      <c r="B3445" s="234" t="s">
        <v>9772</v>
      </c>
      <c r="C3445" s="234" t="s">
        <v>6545</v>
      </c>
      <c r="D3445" s="235" t="s">
        <v>15372</v>
      </c>
      <c r="E3445" s="227" t="s">
        <v>57</v>
      </c>
    </row>
    <row r="3446" spans="1:5" ht="30">
      <c r="A3446" s="234">
        <v>429</v>
      </c>
      <c r="B3446" s="234" t="s">
        <v>9773</v>
      </c>
      <c r="C3446" s="234" t="s">
        <v>6545</v>
      </c>
      <c r="D3446" s="235" t="s">
        <v>15373</v>
      </c>
      <c r="E3446" s="227" t="s">
        <v>57</v>
      </c>
    </row>
    <row r="3447" spans="1:5" ht="30">
      <c r="A3447" s="234">
        <v>439</v>
      </c>
      <c r="B3447" s="234" t="s">
        <v>9774</v>
      </c>
      <c r="C3447" s="234" t="s">
        <v>6545</v>
      </c>
      <c r="D3447" s="235" t="s">
        <v>13905</v>
      </c>
      <c r="E3447" s="227" t="s">
        <v>57</v>
      </c>
    </row>
    <row r="3448" spans="1:5" ht="30">
      <c r="A3448" s="234">
        <v>433</v>
      </c>
      <c r="B3448" s="234" t="s">
        <v>9775</v>
      </c>
      <c r="C3448" s="234" t="s">
        <v>6545</v>
      </c>
      <c r="D3448" s="235" t="s">
        <v>15374</v>
      </c>
      <c r="E3448" s="227" t="s">
        <v>57</v>
      </c>
    </row>
    <row r="3449" spans="1:5" ht="30">
      <c r="A3449" s="234">
        <v>437</v>
      </c>
      <c r="B3449" s="234" t="s">
        <v>9776</v>
      </c>
      <c r="C3449" s="234" t="s">
        <v>6545</v>
      </c>
      <c r="D3449" s="235" t="s">
        <v>15375</v>
      </c>
      <c r="E3449" s="227" t="s">
        <v>57</v>
      </c>
    </row>
    <row r="3450" spans="1:5" ht="30">
      <c r="A3450" s="234">
        <v>11790</v>
      </c>
      <c r="B3450" s="234" t="s">
        <v>9777</v>
      </c>
      <c r="C3450" s="234" t="s">
        <v>6545</v>
      </c>
      <c r="D3450" s="235" t="s">
        <v>15376</v>
      </c>
      <c r="E3450" s="227" t="s">
        <v>57</v>
      </c>
    </row>
    <row r="3451" spans="1:5" ht="30">
      <c r="A3451" s="234">
        <v>428</v>
      </c>
      <c r="B3451" s="234" t="s">
        <v>9778</v>
      </c>
      <c r="C3451" s="234" t="s">
        <v>6545</v>
      </c>
      <c r="D3451" s="235" t="s">
        <v>15377</v>
      </c>
      <c r="E3451" s="227" t="s">
        <v>57</v>
      </c>
    </row>
    <row r="3452" spans="1:5" ht="30">
      <c r="A3452" s="234">
        <v>4384</v>
      </c>
      <c r="B3452" s="234" t="s">
        <v>9779</v>
      </c>
      <c r="C3452" s="234" t="s">
        <v>6545</v>
      </c>
      <c r="D3452" s="235" t="s">
        <v>15378</v>
      </c>
      <c r="E3452" s="227" t="s">
        <v>57</v>
      </c>
    </row>
    <row r="3453" spans="1:5" ht="30">
      <c r="A3453" s="234">
        <v>4351</v>
      </c>
      <c r="B3453" s="234" t="s">
        <v>9780</v>
      </c>
      <c r="C3453" s="234" t="s">
        <v>6545</v>
      </c>
      <c r="D3453" s="235" t="s">
        <v>15379</v>
      </c>
      <c r="E3453" s="227" t="s">
        <v>57</v>
      </c>
    </row>
    <row r="3454" spans="1:5" ht="30">
      <c r="A3454" s="234">
        <v>11054</v>
      </c>
      <c r="B3454" s="234" t="s">
        <v>9781</v>
      </c>
      <c r="C3454" s="234" t="s">
        <v>6545</v>
      </c>
      <c r="D3454" s="235" t="s">
        <v>14428</v>
      </c>
      <c r="E3454" s="227" t="s">
        <v>57</v>
      </c>
    </row>
    <row r="3455" spans="1:5" ht="30">
      <c r="A3455" s="234">
        <v>11055</v>
      </c>
      <c r="B3455" s="234" t="s">
        <v>9782</v>
      </c>
      <c r="C3455" s="234" t="s">
        <v>6545</v>
      </c>
      <c r="D3455" s="235" t="s">
        <v>15380</v>
      </c>
      <c r="E3455" s="227" t="s">
        <v>57</v>
      </c>
    </row>
    <row r="3456" spans="1:5" ht="30">
      <c r="A3456" s="234">
        <v>11056</v>
      </c>
      <c r="B3456" s="234" t="s">
        <v>9783</v>
      </c>
      <c r="C3456" s="234" t="s">
        <v>6545</v>
      </c>
      <c r="D3456" s="235" t="s">
        <v>15380</v>
      </c>
      <c r="E3456" s="227" t="s">
        <v>57</v>
      </c>
    </row>
    <row r="3457" spans="1:5" ht="30">
      <c r="A3457" s="234">
        <v>11057</v>
      </c>
      <c r="B3457" s="234" t="s">
        <v>9784</v>
      </c>
      <c r="C3457" s="234" t="s">
        <v>6545</v>
      </c>
      <c r="D3457" s="235" t="s">
        <v>15358</v>
      </c>
      <c r="E3457" s="227" t="s">
        <v>57</v>
      </c>
    </row>
    <row r="3458" spans="1:5" ht="30">
      <c r="A3458" s="234">
        <v>11059</v>
      </c>
      <c r="B3458" s="234" t="s">
        <v>9785</v>
      </c>
      <c r="C3458" s="234" t="s">
        <v>6545</v>
      </c>
      <c r="D3458" s="235" t="s">
        <v>15381</v>
      </c>
      <c r="E3458" s="227" t="s">
        <v>57</v>
      </c>
    </row>
    <row r="3459" spans="1:5" ht="30">
      <c r="A3459" s="234">
        <v>11058</v>
      </c>
      <c r="B3459" s="234" t="s">
        <v>9786</v>
      </c>
      <c r="C3459" s="234" t="s">
        <v>6545</v>
      </c>
      <c r="D3459" s="235" t="s">
        <v>15382</v>
      </c>
      <c r="E3459" s="227" t="s">
        <v>57</v>
      </c>
    </row>
    <row r="3460" spans="1:5" ht="15">
      <c r="A3460" s="234">
        <v>4380</v>
      </c>
      <c r="B3460" s="234" t="s">
        <v>9787</v>
      </c>
      <c r="C3460" s="234" t="s">
        <v>6545</v>
      </c>
      <c r="D3460" s="235" t="s">
        <v>15218</v>
      </c>
      <c r="E3460" s="227" t="s">
        <v>57</v>
      </c>
    </row>
    <row r="3461" spans="1:5" ht="30">
      <c r="A3461" s="234">
        <v>4299</v>
      </c>
      <c r="B3461" s="234" t="s">
        <v>9788</v>
      </c>
      <c r="C3461" s="234" t="s">
        <v>6545</v>
      </c>
      <c r="D3461" s="235" t="s">
        <v>15383</v>
      </c>
      <c r="E3461" s="227" t="s">
        <v>57</v>
      </c>
    </row>
    <row r="3462" spans="1:5" ht="30">
      <c r="A3462" s="234">
        <v>4304</v>
      </c>
      <c r="B3462" s="234" t="s">
        <v>9789</v>
      </c>
      <c r="C3462" s="234" t="s">
        <v>6545</v>
      </c>
      <c r="D3462" s="235" t="s">
        <v>15384</v>
      </c>
      <c r="E3462" s="227" t="s">
        <v>57</v>
      </c>
    </row>
    <row r="3463" spans="1:5" ht="30">
      <c r="A3463" s="234">
        <v>4305</v>
      </c>
      <c r="B3463" s="234" t="s">
        <v>9790</v>
      </c>
      <c r="C3463" s="234" t="s">
        <v>6545</v>
      </c>
      <c r="D3463" s="235" t="s">
        <v>14480</v>
      </c>
      <c r="E3463" s="227" t="s">
        <v>57</v>
      </c>
    </row>
    <row r="3464" spans="1:5" ht="30">
      <c r="A3464" s="234">
        <v>4306</v>
      </c>
      <c r="B3464" s="234" t="s">
        <v>9791</v>
      </c>
      <c r="C3464" s="234" t="s">
        <v>6545</v>
      </c>
      <c r="D3464" s="235" t="s">
        <v>14271</v>
      </c>
      <c r="E3464" s="227" t="s">
        <v>57</v>
      </c>
    </row>
    <row r="3465" spans="1:5" ht="30">
      <c r="A3465" s="234">
        <v>4308</v>
      </c>
      <c r="B3465" s="234" t="s">
        <v>9792</v>
      </c>
      <c r="C3465" s="234" t="s">
        <v>6545</v>
      </c>
      <c r="D3465" s="235" t="s">
        <v>15385</v>
      </c>
      <c r="E3465" s="227" t="s">
        <v>57</v>
      </c>
    </row>
    <row r="3466" spans="1:5" ht="30">
      <c r="A3466" s="234">
        <v>4302</v>
      </c>
      <c r="B3466" s="234" t="s">
        <v>9793</v>
      </c>
      <c r="C3466" s="234" t="s">
        <v>6545</v>
      </c>
      <c r="D3466" s="235" t="s">
        <v>15386</v>
      </c>
      <c r="E3466" s="227" t="s">
        <v>57</v>
      </c>
    </row>
    <row r="3467" spans="1:5" ht="30">
      <c r="A3467" s="234">
        <v>4300</v>
      </c>
      <c r="B3467" s="234" t="s">
        <v>9794</v>
      </c>
      <c r="C3467" s="234" t="s">
        <v>6545</v>
      </c>
      <c r="D3467" s="235" t="s">
        <v>14313</v>
      </c>
      <c r="E3467" s="227" t="s">
        <v>57</v>
      </c>
    </row>
    <row r="3468" spans="1:5" ht="30">
      <c r="A3468" s="234">
        <v>4301</v>
      </c>
      <c r="B3468" s="234" t="s">
        <v>9795</v>
      </c>
      <c r="C3468" s="234" t="s">
        <v>6545</v>
      </c>
      <c r="D3468" s="235" t="s">
        <v>15387</v>
      </c>
      <c r="E3468" s="227" t="s">
        <v>57</v>
      </c>
    </row>
    <row r="3469" spans="1:5" ht="30">
      <c r="A3469" s="234">
        <v>4320</v>
      </c>
      <c r="B3469" s="234" t="s">
        <v>9796</v>
      </c>
      <c r="C3469" s="234" t="s">
        <v>6545</v>
      </c>
      <c r="D3469" s="235" t="s">
        <v>13833</v>
      </c>
      <c r="E3469" s="227" t="s">
        <v>57</v>
      </c>
    </row>
    <row r="3470" spans="1:5" ht="30">
      <c r="A3470" s="234">
        <v>4318</v>
      </c>
      <c r="B3470" s="234" t="s">
        <v>9797</v>
      </c>
      <c r="C3470" s="234" t="s">
        <v>6545</v>
      </c>
      <c r="D3470" s="235" t="s">
        <v>15388</v>
      </c>
      <c r="E3470" s="227" t="s">
        <v>57</v>
      </c>
    </row>
    <row r="3471" spans="1:5" ht="15">
      <c r="A3471" s="234">
        <v>40547</v>
      </c>
      <c r="B3471" s="234" t="s">
        <v>9798</v>
      </c>
      <c r="C3471" s="234" t="s">
        <v>8632</v>
      </c>
      <c r="D3471" s="235" t="s">
        <v>13459</v>
      </c>
      <c r="E3471" s="227" t="s">
        <v>57</v>
      </c>
    </row>
    <row r="3472" spans="1:5" ht="30">
      <c r="A3472" s="234">
        <v>11962</v>
      </c>
      <c r="B3472" s="234" t="s">
        <v>9799</v>
      </c>
      <c r="C3472" s="234" t="s">
        <v>6545</v>
      </c>
      <c r="D3472" s="235" t="s">
        <v>15389</v>
      </c>
      <c r="E3472" s="227" t="s">
        <v>57</v>
      </c>
    </row>
    <row r="3473" spans="1:5" ht="30">
      <c r="A3473" s="234">
        <v>4332</v>
      </c>
      <c r="B3473" s="234" t="s">
        <v>9800</v>
      </c>
      <c r="C3473" s="234" t="s">
        <v>6545</v>
      </c>
      <c r="D3473" s="235" t="s">
        <v>15390</v>
      </c>
      <c r="E3473" s="227" t="s">
        <v>57</v>
      </c>
    </row>
    <row r="3474" spans="1:5" ht="30">
      <c r="A3474" s="234">
        <v>4331</v>
      </c>
      <c r="B3474" s="234" t="s">
        <v>9801</v>
      </c>
      <c r="C3474" s="234" t="s">
        <v>6545</v>
      </c>
      <c r="D3474" s="235" t="s">
        <v>13962</v>
      </c>
      <c r="E3474" s="227" t="s">
        <v>57</v>
      </c>
    </row>
    <row r="3475" spans="1:5" ht="30">
      <c r="A3475" s="234">
        <v>4336</v>
      </c>
      <c r="B3475" s="234" t="s">
        <v>9802</v>
      </c>
      <c r="C3475" s="234" t="s">
        <v>6545</v>
      </c>
      <c r="D3475" s="235" t="s">
        <v>14043</v>
      </c>
      <c r="E3475" s="227" t="s">
        <v>57</v>
      </c>
    </row>
    <row r="3476" spans="1:5" ht="30">
      <c r="A3476" s="234">
        <v>13294</v>
      </c>
      <c r="B3476" s="234" t="s">
        <v>9803</v>
      </c>
      <c r="C3476" s="234" t="s">
        <v>6545</v>
      </c>
      <c r="D3476" s="235" t="s">
        <v>13188</v>
      </c>
      <c r="E3476" s="227" t="s">
        <v>57</v>
      </c>
    </row>
    <row r="3477" spans="1:5" ht="30">
      <c r="A3477" s="234">
        <v>11948</v>
      </c>
      <c r="B3477" s="234" t="s">
        <v>9804</v>
      </c>
      <c r="C3477" s="234" t="s">
        <v>6545</v>
      </c>
      <c r="D3477" s="235" t="s">
        <v>15391</v>
      </c>
      <c r="E3477" s="227" t="s">
        <v>57</v>
      </c>
    </row>
    <row r="3478" spans="1:5" ht="30">
      <c r="A3478" s="234">
        <v>4382</v>
      </c>
      <c r="B3478" s="234" t="s">
        <v>9805</v>
      </c>
      <c r="C3478" s="234" t="s">
        <v>6545</v>
      </c>
      <c r="D3478" s="235" t="s">
        <v>13136</v>
      </c>
      <c r="E3478" s="227" t="s">
        <v>57</v>
      </c>
    </row>
    <row r="3479" spans="1:5" ht="30">
      <c r="A3479" s="234">
        <v>4354</v>
      </c>
      <c r="B3479" s="234" t="s">
        <v>9806</v>
      </c>
      <c r="C3479" s="234" t="s">
        <v>6545</v>
      </c>
      <c r="D3479" s="235" t="s">
        <v>15392</v>
      </c>
      <c r="E3479" s="227" t="s">
        <v>57</v>
      </c>
    </row>
    <row r="3480" spans="1:5" ht="30">
      <c r="A3480" s="234">
        <v>40839</v>
      </c>
      <c r="B3480" s="234" t="s">
        <v>9807</v>
      </c>
      <c r="C3480" s="234" t="s">
        <v>8632</v>
      </c>
      <c r="D3480" s="235" t="s">
        <v>15393</v>
      </c>
      <c r="E3480" s="227" t="s">
        <v>57</v>
      </c>
    </row>
    <row r="3481" spans="1:5" ht="30">
      <c r="A3481" s="234">
        <v>40552</v>
      </c>
      <c r="B3481" s="234" t="s">
        <v>9808</v>
      </c>
      <c r="C3481" s="234" t="s">
        <v>8632</v>
      </c>
      <c r="D3481" s="235" t="s">
        <v>15394</v>
      </c>
      <c r="E3481" s="227" t="s">
        <v>57</v>
      </c>
    </row>
    <row r="3482" spans="1:5" ht="30">
      <c r="A3482" s="234">
        <v>40549</v>
      </c>
      <c r="B3482" s="234" t="s">
        <v>9809</v>
      </c>
      <c r="C3482" s="234" t="s">
        <v>8632</v>
      </c>
      <c r="D3482" s="235" t="s">
        <v>15395</v>
      </c>
      <c r="E3482" s="227" t="s">
        <v>57</v>
      </c>
    </row>
    <row r="3483" spans="1:5" ht="30">
      <c r="A3483" s="234">
        <v>4385</v>
      </c>
      <c r="B3483" s="234" t="s">
        <v>9810</v>
      </c>
      <c r="C3483" s="234" t="s">
        <v>6996</v>
      </c>
      <c r="D3483" s="235" t="s">
        <v>15396</v>
      </c>
      <c r="E3483" s="227" t="s">
        <v>57</v>
      </c>
    </row>
    <row r="3484" spans="1:5" ht="30">
      <c r="A3484" s="234">
        <v>20078</v>
      </c>
      <c r="B3484" s="234" t="s">
        <v>11736</v>
      </c>
      <c r="C3484" s="234" t="s">
        <v>6545</v>
      </c>
      <c r="D3484" s="235" t="s">
        <v>15397</v>
      </c>
      <c r="E3484" s="227" t="s">
        <v>57</v>
      </c>
    </row>
    <row r="3485" spans="1:5" ht="15">
      <c r="A3485" s="234">
        <v>39897</v>
      </c>
      <c r="B3485" s="234" t="s">
        <v>9811</v>
      </c>
      <c r="C3485" s="234" t="s">
        <v>6545</v>
      </c>
      <c r="D3485" s="235" t="s">
        <v>15398</v>
      </c>
      <c r="E3485" s="227" t="s">
        <v>57</v>
      </c>
    </row>
    <row r="3486" spans="1:5" ht="30">
      <c r="A3486" s="234">
        <v>118</v>
      </c>
      <c r="B3486" s="234" t="s">
        <v>11737</v>
      </c>
      <c r="C3486" s="234" t="s">
        <v>6545</v>
      </c>
      <c r="D3486" s="235" t="s">
        <v>15399</v>
      </c>
      <c r="E3486" s="227" t="s">
        <v>57</v>
      </c>
    </row>
    <row r="3487" spans="1:5" ht="30">
      <c r="A3487" s="234">
        <v>4396</v>
      </c>
      <c r="B3487" s="234" t="s">
        <v>11738</v>
      </c>
      <c r="C3487" s="234" t="s">
        <v>6544</v>
      </c>
      <c r="D3487" s="235" t="s">
        <v>15400</v>
      </c>
      <c r="E3487" s="227" t="s">
        <v>57</v>
      </c>
    </row>
    <row r="3488" spans="1:5" ht="30">
      <c r="A3488" s="234">
        <v>36881</v>
      </c>
      <c r="B3488" s="234" t="s">
        <v>11739</v>
      </c>
      <c r="C3488" s="234" t="s">
        <v>6544</v>
      </c>
      <c r="D3488" s="235" t="s">
        <v>15401</v>
      </c>
      <c r="E3488" s="227" t="s">
        <v>57</v>
      </c>
    </row>
    <row r="3489" spans="1:5" ht="30">
      <c r="A3489" s="234">
        <v>4397</v>
      </c>
      <c r="B3489" s="234" t="s">
        <v>11740</v>
      </c>
      <c r="C3489" s="234" t="s">
        <v>6544</v>
      </c>
      <c r="D3489" s="235" t="s">
        <v>15402</v>
      </c>
      <c r="E3489" s="227" t="s">
        <v>57</v>
      </c>
    </row>
    <row r="3490" spans="1:5" ht="30">
      <c r="A3490" s="234">
        <v>36882</v>
      </c>
      <c r="B3490" s="234" t="s">
        <v>11741</v>
      </c>
      <c r="C3490" s="234" t="s">
        <v>6544</v>
      </c>
      <c r="D3490" s="235" t="s">
        <v>15403</v>
      </c>
      <c r="E3490" s="227" t="s">
        <v>57</v>
      </c>
    </row>
    <row r="3491" spans="1:5" ht="15">
      <c r="A3491" s="234">
        <v>4751</v>
      </c>
      <c r="B3491" s="234" t="s">
        <v>15404</v>
      </c>
      <c r="C3491" s="234" t="s">
        <v>6714</v>
      </c>
      <c r="D3491" s="235" t="s">
        <v>13839</v>
      </c>
      <c r="E3491" s="227" t="s">
        <v>5975</v>
      </c>
    </row>
    <row r="3492" spans="1:5" ht="15">
      <c r="A3492" s="234">
        <v>41066</v>
      </c>
      <c r="B3492" s="234" t="s">
        <v>9812</v>
      </c>
      <c r="C3492" s="234" t="s">
        <v>6716</v>
      </c>
      <c r="D3492" s="235" t="s">
        <v>17921</v>
      </c>
      <c r="E3492" s="227" t="s">
        <v>5975</v>
      </c>
    </row>
    <row r="3493" spans="1:5" ht="15">
      <c r="A3493" s="234">
        <v>39604</v>
      </c>
      <c r="B3493" s="234" t="s">
        <v>9813</v>
      </c>
      <c r="C3493" s="234" t="s">
        <v>6545</v>
      </c>
      <c r="D3493" s="235" t="s">
        <v>15405</v>
      </c>
      <c r="E3493" s="227" t="s">
        <v>57</v>
      </c>
    </row>
    <row r="3494" spans="1:5" ht="15">
      <c r="A3494" s="234">
        <v>39605</v>
      </c>
      <c r="B3494" s="234" t="s">
        <v>9814</v>
      </c>
      <c r="C3494" s="234" t="s">
        <v>6545</v>
      </c>
      <c r="D3494" s="235" t="s">
        <v>15176</v>
      </c>
      <c r="E3494" s="227" t="s">
        <v>57</v>
      </c>
    </row>
    <row r="3495" spans="1:5" ht="15">
      <c r="A3495" s="234">
        <v>39606</v>
      </c>
      <c r="B3495" s="234" t="s">
        <v>9815</v>
      </c>
      <c r="C3495" s="234" t="s">
        <v>6545</v>
      </c>
      <c r="D3495" s="235" t="s">
        <v>15406</v>
      </c>
      <c r="E3495" s="227" t="s">
        <v>57</v>
      </c>
    </row>
    <row r="3496" spans="1:5" ht="15">
      <c r="A3496" s="234">
        <v>39607</v>
      </c>
      <c r="B3496" s="234" t="s">
        <v>9816</v>
      </c>
      <c r="C3496" s="234" t="s">
        <v>6545</v>
      </c>
      <c r="D3496" s="235" t="s">
        <v>15407</v>
      </c>
      <c r="E3496" s="227" t="s">
        <v>57</v>
      </c>
    </row>
    <row r="3497" spans="1:5" ht="15">
      <c r="A3497" s="234">
        <v>39594</v>
      </c>
      <c r="B3497" s="234" t="s">
        <v>9817</v>
      </c>
      <c r="C3497" s="234" t="s">
        <v>6545</v>
      </c>
      <c r="D3497" s="235" t="s">
        <v>15408</v>
      </c>
      <c r="E3497" s="227" t="s">
        <v>57</v>
      </c>
    </row>
    <row r="3498" spans="1:5" ht="15">
      <c r="A3498" s="234">
        <v>39596</v>
      </c>
      <c r="B3498" s="234" t="s">
        <v>9818</v>
      </c>
      <c r="C3498" s="234" t="s">
        <v>6545</v>
      </c>
      <c r="D3498" s="235" t="s">
        <v>15409</v>
      </c>
      <c r="E3498" s="227" t="s">
        <v>57</v>
      </c>
    </row>
    <row r="3499" spans="1:5" ht="15">
      <c r="A3499" s="234">
        <v>39595</v>
      </c>
      <c r="B3499" s="234" t="s">
        <v>9819</v>
      </c>
      <c r="C3499" s="234" t="s">
        <v>6545</v>
      </c>
      <c r="D3499" s="235" t="s">
        <v>15410</v>
      </c>
      <c r="E3499" s="227" t="s">
        <v>57</v>
      </c>
    </row>
    <row r="3500" spans="1:5" ht="15">
      <c r="A3500" s="234">
        <v>39597</v>
      </c>
      <c r="B3500" s="234" t="s">
        <v>9820</v>
      </c>
      <c r="C3500" s="234" t="s">
        <v>6545</v>
      </c>
      <c r="D3500" s="235" t="s">
        <v>15411</v>
      </c>
      <c r="E3500" s="227" t="s">
        <v>57</v>
      </c>
    </row>
    <row r="3501" spans="1:5" ht="15">
      <c r="A3501" s="234">
        <v>10731</v>
      </c>
      <c r="B3501" s="234" t="s">
        <v>9821</v>
      </c>
      <c r="C3501" s="234" t="s">
        <v>6544</v>
      </c>
      <c r="D3501" s="235" t="s">
        <v>15412</v>
      </c>
      <c r="E3501" s="227" t="s">
        <v>57</v>
      </c>
    </row>
    <row r="3502" spans="1:5" ht="15">
      <c r="A3502" s="234">
        <v>4704</v>
      </c>
      <c r="B3502" s="234" t="s">
        <v>9822</v>
      </c>
      <c r="C3502" s="234" t="s">
        <v>6544</v>
      </c>
      <c r="D3502" s="235" t="s">
        <v>15413</v>
      </c>
      <c r="E3502" s="227" t="s">
        <v>57</v>
      </c>
    </row>
    <row r="3503" spans="1:5" ht="15">
      <c r="A3503" s="234">
        <v>10730</v>
      </c>
      <c r="B3503" s="234" t="s">
        <v>9823</v>
      </c>
      <c r="C3503" s="234" t="s">
        <v>6544</v>
      </c>
      <c r="D3503" s="235" t="s">
        <v>15414</v>
      </c>
      <c r="E3503" s="227" t="s">
        <v>57</v>
      </c>
    </row>
    <row r="3504" spans="1:5" ht="30">
      <c r="A3504" s="234">
        <v>4729</v>
      </c>
      <c r="B3504" s="234" t="s">
        <v>9824</v>
      </c>
      <c r="C3504" s="234" t="s">
        <v>6713</v>
      </c>
      <c r="D3504" s="235" t="s">
        <v>15415</v>
      </c>
      <c r="E3504" s="227" t="s">
        <v>57</v>
      </c>
    </row>
    <row r="3505" spans="1:5" ht="30">
      <c r="A3505" s="234">
        <v>4720</v>
      </c>
      <c r="B3505" s="234" t="s">
        <v>9825</v>
      </c>
      <c r="C3505" s="234" t="s">
        <v>6713</v>
      </c>
      <c r="D3505" s="235" t="s">
        <v>15416</v>
      </c>
      <c r="E3505" s="227" t="s">
        <v>57</v>
      </c>
    </row>
    <row r="3506" spans="1:5" ht="15">
      <c r="A3506" s="234">
        <v>4721</v>
      </c>
      <c r="B3506" s="234" t="s">
        <v>9826</v>
      </c>
      <c r="C3506" s="234" t="s">
        <v>6713</v>
      </c>
      <c r="D3506" s="235" t="s">
        <v>15417</v>
      </c>
      <c r="E3506" s="227" t="s">
        <v>57</v>
      </c>
    </row>
    <row r="3507" spans="1:5" ht="15">
      <c r="A3507" s="234">
        <v>4718</v>
      </c>
      <c r="B3507" s="234" t="s">
        <v>9827</v>
      </c>
      <c r="C3507" s="234" t="s">
        <v>6713</v>
      </c>
      <c r="D3507" s="235" t="s">
        <v>15418</v>
      </c>
      <c r="E3507" s="227" t="s">
        <v>57</v>
      </c>
    </row>
    <row r="3508" spans="1:5" ht="15">
      <c r="A3508" s="234">
        <v>4722</v>
      </c>
      <c r="B3508" s="234" t="s">
        <v>9828</v>
      </c>
      <c r="C3508" s="234" t="s">
        <v>6713</v>
      </c>
      <c r="D3508" s="235" t="s">
        <v>15419</v>
      </c>
      <c r="E3508" s="227" t="s">
        <v>57</v>
      </c>
    </row>
    <row r="3509" spans="1:5" ht="15">
      <c r="A3509" s="234">
        <v>4723</v>
      </c>
      <c r="B3509" s="234" t="s">
        <v>9829</v>
      </c>
      <c r="C3509" s="234" t="s">
        <v>6713</v>
      </c>
      <c r="D3509" s="235" t="s">
        <v>15420</v>
      </c>
      <c r="E3509" s="227" t="s">
        <v>57</v>
      </c>
    </row>
    <row r="3510" spans="1:5" ht="15">
      <c r="A3510" s="234">
        <v>4727</v>
      </c>
      <c r="B3510" s="234" t="s">
        <v>9830</v>
      </c>
      <c r="C3510" s="234" t="s">
        <v>6713</v>
      </c>
      <c r="D3510" s="235" t="s">
        <v>15421</v>
      </c>
      <c r="E3510" s="227" t="s">
        <v>57</v>
      </c>
    </row>
    <row r="3511" spans="1:5" ht="30">
      <c r="A3511" s="234">
        <v>4748</v>
      </c>
      <c r="B3511" s="234" t="s">
        <v>9831</v>
      </c>
      <c r="C3511" s="234" t="s">
        <v>6713</v>
      </c>
      <c r="D3511" s="235" t="s">
        <v>15422</v>
      </c>
      <c r="E3511" s="227" t="s">
        <v>57</v>
      </c>
    </row>
    <row r="3512" spans="1:5" ht="30">
      <c r="A3512" s="234">
        <v>4730</v>
      </c>
      <c r="B3512" s="234" t="s">
        <v>9832</v>
      </c>
      <c r="C3512" s="234" t="s">
        <v>6713</v>
      </c>
      <c r="D3512" s="235" t="s">
        <v>15423</v>
      </c>
      <c r="E3512" s="227" t="s">
        <v>57</v>
      </c>
    </row>
    <row r="3513" spans="1:5" ht="45">
      <c r="A3513" s="234">
        <v>13186</v>
      </c>
      <c r="B3513" s="234" t="s">
        <v>9833</v>
      </c>
      <c r="C3513" s="234" t="s">
        <v>6713</v>
      </c>
      <c r="D3513" s="235" t="s">
        <v>15424</v>
      </c>
      <c r="E3513" s="227" t="s">
        <v>57</v>
      </c>
    </row>
    <row r="3514" spans="1:5" ht="45">
      <c r="A3514" s="234">
        <v>10737</v>
      </c>
      <c r="B3514" s="234" t="s">
        <v>9834</v>
      </c>
      <c r="C3514" s="234" t="s">
        <v>6544</v>
      </c>
      <c r="D3514" s="235" t="s">
        <v>15425</v>
      </c>
      <c r="E3514" s="227" t="s">
        <v>57</v>
      </c>
    </row>
    <row r="3515" spans="1:5" ht="30">
      <c r="A3515" s="234">
        <v>10734</v>
      </c>
      <c r="B3515" s="234" t="s">
        <v>9835</v>
      </c>
      <c r="C3515" s="234" t="s">
        <v>6544</v>
      </c>
      <c r="D3515" s="235" t="s">
        <v>15426</v>
      </c>
      <c r="E3515" s="227" t="s">
        <v>57</v>
      </c>
    </row>
    <row r="3516" spans="1:5" ht="15">
      <c r="A3516" s="234">
        <v>4708</v>
      </c>
      <c r="B3516" s="234" t="s">
        <v>9836</v>
      </c>
      <c r="C3516" s="234" t="s">
        <v>6544</v>
      </c>
      <c r="D3516" s="235" t="s">
        <v>15427</v>
      </c>
      <c r="E3516" s="227" t="s">
        <v>57</v>
      </c>
    </row>
    <row r="3517" spans="1:5" ht="45">
      <c r="A3517" s="234">
        <v>4712</v>
      </c>
      <c r="B3517" s="234" t="s">
        <v>9837</v>
      </c>
      <c r="C3517" s="234" t="s">
        <v>6544</v>
      </c>
      <c r="D3517" s="235" t="s">
        <v>15428</v>
      </c>
      <c r="E3517" s="227" t="s">
        <v>57</v>
      </c>
    </row>
    <row r="3518" spans="1:5" ht="45">
      <c r="A3518" s="234">
        <v>4710</v>
      </c>
      <c r="B3518" s="234" t="s">
        <v>9838</v>
      </c>
      <c r="C3518" s="234" t="s">
        <v>6544</v>
      </c>
      <c r="D3518" s="235" t="s">
        <v>15429</v>
      </c>
      <c r="E3518" s="227" t="s">
        <v>57</v>
      </c>
    </row>
    <row r="3519" spans="1:5" ht="30">
      <c r="A3519" s="234">
        <v>4746</v>
      </c>
      <c r="B3519" s="234" t="s">
        <v>9839</v>
      </c>
      <c r="C3519" s="234" t="s">
        <v>6713</v>
      </c>
      <c r="D3519" s="235" t="s">
        <v>15430</v>
      </c>
      <c r="E3519" s="227" t="s">
        <v>57</v>
      </c>
    </row>
    <row r="3520" spans="1:5" ht="15">
      <c r="A3520" s="234">
        <v>4750</v>
      </c>
      <c r="B3520" s="234" t="s">
        <v>15431</v>
      </c>
      <c r="C3520" s="234" t="s">
        <v>6714</v>
      </c>
      <c r="D3520" s="235" t="s">
        <v>13839</v>
      </c>
      <c r="E3520" s="227" t="s">
        <v>5975</v>
      </c>
    </row>
    <row r="3521" spans="1:5" ht="15">
      <c r="A3521" s="234">
        <v>41065</v>
      </c>
      <c r="B3521" s="234" t="s">
        <v>9840</v>
      </c>
      <c r="C3521" s="234" t="s">
        <v>6716</v>
      </c>
      <c r="D3521" s="235" t="s">
        <v>17921</v>
      </c>
      <c r="E3521" s="227" t="s">
        <v>5975</v>
      </c>
    </row>
    <row r="3522" spans="1:5" ht="30">
      <c r="A3522" s="234">
        <v>34747</v>
      </c>
      <c r="B3522" s="234" t="s">
        <v>9841</v>
      </c>
      <c r="C3522" s="234" t="s">
        <v>6557</v>
      </c>
      <c r="D3522" s="235" t="s">
        <v>15432</v>
      </c>
      <c r="E3522" s="227" t="s">
        <v>57</v>
      </c>
    </row>
    <row r="3523" spans="1:5" ht="30">
      <c r="A3523" s="234">
        <v>4826</v>
      </c>
      <c r="B3523" s="234" t="s">
        <v>9842</v>
      </c>
      <c r="C3523" s="234" t="s">
        <v>6557</v>
      </c>
      <c r="D3523" s="235" t="s">
        <v>15433</v>
      </c>
      <c r="E3523" s="227" t="s">
        <v>57</v>
      </c>
    </row>
    <row r="3524" spans="1:5" ht="15">
      <c r="A3524" s="234">
        <v>41975</v>
      </c>
      <c r="B3524" s="234" t="s">
        <v>9843</v>
      </c>
      <c r="C3524" s="234" t="s">
        <v>6544</v>
      </c>
      <c r="D3524" s="235" t="s">
        <v>15434</v>
      </c>
      <c r="E3524" s="227" t="s">
        <v>57</v>
      </c>
    </row>
    <row r="3525" spans="1:5" ht="30">
      <c r="A3525" s="234">
        <v>4825</v>
      </c>
      <c r="B3525" s="234" t="s">
        <v>9844</v>
      </c>
      <c r="C3525" s="234" t="s">
        <v>6557</v>
      </c>
      <c r="D3525" s="235" t="s">
        <v>15435</v>
      </c>
      <c r="E3525" s="227" t="s">
        <v>57</v>
      </c>
    </row>
    <row r="3526" spans="1:5" ht="15">
      <c r="A3526" s="234">
        <v>34744</v>
      </c>
      <c r="B3526" s="234" t="s">
        <v>9845</v>
      </c>
      <c r="C3526" s="234" t="s">
        <v>6544</v>
      </c>
      <c r="D3526" s="235" t="s">
        <v>15436</v>
      </c>
      <c r="E3526" s="227" t="s">
        <v>57</v>
      </c>
    </row>
    <row r="3527" spans="1:5" ht="30">
      <c r="A3527" s="234">
        <v>39430</v>
      </c>
      <c r="B3527" s="234" t="s">
        <v>9846</v>
      </c>
      <c r="C3527" s="234" t="s">
        <v>6545</v>
      </c>
      <c r="D3527" s="235" t="s">
        <v>13052</v>
      </c>
      <c r="E3527" s="227" t="s">
        <v>57</v>
      </c>
    </row>
    <row r="3528" spans="1:5" ht="30">
      <c r="A3528" s="234">
        <v>39573</v>
      </c>
      <c r="B3528" s="234" t="s">
        <v>9847</v>
      </c>
      <c r="C3528" s="234" t="s">
        <v>6545</v>
      </c>
      <c r="D3528" s="235" t="s">
        <v>13817</v>
      </c>
      <c r="E3528" s="227" t="s">
        <v>57</v>
      </c>
    </row>
    <row r="3529" spans="1:5" ht="30">
      <c r="A3529" s="234">
        <v>38410</v>
      </c>
      <c r="B3529" s="234" t="s">
        <v>9848</v>
      </c>
      <c r="C3529" s="234" t="s">
        <v>6545</v>
      </c>
      <c r="D3529" s="235" t="s">
        <v>15437</v>
      </c>
      <c r="E3529" s="227" t="s">
        <v>57</v>
      </c>
    </row>
    <row r="3530" spans="1:5" ht="15">
      <c r="A3530" s="234">
        <v>41596</v>
      </c>
      <c r="B3530" s="234" t="s">
        <v>9849</v>
      </c>
      <c r="C3530" s="234" t="s">
        <v>6607</v>
      </c>
      <c r="D3530" s="235" t="s">
        <v>15438</v>
      </c>
      <c r="E3530" s="227" t="s">
        <v>57</v>
      </c>
    </row>
    <row r="3531" spans="1:5" ht="15">
      <c r="A3531" s="234">
        <v>41598</v>
      </c>
      <c r="B3531" s="234" t="s">
        <v>9850</v>
      </c>
      <c r="C3531" s="234" t="s">
        <v>6607</v>
      </c>
      <c r="D3531" s="235" t="s">
        <v>15438</v>
      </c>
      <c r="E3531" s="227" t="s">
        <v>57</v>
      </c>
    </row>
    <row r="3532" spans="1:5" ht="15">
      <c r="A3532" s="234">
        <v>41594</v>
      </c>
      <c r="B3532" s="234" t="s">
        <v>9851</v>
      </c>
      <c r="C3532" s="234" t="s">
        <v>6607</v>
      </c>
      <c r="D3532" s="235" t="s">
        <v>15439</v>
      </c>
      <c r="E3532" s="227" t="s">
        <v>57</v>
      </c>
    </row>
    <row r="3533" spans="1:5" ht="15">
      <c r="A3533" s="234">
        <v>43663</v>
      </c>
      <c r="B3533" s="234" t="s">
        <v>9852</v>
      </c>
      <c r="C3533" s="234" t="s">
        <v>6607</v>
      </c>
      <c r="D3533" s="235" t="s">
        <v>15045</v>
      </c>
      <c r="E3533" s="227" t="s">
        <v>57</v>
      </c>
    </row>
    <row r="3534" spans="1:5" ht="15">
      <c r="A3534" s="234">
        <v>4766</v>
      </c>
      <c r="B3534" s="234" t="s">
        <v>9853</v>
      </c>
      <c r="C3534" s="234" t="s">
        <v>6607</v>
      </c>
      <c r="D3534" s="235" t="s">
        <v>15440</v>
      </c>
      <c r="E3534" s="227" t="s">
        <v>57</v>
      </c>
    </row>
    <row r="3535" spans="1:5" ht="15">
      <c r="A3535" s="234">
        <v>43664</v>
      </c>
      <c r="B3535" s="234" t="s">
        <v>9854</v>
      </c>
      <c r="C3535" s="234" t="s">
        <v>6607</v>
      </c>
      <c r="D3535" s="235" t="s">
        <v>15441</v>
      </c>
      <c r="E3535" s="227" t="s">
        <v>57</v>
      </c>
    </row>
    <row r="3536" spans="1:5" ht="15">
      <c r="A3536" s="234">
        <v>43082</v>
      </c>
      <c r="B3536" s="234" t="s">
        <v>9855</v>
      </c>
      <c r="C3536" s="234" t="s">
        <v>6607</v>
      </c>
      <c r="D3536" s="235" t="s">
        <v>13527</v>
      </c>
      <c r="E3536" s="227" t="s">
        <v>57</v>
      </c>
    </row>
    <row r="3537" spans="1:5" ht="15">
      <c r="A3537" s="234">
        <v>43665</v>
      </c>
      <c r="B3537" s="234" t="s">
        <v>9856</v>
      </c>
      <c r="C3537" s="234" t="s">
        <v>6607</v>
      </c>
      <c r="D3537" s="235" t="s">
        <v>15440</v>
      </c>
      <c r="E3537" s="227" t="s">
        <v>57</v>
      </c>
    </row>
    <row r="3538" spans="1:5" ht="15">
      <c r="A3538" s="234">
        <v>10966</v>
      </c>
      <c r="B3538" s="234" t="s">
        <v>9857</v>
      </c>
      <c r="C3538" s="234" t="s">
        <v>6607</v>
      </c>
      <c r="D3538" s="235" t="s">
        <v>15045</v>
      </c>
      <c r="E3538" s="227" t="s">
        <v>57</v>
      </c>
    </row>
    <row r="3539" spans="1:5" ht="30">
      <c r="A3539" s="234">
        <v>43692</v>
      </c>
      <c r="B3539" s="234" t="s">
        <v>9858</v>
      </c>
      <c r="C3539" s="234" t="s">
        <v>6607</v>
      </c>
      <c r="D3539" s="235" t="s">
        <v>15045</v>
      </c>
      <c r="E3539" s="227" t="s">
        <v>57</v>
      </c>
    </row>
    <row r="3540" spans="1:5" ht="30">
      <c r="A3540" s="234">
        <v>43083</v>
      </c>
      <c r="B3540" s="234" t="s">
        <v>9859</v>
      </c>
      <c r="C3540" s="234" t="s">
        <v>6607</v>
      </c>
      <c r="D3540" s="235" t="s">
        <v>15442</v>
      </c>
      <c r="E3540" s="227" t="s">
        <v>57</v>
      </c>
    </row>
    <row r="3541" spans="1:5" ht="15">
      <c r="A3541" s="234">
        <v>40535</v>
      </c>
      <c r="B3541" s="234" t="s">
        <v>9860</v>
      </c>
      <c r="C3541" s="234" t="s">
        <v>6607</v>
      </c>
      <c r="D3541" s="235" t="s">
        <v>15442</v>
      </c>
      <c r="E3541" s="227" t="s">
        <v>57</v>
      </c>
    </row>
    <row r="3542" spans="1:5" ht="30">
      <c r="A3542" s="234">
        <v>39427</v>
      </c>
      <c r="B3542" s="234" t="s">
        <v>9861</v>
      </c>
      <c r="C3542" s="234" t="s">
        <v>6557</v>
      </c>
      <c r="D3542" s="235" t="s">
        <v>13913</v>
      </c>
      <c r="E3542" s="227" t="s">
        <v>57</v>
      </c>
    </row>
    <row r="3543" spans="1:5" ht="30">
      <c r="A3543" s="234">
        <v>39424</v>
      </c>
      <c r="B3543" s="234" t="s">
        <v>9862</v>
      </c>
      <c r="C3543" s="234" t="s">
        <v>6557</v>
      </c>
      <c r="D3543" s="235" t="s">
        <v>12770</v>
      </c>
      <c r="E3543" s="227" t="s">
        <v>57</v>
      </c>
    </row>
    <row r="3544" spans="1:5" ht="30">
      <c r="A3544" s="234">
        <v>39425</v>
      </c>
      <c r="B3544" s="234" t="s">
        <v>9863</v>
      </c>
      <c r="C3544" s="234" t="s">
        <v>6557</v>
      </c>
      <c r="D3544" s="235" t="s">
        <v>14481</v>
      </c>
      <c r="E3544" s="227" t="s">
        <v>57</v>
      </c>
    </row>
    <row r="3545" spans="1:5" ht="15">
      <c r="A3545" s="234">
        <v>40664</v>
      </c>
      <c r="B3545" s="234" t="s">
        <v>9864</v>
      </c>
      <c r="C3545" s="234" t="s">
        <v>6607</v>
      </c>
      <c r="D3545" s="235" t="s">
        <v>14756</v>
      </c>
      <c r="E3545" s="227" t="s">
        <v>57</v>
      </c>
    </row>
    <row r="3546" spans="1:5" ht="15">
      <c r="A3546" s="234">
        <v>34360</v>
      </c>
      <c r="B3546" s="234" t="s">
        <v>9865</v>
      </c>
      <c r="C3546" s="234" t="s">
        <v>6607</v>
      </c>
      <c r="D3546" s="235" t="s">
        <v>13539</v>
      </c>
      <c r="E3546" s="227" t="s">
        <v>57</v>
      </c>
    </row>
    <row r="3547" spans="1:5" ht="15">
      <c r="A3547" s="234">
        <v>20259</v>
      </c>
      <c r="B3547" s="234" t="s">
        <v>9866</v>
      </c>
      <c r="C3547" s="234" t="s">
        <v>6557</v>
      </c>
      <c r="D3547" s="235" t="s">
        <v>15443</v>
      </c>
      <c r="E3547" s="227" t="s">
        <v>57</v>
      </c>
    </row>
    <row r="3548" spans="1:5" ht="45">
      <c r="A3548" s="234">
        <v>14077</v>
      </c>
      <c r="B3548" s="234" t="s">
        <v>9867</v>
      </c>
      <c r="C3548" s="234" t="s">
        <v>6557</v>
      </c>
      <c r="D3548" s="235" t="s">
        <v>15444</v>
      </c>
      <c r="E3548" s="227" t="s">
        <v>57</v>
      </c>
    </row>
    <row r="3549" spans="1:5" ht="45">
      <c r="A3549" s="234">
        <v>3678</v>
      </c>
      <c r="B3549" s="234" t="s">
        <v>9868</v>
      </c>
      <c r="C3549" s="234" t="s">
        <v>6557</v>
      </c>
      <c r="D3549" s="235" t="s">
        <v>15445</v>
      </c>
      <c r="E3549" s="227" t="s">
        <v>57</v>
      </c>
    </row>
    <row r="3550" spans="1:5" ht="30">
      <c r="A3550" s="234">
        <v>39418</v>
      </c>
      <c r="B3550" s="234" t="s">
        <v>9869</v>
      </c>
      <c r="C3550" s="234" t="s">
        <v>6557</v>
      </c>
      <c r="D3550" s="235" t="s">
        <v>15446</v>
      </c>
      <c r="E3550" s="227" t="s">
        <v>57</v>
      </c>
    </row>
    <row r="3551" spans="1:5" ht="30">
      <c r="A3551" s="234">
        <v>39419</v>
      </c>
      <c r="B3551" s="234" t="s">
        <v>9870</v>
      </c>
      <c r="C3551" s="234" t="s">
        <v>6557</v>
      </c>
      <c r="D3551" s="235" t="s">
        <v>12607</v>
      </c>
      <c r="E3551" s="227" t="s">
        <v>57</v>
      </c>
    </row>
    <row r="3552" spans="1:5" ht="30">
      <c r="A3552" s="234">
        <v>39420</v>
      </c>
      <c r="B3552" s="234" t="s">
        <v>9871</v>
      </c>
      <c r="C3552" s="234" t="s">
        <v>6557</v>
      </c>
      <c r="D3552" s="235" t="s">
        <v>12914</v>
      </c>
      <c r="E3552" s="227" t="s">
        <v>57</v>
      </c>
    </row>
    <row r="3553" spans="1:5" ht="30">
      <c r="A3553" s="234">
        <v>39571</v>
      </c>
      <c r="B3553" s="234" t="s">
        <v>11742</v>
      </c>
      <c r="C3553" s="234" t="s">
        <v>6557</v>
      </c>
      <c r="D3553" s="235" t="s">
        <v>15447</v>
      </c>
      <c r="E3553" s="227" t="s">
        <v>57</v>
      </c>
    </row>
    <row r="3554" spans="1:5" ht="30">
      <c r="A3554" s="234">
        <v>39421</v>
      </c>
      <c r="B3554" s="234" t="s">
        <v>9872</v>
      </c>
      <c r="C3554" s="234" t="s">
        <v>6557</v>
      </c>
      <c r="D3554" s="235" t="s">
        <v>12711</v>
      </c>
      <c r="E3554" s="227" t="s">
        <v>57</v>
      </c>
    </row>
    <row r="3555" spans="1:5" ht="30">
      <c r="A3555" s="234">
        <v>39422</v>
      </c>
      <c r="B3555" s="234" t="s">
        <v>9873</v>
      </c>
      <c r="C3555" s="234" t="s">
        <v>6557</v>
      </c>
      <c r="D3555" s="235" t="s">
        <v>13510</v>
      </c>
      <c r="E3555" s="227" t="s">
        <v>57</v>
      </c>
    </row>
    <row r="3556" spans="1:5" ht="30">
      <c r="A3556" s="234">
        <v>39423</v>
      </c>
      <c r="B3556" s="234" t="s">
        <v>9874</v>
      </c>
      <c r="C3556" s="234" t="s">
        <v>6557</v>
      </c>
      <c r="D3556" s="235" t="s">
        <v>15448</v>
      </c>
      <c r="E3556" s="227" t="s">
        <v>57</v>
      </c>
    </row>
    <row r="3557" spans="1:5" ht="30">
      <c r="A3557" s="234">
        <v>39426</v>
      </c>
      <c r="B3557" s="234" t="s">
        <v>9875</v>
      </c>
      <c r="C3557" s="234" t="s">
        <v>6557</v>
      </c>
      <c r="D3557" s="235" t="s">
        <v>15449</v>
      </c>
      <c r="E3557" s="227" t="s">
        <v>57</v>
      </c>
    </row>
    <row r="3558" spans="1:5" ht="30">
      <c r="A3558" s="234">
        <v>39429</v>
      </c>
      <c r="B3558" s="234" t="s">
        <v>9876</v>
      </c>
      <c r="C3558" s="234" t="s">
        <v>6557</v>
      </c>
      <c r="D3558" s="235" t="s">
        <v>14155</v>
      </c>
      <c r="E3558" s="227" t="s">
        <v>57</v>
      </c>
    </row>
    <row r="3559" spans="1:5" ht="30">
      <c r="A3559" s="234">
        <v>39428</v>
      </c>
      <c r="B3559" s="234" t="s">
        <v>9877</v>
      </c>
      <c r="C3559" s="234" t="s">
        <v>6557</v>
      </c>
      <c r="D3559" s="235" t="s">
        <v>14720</v>
      </c>
      <c r="E3559" s="227" t="s">
        <v>57</v>
      </c>
    </row>
    <row r="3560" spans="1:5" ht="30">
      <c r="A3560" s="234">
        <v>39572</v>
      </c>
      <c r="B3560" s="234" t="s">
        <v>9878</v>
      </c>
      <c r="C3560" s="234" t="s">
        <v>6557</v>
      </c>
      <c r="D3560" s="235" t="s">
        <v>15450</v>
      </c>
      <c r="E3560" s="227" t="s">
        <v>57</v>
      </c>
    </row>
    <row r="3561" spans="1:5" ht="30">
      <c r="A3561" s="234">
        <v>39570</v>
      </c>
      <c r="B3561" s="234" t="s">
        <v>9879</v>
      </c>
      <c r="C3561" s="234" t="s">
        <v>6557</v>
      </c>
      <c r="D3561" s="235" t="s">
        <v>15451</v>
      </c>
      <c r="E3561" s="227" t="s">
        <v>57</v>
      </c>
    </row>
    <row r="3562" spans="1:5" ht="30">
      <c r="A3562" s="234">
        <v>39569</v>
      </c>
      <c r="B3562" s="234" t="s">
        <v>9880</v>
      </c>
      <c r="C3562" s="234" t="s">
        <v>6557</v>
      </c>
      <c r="D3562" s="235" t="s">
        <v>15452</v>
      </c>
      <c r="E3562" s="227" t="s">
        <v>57</v>
      </c>
    </row>
    <row r="3563" spans="1:5" ht="30">
      <c r="A3563" s="234">
        <v>11552</v>
      </c>
      <c r="B3563" s="234" t="s">
        <v>9881</v>
      </c>
      <c r="C3563" s="234" t="s">
        <v>6557</v>
      </c>
      <c r="D3563" s="235" t="s">
        <v>13202</v>
      </c>
      <c r="E3563" s="227" t="s">
        <v>57</v>
      </c>
    </row>
    <row r="3564" spans="1:5" ht="30">
      <c r="A3564" s="234">
        <v>40598</v>
      </c>
      <c r="B3564" s="234" t="s">
        <v>9882</v>
      </c>
      <c r="C3564" s="234" t="s">
        <v>6607</v>
      </c>
      <c r="D3564" s="235" t="s">
        <v>14953</v>
      </c>
      <c r="E3564" s="227" t="s">
        <v>57</v>
      </c>
    </row>
    <row r="3565" spans="1:5" ht="15">
      <c r="A3565" s="234">
        <v>39029</v>
      </c>
      <c r="B3565" s="234" t="s">
        <v>9883</v>
      </c>
      <c r="C3565" s="234" t="s">
        <v>6557</v>
      </c>
      <c r="D3565" s="235" t="s">
        <v>15453</v>
      </c>
      <c r="E3565" s="227" t="s">
        <v>57</v>
      </c>
    </row>
    <row r="3566" spans="1:5" ht="15">
      <c r="A3566" s="234">
        <v>39028</v>
      </c>
      <c r="B3566" s="234" t="s">
        <v>9884</v>
      </c>
      <c r="C3566" s="234" t="s">
        <v>6557</v>
      </c>
      <c r="D3566" s="235" t="s">
        <v>12644</v>
      </c>
      <c r="E3566" s="227" t="s">
        <v>57</v>
      </c>
    </row>
    <row r="3567" spans="1:5" ht="15">
      <c r="A3567" s="234">
        <v>39328</v>
      </c>
      <c r="B3567" s="234" t="s">
        <v>9885</v>
      </c>
      <c r="C3567" s="234" t="s">
        <v>6557</v>
      </c>
      <c r="D3567" s="235" t="s">
        <v>15454</v>
      </c>
      <c r="E3567" s="227" t="s">
        <v>57</v>
      </c>
    </row>
    <row r="3568" spans="1:5" ht="45">
      <c r="A3568" s="234">
        <v>38541</v>
      </c>
      <c r="B3568" s="234" t="s">
        <v>9886</v>
      </c>
      <c r="C3568" s="234" t="s">
        <v>6545</v>
      </c>
      <c r="D3568" s="235" t="s">
        <v>15455</v>
      </c>
      <c r="E3568" s="227" t="s">
        <v>57</v>
      </c>
    </row>
    <row r="3569" spans="1:5" ht="45">
      <c r="A3569" s="234">
        <v>38542</v>
      </c>
      <c r="B3569" s="234" t="s">
        <v>9887</v>
      </c>
      <c r="C3569" s="234" t="s">
        <v>6545</v>
      </c>
      <c r="D3569" s="235" t="s">
        <v>15456</v>
      </c>
      <c r="E3569" s="227" t="s">
        <v>57</v>
      </c>
    </row>
    <row r="3570" spans="1:5" ht="60">
      <c r="A3570" s="234">
        <v>38543</v>
      </c>
      <c r="B3570" s="234" t="s">
        <v>9888</v>
      </c>
      <c r="C3570" s="234" t="s">
        <v>6545</v>
      </c>
      <c r="D3570" s="235" t="s">
        <v>15457</v>
      </c>
      <c r="E3570" s="227" t="s">
        <v>57</v>
      </c>
    </row>
    <row r="3571" spans="1:5" ht="30">
      <c r="A3571" s="234">
        <v>40406</v>
      </c>
      <c r="B3571" s="234" t="s">
        <v>9889</v>
      </c>
      <c r="C3571" s="234" t="s">
        <v>6545</v>
      </c>
      <c r="D3571" s="235" t="s">
        <v>15458</v>
      </c>
      <c r="E3571" s="227" t="s">
        <v>57</v>
      </c>
    </row>
    <row r="3572" spans="1:5" ht="30">
      <c r="A3572" s="234">
        <v>40789</v>
      </c>
      <c r="B3572" s="234" t="s">
        <v>9890</v>
      </c>
      <c r="C3572" s="234" t="s">
        <v>6545</v>
      </c>
      <c r="D3572" s="235" t="s">
        <v>15459</v>
      </c>
      <c r="E3572" s="227" t="s">
        <v>57</v>
      </c>
    </row>
    <row r="3573" spans="1:5" ht="30">
      <c r="A3573" s="234">
        <v>40791</v>
      </c>
      <c r="B3573" s="234" t="s">
        <v>9891</v>
      </c>
      <c r="C3573" s="234" t="s">
        <v>6545</v>
      </c>
      <c r="D3573" s="235" t="s">
        <v>15460</v>
      </c>
      <c r="E3573" s="227" t="s">
        <v>57</v>
      </c>
    </row>
    <row r="3574" spans="1:5" ht="30">
      <c r="A3574" s="234">
        <v>11651</v>
      </c>
      <c r="B3574" s="234" t="s">
        <v>9892</v>
      </c>
      <c r="C3574" s="234" t="s">
        <v>6545</v>
      </c>
      <c r="D3574" s="235" t="s">
        <v>15461</v>
      </c>
      <c r="E3574" s="227" t="s">
        <v>57</v>
      </c>
    </row>
    <row r="3575" spans="1:5" ht="30">
      <c r="A3575" s="234">
        <v>40435</v>
      </c>
      <c r="B3575" s="234" t="s">
        <v>9893</v>
      </c>
      <c r="C3575" s="234" t="s">
        <v>6545</v>
      </c>
      <c r="D3575" s="235" t="s">
        <v>15462</v>
      </c>
      <c r="E3575" s="227" t="s">
        <v>57</v>
      </c>
    </row>
    <row r="3576" spans="1:5" ht="30">
      <c r="A3576" s="234">
        <v>39012</v>
      </c>
      <c r="B3576" s="234" t="s">
        <v>9894</v>
      </c>
      <c r="C3576" s="234" t="s">
        <v>6545</v>
      </c>
      <c r="D3576" s="235" t="s">
        <v>15463</v>
      </c>
      <c r="E3576" s="227" t="s">
        <v>57</v>
      </c>
    </row>
    <row r="3577" spans="1:5" ht="30">
      <c r="A3577" s="234">
        <v>13617</v>
      </c>
      <c r="B3577" s="234" t="s">
        <v>9895</v>
      </c>
      <c r="C3577" s="234" t="s">
        <v>6545</v>
      </c>
      <c r="D3577" s="235" t="s">
        <v>15464</v>
      </c>
      <c r="E3577" s="227" t="s">
        <v>57</v>
      </c>
    </row>
    <row r="3578" spans="1:5" ht="30">
      <c r="A3578" s="234">
        <v>35274</v>
      </c>
      <c r="B3578" s="234" t="s">
        <v>9896</v>
      </c>
      <c r="C3578" s="234" t="s">
        <v>6557</v>
      </c>
      <c r="D3578" s="235" t="s">
        <v>15465</v>
      </c>
      <c r="E3578" s="227" t="s">
        <v>57</v>
      </c>
    </row>
    <row r="3579" spans="1:5" ht="30">
      <c r="A3579" s="234">
        <v>35275</v>
      </c>
      <c r="B3579" s="234" t="s">
        <v>9897</v>
      </c>
      <c r="C3579" s="234" t="s">
        <v>6557</v>
      </c>
      <c r="D3579" s="235" t="s">
        <v>15466</v>
      </c>
      <c r="E3579" s="227" t="s">
        <v>57</v>
      </c>
    </row>
    <row r="3580" spans="1:5" ht="30">
      <c r="A3580" s="234">
        <v>35276</v>
      </c>
      <c r="B3580" s="234" t="s">
        <v>9898</v>
      </c>
      <c r="C3580" s="234" t="s">
        <v>6557</v>
      </c>
      <c r="D3580" s="235" t="s">
        <v>15467</v>
      </c>
      <c r="E3580" s="227" t="s">
        <v>57</v>
      </c>
    </row>
    <row r="3581" spans="1:5" ht="15">
      <c r="A3581" s="234">
        <v>38386</v>
      </c>
      <c r="B3581" s="234" t="s">
        <v>9899</v>
      </c>
      <c r="C3581" s="234" t="s">
        <v>6545</v>
      </c>
      <c r="D3581" s="235" t="s">
        <v>15468</v>
      </c>
      <c r="E3581" s="227" t="s">
        <v>57</v>
      </c>
    </row>
    <row r="3582" spans="1:5" ht="30">
      <c r="A3582" s="234">
        <v>11091</v>
      </c>
      <c r="B3582" s="234" t="s">
        <v>9900</v>
      </c>
      <c r="C3582" s="234" t="s">
        <v>6545</v>
      </c>
      <c r="D3582" s="235" t="s">
        <v>15469</v>
      </c>
      <c r="E3582" s="227" t="s">
        <v>57</v>
      </c>
    </row>
    <row r="3583" spans="1:5" ht="30">
      <c r="A3583" s="234">
        <v>37586</v>
      </c>
      <c r="B3583" s="234" t="s">
        <v>9901</v>
      </c>
      <c r="C3583" s="234" t="s">
        <v>8632</v>
      </c>
      <c r="D3583" s="235" t="s">
        <v>15470</v>
      </c>
      <c r="E3583" s="227" t="s">
        <v>57</v>
      </c>
    </row>
    <row r="3584" spans="1:5" ht="15">
      <c r="A3584" s="234">
        <v>37395</v>
      </c>
      <c r="B3584" s="234" t="s">
        <v>9902</v>
      </c>
      <c r="C3584" s="234" t="s">
        <v>8632</v>
      </c>
      <c r="D3584" s="235" t="s">
        <v>12693</v>
      </c>
      <c r="E3584" s="227" t="s">
        <v>57</v>
      </c>
    </row>
    <row r="3585" spans="1:5" ht="30">
      <c r="A3585" s="234">
        <v>14147</v>
      </c>
      <c r="B3585" s="234" t="s">
        <v>9903</v>
      </c>
      <c r="C3585" s="234" t="s">
        <v>8632</v>
      </c>
      <c r="D3585" s="235" t="s">
        <v>15471</v>
      </c>
      <c r="E3585" s="227" t="s">
        <v>57</v>
      </c>
    </row>
    <row r="3586" spans="1:5" ht="15">
      <c r="A3586" s="234">
        <v>37396</v>
      </c>
      <c r="B3586" s="234" t="s">
        <v>9904</v>
      </c>
      <c r="C3586" s="234" t="s">
        <v>8632</v>
      </c>
      <c r="D3586" s="235" t="s">
        <v>15472</v>
      </c>
      <c r="E3586" s="227" t="s">
        <v>57</v>
      </c>
    </row>
    <row r="3587" spans="1:5" ht="15">
      <c r="A3587" s="234">
        <v>37397</v>
      </c>
      <c r="B3587" s="234" t="s">
        <v>9905</v>
      </c>
      <c r="C3587" s="234" t="s">
        <v>8632</v>
      </c>
      <c r="D3587" s="235" t="s">
        <v>15473</v>
      </c>
      <c r="E3587" s="227" t="s">
        <v>57</v>
      </c>
    </row>
    <row r="3588" spans="1:5" ht="30">
      <c r="A3588" s="234">
        <v>43606</v>
      </c>
      <c r="B3588" s="234" t="s">
        <v>9906</v>
      </c>
      <c r="C3588" s="234" t="s">
        <v>6545</v>
      </c>
      <c r="D3588" s="235" t="s">
        <v>15474</v>
      </c>
      <c r="E3588" s="227" t="s">
        <v>57</v>
      </c>
    </row>
    <row r="3589" spans="1:5" ht="30">
      <c r="A3589" s="234">
        <v>444</v>
      </c>
      <c r="B3589" s="234" t="s">
        <v>9907</v>
      </c>
      <c r="C3589" s="234" t="s">
        <v>6545</v>
      </c>
      <c r="D3589" s="235" t="s">
        <v>12784</v>
      </c>
      <c r="E3589" s="227" t="s">
        <v>57</v>
      </c>
    </row>
    <row r="3590" spans="1:5" ht="30">
      <c r="A3590" s="234">
        <v>445</v>
      </c>
      <c r="B3590" s="234" t="s">
        <v>9908</v>
      </c>
      <c r="C3590" s="234" t="s">
        <v>6545</v>
      </c>
      <c r="D3590" s="235" t="s">
        <v>15475</v>
      </c>
      <c r="E3590" s="227" t="s">
        <v>57</v>
      </c>
    </row>
    <row r="3591" spans="1:5" ht="15">
      <c r="A3591" s="234">
        <v>4783</v>
      </c>
      <c r="B3591" s="234" t="s">
        <v>9909</v>
      </c>
      <c r="C3591" s="234" t="s">
        <v>6714</v>
      </c>
      <c r="D3591" s="235" t="s">
        <v>13839</v>
      </c>
      <c r="E3591" s="227" t="s">
        <v>5975</v>
      </c>
    </row>
    <row r="3592" spans="1:5" ht="15">
      <c r="A3592" s="234">
        <v>41079</v>
      </c>
      <c r="B3592" s="234" t="s">
        <v>9910</v>
      </c>
      <c r="C3592" s="234" t="s">
        <v>6716</v>
      </c>
      <c r="D3592" s="235" t="s">
        <v>17921</v>
      </c>
      <c r="E3592" s="227" t="s">
        <v>5975</v>
      </c>
    </row>
    <row r="3593" spans="1:5" ht="15">
      <c r="A3593" s="234">
        <v>12874</v>
      </c>
      <c r="B3593" s="234" t="s">
        <v>9911</v>
      </c>
      <c r="C3593" s="234" t="s">
        <v>6714</v>
      </c>
      <c r="D3593" s="235" t="s">
        <v>17997</v>
      </c>
      <c r="E3593" s="227" t="s">
        <v>5975</v>
      </c>
    </row>
    <row r="3594" spans="1:5" ht="15">
      <c r="A3594" s="234">
        <v>41082</v>
      </c>
      <c r="B3594" s="234" t="s">
        <v>9912</v>
      </c>
      <c r="C3594" s="234" t="s">
        <v>6716</v>
      </c>
      <c r="D3594" s="235" t="s">
        <v>17998</v>
      </c>
      <c r="E3594" s="227" t="s">
        <v>5975</v>
      </c>
    </row>
    <row r="3595" spans="1:5" ht="15">
      <c r="A3595" s="234">
        <v>4785</v>
      </c>
      <c r="B3595" s="234" t="s">
        <v>9913</v>
      </c>
      <c r="C3595" s="234" t="s">
        <v>6714</v>
      </c>
      <c r="D3595" s="235" t="s">
        <v>16138</v>
      </c>
      <c r="E3595" s="227" t="s">
        <v>5975</v>
      </c>
    </row>
    <row r="3596" spans="1:5" ht="15">
      <c r="A3596" s="234">
        <v>41081</v>
      </c>
      <c r="B3596" s="234" t="s">
        <v>9914</v>
      </c>
      <c r="C3596" s="234" t="s">
        <v>6716</v>
      </c>
      <c r="D3596" s="235" t="s">
        <v>17999</v>
      </c>
      <c r="E3596" s="227" t="s">
        <v>5975</v>
      </c>
    </row>
    <row r="3597" spans="1:5" ht="15">
      <c r="A3597" s="234">
        <v>4801</v>
      </c>
      <c r="B3597" s="234" t="s">
        <v>9915</v>
      </c>
      <c r="C3597" s="234" t="s">
        <v>6544</v>
      </c>
      <c r="D3597" s="235" t="s">
        <v>15477</v>
      </c>
      <c r="E3597" s="227" t="s">
        <v>57</v>
      </c>
    </row>
    <row r="3598" spans="1:5" ht="30">
      <c r="A3598" s="234">
        <v>4794</v>
      </c>
      <c r="B3598" s="234" t="s">
        <v>9916</v>
      </c>
      <c r="C3598" s="234" t="s">
        <v>6544</v>
      </c>
      <c r="D3598" s="235" t="s">
        <v>15478</v>
      </c>
      <c r="E3598" s="227" t="s">
        <v>57</v>
      </c>
    </row>
    <row r="3599" spans="1:5" ht="30">
      <c r="A3599" s="234">
        <v>4796</v>
      </c>
      <c r="B3599" s="234" t="s">
        <v>9917</v>
      </c>
      <c r="C3599" s="234" t="s">
        <v>6544</v>
      </c>
      <c r="D3599" s="235" t="s">
        <v>15479</v>
      </c>
      <c r="E3599" s="227" t="s">
        <v>57</v>
      </c>
    </row>
    <row r="3600" spans="1:5" ht="30">
      <c r="A3600" s="234">
        <v>4800</v>
      </c>
      <c r="B3600" s="234" t="s">
        <v>9918</v>
      </c>
      <c r="C3600" s="234" t="s">
        <v>6544</v>
      </c>
      <c r="D3600" s="235" t="s">
        <v>15480</v>
      </c>
      <c r="E3600" s="227" t="s">
        <v>57</v>
      </c>
    </row>
    <row r="3601" spans="1:5" ht="30">
      <c r="A3601" s="234">
        <v>4795</v>
      </c>
      <c r="B3601" s="234" t="s">
        <v>9919</v>
      </c>
      <c r="C3601" s="234" t="s">
        <v>6544</v>
      </c>
      <c r="D3601" s="235" t="s">
        <v>15481</v>
      </c>
      <c r="E3601" s="227" t="s">
        <v>57</v>
      </c>
    </row>
    <row r="3602" spans="1:5" ht="45">
      <c r="A3602" s="234">
        <v>39694</v>
      </c>
      <c r="B3602" s="234" t="s">
        <v>9920</v>
      </c>
      <c r="C3602" s="234" t="s">
        <v>6544</v>
      </c>
      <c r="D3602" s="235" t="s">
        <v>15482</v>
      </c>
      <c r="E3602" s="227" t="s">
        <v>57</v>
      </c>
    </row>
    <row r="3603" spans="1:5" ht="30">
      <c r="A3603" s="234">
        <v>1292</v>
      </c>
      <c r="B3603" s="234" t="s">
        <v>9921</v>
      </c>
      <c r="C3603" s="234" t="s">
        <v>6544</v>
      </c>
      <c r="D3603" s="235" t="s">
        <v>15483</v>
      </c>
      <c r="E3603" s="227" t="s">
        <v>57</v>
      </c>
    </row>
    <row r="3604" spans="1:5" ht="30">
      <c r="A3604" s="234">
        <v>1287</v>
      </c>
      <c r="B3604" s="234" t="s">
        <v>9922</v>
      </c>
      <c r="C3604" s="234" t="s">
        <v>6544</v>
      </c>
      <c r="D3604" s="235" t="s">
        <v>12759</v>
      </c>
      <c r="E3604" s="227" t="s">
        <v>57</v>
      </c>
    </row>
    <row r="3605" spans="1:5" ht="30">
      <c r="A3605" s="234">
        <v>1297</v>
      </c>
      <c r="B3605" s="234" t="s">
        <v>9923</v>
      </c>
      <c r="C3605" s="234" t="s">
        <v>6544</v>
      </c>
      <c r="D3605" s="235" t="s">
        <v>13799</v>
      </c>
      <c r="E3605" s="227" t="s">
        <v>57</v>
      </c>
    </row>
    <row r="3606" spans="1:5" ht="30">
      <c r="A3606" s="234">
        <v>4786</v>
      </c>
      <c r="B3606" s="234" t="s">
        <v>9924</v>
      </c>
      <c r="C3606" s="234" t="s">
        <v>6544</v>
      </c>
      <c r="D3606" s="235" t="s">
        <v>15484</v>
      </c>
      <c r="E3606" s="227" t="s">
        <v>57</v>
      </c>
    </row>
    <row r="3607" spans="1:5" ht="45">
      <c r="A3607" s="234">
        <v>10840</v>
      </c>
      <c r="B3607" s="234" t="s">
        <v>9925</v>
      </c>
      <c r="C3607" s="234" t="s">
        <v>6544</v>
      </c>
      <c r="D3607" s="235" t="s">
        <v>15485</v>
      </c>
      <c r="E3607" s="227" t="s">
        <v>57</v>
      </c>
    </row>
    <row r="3608" spans="1:5" ht="45">
      <c r="A3608" s="234">
        <v>10841</v>
      </c>
      <c r="B3608" s="234" t="s">
        <v>9926</v>
      </c>
      <c r="C3608" s="234" t="s">
        <v>6544</v>
      </c>
      <c r="D3608" s="235" t="s">
        <v>15486</v>
      </c>
      <c r="E3608" s="227" t="s">
        <v>57</v>
      </c>
    </row>
    <row r="3609" spans="1:5" ht="30">
      <c r="A3609" s="234">
        <v>44540</v>
      </c>
      <c r="B3609" s="234" t="s">
        <v>11743</v>
      </c>
      <c r="C3609" s="234" t="s">
        <v>6544</v>
      </c>
      <c r="D3609" s="235" t="s">
        <v>15487</v>
      </c>
      <c r="E3609" s="227" t="s">
        <v>57</v>
      </c>
    </row>
    <row r="3610" spans="1:5" ht="30">
      <c r="A3610" s="234">
        <v>10842</v>
      </c>
      <c r="B3610" s="234" t="s">
        <v>9927</v>
      </c>
      <c r="C3610" s="234" t="s">
        <v>6544</v>
      </c>
      <c r="D3610" s="235" t="s">
        <v>14205</v>
      </c>
      <c r="E3610" s="227" t="s">
        <v>57</v>
      </c>
    </row>
    <row r="3611" spans="1:5" ht="15">
      <c r="A3611" s="234">
        <v>21108</v>
      </c>
      <c r="B3611" s="234" t="s">
        <v>9928</v>
      </c>
      <c r="C3611" s="234" t="s">
        <v>6544</v>
      </c>
      <c r="D3611" s="235" t="s">
        <v>15488</v>
      </c>
      <c r="E3611" s="227" t="s">
        <v>57</v>
      </c>
    </row>
    <row r="3612" spans="1:5" ht="30">
      <c r="A3612" s="234">
        <v>38180</v>
      </c>
      <c r="B3612" s="234" t="s">
        <v>9929</v>
      </c>
      <c r="C3612" s="234" t="s">
        <v>6544</v>
      </c>
      <c r="D3612" s="235" t="s">
        <v>15489</v>
      </c>
      <c r="E3612" s="227" t="s">
        <v>57</v>
      </c>
    </row>
    <row r="3613" spans="1:5" ht="15">
      <c r="A3613" s="234">
        <v>40648</v>
      </c>
      <c r="B3613" s="234" t="s">
        <v>9930</v>
      </c>
      <c r="C3613" s="234" t="s">
        <v>6544</v>
      </c>
      <c r="D3613" s="235" t="s">
        <v>15490</v>
      </c>
      <c r="E3613" s="227" t="s">
        <v>57</v>
      </c>
    </row>
    <row r="3614" spans="1:5" ht="15">
      <c r="A3614" s="234">
        <v>40649</v>
      </c>
      <c r="B3614" s="234" t="s">
        <v>9931</v>
      </c>
      <c r="C3614" s="234" t="s">
        <v>6544</v>
      </c>
      <c r="D3614" s="235" t="s">
        <v>15491</v>
      </c>
      <c r="E3614" s="227" t="s">
        <v>57</v>
      </c>
    </row>
    <row r="3615" spans="1:5" ht="30">
      <c r="A3615" s="234">
        <v>40650</v>
      </c>
      <c r="B3615" s="234" t="s">
        <v>11744</v>
      </c>
      <c r="C3615" s="234" t="s">
        <v>6544</v>
      </c>
      <c r="D3615" s="235" t="s">
        <v>15492</v>
      </c>
      <c r="E3615" s="227" t="s">
        <v>57</v>
      </c>
    </row>
    <row r="3616" spans="1:5" ht="30">
      <c r="A3616" s="234">
        <v>40651</v>
      </c>
      <c r="B3616" s="234" t="s">
        <v>11745</v>
      </c>
      <c r="C3616" s="234" t="s">
        <v>6544</v>
      </c>
      <c r="D3616" s="235" t="s">
        <v>15493</v>
      </c>
      <c r="E3616" s="227" t="s">
        <v>57</v>
      </c>
    </row>
    <row r="3617" spans="1:5" ht="15">
      <c r="A3617" s="234">
        <v>40652</v>
      </c>
      <c r="B3617" s="234" t="s">
        <v>9932</v>
      </c>
      <c r="C3617" s="234" t="s">
        <v>6544</v>
      </c>
      <c r="D3617" s="235" t="s">
        <v>15494</v>
      </c>
      <c r="E3617" s="227" t="s">
        <v>57</v>
      </c>
    </row>
    <row r="3618" spans="1:5" ht="30">
      <c r="A3618" s="234">
        <v>40647</v>
      </c>
      <c r="B3618" s="234" t="s">
        <v>9933</v>
      </c>
      <c r="C3618" s="234" t="s">
        <v>6544</v>
      </c>
      <c r="D3618" s="235" t="s">
        <v>15495</v>
      </c>
      <c r="E3618" s="227" t="s">
        <v>57</v>
      </c>
    </row>
    <row r="3619" spans="1:5" ht="15">
      <c r="A3619" s="234">
        <v>40653</v>
      </c>
      <c r="B3619" s="234" t="s">
        <v>9934</v>
      </c>
      <c r="C3619" s="234" t="s">
        <v>6544</v>
      </c>
      <c r="D3619" s="235" t="s">
        <v>15496</v>
      </c>
      <c r="E3619" s="227" t="s">
        <v>57</v>
      </c>
    </row>
    <row r="3620" spans="1:5" ht="15">
      <c r="A3620" s="234">
        <v>36178</v>
      </c>
      <c r="B3620" s="234" t="s">
        <v>9935</v>
      </c>
      <c r="C3620" s="234" t="s">
        <v>6545</v>
      </c>
      <c r="D3620" s="235" t="s">
        <v>15497</v>
      </c>
      <c r="E3620" s="227" t="s">
        <v>57</v>
      </c>
    </row>
    <row r="3621" spans="1:5" ht="15">
      <c r="A3621" s="234">
        <v>38195</v>
      </c>
      <c r="B3621" s="234" t="s">
        <v>9936</v>
      </c>
      <c r="C3621" s="234" t="s">
        <v>6544</v>
      </c>
      <c r="D3621" s="235" t="s">
        <v>15498</v>
      </c>
      <c r="E3621" s="227" t="s">
        <v>57</v>
      </c>
    </row>
    <row r="3622" spans="1:5" ht="30">
      <c r="A3622" s="234">
        <v>38181</v>
      </c>
      <c r="B3622" s="234" t="s">
        <v>9937</v>
      </c>
      <c r="C3622" s="234" t="s">
        <v>6544</v>
      </c>
      <c r="D3622" s="235" t="s">
        <v>15499</v>
      </c>
      <c r="E3622" s="227" t="s">
        <v>57</v>
      </c>
    </row>
    <row r="3623" spans="1:5" ht="30">
      <c r="A3623" s="234">
        <v>38182</v>
      </c>
      <c r="B3623" s="234" t="s">
        <v>9938</v>
      </c>
      <c r="C3623" s="234" t="s">
        <v>6544</v>
      </c>
      <c r="D3623" s="235" t="s">
        <v>15500</v>
      </c>
      <c r="E3623" s="227" t="s">
        <v>57</v>
      </c>
    </row>
    <row r="3624" spans="1:5" ht="30">
      <c r="A3624" s="234">
        <v>38186</v>
      </c>
      <c r="B3624" s="234" t="s">
        <v>9939</v>
      </c>
      <c r="C3624" s="234" t="s">
        <v>6544</v>
      </c>
      <c r="D3624" s="235" t="s">
        <v>15501</v>
      </c>
      <c r="E3624" s="227" t="s">
        <v>57</v>
      </c>
    </row>
    <row r="3625" spans="1:5" ht="30">
      <c r="A3625" s="234">
        <v>38185</v>
      </c>
      <c r="B3625" s="234" t="s">
        <v>9940</v>
      </c>
      <c r="C3625" s="234" t="s">
        <v>6544</v>
      </c>
      <c r="D3625" s="235" t="s">
        <v>15502</v>
      </c>
      <c r="E3625" s="227" t="s">
        <v>57</v>
      </c>
    </row>
    <row r="3626" spans="1:5" ht="30">
      <c r="A3626" s="234">
        <v>40654</v>
      </c>
      <c r="B3626" s="234" t="s">
        <v>9941</v>
      </c>
      <c r="C3626" s="234" t="s">
        <v>6544</v>
      </c>
      <c r="D3626" s="235" t="s">
        <v>15503</v>
      </c>
      <c r="E3626" s="227" t="s">
        <v>57</v>
      </c>
    </row>
    <row r="3627" spans="1:5" ht="45">
      <c r="A3627" s="234">
        <v>44541</v>
      </c>
      <c r="B3627" s="234" t="s">
        <v>11746</v>
      </c>
      <c r="C3627" s="234" t="s">
        <v>6544</v>
      </c>
      <c r="D3627" s="235" t="s">
        <v>15504</v>
      </c>
      <c r="E3627" s="227" t="s">
        <v>57</v>
      </c>
    </row>
    <row r="3628" spans="1:5" ht="30">
      <c r="A3628" s="234">
        <v>4822</v>
      </c>
      <c r="B3628" s="234" t="s">
        <v>9942</v>
      </c>
      <c r="C3628" s="234" t="s">
        <v>6544</v>
      </c>
      <c r="D3628" s="235" t="s">
        <v>15505</v>
      </c>
      <c r="E3628" s="227" t="s">
        <v>57</v>
      </c>
    </row>
    <row r="3629" spans="1:5" ht="30">
      <c r="A3629" s="234">
        <v>4818</v>
      </c>
      <c r="B3629" s="234" t="s">
        <v>9943</v>
      </c>
      <c r="C3629" s="234" t="s">
        <v>6544</v>
      </c>
      <c r="D3629" s="235" t="s">
        <v>15506</v>
      </c>
      <c r="E3629" s="227" t="s">
        <v>57</v>
      </c>
    </row>
    <row r="3630" spans="1:5" ht="45">
      <c r="A3630" s="234">
        <v>39567</v>
      </c>
      <c r="B3630" s="234" t="s">
        <v>9944</v>
      </c>
      <c r="C3630" s="234" t="s">
        <v>6544</v>
      </c>
      <c r="D3630" s="235" t="s">
        <v>15507</v>
      </c>
      <c r="E3630" s="227" t="s">
        <v>57</v>
      </c>
    </row>
    <row r="3631" spans="1:5" ht="45">
      <c r="A3631" s="234">
        <v>39566</v>
      </c>
      <c r="B3631" s="234" t="s">
        <v>9945</v>
      </c>
      <c r="C3631" s="234" t="s">
        <v>6544</v>
      </c>
      <c r="D3631" s="235" t="s">
        <v>15508</v>
      </c>
      <c r="E3631" s="227" t="s">
        <v>57</v>
      </c>
    </row>
    <row r="3632" spans="1:5" ht="30">
      <c r="A3632" s="234">
        <v>39416</v>
      </c>
      <c r="B3632" s="234" t="s">
        <v>9946</v>
      </c>
      <c r="C3632" s="234" t="s">
        <v>6544</v>
      </c>
      <c r="D3632" s="235" t="s">
        <v>15509</v>
      </c>
      <c r="E3632" s="227" t="s">
        <v>57</v>
      </c>
    </row>
    <row r="3633" spans="1:5" ht="30">
      <c r="A3633" s="234">
        <v>39417</v>
      </c>
      <c r="B3633" s="234" t="s">
        <v>9947</v>
      </c>
      <c r="C3633" s="234" t="s">
        <v>6544</v>
      </c>
      <c r="D3633" s="235" t="s">
        <v>13502</v>
      </c>
      <c r="E3633" s="227" t="s">
        <v>57</v>
      </c>
    </row>
    <row r="3634" spans="1:5" ht="30">
      <c r="A3634" s="234">
        <v>43742</v>
      </c>
      <c r="B3634" s="234" t="s">
        <v>11747</v>
      </c>
      <c r="C3634" s="234" t="s">
        <v>6544</v>
      </c>
      <c r="D3634" s="235" t="s">
        <v>15510</v>
      </c>
      <c r="E3634" s="227" t="s">
        <v>57</v>
      </c>
    </row>
    <row r="3635" spans="1:5" ht="30">
      <c r="A3635" s="234">
        <v>39414</v>
      </c>
      <c r="B3635" s="234" t="s">
        <v>9948</v>
      </c>
      <c r="C3635" s="234" t="s">
        <v>6544</v>
      </c>
      <c r="D3635" s="235" t="s">
        <v>15511</v>
      </c>
      <c r="E3635" s="227" t="s">
        <v>57</v>
      </c>
    </row>
    <row r="3636" spans="1:5" ht="30">
      <c r="A3636" s="234">
        <v>39415</v>
      </c>
      <c r="B3636" s="234" t="s">
        <v>9949</v>
      </c>
      <c r="C3636" s="234" t="s">
        <v>6544</v>
      </c>
      <c r="D3636" s="235" t="s">
        <v>15512</v>
      </c>
      <c r="E3636" s="227" t="s">
        <v>57</v>
      </c>
    </row>
    <row r="3637" spans="1:5" ht="30">
      <c r="A3637" s="234">
        <v>43740</v>
      </c>
      <c r="B3637" s="234" t="s">
        <v>11748</v>
      </c>
      <c r="C3637" s="234" t="s">
        <v>6544</v>
      </c>
      <c r="D3637" s="235" t="s">
        <v>15513</v>
      </c>
      <c r="E3637" s="227" t="s">
        <v>57</v>
      </c>
    </row>
    <row r="3638" spans="1:5" ht="30">
      <c r="A3638" s="234">
        <v>39412</v>
      </c>
      <c r="B3638" s="234" t="s">
        <v>9950</v>
      </c>
      <c r="C3638" s="234" t="s">
        <v>6544</v>
      </c>
      <c r="D3638" s="235" t="s">
        <v>15514</v>
      </c>
      <c r="E3638" s="227" t="s">
        <v>57</v>
      </c>
    </row>
    <row r="3639" spans="1:5" ht="30">
      <c r="A3639" s="234">
        <v>39413</v>
      </c>
      <c r="B3639" s="234" t="s">
        <v>9951</v>
      </c>
      <c r="C3639" s="234" t="s">
        <v>6544</v>
      </c>
      <c r="D3639" s="235" t="s">
        <v>15453</v>
      </c>
      <c r="E3639" s="227" t="s">
        <v>57</v>
      </c>
    </row>
    <row r="3640" spans="1:5" ht="30">
      <c r="A3640" s="234">
        <v>43741</v>
      </c>
      <c r="B3640" s="234" t="s">
        <v>11749</v>
      </c>
      <c r="C3640" s="234" t="s">
        <v>6544</v>
      </c>
      <c r="D3640" s="235" t="s">
        <v>15515</v>
      </c>
      <c r="E3640" s="227" t="s">
        <v>57</v>
      </c>
    </row>
    <row r="3641" spans="1:5" ht="15">
      <c r="A3641" s="234">
        <v>11062</v>
      </c>
      <c r="B3641" s="234" t="s">
        <v>11750</v>
      </c>
      <c r="C3641" s="234" t="s">
        <v>6544</v>
      </c>
      <c r="D3641" s="235" t="s">
        <v>15516</v>
      </c>
      <c r="E3641" s="227" t="s">
        <v>57</v>
      </c>
    </row>
    <row r="3642" spans="1:5" ht="15">
      <c r="A3642" s="234">
        <v>11063</v>
      </c>
      <c r="B3642" s="234" t="s">
        <v>11751</v>
      </c>
      <c r="C3642" s="234" t="s">
        <v>6544</v>
      </c>
      <c r="D3642" s="235" t="s">
        <v>15517</v>
      </c>
      <c r="E3642" s="227" t="s">
        <v>57</v>
      </c>
    </row>
    <row r="3643" spans="1:5" ht="15">
      <c r="A3643" s="234">
        <v>13521</v>
      </c>
      <c r="B3643" s="234" t="s">
        <v>9952</v>
      </c>
      <c r="C3643" s="234" t="s">
        <v>6545</v>
      </c>
      <c r="D3643" s="235" t="s">
        <v>15518</v>
      </c>
      <c r="E3643" s="227" t="s">
        <v>57</v>
      </c>
    </row>
    <row r="3644" spans="1:5" ht="30">
      <c r="A3644" s="234">
        <v>10851</v>
      </c>
      <c r="B3644" s="234" t="s">
        <v>9953</v>
      </c>
      <c r="C3644" s="234" t="s">
        <v>6545</v>
      </c>
      <c r="D3644" s="235" t="s">
        <v>15519</v>
      </c>
      <c r="E3644" s="227" t="s">
        <v>57</v>
      </c>
    </row>
    <row r="3645" spans="1:5" ht="30">
      <c r="A3645" s="234">
        <v>39515</v>
      </c>
      <c r="B3645" s="234" t="s">
        <v>9954</v>
      </c>
      <c r="C3645" s="234" t="s">
        <v>6545</v>
      </c>
      <c r="D3645" s="235" t="s">
        <v>15520</v>
      </c>
      <c r="E3645" s="227" t="s">
        <v>57</v>
      </c>
    </row>
    <row r="3646" spans="1:5" ht="30">
      <c r="A3646" s="234">
        <v>39516</v>
      </c>
      <c r="B3646" s="234" t="s">
        <v>9955</v>
      </c>
      <c r="C3646" s="234" t="s">
        <v>6545</v>
      </c>
      <c r="D3646" s="235" t="s">
        <v>15521</v>
      </c>
      <c r="E3646" s="227" t="s">
        <v>57</v>
      </c>
    </row>
    <row r="3647" spans="1:5" ht="30">
      <c r="A3647" s="234">
        <v>39514</v>
      </c>
      <c r="B3647" s="234" t="s">
        <v>9956</v>
      </c>
      <c r="C3647" s="234" t="s">
        <v>6545</v>
      </c>
      <c r="D3647" s="235" t="s">
        <v>15522</v>
      </c>
      <c r="E3647" s="227" t="s">
        <v>57</v>
      </c>
    </row>
    <row r="3648" spans="1:5" ht="30">
      <c r="A3648" s="234">
        <v>4812</v>
      </c>
      <c r="B3648" s="234" t="s">
        <v>9957</v>
      </c>
      <c r="C3648" s="234" t="s">
        <v>6544</v>
      </c>
      <c r="D3648" s="235" t="s">
        <v>15523</v>
      </c>
      <c r="E3648" s="227" t="s">
        <v>57</v>
      </c>
    </row>
    <row r="3649" spans="1:5" ht="15">
      <c r="A3649" s="234">
        <v>10849</v>
      </c>
      <c r="B3649" s="234" t="s">
        <v>9958</v>
      </c>
      <c r="C3649" s="234" t="s">
        <v>6545</v>
      </c>
      <c r="D3649" s="235" t="s">
        <v>15524</v>
      </c>
      <c r="E3649" s="227" t="s">
        <v>57</v>
      </c>
    </row>
    <row r="3650" spans="1:5" ht="15">
      <c r="A3650" s="234">
        <v>10848</v>
      </c>
      <c r="B3650" s="234" t="s">
        <v>9959</v>
      </c>
      <c r="C3650" s="234" t="s">
        <v>6545</v>
      </c>
      <c r="D3650" s="235" t="s">
        <v>15525</v>
      </c>
      <c r="E3650" s="227" t="s">
        <v>57</v>
      </c>
    </row>
    <row r="3651" spans="1:5" ht="30">
      <c r="A3651" s="234">
        <v>4813</v>
      </c>
      <c r="B3651" s="234" t="s">
        <v>11752</v>
      </c>
      <c r="C3651" s="234" t="s">
        <v>6544</v>
      </c>
      <c r="D3651" s="235" t="s">
        <v>15526</v>
      </c>
      <c r="E3651" s="227" t="s">
        <v>57</v>
      </c>
    </row>
    <row r="3652" spans="1:5" ht="45">
      <c r="A3652" s="234">
        <v>37560</v>
      </c>
      <c r="B3652" s="234" t="s">
        <v>9960</v>
      </c>
      <c r="C3652" s="234" t="s">
        <v>6545</v>
      </c>
      <c r="D3652" s="235" t="s">
        <v>15527</v>
      </c>
      <c r="E3652" s="227" t="s">
        <v>57</v>
      </c>
    </row>
    <row r="3653" spans="1:5" ht="45">
      <c r="A3653" s="234">
        <v>37557</v>
      </c>
      <c r="B3653" s="234" t="s">
        <v>9961</v>
      </c>
      <c r="C3653" s="234" t="s">
        <v>6545</v>
      </c>
      <c r="D3653" s="235" t="s">
        <v>15528</v>
      </c>
      <c r="E3653" s="227" t="s">
        <v>57</v>
      </c>
    </row>
    <row r="3654" spans="1:5" ht="45">
      <c r="A3654" s="234">
        <v>37556</v>
      </c>
      <c r="B3654" s="234" t="s">
        <v>9962</v>
      </c>
      <c r="C3654" s="234" t="s">
        <v>6545</v>
      </c>
      <c r="D3654" s="235" t="s">
        <v>15529</v>
      </c>
      <c r="E3654" s="227" t="s">
        <v>57</v>
      </c>
    </row>
    <row r="3655" spans="1:5" ht="45">
      <c r="A3655" s="234">
        <v>37559</v>
      </c>
      <c r="B3655" s="234" t="s">
        <v>9963</v>
      </c>
      <c r="C3655" s="234" t="s">
        <v>6545</v>
      </c>
      <c r="D3655" s="235" t="s">
        <v>15530</v>
      </c>
      <c r="E3655" s="227" t="s">
        <v>57</v>
      </c>
    </row>
    <row r="3656" spans="1:5" ht="45">
      <c r="A3656" s="234">
        <v>37539</v>
      </c>
      <c r="B3656" s="234" t="s">
        <v>9964</v>
      </c>
      <c r="C3656" s="234" t="s">
        <v>6545</v>
      </c>
      <c r="D3656" s="235" t="s">
        <v>15531</v>
      </c>
      <c r="E3656" s="227" t="s">
        <v>57</v>
      </c>
    </row>
    <row r="3657" spans="1:5" ht="45">
      <c r="A3657" s="234">
        <v>37558</v>
      </c>
      <c r="B3657" s="234" t="s">
        <v>9965</v>
      </c>
      <c r="C3657" s="234" t="s">
        <v>6545</v>
      </c>
      <c r="D3657" s="235" t="s">
        <v>15532</v>
      </c>
      <c r="E3657" s="227" t="s">
        <v>57</v>
      </c>
    </row>
    <row r="3658" spans="1:5" ht="15">
      <c r="A3658" s="234">
        <v>34723</v>
      </c>
      <c r="B3658" s="234" t="s">
        <v>9966</v>
      </c>
      <c r="C3658" s="234" t="s">
        <v>6544</v>
      </c>
      <c r="D3658" s="235" t="s">
        <v>15533</v>
      </c>
      <c r="E3658" s="227" t="s">
        <v>57</v>
      </c>
    </row>
    <row r="3659" spans="1:5" ht="15">
      <c r="A3659" s="234">
        <v>34721</v>
      </c>
      <c r="B3659" s="234" t="s">
        <v>9967</v>
      </c>
      <c r="C3659" s="234" t="s">
        <v>6544</v>
      </c>
      <c r="D3659" s="235" t="s">
        <v>15534</v>
      </c>
      <c r="E3659" s="227" t="s">
        <v>57</v>
      </c>
    </row>
    <row r="3660" spans="1:5" ht="15">
      <c r="A3660" s="234">
        <v>4309</v>
      </c>
      <c r="B3660" s="234" t="s">
        <v>9968</v>
      </c>
      <c r="C3660" s="234" t="s">
        <v>6545</v>
      </c>
      <c r="D3660" s="235" t="s">
        <v>15048</v>
      </c>
      <c r="E3660" s="227" t="s">
        <v>57</v>
      </c>
    </row>
    <row r="3661" spans="1:5" ht="15">
      <c r="A3661" s="234">
        <v>4307</v>
      </c>
      <c r="B3661" s="234" t="s">
        <v>9969</v>
      </c>
      <c r="C3661" s="234" t="s">
        <v>6545</v>
      </c>
      <c r="D3661" s="235" t="s">
        <v>13787</v>
      </c>
      <c r="E3661" s="227" t="s">
        <v>57</v>
      </c>
    </row>
    <row r="3662" spans="1:5" ht="15">
      <c r="A3662" s="234">
        <v>10850</v>
      </c>
      <c r="B3662" s="234" t="s">
        <v>9970</v>
      </c>
      <c r="C3662" s="234" t="s">
        <v>6545</v>
      </c>
      <c r="D3662" s="235" t="s">
        <v>15535</v>
      </c>
      <c r="E3662" s="227" t="s">
        <v>57</v>
      </c>
    </row>
    <row r="3663" spans="1:5" ht="45">
      <c r="A3663" s="234">
        <v>42438</v>
      </c>
      <c r="B3663" s="234" t="s">
        <v>9971</v>
      </c>
      <c r="C3663" s="234" t="s">
        <v>6545</v>
      </c>
      <c r="D3663" s="235" t="s">
        <v>15536</v>
      </c>
      <c r="E3663" s="227" t="s">
        <v>57</v>
      </c>
    </row>
    <row r="3664" spans="1:5" ht="15">
      <c r="A3664" s="234">
        <v>4792</v>
      </c>
      <c r="B3664" s="234" t="s">
        <v>9972</v>
      </c>
      <c r="C3664" s="234" t="s">
        <v>6544</v>
      </c>
      <c r="D3664" s="235" t="s">
        <v>15537</v>
      </c>
      <c r="E3664" s="227" t="s">
        <v>57</v>
      </c>
    </row>
    <row r="3665" spans="1:5" ht="30">
      <c r="A3665" s="234">
        <v>4790</v>
      </c>
      <c r="B3665" s="234" t="s">
        <v>9973</v>
      </c>
      <c r="C3665" s="234" t="s">
        <v>6544</v>
      </c>
      <c r="D3665" s="235" t="s">
        <v>15538</v>
      </c>
      <c r="E3665" s="227" t="s">
        <v>57</v>
      </c>
    </row>
    <row r="3666" spans="1:5" ht="30">
      <c r="A3666" s="234">
        <v>40671</v>
      </c>
      <c r="B3666" s="234" t="s">
        <v>9974</v>
      </c>
      <c r="C3666" s="234" t="s">
        <v>6544</v>
      </c>
      <c r="D3666" s="235" t="s">
        <v>15539</v>
      </c>
      <c r="E3666" s="227" t="s">
        <v>57</v>
      </c>
    </row>
    <row r="3667" spans="1:5" ht="30">
      <c r="A3667" s="234">
        <v>7552</v>
      </c>
      <c r="B3667" s="234" t="s">
        <v>9975</v>
      </c>
      <c r="C3667" s="234" t="s">
        <v>6545</v>
      </c>
      <c r="D3667" s="235" t="s">
        <v>15540</v>
      </c>
      <c r="E3667" s="227" t="s">
        <v>57</v>
      </c>
    </row>
    <row r="3668" spans="1:5" ht="15">
      <c r="A3668" s="234">
        <v>4893</v>
      </c>
      <c r="B3668" s="234" t="s">
        <v>9976</v>
      </c>
      <c r="C3668" s="234" t="s">
        <v>6545</v>
      </c>
      <c r="D3668" s="235" t="s">
        <v>12925</v>
      </c>
      <c r="E3668" s="227" t="s">
        <v>57</v>
      </c>
    </row>
    <row r="3669" spans="1:5" ht="15">
      <c r="A3669" s="234">
        <v>4894</v>
      </c>
      <c r="B3669" s="234" t="s">
        <v>9977</v>
      </c>
      <c r="C3669" s="234" t="s">
        <v>6545</v>
      </c>
      <c r="D3669" s="235" t="s">
        <v>12640</v>
      </c>
      <c r="E3669" s="227" t="s">
        <v>57</v>
      </c>
    </row>
    <row r="3670" spans="1:5" ht="15">
      <c r="A3670" s="234">
        <v>4888</v>
      </c>
      <c r="B3670" s="234" t="s">
        <v>9978</v>
      </c>
      <c r="C3670" s="234" t="s">
        <v>6545</v>
      </c>
      <c r="D3670" s="235" t="s">
        <v>12578</v>
      </c>
      <c r="E3670" s="227" t="s">
        <v>57</v>
      </c>
    </row>
    <row r="3671" spans="1:5" ht="15">
      <c r="A3671" s="234">
        <v>4890</v>
      </c>
      <c r="B3671" s="234" t="s">
        <v>9979</v>
      </c>
      <c r="C3671" s="234" t="s">
        <v>6545</v>
      </c>
      <c r="D3671" s="235" t="s">
        <v>15541</v>
      </c>
      <c r="E3671" s="227" t="s">
        <v>57</v>
      </c>
    </row>
    <row r="3672" spans="1:5" ht="15">
      <c r="A3672" s="234">
        <v>12411</v>
      </c>
      <c r="B3672" s="234" t="s">
        <v>9980</v>
      </c>
      <c r="C3672" s="234" t="s">
        <v>6545</v>
      </c>
      <c r="D3672" s="235" t="s">
        <v>15542</v>
      </c>
      <c r="E3672" s="227" t="s">
        <v>57</v>
      </c>
    </row>
    <row r="3673" spans="1:5" ht="15">
      <c r="A3673" s="234">
        <v>4891</v>
      </c>
      <c r="B3673" s="234" t="s">
        <v>9981</v>
      </c>
      <c r="C3673" s="234" t="s">
        <v>6545</v>
      </c>
      <c r="D3673" s="235" t="s">
        <v>15543</v>
      </c>
      <c r="E3673" s="227" t="s">
        <v>57</v>
      </c>
    </row>
    <row r="3674" spans="1:5" ht="15">
      <c r="A3674" s="234">
        <v>4889</v>
      </c>
      <c r="B3674" s="234" t="s">
        <v>9982</v>
      </c>
      <c r="C3674" s="234" t="s">
        <v>6545</v>
      </c>
      <c r="D3674" s="235" t="s">
        <v>12642</v>
      </c>
      <c r="E3674" s="227" t="s">
        <v>57</v>
      </c>
    </row>
    <row r="3675" spans="1:5" ht="15">
      <c r="A3675" s="234">
        <v>4892</v>
      </c>
      <c r="B3675" s="234" t="s">
        <v>9983</v>
      </c>
      <c r="C3675" s="234" t="s">
        <v>6545</v>
      </c>
      <c r="D3675" s="235" t="s">
        <v>15544</v>
      </c>
      <c r="E3675" s="227" t="s">
        <v>57</v>
      </c>
    </row>
    <row r="3676" spans="1:5" ht="15">
      <c r="A3676" s="234">
        <v>12412</v>
      </c>
      <c r="B3676" s="234" t="s">
        <v>9984</v>
      </c>
      <c r="C3676" s="234" t="s">
        <v>6545</v>
      </c>
      <c r="D3676" s="235" t="s">
        <v>15545</v>
      </c>
      <c r="E3676" s="227" t="s">
        <v>57</v>
      </c>
    </row>
    <row r="3677" spans="1:5" ht="15">
      <c r="A3677" s="234">
        <v>11073</v>
      </c>
      <c r="B3677" s="234" t="s">
        <v>9985</v>
      </c>
      <c r="C3677" s="234" t="s">
        <v>6545</v>
      </c>
      <c r="D3677" s="235" t="s">
        <v>15546</v>
      </c>
      <c r="E3677" s="227" t="s">
        <v>57</v>
      </c>
    </row>
    <row r="3678" spans="1:5" ht="15">
      <c r="A3678" s="234">
        <v>11071</v>
      </c>
      <c r="B3678" s="234" t="s">
        <v>9986</v>
      </c>
      <c r="C3678" s="234" t="s">
        <v>6545</v>
      </c>
      <c r="D3678" s="235" t="s">
        <v>14787</v>
      </c>
      <c r="E3678" s="227" t="s">
        <v>57</v>
      </c>
    </row>
    <row r="3679" spans="1:5" ht="15">
      <c r="A3679" s="234">
        <v>11072</v>
      </c>
      <c r="B3679" s="234" t="s">
        <v>9987</v>
      </c>
      <c r="C3679" s="234" t="s">
        <v>6545</v>
      </c>
      <c r="D3679" s="235" t="s">
        <v>15547</v>
      </c>
      <c r="E3679" s="227" t="s">
        <v>57</v>
      </c>
    </row>
    <row r="3680" spans="1:5" ht="15">
      <c r="A3680" s="234">
        <v>4895</v>
      </c>
      <c r="B3680" s="234" t="s">
        <v>9988</v>
      </c>
      <c r="C3680" s="234" t="s">
        <v>6545</v>
      </c>
      <c r="D3680" s="235" t="s">
        <v>13267</v>
      </c>
      <c r="E3680" s="227" t="s">
        <v>57</v>
      </c>
    </row>
    <row r="3681" spans="1:5" ht="15">
      <c r="A3681" s="234">
        <v>4907</v>
      </c>
      <c r="B3681" s="234" t="s">
        <v>9989</v>
      </c>
      <c r="C3681" s="234" t="s">
        <v>6545</v>
      </c>
      <c r="D3681" s="235" t="s">
        <v>15548</v>
      </c>
      <c r="E3681" s="227" t="s">
        <v>57</v>
      </c>
    </row>
    <row r="3682" spans="1:5" ht="15">
      <c r="A3682" s="234">
        <v>4902</v>
      </c>
      <c r="B3682" s="234" t="s">
        <v>9990</v>
      </c>
      <c r="C3682" s="234" t="s">
        <v>6545</v>
      </c>
      <c r="D3682" s="235" t="s">
        <v>15549</v>
      </c>
      <c r="E3682" s="227" t="s">
        <v>57</v>
      </c>
    </row>
    <row r="3683" spans="1:5" ht="15">
      <c r="A3683" s="234">
        <v>4908</v>
      </c>
      <c r="B3683" s="234" t="s">
        <v>9991</v>
      </c>
      <c r="C3683" s="234" t="s">
        <v>6545</v>
      </c>
      <c r="D3683" s="235" t="s">
        <v>15550</v>
      </c>
      <c r="E3683" s="227" t="s">
        <v>57</v>
      </c>
    </row>
    <row r="3684" spans="1:5" ht="15">
      <c r="A3684" s="234">
        <v>4909</v>
      </c>
      <c r="B3684" s="234" t="s">
        <v>9992</v>
      </c>
      <c r="C3684" s="234" t="s">
        <v>6545</v>
      </c>
      <c r="D3684" s="235" t="s">
        <v>15551</v>
      </c>
      <c r="E3684" s="227" t="s">
        <v>57</v>
      </c>
    </row>
    <row r="3685" spans="1:5" ht="15">
      <c r="A3685" s="234">
        <v>4903</v>
      </c>
      <c r="B3685" s="234" t="s">
        <v>9993</v>
      </c>
      <c r="C3685" s="234" t="s">
        <v>6545</v>
      </c>
      <c r="D3685" s="235" t="s">
        <v>15552</v>
      </c>
      <c r="E3685" s="227" t="s">
        <v>57</v>
      </c>
    </row>
    <row r="3686" spans="1:5" ht="15">
      <c r="A3686" s="234">
        <v>4897</v>
      </c>
      <c r="B3686" s="234" t="s">
        <v>9994</v>
      </c>
      <c r="C3686" s="234" t="s">
        <v>6545</v>
      </c>
      <c r="D3686" s="235" t="s">
        <v>15109</v>
      </c>
      <c r="E3686" s="227" t="s">
        <v>57</v>
      </c>
    </row>
    <row r="3687" spans="1:5" ht="15">
      <c r="A3687" s="234">
        <v>4896</v>
      </c>
      <c r="B3687" s="234" t="s">
        <v>9995</v>
      </c>
      <c r="C3687" s="234" t="s">
        <v>6545</v>
      </c>
      <c r="D3687" s="235" t="s">
        <v>14313</v>
      </c>
      <c r="E3687" s="227" t="s">
        <v>57</v>
      </c>
    </row>
    <row r="3688" spans="1:5" ht="15">
      <c r="A3688" s="234">
        <v>4900</v>
      </c>
      <c r="B3688" s="234" t="s">
        <v>9996</v>
      </c>
      <c r="C3688" s="234" t="s">
        <v>6545</v>
      </c>
      <c r="D3688" s="235" t="s">
        <v>13123</v>
      </c>
      <c r="E3688" s="227" t="s">
        <v>57</v>
      </c>
    </row>
    <row r="3689" spans="1:5" ht="15">
      <c r="A3689" s="234">
        <v>4898</v>
      </c>
      <c r="B3689" s="234" t="s">
        <v>9997</v>
      </c>
      <c r="C3689" s="234" t="s">
        <v>6545</v>
      </c>
      <c r="D3689" s="235" t="s">
        <v>15553</v>
      </c>
      <c r="E3689" s="227" t="s">
        <v>57</v>
      </c>
    </row>
    <row r="3690" spans="1:5" ht="15">
      <c r="A3690" s="234">
        <v>4899</v>
      </c>
      <c r="B3690" s="234" t="s">
        <v>9998</v>
      </c>
      <c r="C3690" s="234" t="s">
        <v>6545</v>
      </c>
      <c r="D3690" s="235" t="s">
        <v>15554</v>
      </c>
      <c r="E3690" s="227" t="s">
        <v>57</v>
      </c>
    </row>
    <row r="3691" spans="1:5" ht="15">
      <c r="A3691" s="234">
        <v>11096</v>
      </c>
      <c r="B3691" s="234" t="s">
        <v>9999</v>
      </c>
      <c r="C3691" s="234" t="s">
        <v>6607</v>
      </c>
      <c r="D3691" s="235" t="s">
        <v>14844</v>
      </c>
      <c r="E3691" s="227" t="s">
        <v>57</v>
      </c>
    </row>
    <row r="3692" spans="1:5" ht="15">
      <c r="A3692" s="234">
        <v>4741</v>
      </c>
      <c r="B3692" s="234" t="s">
        <v>10000</v>
      </c>
      <c r="C3692" s="234" t="s">
        <v>6713</v>
      </c>
      <c r="D3692" s="235" t="s">
        <v>15419</v>
      </c>
      <c r="E3692" s="227" t="s">
        <v>57</v>
      </c>
    </row>
    <row r="3693" spans="1:5" ht="15">
      <c r="A3693" s="234">
        <v>4752</v>
      </c>
      <c r="B3693" s="234" t="s">
        <v>10001</v>
      </c>
      <c r="C3693" s="234" t="s">
        <v>6714</v>
      </c>
      <c r="D3693" s="235" t="s">
        <v>18000</v>
      </c>
      <c r="E3693" s="227" t="s">
        <v>5975</v>
      </c>
    </row>
    <row r="3694" spans="1:5" ht="15">
      <c r="A3694" s="234">
        <v>41091</v>
      </c>
      <c r="B3694" s="234" t="s">
        <v>10002</v>
      </c>
      <c r="C3694" s="234" t="s">
        <v>6716</v>
      </c>
      <c r="D3694" s="235" t="s">
        <v>18001</v>
      </c>
      <c r="E3694" s="227" t="s">
        <v>5975</v>
      </c>
    </row>
    <row r="3695" spans="1:5" ht="30">
      <c r="A3695" s="234">
        <v>13954</v>
      </c>
      <c r="B3695" s="234" t="s">
        <v>10003</v>
      </c>
      <c r="C3695" s="234" t="s">
        <v>6545</v>
      </c>
      <c r="D3695" s="235" t="s">
        <v>15556</v>
      </c>
      <c r="E3695" s="227" t="s">
        <v>57</v>
      </c>
    </row>
    <row r="3696" spans="1:5" ht="15">
      <c r="A3696" s="234">
        <v>3411</v>
      </c>
      <c r="B3696" s="234" t="s">
        <v>10004</v>
      </c>
      <c r="C3696" s="234" t="s">
        <v>6607</v>
      </c>
      <c r="D3696" s="235" t="s">
        <v>15557</v>
      </c>
      <c r="E3696" s="227" t="s">
        <v>57</v>
      </c>
    </row>
    <row r="3697" spans="1:5" ht="15">
      <c r="A3697" s="234">
        <v>39995</v>
      </c>
      <c r="B3697" s="234" t="s">
        <v>10005</v>
      </c>
      <c r="C3697" s="234" t="s">
        <v>6713</v>
      </c>
      <c r="D3697" s="235" t="s">
        <v>15558</v>
      </c>
      <c r="E3697" s="227" t="s">
        <v>57</v>
      </c>
    </row>
    <row r="3698" spans="1:5" ht="30">
      <c r="A3698" s="234">
        <v>11615</v>
      </c>
      <c r="B3698" s="234" t="s">
        <v>10006</v>
      </c>
      <c r="C3698" s="234" t="s">
        <v>6544</v>
      </c>
      <c r="D3698" s="235" t="s">
        <v>15559</v>
      </c>
      <c r="E3698" s="227" t="s">
        <v>57</v>
      </c>
    </row>
    <row r="3699" spans="1:5" ht="30">
      <c r="A3699" s="234">
        <v>3408</v>
      </c>
      <c r="B3699" s="234" t="s">
        <v>10007</v>
      </c>
      <c r="C3699" s="234" t="s">
        <v>6544</v>
      </c>
      <c r="D3699" s="235" t="s">
        <v>15560</v>
      </c>
      <c r="E3699" s="227" t="s">
        <v>57</v>
      </c>
    </row>
    <row r="3700" spans="1:5" ht="30">
      <c r="A3700" s="234">
        <v>3409</v>
      </c>
      <c r="B3700" s="234" t="s">
        <v>10008</v>
      </c>
      <c r="C3700" s="234" t="s">
        <v>6544</v>
      </c>
      <c r="D3700" s="235" t="s">
        <v>15561</v>
      </c>
      <c r="E3700" s="227" t="s">
        <v>57</v>
      </c>
    </row>
    <row r="3701" spans="1:5" ht="15">
      <c r="A3701" s="234">
        <v>11427</v>
      </c>
      <c r="B3701" s="234" t="s">
        <v>10009</v>
      </c>
      <c r="C3701" s="234" t="s">
        <v>6607</v>
      </c>
      <c r="D3701" s="235" t="s">
        <v>15562</v>
      </c>
      <c r="E3701" s="227" t="s">
        <v>57</v>
      </c>
    </row>
    <row r="3702" spans="1:5" ht="15">
      <c r="A3702" s="234">
        <v>4491</v>
      </c>
      <c r="B3702" s="234" t="s">
        <v>10010</v>
      </c>
      <c r="C3702" s="234" t="s">
        <v>6557</v>
      </c>
      <c r="D3702" s="235" t="s">
        <v>15563</v>
      </c>
      <c r="E3702" s="227" t="s">
        <v>57</v>
      </c>
    </row>
    <row r="3703" spans="1:5" ht="30">
      <c r="A3703" s="234">
        <v>2745</v>
      </c>
      <c r="B3703" s="234" t="s">
        <v>10011</v>
      </c>
      <c r="C3703" s="234" t="s">
        <v>6557</v>
      </c>
      <c r="D3703" s="235" t="s">
        <v>15564</v>
      </c>
      <c r="E3703" s="227" t="s">
        <v>57</v>
      </c>
    </row>
    <row r="3704" spans="1:5" ht="30">
      <c r="A3704" s="234">
        <v>14439</v>
      </c>
      <c r="B3704" s="234" t="s">
        <v>10012</v>
      </c>
      <c r="C3704" s="234" t="s">
        <v>6557</v>
      </c>
      <c r="D3704" s="235" t="s">
        <v>14305</v>
      </c>
      <c r="E3704" s="227" t="s">
        <v>57</v>
      </c>
    </row>
    <row r="3705" spans="1:5" ht="30">
      <c r="A3705" s="234">
        <v>44496</v>
      </c>
      <c r="B3705" s="234" t="s">
        <v>11753</v>
      </c>
      <c r="C3705" s="234" t="s">
        <v>6545</v>
      </c>
      <c r="D3705" s="235" t="s">
        <v>15565</v>
      </c>
      <c r="E3705" s="227" t="s">
        <v>57</v>
      </c>
    </row>
    <row r="3706" spans="1:5" ht="15">
      <c r="A3706" s="234">
        <v>12362</v>
      </c>
      <c r="B3706" s="234" t="s">
        <v>10013</v>
      </c>
      <c r="C3706" s="234" t="s">
        <v>6545</v>
      </c>
      <c r="D3706" s="235" t="s">
        <v>15566</v>
      </c>
      <c r="E3706" s="227" t="s">
        <v>57</v>
      </c>
    </row>
    <row r="3707" spans="1:5" ht="15">
      <c r="A3707" s="234">
        <v>421</v>
      </c>
      <c r="B3707" s="234" t="s">
        <v>10014</v>
      </c>
      <c r="C3707" s="234" t="s">
        <v>6545</v>
      </c>
      <c r="D3707" s="235" t="s">
        <v>15555</v>
      </c>
      <c r="E3707" s="227" t="s">
        <v>57</v>
      </c>
    </row>
    <row r="3708" spans="1:5" ht="30">
      <c r="A3708" s="234">
        <v>14148</v>
      </c>
      <c r="B3708" s="234" t="s">
        <v>10015</v>
      </c>
      <c r="C3708" s="234" t="s">
        <v>6545</v>
      </c>
      <c r="D3708" s="235" t="s">
        <v>15567</v>
      </c>
      <c r="E3708" s="227" t="s">
        <v>57</v>
      </c>
    </row>
    <row r="3709" spans="1:5" ht="15">
      <c r="A3709" s="234">
        <v>4341</v>
      </c>
      <c r="B3709" s="234" t="s">
        <v>10016</v>
      </c>
      <c r="C3709" s="234" t="s">
        <v>6545</v>
      </c>
      <c r="D3709" s="235" t="s">
        <v>15568</v>
      </c>
      <c r="E3709" s="227" t="s">
        <v>57</v>
      </c>
    </row>
    <row r="3710" spans="1:5" ht="15">
      <c r="A3710" s="234">
        <v>4337</v>
      </c>
      <c r="B3710" s="234" t="s">
        <v>10017</v>
      </c>
      <c r="C3710" s="234" t="s">
        <v>6545</v>
      </c>
      <c r="D3710" s="235" t="s">
        <v>12756</v>
      </c>
      <c r="E3710" s="227" t="s">
        <v>57</v>
      </c>
    </row>
    <row r="3711" spans="1:5" ht="15">
      <c r="A3711" s="234">
        <v>4339</v>
      </c>
      <c r="B3711" s="234" t="s">
        <v>10018</v>
      </c>
      <c r="C3711" s="234" t="s">
        <v>6545</v>
      </c>
      <c r="D3711" s="235" t="s">
        <v>13135</v>
      </c>
      <c r="E3711" s="227" t="s">
        <v>57</v>
      </c>
    </row>
    <row r="3712" spans="1:5" ht="15">
      <c r="A3712" s="234">
        <v>39997</v>
      </c>
      <c r="B3712" s="234" t="s">
        <v>10019</v>
      </c>
      <c r="C3712" s="234" t="s">
        <v>6545</v>
      </c>
      <c r="D3712" s="235" t="s">
        <v>15569</v>
      </c>
      <c r="E3712" s="227" t="s">
        <v>57</v>
      </c>
    </row>
    <row r="3713" spans="1:5" ht="15">
      <c r="A3713" s="234">
        <v>11971</v>
      </c>
      <c r="B3713" s="234" t="s">
        <v>10020</v>
      </c>
      <c r="C3713" s="234" t="s">
        <v>6545</v>
      </c>
      <c r="D3713" s="235" t="s">
        <v>15570</v>
      </c>
      <c r="E3713" s="227" t="s">
        <v>57</v>
      </c>
    </row>
    <row r="3714" spans="1:5" ht="15">
      <c r="A3714" s="234">
        <v>4342</v>
      </c>
      <c r="B3714" s="234" t="s">
        <v>10021</v>
      </c>
      <c r="C3714" s="234" t="s">
        <v>6545</v>
      </c>
      <c r="D3714" s="235" t="s">
        <v>15389</v>
      </c>
      <c r="E3714" s="227" t="s">
        <v>57</v>
      </c>
    </row>
    <row r="3715" spans="1:5" ht="15">
      <c r="A3715" s="234">
        <v>4330</v>
      </c>
      <c r="B3715" s="234" t="s">
        <v>10022</v>
      </c>
      <c r="C3715" s="234" t="s">
        <v>6545</v>
      </c>
      <c r="D3715" s="235" t="s">
        <v>15361</v>
      </c>
      <c r="E3715" s="227" t="s">
        <v>57</v>
      </c>
    </row>
    <row r="3716" spans="1:5" ht="15">
      <c r="A3716" s="234">
        <v>4340</v>
      </c>
      <c r="B3716" s="234" t="s">
        <v>10023</v>
      </c>
      <c r="C3716" s="234" t="s">
        <v>6545</v>
      </c>
      <c r="D3716" s="235" t="s">
        <v>14956</v>
      </c>
      <c r="E3716" s="227" t="s">
        <v>57</v>
      </c>
    </row>
    <row r="3717" spans="1:5" ht="15">
      <c r="A3717" s="234">
        <v>5088</v>
      </c>
      <c r="B3717" s="234" t="s">
        <v>10024</v>
      </c>
      <c r="C3717" s="234" t="s">
        <v>6545</v>
      </c>
      <c r="D3717" s="235" t="s">
        <v>15571</v>
      </c>
      <c r="E3717" s="227" t="s">
        <v>57</v>
      </c>
    </row>
    <row r="3718" spans="1:5" ht="30">
      <c r="A3718" s="234">
        <v>11154</v>
      </c>
      <c r="B3718" s="234" t="s">
        <v>10025</v>
      </c>
      <c r="C3718" s="234" t="s">
        <v>6545</v>
      </c>
      <c r="D3718" s="235" t="s">
        <v>15572</v>
      </c>
      <c r="E3718" s="227" t="s">
        <v>57</v>
      </c>
    </row>
    <row r="3719" spans="1:5" ht="45">
      <c r="A3719" s="234">
        <v>4989</v>
      </c>
      <c r="B3719" s="234" t="s">
        <v>10026</v>
      </c>
      <c r="C3719" s="234" t="s">
        <v>6545</v>
      </c>
      <c r="D3719" s="235" t="s">
        <v>15573</v>
      </c>
      <c r="E3719" s="227" t="s">
        <v>57</v>
      </c>
    </row>
    <row r="3720" spans="1:5" ht="45">
      <c r="A3720" s="234">
        <v>4982</v>
      </c>
      <c r="B3720" s="234" t="s">
        <v>10027</v>
      </c>
      <c r="C3720" s="234" t="s">
        <v>6545</v>
      </c>
      <c r="D3720" s="235" t="s">
        <v>15574</v>
      </c>
      <c r="E3720" s="227" t="s">
        <v>57</v>
      </c>
    </row>
    <row r="3721" spans="1:5" ht="45">
      <c r="A3721" s="234">
        <v>4962</v>
      </c>
      <c r="B3721" s="234" t="s">
        <v>10028</v>
      </c>
      <c r="C3721" s="234" t="s">
        <v>6545</v>
      </c>
      <c r="D3721" s="235" t="s">
        <v>15575</v>
      </c>
      <c r="E3721" s="227" t="s">
        <v>57</v>
      </c>
    </row>
    <row r="3722" spans="1:5" ht="45">
      <c r="A3722" s="234">
        <v>4981</v>
      </c>
      <c r="B3722" s="234" t="s">
        <v>10029</v>
      </c>
      <c r="C3722" s="234" t="s">
        <v>6545</v>
      </c>
      <c r="D3722" s="235" t="s">
        <v>15576</v>
      </c>
      <c r="E3722" s="227" t="s">
        <v>57</v>
      </c>
    </row>
    <row r="3723" spans="1:5" ht="45">
      <c r="A3723" s="234">
        <v>4964</v>
      </c>
      <c r="B3723" s="234" t="s">
        <v>10030</v>
      </c>
      <c r="C3723" s="234" t="s">
        <v>6545</v>
      </c>
      <c r="D3723" s="235" t="s">
        <v>15577</v>
      </c>
      <c r="E3723" s="227" t="s">
        <v>57</v>
      </c>
    </row>
    <row r="3724" spans="1:5" ht="45">
      <c r="A3724" s="234">
        <v>4992</v>
      </c>
      <c r="B3724" s="234" t="s">
        <v>10031</v>
      </c>
      <c r="C3724" s="234" t="s">
        <v>6545</v>
      </c>
      <c r="D3724" s="235" t="s">
        <v>15578</v>
      </c>
      <c r="E3724" s="227" t="s">
        <v>57</v>
      </c>
    </row>
    <row r="3725" spans="1:5" ht="45">
      <c r="A3725" s="234">
        <v>4987</v>
      </c>
      <c r="B3725" s="234" t="s">
        <v>10032</v>
      </c>
      <c r="C3725" s="234" t="s">
        <v>6545</v>
      </c>
      <c r="D3725" s="235" t="s">
        <v>15579</v>
      </c>
      <c r="E3725" s="227" t="s">
        <v>57</v>
      </c>
    </row>
    <row r="3726" spans="1:5" ht="30">
      <c r="A3726" s="234">
        <v>4930</v>
      </c>
      <c r="B3726" s="234" t="s">
        <v>11754</v>
      </c>
      <c r="C3726" s="234" t="s">
        <v>6544</v>
      </c>
      <c r="D3726" s="235" t="s">
        <v>15580</v>
      </c>
      <c r="E3726" s="227" t="s">
        <v>57</v>
      </c>
    </row>
    <row r="3727" spans="1:5" ht="45">
      <c r="A3727" s="234">
        <v>39021</v>
      </c>
      <c r="B3727" s="234" t="s">
        <v>11755</v>
      </c>
      <c r="C3727" s="234" t="s">
        <v>6545</v>
      </c>
      <c r="D3727" s="235" t="s">
        <v>15581</v>
      </c>
      <c r="E3727" s="227" t="s">
        <v>57</v>
      </c>
    </row>
    <row r="3728" spans="1:5" ht="30">
      <c r="A3728" s="234">
        <v>39022</v>
      </c>
      <c r="B3728" s="234" t="s">
        <v>11756</v>
      </c>
      <c r="C3728" s="234" t="s">
        <v>6545</v>
      </c>
      <c r="D3728" s="235" t="s">
        <v>15582</v>
      </c>
      <c r="E3728" s="227" t="s">
        <v>57</v>
      </c>
    </row>
    <row r="3729" spans="1:5" ht="45">
      <c r="A3729" s="234">
        <v>39024</v>
      </c>
      <c r="B3729" s="234" t="s">
        <v>10033</v>
      </c>
      <c r="C3729" s="234" t="s">
        <v>6545</v>
      </c>
      <c r="D3729" s="235" t="s">
        <v>15583</v>
      </c>
      <c r="E3729" s="227" t="s">
        <v>57</v>
      </c>
    </row>
    <row r="3730" spans="1:5" ht="30">
      <c r="A3730" s="234">
        <v>4914</v>
      </c>
      <c r="B3730" s="234" t="s">
        <v>10034</v>
      </c>
      <c r="C3730" s="234" t="s">
        <v>6544</v>
      </c>
      <c r="D3730" s="235" t="s">
        <v>15584</v>
      </c>
      <c r="E3730" s="227" t="s">
        <v>57</v>
      </c>
    </row>
    <row r="3731" spans="1:5" ht="30">
      <c r="A3731" s="234">
        <v>4917</v>
      </c>
      <c r="B3731" s="234" t="s">
        <v>10035</v>
      </c>
      <c r="C3731" s="234" t="s">
        <v>6544</v>
      </c>
      <c r="D3731" s="235" t="s">
        <v>15585</v>
      </c>
      <c r="E3731" s="227" t="s">
        <v>57</v>
      </c>
    </row>
    <row r="3732" spans="1:5" ht="30">
      <c r="A3732" s="234">
        <v>39025</v>
      </c>
      <c r="B3732" s="234" t="s">
        <v>10036</v>
      </c>
      <c r="C3732" s="234" t="s">
        <v>6545</v>
      </c>
      <c r="D3732" s="235" t="s">
        <v>15586</v>
      </c>
      <c r="E3732" s="227" t="s">
        <v>57</v>
      </c>
    </row>
    <row r="3733" spans="1:5" ht="45">
      <c r="A3733" s="234">
        <v>4922</v>
      </c>
      <c r="B3733" s="234" t="s">
        <v>10037</v>
      </c>
      <c r="C3733" s="234" t="s">
        <v>6544</v>
      </c>
      <c r="D3733" s="235" t="s">
        <v>15587</v>
      </c>
      <c r="E3733" s="227" t="s">
        <v>57</v>
      </c>
    </row>
    <row r="3734" spans="1:5" ht="30">
      <c r="A3734" s="234">
        <v>4911</v>
      </c>
      <c r="B3734" s="234" t="s">
        <v>10038</v>
      </c>
      <c r="C3734" s="234" t="s">
        <v>6544</v>
      </c>
      <c r="D3734" s="235" t="s">
        <v>15588</v>
      </c>
      <c r="E3734" s="227" t="s">
        <v>57</v>
      </c>
    </row>
    <row r="3735" spans="1:5" ht="45">
      <c r="A3735" s="234">
        <v>37518</v>
      </c>
      <c r="B3735" s="234" t="s">
        <v>10039</v>
      </c>
      <c r="C3735" s="234" t="s">
        <v>6544</v>
      </c>
      <c r="D3735" s="235" t="s">
        <v>15589</v>
      </c>
      <c r="E3735" s="227" t="s">
        <v>57</v>
      </c>
    </row>
    <row r="3736" spans="1:5" ht="30">
      <c r="A3736" s="234">
        <v>4910</v>
      </c>
      <c r="B3736" s="234" t="s">
        <v>10040</v>
      </c>
      <c r="C3736" s="234" t="s">
        <v>6544</v>
      </c>
      <c r="D3736" s="235" t="s">
        <v>15590</v>
      </c>
      <c r="E3736" s="227" t="s">
        <v>57</v>
      </c>
    </row>
    <row r="3737" spans="1:5" ht="30">
      <c r="A3737" s="234">
        <v>4943</v>
      </c>
      <c r="B3737" s="234" t="s">
        <v>10041</v>
      </c>
      <c r="C3737" s="234" t="s">
        <v>6544</v>
      </c>
      <c r="D3737" s="235" t="s">
        <v>15591</v>
      </c>
      <c r="E3737" s="227" t="s">
        <v>57</v>
      </c>
    </row>
    <row r="3738" spans="1:5" ht="30">
      <c r="A3738" s="234">
        <v>5002</v>
      </c>
      <c r="B3738" s="234" t="s">
        <v>10042</v>
      </c>
      <c r="C3738" s="234" t="s">
        <v>6544</v>
      </c>
      <c r="D3738" s="235" t="s">
        <v>15592</v>
      </c>
      <c r="E3738" s="227" t="s">
        <v>57</v>
      </c>
    </row>
    <row r="3739" spans="1:5" ht="30">
      <c r="A3739" s="234">
        <v>4977</v>
      </c>
      <c r="B3739" s="234" t="s">
        <v>10043</v>
      </c>
      <c r="C3739" s="234" t="s">
        <v>6544</v>
      </c>
      <c r="D3739" s="235" t="s">
        <v>15593</v>
      </c>
      <c r="E3739" s="227" t="s">
        <v>57</v>
      </c>
    </row>
    <row r="3740" spans="1:5" ht="30">
      <c r="A3740" s="234">
        <v>5028</v>
      </c>
      <c r="B3740" s="234" t="s">
        <v>10044</v>
      </c>
      <c r="C3740" s="234" t="s">
        <v>6544</v>
      </c>
      <c r="D3740" s="235" t="s">
        <v>15594</v>
      </c>
      <c r="E3740" s="227" t="s">
        <v>57</v>
      </c>
    </row>
    <row r="3741" spans="1:5" ht="30">
      <c r="A3741" s="234">
        <v>4998</v>
      </c>
      <c r="B3741" s="234" t="s">
        <v>10045</v>
      </c>
      <c r="C3741" s="234" t="s">
        <v>6544</v>
      </c>
      <c r="D3741" s="235" t="s">
        <v>15595</v>
      </c>
      <c r="E3741" s="227" t="s">
        <v>57</v>
      </c>
    </row>
    <row r="3742" spans="1:5" ht="30">
      <c r="A3742" s="234">
        <v>4969</v>
      </c>
      <c r="B3742" s="234" t="s">
        <v>10046</v>
      </c>
      <c r="C3742" s="234" t="s">
        <v>6544</v>
      </c>
      <c r="D3742" s="235" t="s">
        <v>15596</v>
      </c>
      <c r="E3742" s="227" t="s">
        <v>57</v>
      </c>
    </row>
    <row r="3743" spans="1:5" ht="45">
      <c r="A3743" s="234">
        <v>11364</v>
      </c>
      <c r="B3743" s="234" t="s">
        <v>10047</v>
      </c>
      <c r="C3743" s="234" t="s">
        <v>6545</v>
      </c>
      <c r="D3743" s="235" t="s">
        <v>15597</v>
      </c>
      <c r="E3743" s="227" t="s">
        <v>57</v>
      </c>
    </row>
    <row r="3744" spans="1:5" ht="45">
      <c r="A3744" s="234">
        <v>11365</v>
      </c>
      <c r="B3744" s="234" t="s">
        <v>10048</v>
      </c>
      <c r="C3744" s="234" t="s">
        <v>6545</v>
      </c>
      <c r="D3744" s="235" t="s">
        <v>15598</v>
      </c>
      <c r="E3744" s="227" t="s">
        <v>57</v>
      </c>
    </row>
    <row r="3745" spans="1:5" ht="45">
      <c r="A3745" s="234">
        <v>11366</v>
      </c>
      <c r="B3745" s="234" t="s">
        <v>10049</v>
      </c>
      <c r="C3745" s="234" t="s">
        <v>6545</v>
      </c>
      <c r="D3745" s="235" t="s">
        <v>15599</v>
      </c>
      <c r="E3745" s="227" t="s">
        <v>57</v>
      </c>
    </row>
    <row r="3746" spans="1:5" ht="30">
      <c r="A3746" s="234">
        <v>43777</v>
      </c>
      <c r="B3746" s="234" t="s">
        <v>10050</v>
      </c>
      <c r="C3746" s="234" t="s">
        <v>6545</v>
      </c>
      <c r="D3746" s="235" t="s">
        <v>15600</v>
      </c>
      <c r="E3746" s="227" t="s">
        <v>57</v>
      </c>
    </row>
    <row r="3747" spans="1:5" ht="45">
      <c r="A3747" s="234">
        <v>20322</v>
      </c>
      <c r="B3747" s="234" t="s">
        <v>10051</v>
      </c>
      <c r="C3747" s="234" t="s">
        <v>6545</v>
      </c>
      <c r="D3747" s="235" t="s">
        <v>15601</v>
      </c>
      <c r="E3747" s="227" t="s">
        <v>57</v>
      </c>
    </row>
    <row r="3748" spans="1:5" ht="45">
      <c r="A3748" s="234">
        <v>10553</v>
      </c>
      <c r="B3748" s="234" t="s">
        <v>10052</v>
      </c>
      <c r="C3748" s="234" t="s">
        <v>6545</v>
      </c>
      <c r="D3748" s="235" t="s">
        <v>15602</v>
      </c>
      <c r="E3748" s="227" t="s">
        <v>57</v>
      </c>
    </row>
    <row r="3749" spans="1:5" ht="45">
      <c r="A3749" s="234">
        <v>5020</v>
      </c>
      <c r="B3749" s="234" t="s">
        <v>10053</v>
      </c>
      <c r="C3749" s="234" t="s">
        <v>6545</v>
      </c>
      <c r="D3749" s="235" t="s">
        <v>15603</v>
      </c>
      <c r="E3749" s="227" t="s">
        <v>57</v>
      </c>
    </row>
    <row r="3750" spans="1:5" ht="45">
      <c r="A3750" s="234">
        <v>10554</v>
      </c>
      <c r="B3750" s="234" t="s">
        <v>10054</v>
      </c>
      <c r="C3750" s="234" t="s">
        <v>6545</v>
      </c>
      <c r="D3750" s="235" t="s">
        <v>15604</v>
      </c>
      <c r="E3750" s="227" t="s">
        <v>57</v>
      </c>
    </row>
    <row r="3751" spans="1:5" ht="45">
      <c r="A3751" s="234">
        <v>10555</v>
      </c>
      <c r="B3751" s="234" t="s">
        <v>10055</v>
      </c>
      <c r="C3751" s="234" t="s">
        <v>6545</v>
      </c>
      <c r="D3751" s="235" t="s">
        <v>15605</v>
      </c>
      <c r="E3751" s="227" t="s">
        <v>57</v>
      </c>
    </row>
    <row r="3752" spans="1:5" ht="45">
      <c r="A3752" s="234">
        <v>10556</v>
      </c>
      <c r="B3752" s="234" t="s">
        <v>10056</v>
      </c>
      <c r="C3752" s="234" t="s">
        <v>6545</v>
      </c>
      <c r="D3752" s="235" t="s">
        <v>15606</v>
      </c>
      <c r="E3752" s="227" t="s">
        <v>57</v>
      </c>
    </row>
    <row r="3753" spans="1:5" ht="45">
      <c r="A3753" s="234">
        <v>39502</v>
      </c>
      <c r="B3753" s="234" t="s">
        <v>10057</v>
      </c>
      <c r="C3753" s="234" t="s">
        <v>6545</v>
      </c>
      <c r="D3753" s="235" t="s">
        <v>15607</v>
      </c>
      <c r="E3753" s="227" t="s">
        <v>57</v>
      </c>
    </row>
    <row r="3754" spans="1:5" ht="45">
      <c r="A3754" s="234">
        <v>39504</v>
      </c>
      <c r="B3754" s="234" t="s">
        <v>10058</v>
      </c>
      <c r="C3754" s="234" t="s">
        <v>6545</v>
      </c>
      <c r="D3754" s="235" t="s">
        <v>15608</v>
      </c>
      <c r="E3754" s="227" t="s">
        <v>57</v>
      </c>
    </row>
    <row r="3755" spans="1:5" ht="45">
      <c r="A3755" s="234">
        <v>39503</v>
      </c>
      <c r="B3755" s="234" t="s">
        <v>10059</v>
      </c>
      <c r="C3755" s="234" t="s">
        <v>6545</v>
      </c>
      <c r="D3755" s="235" t="s">
        <v>15609</v>
      </c>
      <c r="E3755" s="227" t="s">
        <v>57</v>
      </c>
    </row>
    <row r="3756" spans="1:5" ht="45">
      <c r="A3756" s="234">
        <v>39505</v>
      </c>
      <c r="B3756" s="234" t="s">
        <v>10060</v>
      </c>
      <c r="C3756" s="234" t="s">
        <v>6545</v>
      </c>
      <c r="D3756" s="235" t="s">
        <v>15610</v>
      </c>
      <c r="E3756" s="227" t="s">
        <v>57</v>
      </c>
    </row>
    <row r="3757" spans="1:5" ht="15">
      <c r="A3757" s="234">
        <v>44471</v>
      </c>
      <c r="B3757" s="234" t="s">
        <v>11757</v>
      </c>
      <c r="C3757" s="234" t="s">
        <v>6545</v>
      </c>
      <c r="D3757" s="236" t="s">
        <v>15611</v>
      </c>
      <c r="E3757" s="227" t="s">
        <v>57</v>
      </c>
    </row>
    <row r="3758" spans="1:5" ht="30">
      <c r="A3758" s="234">
        <v>4944</v>
      </c>
      <c r="B3758" s="234" t="s">
        <v>10061</v>
      </c>
      <c r="C3758" s="234" t="s">
        <v>6544</v>
      </c>
      <c r="D3758" s="236" t="s">
        <v>15612</v>
      </c>
      <c r="E3758" s="227" t="s">
        <v>57</v>
      </c>
    </row>
    <row r="3759" spans="1:5" ht="15">
      <c r="A3759" s="234">
        <v>21102</v>
      </c>
      <c r="B3759" s="234" t="s">
        <v>10062</v>
      </c>
      <c r="C3759" s="234" t="s">
        <v>6545</v>
      </c>
      <c r="D3759" s="235" t="s">
        <v>15613</v>
      </c>
      <c r="E3759" s="227" t="s">
        <v>57</v>
      </c>
    </row>
    <row r="3760" spans="1:5" ht="15">
      <c r="A3760" s="234">
        <v>21101</v>
      </c>
      <c r="B3760" s="234" t="s">
        <v>10063</v>
      </c>
      <c r="C3760" s="234" t="s">
        <v>6545</v>
      </c>
      <c r="D3760" s="235" t="s">
        <v>15614</v>
      </c>
      <c r="E3760" s="227" t="s">
        <v>57</v>
      </c>
    </row>
    <row r="3761" spans="1:5" ht="30">
      <c r="A3761" s="234">
        <v>34713</v>
      </c>
      <c r="B3761" s="234" t="s">
        <v>10064</v>
      </c>
      <c r="C3761" s="234" t="s">
        <v>6544</v>
      </c>
      <c r="D3761" s="235" t="s">
        <v>15615</v>
      </c>
      <c r="E3761" s="227" t="s">
        <v>57</v>
      </c>
    </row>
    <row r="3762" spans="1:5" ht="30">
      <c r="A3762" s="234">
        <v>37563</v>
      </c>
      <c r="B3762" s="234" t="s">
        <v>11758</v>
      </c>
      <c r="C3762" s="234" t="s">
        <v>6544</v>
      </c>
      <c r="D3762" s="235" t="s">
        <v>15616</v>
      </c>
      <c r="E3762" s="227" t="s">
        <v>57</v>
      </c>
    </row>
    <row r="3763" spans="1:5" ht="30">
      <c r="A3763" s="234">
        <v>4948</v>
      </c>
      <c r="B3763" s="234" t="s">
        <v>11759</v>
      </c>
      <c r="C3763" s="234" t="s">
        <v>6544</v>
      </c>
      <c r="D3763" s="235" t="s">
        <v>15617</v>
      </c>
      <c r="E3763" s="227" t="s">
        <v>57</v>
      </c>
    </row>
    <row r="3764" spans="1:5" ht="45">
      <c r="A3764" s="234">
        <v>37561</v>
      </c>
      <c r="B3764" s="234" t="s">
        <v>10065</v>
      </c>
      <c r="C3764" s="234" t="s">
        <v>6544</v>
      </c>
      <c r="D3764" s="235" t="s">
        <v>15618</v>
      </c>
      <c r="E3764" s="227" t="s">
        <v>57</v>
      </c>
    </row>
    <row r="3765" spans="1:5" ht="30">
      <c r="A3765" s="234">
        <v>37562</v>
      </c>
      <c r="B3765" s="234" t="s">
        <v>10066</v>
      </c>
      <c r="C3765" s="234" t="s">
        <v>6544</v>
      </c>
      <c r="D3765" s="235" t="s">
        <v>15619</v>
      </c>
      <c r="E3765" s="227" t="s">
        <v>57</v>
      </c>
    </row>
    <row r="3766" spans="1:5" ht="30">
      <c r="A3766" s="234">
        <v>14164</v>
      </c>
      <c r="B3766" s="234" t="s">
        <v>10067</v>
      </c>
      <c r="C3766" s="234" t="s">
        <v>6545</v>
      </c>
      <c r="D3766" s="235" t="s">
        <v>15620</v>
      </c>
      <c r="E3766" s="227" t="s">
        <v>57</v>
      </c>
    </row>
    <row r="3767" spans="1:5" ht="30">
      <c r="A3767" s="234">
        <v>14163</v>
      </c>
      <c r="B3767" s="234" t="s">
        <v>10068</v>
      </c>
      <c r="C3767" s="234" t="s">
        <v>6545</v>
      </c>
      <c r="D3767" s="235" t="s">
        <v>15621</v>
      </c>
      <c r="E3767" s="227" t="s">
        <v>57</v>
      </c>
    </row>
    <row r="3768" spans="1:5" ht="30">
      <c r="A3768" s="234">
        <v>5051</v>
      </c>
      <c r="B3768" s="234" t="s">
        <v>10069</v>
      </c>
      <c r="C3768" s="234" t="s">
        <v>6545</v>
      </c>
      <c r="D3768" s="235" t="s">
        <v>15622</v>
      </c>
      <c r="E3768" s="227" t="s">
        <v>57</v>
      </c>
    </row>
    <row r="3769" spans="1:5" ht="30">
      <c r="A3769" s="234">
        <v>14162</v>
      </c>
      <c r="B3769" s="234" t="s">
        <v>10070</v>
      </c>
      <c r="C3769" s="234" t="s">
        <v>6545</v>
      </c>
      <c r="D3769" s="235" t="s">
        <v>15623</v>
      </c>
      <c r="E3769" s="227" t="s">
        <v>57</v>
      </c>
    </row>
    <row r="3770" spans="1:5" ht="30">
      <c r="A3770" s="234">
        <v>5052</v>
      </c>
      <c r="B3770" s="234" t="s">
        <v>10071</v>
      </c>
      <c r="C3770" s="234" t="s">
        <v>6545</v>
      </c>
      <c r="D3770" s="235" t="s">
        <v>15624</v>
      </c>
      <c r="E3770" s="227" t="s">
        <v>57</v>
      </c>
    </row>
    <row r="3771" spans="1:5" ht="30">
      <c r="A3771" s="234">
        <v>14166</v>
      </c>
      <c r="B3771" s="234" t="s">
        <v>10072</v>
      </c>
      <c r="C3771" s="234" t="s">
        <v>6545</v>
      </c>
      <c r="D3771" s="235" t="s">
        <v>15625</v>
      </c>
      <c r="E3771" s="227" t="s">
        <v>57</v>
      </c>
    </row>
    <row r="3772" spans="1:5" ht="30">
      <c r="A3772" s="234">
        <v>14165</v>
      </c>
      <c r="B3772" s="234" t="s">
        <v>10073</v>
      </c>
      <c r="C3772" s="234" t="s">
        <v>6545</v>
      </c>
      <c r="D3772" s="235" t="s">
        <v>15626</v>
      </c>
      <c r="E3772" s="227" t="s">
        <v>57</v>
      </c>
    </row>
    <row r="3773" spans="1:5" ht="30">
      <c r="A3773" s="234">
        <v>5050</v>
      </c>
      <c r="B3773" s="234" t="s">
        <v>10074</v>
      </c>
      <c r="C3773" s="234" t="s">
        <v>6545</v>
      </c>
      <c r="D3773" s="235" t="s">
        <v>15627</v>
      </c>
      <c r="E3773" s="227" t="s">
        <v>57</v>
      </c>
    </row>
    <row r="3774" spans="1:5" ht="30">
      <c r="A3774" s="234">
        <v>12366</v>
      </c>
      <c r="B3774" s="234" t="s">
        <v>11760</v>
      </c>
      <c r="C3774" s="234" t="s">
        <v>6545</v>
      </c>
      <c r="D3774" s="235" t="s">
        <v>15628</v>
      </c>
      <c r="E3774" s="227" t="s">
        <v>57</v>
      </c>
    </row>
    <row r="3775" spans="1:5" ht="30">
      <c r="A3775" s="234">
        <v>5045</v>
      </c>
      <c r="B3775" s="234" t="s">
        <v>11761</v>
      </c>
      <c r="C3775" s="234" t="s">
        <v>6545</v>
      </c>
      <c r="D3775" s="235" t="s">
        <v>15629</v>
      </c>
      <c r="E3775" s="227" t="s">
        <v>57</v>
      </c>
    </row>
    <row r="3776" spans="1:5" ht="30">
      <c r="A3776" s="234">
        <v>5035</v>
      </c>
      <c r="B3776" s="234" t="s">
        <v>11762</v>
      </c>
      <c r="C3776" s="234" t="s">
        <v>6545</v>
      </c>
      <c r="D3776" s="235" t="s">
        <v>15630</v>
      </c>
      <c r="E3776" s="227" t="s">
        <v>57</v>
      </c>
    </row>
    <row r="3777" spans="1:5" ht="30">
      <c r="A3777" s="234">
        <v>41180</v>
      </c>
      <c r="B3777" s="234" t="s">
        <v>11763</v>
      </c>
      <c r="C3777" s="234" t="s">
        <v>6545</v>
      </c>
      <c r="D3777" s="235" t="s">
        <v>15631</v>
      </c>
      <c r="E3777" s="227" t="s">
        <v>57</v>
      </c>
    </row>
    <row r="3778" spans="1:5" ht="30">
      <c r="A3778" s="234">
        <v>41181</v>
      </c>
      <c r="B3778" s="234" t="s">
        <v>11764</v>
      </c>
      <c r="C3778" s="234" t="s">
        <v>6545</v>
      </c>
      <c r="D3778" s="235" t="s">
        <v>15632</v>
      </c>
      <c r="E3778" s="227" t="s">
        <v>57</v>
      </c>
    </row>
    <row r="3779" spans="1:5" ht="30">
      <c r="A3779" s="234">
        <v>41182</v>
      </c>
      <c r="B3779" s="234" t="s">
        <v>11765</v>
      </c>
      <c r="C3779" s="234" t="s">
        <v>6545</v>
      </c>
      <c r="D3779" s="235" t="s">
        <v>15633</v>
      </c>
      <c r="E3779" s="227" t="s">
        <v>57</v>
      </c>
    </row>
    <row r="3780" spans="1:5" ht="30">
      <c r="A3780" s="234">
        <v>41183</v>
      </c>
      <c r="B3780" s="234" t="s">
        <v>11766</v>
      </c>
      <c r="C3780" s="234" t="s">
        <v>6545</v>
      </c>
      <c r="D3780" s="235" t="s">
        <v>15634</v>
      </c>
      <c r="E3780" s="227" t="s">
        <v>57</v>
      </c>
    </row>
    <row r="3781" spans="1:5" ht="30">
      <c r="A3781" s="234">
        <v>41184</v>
      </c>
      <c r="B3781" s="234" t="s">
        <v>11767</v>
      </c>
      <c r="C3781" s="234" t="s">
        <v>6545</v>
      </c>
      <c r="D3781" s="235" t="s">
        <v>15635</v>
      </c>
      <c r="E3781" s="227" t="s">
        <v>57</v>
      </c>
    </row>
    <row r="3782" spans="1:5" ht="30">
      <c r="A3782" s="234">
        <v>41185</v>
      </c>
      <c r="B3782" s="234" t="s">
        <v>11768</v>
      </c>
      <c r="C3782" s="234" t="s">
        <v>6545</v>
      </c>
      <c r="D3782" s="235" t="s">
        <v>15636</v>
      </c>
      <c r="E3782" s="227" t="s">
        <v>57</v>
      </c>
    </row>
    <row r="3783" spans="1:5" ht="30">
      <c r="A3783" s="234">
        <v>41186</v>
      </c>
      <c r="B3783" s="234" t="s">
        <v>11769</v>
      </c>
      <c r="C3783" s="234" t="s">
        <v>6545</v>
      </c>
      <c r="D3783" s="235" t="s">
        <v>15637</v>
      </c>
      <c r="E3783" s="227" t="s">
        <v>57</v>
      </c>
    </row>
    <row r="3784" spans="1:5" ht="30">
      <c r="A3784" s="234">
        <v>41187</v>
      </c>
      <c r="B3784" s="234" t="s">
        <v>11770</v>
      </c>
      <c r="C3784" s="234" t="s">
        <v>6545</v>
      </c>
      <c r="D3784" s="235" t="s">
        <v>15638</v>
      </c>
      <c r="E3784" s="227" t="s">
        <v>57</v>
      </c>
    </row>
    <row r="3785" spans="1:5" ht="30">
      <c r="A3785" s="234">
        <v>41188</v>
      </c>
      <c r="B3785" s="234" t="s">
        <v>11771</v>
      </c>
      <c r="C3785" s="234" t="s">
        <v>6545</v>
      </c>
      <c r="D3785" s="235" t="s">
        <v>15639</v>
      </c>
      <c r="E3785" s="227" t="s">
        <v>57</v>
      </c>
    </row>
    <row r="3786" spans="1:5" ht="30">
      <c r="A3786" s="234">
        <v>5036</v>
      </c>
      <c r="B3786" s="234" t="s">
        <v>11772</v>
      </c>
      <c r="C3786" s="234" t="s">
        <v>6545</v>
      </c>
      <c r="D3786" s="235" t="s">
        <v>15640</v>
      </c>
      <c r="E3786" s="227" t="s">
        <v>57</v>
      </c>
    </row>
    <row r="3787" spans="1:5" ht="30">
      <c r="A3787" s="234">
        <v>41189</v>
      </c>
      <c r="B3787" s="234" t="s">
        <v>11773</v>
      </c>
      <c r="C3787" s="234" t="s">
        <v>6545</v>
      </c>
      <c r="D3787" s="235" t="s">
        <v>15641</v>
      </c>
      <c r="E3787" s="227" t="s">
        <v>57</v>
      </c>
    </row>
    <row r="3788" spans="1:5" ht="30">
      <c r="A3788" s="234">
        <v>41190</v>
      </c>
      <c r="B3788" s="234" t="s">
        <v>11774</v>
      </c>
      <c r="C3788" s="234" t="s">
        <v>6545</v>
      </c>
      <c r="D3788" s="235" t="s">
        <v>15642</v>
      </c>
      <c r="E3788" s="227" t="s">
        <v>57</v>
      </c>
    </row>
    <row r="3789" spans="1:5" ht="30">
      <c r="A3789" s="234">
        <v>41191</v>
      </c>
      <c r="B3789" s="234" t="s">
        <v>11775</v>
      </c>
      <c r="C3789" s="234" t="s">
        <v>6545</v>
      </c>
      <c r="D3789" s="235" t="s">
        <v>15643</v>
      </c>
      <c r="E3789" s="227" t="s">
        <v>57</v>
      </c>
    </row>
    <row r="3790" spans="1:5" ht="30">
      <c r="A3790" s="234">
        <v>41192</v>
      </c>
      <c r="B3790" s="234" t="s">
        <v>11776</v>
      </c>
      <c r="C3790" s="234" t="s">
        <v>6545</v>
      </c>
      <c r="D3790" s="235" t="s">
        <v>15644</v>
      </c>
      <c r="E3790" s="227" t="s">
        <v>57</v>
      </c>
    </row>
    <row r="3791" spans="1:5" ht="30">
      <c r="A3791" s="234">
        <v>41193</v>
      </c>
      <c r="B3791" s="234" t="s">
        <v>11777</v>
      </c>
      <c r="C3791" s="234" t="s">
        <v>6545</v>
      </c>
      <c r="D3791" s="235" t="s">
        <v>15645</v>
      </c>
      <c r="E3791" s="227" t="s">
        <v>57</v>
      </c>
    </row>
    <row r="3792" spans="1:5" ht="30">
      <c r="A3792" s="234">
        <v>41194</v>
      </c>
      <c r="B3792" s="234" t="s">
        <v>11778</v>
      </c>
      <c r="C3792" s="234" t="s">
        <v>6545</v>
      </c>
      <c r="D3792" s="235" t="s">
        <v>15646</v>
      </c>
      <c r="E3792" s="227" t="s">
        <v>57</v>
      </c>
    </row>
    <row r="3793" spans="1:5" ht="30">
      <c r="A3793" s="234">
        <v>5044</v>
      </c>
      <c r="B3793" s="234" t="s">
        <v>11779</v>
      </c>
      <c r="C3793" s="234" t="s">
        <v>6545</v>
      </c>
      <c r="D3793" s="235" t="s">
        <v>15647</v>
      </c>
      <c r="E3793" s="227" t="s">
        <v>57</v>
      </c>
    </row>
    <row r="3794" spans="1:5" ht="30">
      <c r="A3794" s="234">
        <v>5059</v>
      </c>
      <c r="B3794" s="234" t="s">
        <v>11780</v>
      </c>
      <c r="C3794" s="234" t="s">
        <v>6545</v>
      </c>
      <c r="D3794" s="235" t="s">
        <v>15648</v>
      </c>
      <c r="E3794" s="227" t="s">
        <v>57</v>
      </c>
    </row>
    <row r="3795" spans="1:5" ht="30">
      <c r="A3795" s="234">
        <v>41201</v>
      </c>
      <c r="B3795" s="234" t="s">
        <v>11781</v>
      </c>
      <c r="C3795" s="234" t="s">
        <v>6545</v>
      </c>
      <c r="D3795" s="235" t="s">
        <v>15649</v>
      </c>
      <c r="E3795" s="227" t="s">
        <v>57</v>
      </c>
    </row>
    <row r="3796" spans="1:5" ht="30">
      <c r="A3796" s="234">
        <v>41199</v>
      </c>
      <c r="B3796" s="234" t="s">
        <v>11782</v>
      </c>
      <c r="C3796" s="234" t="s">
        <v>6545</v>
      </c>
      <c r="D3796" s="235" t="s">
        <v>15650</v>
      </c>
      <c r="E3796" s="227" t="s">
        <v>57</v>
      </c>
    </row>
    <row r="3797" spans="1:5" ht="30">
      <c r="A3797" s="234">
        <v>5057</v>
      </c>
      <c r="B3797" s="234" t="s">
        <v>11783</v>
      </c>
      <c r="C3797" s="234" t="s">
        <v>6545</v>
      </c>
      <c r="D3797" s="235" t="s">
        <v>15651</v>
      </c>
      <c r="E3797" s="227" t="s">
        <v>57</v>
      </c>
    </row>
    <row r="3798" spans="1:5" ht="30">
      <c r="A3798" s="234">
        <v>41200</v>
      </c>
      <c r="B3798" s="234" t="s">
        <v>11784</v>
      </c>
      <c r="C3798" s="234" t="s">
        <v>6545</v>
      </c>
      <c r="D3798" s="235" t="s">
        <v>15652</v>
      </c>
      <c r="E3798" s="227" t="s">
        <v>57</v>
      </c>
    </row>
    <row r="3799" spans="1:5" ht="30">
      <c r="A3799" s="234">
        <v>41205</v>
      </c>
      <c r="B3799" s="234" t="s">
        <v>11785</v>
      </c>
      <c r="C3799" s="234" t="s">
        <v>6545</v>
      </c>
      <c r="D3799" s="235" t="s">
        <v>15653</v>
      </c>
      <c r="E3799" s="227" t="s">
        <v>57</v>
      </c>
    </row>
    <row r="3800" spans="1:5" ht="30">
      <c r="A3800" s="234">
        <v>41202</v>
      </c>
      <c r="B3800" s="234" t="s">
        <v>11786</v>
      </c>
      <c r="C3800" s="234" t="s">
        <v>6545</v>
      </c>
      <c r="D3800" s="235" t="s">
        <v>15654</v>
      </c>
      <c r="E3800" s="227" t="s">
        <v>57</v>
      </c>
    </row>
    <row r="3801" spans="1:5" ht="30">
      <c r="A3801" s="234">
        <v>41206</v>
      </c>
      <c r="B3801" s="234" t="s">
        <v>11787</v>
      </c>
      <c r="C3801" s="234" t="s">
        <v>6545</v>
      </c>
      <c r="D3801" s="235" t="s">
        <v>15655</v>
      </c>
      <c r="E3801" s="227" t="s">
        <v>57</v>
      </c>
    </row>
    <row r="3802" spans="1:5" ht="30">
      <c r="A3802" s="234">
        <v>12372</v>
      </c>
      <c r="B3802" s="234" t="s">
        <v>11788</v>
      </c>
      <c r="C3802" s="234" t="s">
        <v>6545</v>
      </c>
      <c r="D3802" s="235" t="s">
        <v>15656</v>
      </c>
      <c r="E3802" s="227" t="s">
        <v>57</v>
      </c>
    </row>
    <row r="3803" spans="1:5" ht="30">
      <c r="A3803" s="234">
        <v>41207</v>
      </c>
      <c r="B3803" s="234" t="s">
        <v>11789</v>
      </c>
      <c r="C3803" s="234" t="s">
        <v>6545</v>
      </c>
      <c r="D3803" s="235" t="s">
        <v>15657</v>
      </c>
      <c r="E3803" s="227" t="s">
        <v>57</v>
      </c>
    </row>
    <row r="3804" spans="1:5" ht="30">
      <c r="A3804" s="234">
        <v>41203</v>
      </c>
      <c r="B3804" s="234" t="s">
        <v>11790</v>
      </c>
      <c r="C3804" s="234" t="s">
        <v>6545</v>
      </c>
      <c r="D3804" s="235" t="s">
        <v>15658</v>
      </c>
      <c r="E3804" s="227" t="s">
        <v>57</v>
      </c>
    </row>
    <row r="3805" spans="1:5" ht="30">
      <c r="A3805" s="234">
        <v>41204</v>
      </c>
      <c r="B3805" s="234" t="s">
        <v>11791</v>
      </c>
      <c r="C3805" s="234" t="s">
        <v>6545</v>
      </c>
      <c r="D3805" s="235" t="s">
        <v>15659</v>
      </c>
      <c r="E3805" s="227" t="s">
        <v>57</v>
      </c>
    </row>
    <row r="3806" spans="1:5" ht="30">
      <c r="A3806" s="234">
        <v>41210</v>
      </c>
      <c r="B3806" s="234" t="s">
        <v>11792</v>
      </c>
      <c r="C3806" s="234" t="s">
        <v>6545</v>
      </c>
      <c r="D3806" s="235" t="s">
        <v>15660</v>
      </c>
      <c r="E3806" s="227" t="s">
        <v>57</v>
      </c>
    </row>
    <row r="3807" spans="1:5" ht="30">
      <c r="A3807" s="234">
        <v>41208</v>
      </c>
      <c r="B3807" s="234" t="s">
        <v>11793</v>
      </c>
      <c r="C3807" s="234" t="s">
        <v>6545</v>
      </c>
      <c r="D3807" s="235" t="s">
        <v>15661</v>
      </c>
      <c r="E3807" s="227" t="s">
        <v>57</v>
      </c>
    </row>
    <row r="3808" spans="1:5" ht="30">
      <c r="A3808" s="234">
        <v>41211</v>
      </c>
      <c r="B3808" s="234" t="s">
        <v>11794</v>
      </c>
      <c r="C3808" s="234" t="s">
        <v>6545</v>
      </c>
      <c r="D3808" s="235" t="s">
        <v>15662</v>
      </c>
      <c r="E3808" s="227" t="s">
        <v>57</v>
      </c>
    </row>
    <row r="3809" spans="1:5" ht="30">
      <c r="A3809" s="234">
        <v>13339</v>
      </c>
      <c r="B3809" s="234" t="s">
        <v>11795</v>
      </c>
      <c r="C3809" s="234" t="s">
        <v>6545</v>
      </c>
      <c r="D3809" s="235" t="s">
        <v>15663</v>
      </c>
      <c r="E3809" s="227" t="s">
        <v>57</v>
      </c>
    </row>
    <row r="3810" spans="1:5" ht="30">
      <c r="A3810" s="234">
        <v>41213</v>
      </c>
      <c r="B3810" s="234" t="s">
        <v>11796</v>
      </c>
      <c r="C3810" s="234" t="s">
        <v>6545</v>
      </c>
      <c r="D3810" s="235" t="s">
        <v>15664</v>
      </c>
      <c r="E3810" s="227" t="s">
        <v>57</v>
      </c>
    </row>
    <row r="3811" spans="1:5" ht="30">
      <c r="A3811" s="234">
        <v>41209</v>
      </c>
      <c r="B3811" s="234" t="s">
        <v>11797</v>
      </c>
      <c r="C3811" s="234" t="s">
        <v>6545</v>
      </c>
      <c r="D3811" s="235" t="s">
        <v>15665</v>
      </c>
      <c r="E3811" s="227" t="s">
        <v>57</v>
      </c>
    </row>
    <row r="3812" spans="1:5" ht="30">
      <c r="A3812" s="234">
        <v>41216</v>
      </c>
      <c r="B3812" s="234" t="s">
        <v>11798</v>
      </c>
      <c r="C3812" s="234" t="s">
        <v>6545</v>
      </c>
      <c r="D3812" s="235" t="s">
        <v>15666</v>
      </c>
      <c r="E3812" s="227" t="s">
        <v>57</v>
      </c>
    </row>
    <row r="3813" spans="1:5" ht="30">
      <c r="A3813" s="234">
        <v>41217</v>
      </c>
      <c r="B3813" s="234" t="s">
        <v>11799</v>
      </c>
      <c r="C3813" s="234" t="s">
        <v>6545</v>
      </c>
      <c r="D3813" s="235" t="s">
        <v>15667</v>
      </c>
      <c r="E3813" s="227" t="s">
        <v>57</v>
      </c>
    </row>
    <row r="3814" spans="1:5" ht="30">
      <c r="A3814" s="234">
        <v>41218</v>
      </c>
      <c r="B3814" s="234" t="s">
        <v>11800</v>
      </c>
      <c r="C3814" s="234" t="s">
        <v>6545</v>
      </c>
      <c r="D3814" s="235" t="s">
        <v>15668</v>
      </c>
      <c r="E3814" s="227" t="s">
        <v>57</v>
      </c>
    </row>
    <row r="3815" spans="1:5" ht="30">
      <c r="A3815" s="234">
        <v>41214</v>
      </c>
      <c r="B3815" s="234" t="s">
        <v>11801</v>
      </c>
      <c r="C3815" s="234" t="s">
        <v>6545</v>
      </c>
      <c r="D3815" s="235" t="s">
        <v>15669</v>
      </c>
      <c r="E3815" s="227" t="s">
        <v>57</v>
      </c>
    </row>
    <row r="3816" spans="1:5" ht="30">
      <c r="A3816" s="234">
        <v>41215</v>
      </c>
      <c r="B3816" s="234" t="s">
        <v>11802</v>
      </c>
      <c r="C3816" s="234" t="s">
        <v>6545</v>
      </c>
      <c r="D3816" s="235" t="s">
        <v>15670</v>
      </c>
      <c r="E3816" s="227" t="s">
        <v>57</v>
      </c>
    </row>
    <row r="3817" spans="1:5" ht="30">
      <c r="A3817" s="234">
        <v>41221</v>
      </c>
      <c r="B3817" s="234" t="s">
        <v>11803</v>
      </c>
      <c r="C3817" s="234" t="s">
        <v>6545</v>
      </c>
      <c r="D3817" s="235" t="s">
        <v>15671</v>
      </c>
      <c r="E3817" s="227" t="s">
        <v>57</v>
      </c>
    </row>
    <row r="3818" spans="1:5" ht="30">
      <c r="A3818" s="234">
        <v>41222</v>
      </c>
      <c r="B3818" s="234" t="s">
        <v>11804</v>
      </c>
      <c r="C3818" s="234" t="s">
        <v>6545</v>
      </c>
      <c r="D3818" s="235" t="s">
        <v>15672</v>
      </c>
      <c r="E3818" s="227" t="s">
        <v>57</v>
      </c>
    </row>
    <row r="3819" spans="1:5" ht="30">
      <c r="A3819" s="234">
        <v>41195</v>
      </c>
      <c r="B3819" s="234" t="s">
        <v>11805</v>
      </c>
      <c r="C3819" s="234" t="s">
        <v>6545</v>
      </c>
      <c r="D3819" s="235" t="s">
        <v>15673</v>
      </c>
      <c r="E3819" s="227" t="s">
        <v>57</v>
      </c>
    </row>
    <row r="3820" spans="1:5" ht="30">
      <c r="A3820" s="234">
        <v>41198</v>
      </c>
      <c r="B3820" s="234" t="s">
        <v>11806</v>
      </c>
      <c r="C3820" s="234" t="s">
        <v>6545</v>
      </c>
      <c r="D3820" s="235" t="s">
        <v>15674</v>
      </c>
      <c r="E3820" s="227" t="s">
        <v>57</v>
      </c>
    </row>
    <row r="3821" spans="1:5" ht="30">
      <c r="A3821" s="234">
        <v>41196</v>
      </c>
      <c r="B3821" s="234" t="s">
        <v>11807</v>
      </c>
      <c r="C3821" s="234" t="s">
        <v>6545</v>
      </c>
      <c r="D3821" s="235" t="s">
        <v>15675</v>
      </c>
      <c r="E3821" s="227" t="s">
        <v>57</v>
      </c>
    </row>
    <row r="3822" spans="1:5" ht="30">
      <c r="A3822" s="234">
        <v>5033</v>
      </c>
      <c r="B3822" s="234" t="s">
        <v>11808</v>
      </c>
      <c r="C3822" s="234" t="s">
        <v>6545</v>
      </c>
      <c r="D3822" s="235" t="s">
        <v>15676</v>
      </c>
      <c r="E3822" s="227" t="s">
        <v>57</v>
      </c>
    </row>
    <row r="3823" spans="1:5" ht="30">
      <c r="A3823" s="234">
        <v>41197</v>
      </c>
      <c r="B3823" s="234" t="s">
        <v>11809</v>
      </c>
      <c r="C3823" s="234" t="s">
        <v>6545</v>
      </c>
      <c r="D3823" s="235" t="s">
        <v>15677</v>
      </c>
      <c r="E3823" s="227" t="s">
        <v>57</v>
      </c>
    </row>
    <row r="3824" spans="1:5" ht="15">
      <c r="A3824" s="234">
        <v>12388</v>
      </c>
      <c r="B3824" s="234" t="s">
        <v>10075</v>
      </c>
      <c r="C3824" s="234" t="s">
        <v>6545</v>
      </c>
      <c r="D3824" s="235" t="s">
        <v>15678</v>
      </c>
      <c r="E3824" s="227" t="s">
        <v>57</v>
      </c>
    </row>
    <row r="3825" spans="1:5" ht="30">
      <c r="A3825" s="234">
        <v>2731</v>
      </c>
      <c r="B3825" s="234" t="s">
        <v>10076</v>
      </c>
      <c r="C3825" s="234" t="s">
        <v>6557</v>
      </c>
      <c r="D3825" s="235" t="s">
        <v>15679</v>
      </c>
      <c r="E3825" s="227" t="s">
        <v>57</v>
      </c>
    </row>
    <row r="3826" spans="1:5" ht="30">
      <c r="A3826" s="234">
        <v>41457</v>
      </c>
      <c r="B3826" s="234" t="s">
        <v>11810</v>
      </c>
      <c r="C3826" s="234" t="s">
        <v>6545</v>
      </c>
      <c r="D3826" s="235" t="s">
        <v>15680</v>
      </c>
      <c r="E3826" s="227" t="s">
        <v>57</v>
      </c>
    </row>
    <row r="3827" spans="1:5" ht="30">
      <c r="A3827" s="234">
        <v>41458</v>
      </c>
      <c r="B3827" s="234" t="s">
        <v>11811</v>
      </c>
      <c r="C3827" s="234" t="s">
        <v>6545</v>
      </c>
      <c r="D3827" s="235" t="s">
        <v>15681</v>
      </c>
      <c r="E3827" s="227" t="s">
        <v>57</v>
      </c>
    </row>
    <row r="3828" spans="1:5" ht="30">
      <c r="A3828" s="234">
        <v>41459</v>
      </c>
      <c r="B3828" s="234" t="s">
        <v>11812</v>
      </c>
      <c r="C3828" s="234" t="s">
        <v>6545</v>
      </c>
      <c r="D3828" s="235" t="s">
        <v>15682</v>
      </c>
      <c r="E3828" s="227" t="s">
        <v>57</v>
      </c>
    </row>
    <row r="3829" spans="1:5" ht="30">
      <c r="A3829" s="234">
        <v>41461</v>
      </c>
      <c r="B3829" s="234" t="s">
        <v>11813</v>
      </c>
      <c r="C3829" s="234" t="s">
        <v>6545</v>
      </c>
      <c r="D3829" s="235" t="s">
        <v>15683</v>
      </c>
      <c r="E3829" s="227" t="s">
        <v>57</v>
      </c>
    </row>
    <row r="3830" spans="1:5" ht="15">
      <c r="A3830" s="234">
        <v>44537</v>
      </c>
      <c r="B3830" s="234" t="s">
        <v>11814</v>
      </c>
      <c r="C3830" s="234" t="s">
        <v>7601</v>
      </c>
      <c r="D3830" s="235" t="s">
        <v>15684</v>
      </c>
      <c r="E3830" s="227" t="s">
        <v>57</v>
      </c>
    </row>
    <row r="3831" spans="1:5" ht="30">
      <c r="A3831" s="234">
        <v>11844</v>
      </c>
      <c r="B3831" s="234" t="s">
        <v>10077</v>
      </c>
      <c r="C3831" s="234" t="s">
        <v>6557</v>
      </c>
      <c r="D3831" s="235" t="s">
        <v>15685</v>
      </c>
      <c r="E3831" s="227" t="s">
        <v>57</v>
      </c>
    </row>
    <row r="3832" spans="1:5" ht="30">
      <c r="A3832" s="234">
        <v>4465</v>
      </c>
      <c r="B3832" s="234" t="s">
        <v>10078</v>
      </c>
      <c r="C3832" s="234" t="s">
        <v>6557</v>
      </c>
      <c r="D3832" s="235" t="s">
        <v>15686</v>
      </c>
      <c r="E3832" s="227" t="s">
        <v>57</v>
      </c>
    </row>
    <row r="3833" spans="1:5" ht="30">
      <c r="A3833" s="234">
        <v>35273</v>
      </c>
      <c r="B3833" s="234" t="s">
        <v>10079</v>
      </c>
      <c r="C3833" s="234" t="s">
        <v>6557</v>
      </c>
      <c r="D3833" s="235" t="s">
        <v>15687</v>
      </c>
      <c r="E3833" s="227" t="s">
        <v>57</v>
      </c>
    </row>
    <row r="3834" spans="1:5" ht="30">
      <c r="A3834" s="234">
        <v>4470</v>
      </c>
      <c r="B3834" s="234" t="s">
        <v>10080</v>
      </c>
      <c r="C3834" s="234" t="s">
        <v>6557</v>
      </c>
      <c r="D3834" s="235" t="s">
        <v>15688</v>
      </c>
      <c r="E3834" s="227" t="s">
        <v>57</v>
      </c>
    </row>
    <row r="3835" spans="1:5" ht="30">
      <c r="A3835" s="234">
        <v>20208</v>
      </c>
      <c r="B3835" s="234" t="s">
        <v>10081</v>
      </c>
      <c r="C3835" s="234" t="s">
        <v>6557</v>
      </c>
      <c r="D3835" s="235" t="s">
        <v>15689</v>
      </c>
      <c r="E3835" s="227" t="s">
        <v>57</v>
      </c>
    </row>
    <row r="3836" spans="1:5" ht="30">
      <c r="A3836" s="234">
        <v>20204</v>
      </c>
      <c r="B3836" s="234" t="s">
        <v>10082</v>
      </c>
      <c r="C3836" s="234" t="s">
        <v>6557</v>
      </c>
      <c r="D3836" s="235" t="s">
        <v>15690</v>
      </c>
      <c r="E3836" s="227" t="s">
        <v>57</v>
      </c>
    </row>
    <row r="3837" spans="1:5" ht="30">
      <c r="A3837" s="234">
        <v>4437</v>
      </c>
      <c r="B3837" s="234" t="s">
        <v>10083</v>
      </c>
      <c r="C3837" s="234" t="s">
        <v>6557</v>
      </c>
      <c r="D3837" s="235" t="s">
        <v>15691</v>
      </c>
      <c r="E3837" s="227" t="s">
        <v>57</v>
      </c>
    </row>
    <row r="3838" spans="1:5" ht="30">
      <c r="A3838" s="234">
        <v>14580</v>
      </c>
      <c r="B3838" s="234" t="s">
        <v>10084</v>
      </c>
      <c r="C3838" s="234" t="s">
        <v>6557</v>
      </c>
      <c r="D3838" s="235" t="s">
        <v>15691</v>
      </c>
      <c r="E3838" s="227" t="s">
        <v>57</v>
      </c>
    </row>
    <row r="3839" spans="1:5" ht="15">
      <c r="A3839" s="234">
        <v>40304</v>
      </c>
      <c r="B3839" s="234" t="s">
        <v>10085</v>
      </c>
      <c r="C3839" s="234" t="s">
        <v>6607</v>
      </c>
      <c r="D3839" s="235" t="s">
        <v>15692</v>
      </c>
      <c r="E3839" s="227" t="s">
        <v>57</v>
      </c>
    </row>
    <row r="3840" spans="1:5" ht="15">
      <c r="A3840" s="234">
        <v>5065</v>
      </c>
      <c r="B3840" s="234" t="s">
        <v>10086</v>
      </c>
      <c r="C3840" s="234" t="s">
        <v>6607</v>
      </c>
      <c r="D3840" s="235" t="s">
        <v>14131</v>
      </c>
      <c r="E3840" s="227" t="s">
        <v>57</v>
      </c>
    </row>
    <row r="3841" spans="1:5" ht="15">
      <c r="A3841" s="234">
        <v>5072</v>
      </c>
      <c r="B3841" s="234" t="s">
        <v>10087</v>
      </c>
      <c r="C3841" s="234" t="s">
        <v>6607</v>
      </c>
      <c r="D3841" s="235" t="s">
        <v>15693</v>
      </c>
      <c r="E3841" s="227" t="s">
        <v>57</v>
      </c>
    </row>
    <row r="3842" spans="1:5" ht="15">
      <c r="A3842" s="234">
        <v>5066</v>
      </c>
      <c r="B3842" s="234" t="s">
        <v>10088</v>
      </c>
      <c r="C3842" s="234" t="s">
        <v>6607</v>
      </c>
      <c r="D3842" s="235" t="s">
        <v>15694</v>
      </c>
      <c r="E3842" s="227" t="s">
        <v>57</v>
      </c>
    </row>
    <row r="3843" spans="1:5" ht="15">
      <c r="A3843" s="234">
        <v>5063</v>
      </c>
      <c r="B3843" s="234" t="s">
        <v>10089</v>
      </c>
      <c r="C3843" s="234" t="s">
        <v>6607</v>
      </c>
      <c r="D3843" s="235" t="s">
        <v>15695</v>
      </c>
      <c r="E3843" s="227" t="s">
        <v>57</v>
      </c>
    </row>
    <row r="3844" spans="1:5" ht="15">
      <c r="A3844" s="234">
        <v>20247</v>
      </c>
      <c r="B3844" s="234" t="s">
        <v>10090</v>
      </c>
      <c r="C3844" s="234" t="s">
        <v>6607</v>
      </c>
      <c r="D3844" s="235" t="s">
        <v>14777</v>
      </c>
      <c r="E3844" s="227" t="s">
        <v>57</v>
      </c>
    </row>
    <row r="3845" spans="1:5" ht="15">
      <c r="A3845" s="234">
        <v>5074</v>
      </c>
      <c r="B3845" s="234" t="s">
        <v>10091</v>
      </c>
      <c r="C3845" s="234" t="s">
        <v>6607</v>
      </c>
      <c r="D3845" s="235" t="s">
        <v>15696</v>
      </c>
      <c r="E3845" s="227" t="s">
        <v>57</v>
      </c>
    </row>
    <row r="3846" spans="1:5" ht="15">
      <c r="A3846" s="234">
        <v>5067</v>
      </c>
      <c r="B3846" s="234" t="s">
        <v>10092</v>
      </c>
      <c r="C3846" s="234" t="s">
        <v>6607</v>
      </c>
      <c r="D3846" s="235" t="s">
        <v>15026</v>
      </c>
      <c r="E3846" s="227" t="s">
        <v>57</v>
      </c>
    </row>
    <row r="3847" spans="1:5" ht="15">
      <c r="A3847" s="234">
        <v>5078</v>
      </c>
      <c r="B3847" s="234" t="s">
        <v>10093</v>
      </c>
      <c r="C3847" s="234" t="s">
        <v>6607</v>
      </c>
      <c r="D3847" s="235" t="s">
        <v>15697</v>
      </c>
      <c r="E3847" s="227" t="s">
        <v>57</v>
      </c>
    </row>
    <row r="3848" spans="1:5" ht="15">
      <c r="A3848" s="234">
        <v>5068</v>
      </c>
      <c r="B3848" s="234" t="s">
        <v>10094</v>
      </c>
      <c r="C3848" s="234" t="s">
        <v>6607</v>
      </c>
      <c r="D3848" s="235" t="s">
        <v>15698</v>
      </c>
      <c r="E3848" s="227" t="s">
        <v>57</v>
      </c>
    </row>
    <row r="3849" spans="1:5" ht="15">
      <c r="A3849" s="234">
        <v>5073</v>
      </c>
      <c r="B3849" s="234" t="s">
        <v>10095</v>
      </c>
      <c r="C3849" s="234" t="s">
        <v>6607</v>
      </c>
      <c r="D3849" s="235" t="s">
        <v>14188</v>
      </c>
      <c r="E3849" s="227" t="s">
        <v>57</v>
      </c>
    </row>
    <row r="3850" spans="1:5" ht="15">
      <c r="A3850" s="234">
        <v>5069</v>
      </c>
      <c r="B3850" s="234" t="s">
        <v>10096</v>
      </c>
      <c r="C3850" s="234" t="s">
        <v>6607</v>
      </c>
      <c r="D3850" s="235" t="s">
        <v>14188</v>
      </c>
      <c r="E3850" s="227" t="s">
        <v>57</v>
      </c>
    </row>
    <row r="3851" spans="1:5" ht="15">
      <c r="A3851" s="234">
        <v>5070</v>
      </c>
      <c r="B3851" s="234" t="s">
        <v>10097</v>
      </c>
      <c r="C3851" s="234" t="s">
        <v>6607</v>
      </c>
      <c r="D3851" s="235" t="s">
        <v>15699</v>
      </c>
      <c r="E3851" s="227" t="s">
        <v>57</v>
      </c>
    </row>
    <row r="3852" spans="1:5" ht="15">
      <c r="A3852" s="234">
        <v>5071</v>
      </c>
      <c r="B3852" s="234" t="s">
        <v>10098</v>
      </c>
      <c r="C3852" s="234" t="s">
        <v>6607</v>
      </c>
      <c r="D3852" s="235" t="s">
        <v>15698</v>
      </c>
      <c r="E3852" s="227" t="s">
        <v>57</v>
      </c>
    </row>
    <row r="3853" spans="1:5" ht="15">
      <c r="A3853" s="234">
        <v>5061</v>
      </c>
      <c r="B3853" s="234" t="s">
        <v>10099</v>
      </c>
      <c r="C3853" s="234" t="s">
        <v>6607</v>
      </c>
      <c r="D3853" s="235" t="s">
        <v>15700</v>
      </c>
      <c r="E3853" s="227" t="s">
        <v>57</v>
      </c>
    </row>
    <row r="3854" spans="1:5" ht="15">
      <c r="A3854" s="234">
        <v>5075</v>
      </c>
      <c r="B3854" s="234" t="s">
        <v>10100</v>
      </c>
      <c r="C3854" s="234" t="s">
        <v>6607</v>
      </c>
      <c r="D3854" s="235" t="s">
        <v>15698</v>
      </c>
      <c r="E3854" s="227" t="s">
        <v>57</v>
      </c>
    </row>
    <row r="3855" spans="1:5" ht="15">
      <c r="A3855" s="234">
        <v>39027</v>
      </c>
      <c r="B3855" s="234" t="s">
        <v>10101</v>
      </c>
      <c r="C3855" s="234" t="s">
        <v>6607</v>
      </c>
      <c r="D3855" s="235" t="s">
        <v>15701</v>
      </c>
      <c r="E3855" s="227" t="s">
        <v>57</v>
      </c>
    </row>
    <row r="3856" spans="1:5" ht="15">
      <c r="A3856" s="234">
        <v>5062</v>
      </c>
      <c r="B3856" s="234" t="s">
        <v>10102</v>
      </c>
      <c r="C3856" s="234" t="s">
        <v>6607</v>
      </c>
      <c r="D3856" s="235" t="s">
        <v>14722</v>
      </c>
      <c r="E3856" s="227" t="s">
        <v>57</v>
      </c>
    </row>
    <row r="3857" spans="1:5" ht="15">
      <c r="A3857" s="234">
        <v>40568</v>
      </c>
      <c r="B3857" s="234" t="s">
        <v>10103</v>
      </c>
      <c r="C3857" s="234" t="s">
        <v>6607</v>
      </c>
      <c r="D3857" s="235" t="s">
        <v>15702</v>
      </c>
      <c r="E3857" s="227" t="s">
        <v>57</v>
      </c>
    </row>
    <row r="3858" spans="1:5" ht="15">
      <c r="A3858" s="234">
        <v>39026</v>
      </c>
      <c r="B3858" s="234" t="s">
        <v>10104</v>
      </c>
      <c r="C3858" s="234" t="s">
        <v>6607</v>
      </c>
      <c r="D3858" s="235" t="s">
        <v>15703</v>
      </c>
      <c r="E3858" s="227" t="s">
        <v>57</v>
      </c>
    </row>
    <row r="3859" spans="1:5" ht="45">
      <c r="A3859" s="234">
        <v>42431</v>
      </c>
      <c r="B3859" s="234" t="s">
        <v>10105</v>
      </c>
      <c r="C3859" s="234" t="s">
        <v>6545</v>
      </c>
      <c r="D3859" s="235" t="s">
        <v>15704</v>
      </c>
      <c r="E3859" s="227" t="s">
        <v>57</v>
      </c>
    </row>
    <row r="3860" spans="1:5" ht="15">
      <c r="A3860" s="234">
        <v>44074</v>
      </c>
      <c r="B3860" s="234" t="s">
        <v>11815</v>
      </c>
      <c r="C3860" s="234" t="s">
        <v>6554</v>
      </c>
      <c r="D3860" s="235" t="s">
        <v>15705</v>
      </c>
      <c r="E3860" s="227" t="s">
        <v>57</v>
      </c>
    </row>
    <row r="3861" spans="1:5" ht="15">
      <c r="A3861" s="234">
        <v>44072</v>
      </c>
      <c r="B3861" s="234" t="s">
        <v>11816</v>
      </c>
      <c r="C3861" s="234" t="s">
        <v>6554</v>
      </c>
      <c r="D3861" s="235" t="s">
        <v>15706</v>
      </c>
      <c r="E3861" s="227" t="s">
        <v>57</v>
      </c>
    </row>
    <row r="3862" spans="1:5" ht="30">
      <c r="A3862" s="234">
        <v>511</v>
      </c>
      <c r="B3862" s="234" t="s">
        <v>10106</v>
      </c>
      <c r="C3862" s="234" t="s">
        <v>6554</v>
      </c>
      <c r="D3862" s="235" t="s">
        <v>15707</v>
      </c>
      <c r="E3862" s="227" t="s">
        <v>57</v>
      </c>
    </row>
    <row r="3863" spans="1:5" ht="30">
      <c r="A3863" s="234">
        <v>37540</v>
      </c>
      <c r="B3863" s="234" t="s">
        <v>10107</v>
      </c>
      <c r="C3863" s="234" t="s">
        <v>6545</v>
      </c>
      <c r="D3863" s="235" t="s">
        <v>15708</v>
      </c>
      <c r="E3863" s="227" t="s">
        <v>57</v>
      </c>
    </row>
    <row r="3864" spans="1:5" ht="30">
      <c r="A3864" s="234">
        <v>37548</v>
      </c>
      <c r="B3864" s="234" t="s">
        <v>10108</v>
      </c>
      <c r="C3864" s="234" t="s">
        <v>6545</v>
      </c>
      <c r="D3864" s="235" t="s">
        <v>15709</v>
      </c>
      <c r="E3864" s="227" t="s">
        <v>57</v>
      </c>
    </row>
    <row r="3865" spans="1:5" ht="30">
      <c r="A3865" s="234">
        <v>39828</v>
      </c>
      <c r="B3865" s="234" t="s">
        <v>10109</v>
      </c>
      <c r="C3865" s="234" t="s">
        <v>6545</v>
      </c>
      <c r="D3865" s="235" t="s">
        <v>15710</v>
      </c>
      <c r="E3865" s="227" t="s">
        <v>57</v>
      </c>
    </row>
    <row r="3866" spans="1:5" ht="45">
      <c r="A3866" s="234">
        <v>12273</v>
      </c>
      <c r="B3866" s="234" t="s">
        <v>10110</v>
      </c>
      <c r="C3866" s="234" t="s">
        <v>6545</v>
      </c>
      <c r="D3866" s="235" t="s">
        <v>15711</v>
      </c>
      <c r="E3866" s="227" t="s">
        <v>57</v>
      </c>
    </row>
    <row r="3867" spans="1:5" ht="15">
      <c r="A3867" s="234">
        <v>38392</v>
      </c>
      <c r="B3867" s="234" t="s">
        <v>10111</v>
      </c>
      <c r="C3867" s="234" t="s">
        <v>6545</v>
      </c>
      <c r="D3867" s="235" t="s">
        <v>15712</v>
      </c>
      <c r="E3867" s="227" t="s">
        <v>57</v>
      </c>
    </row>
    <row r="3868" spans="1:5" ht="30">
      <c r="A3868" s="234">
        <v>11735</v>
      </c>
      <c r="B3868" s="234" t="s">
        <v>11817</v>
      </c>
      <c r="C3868" s="234" t="s">
        <v>6545</v>
      </c>
      <c r="D3868" s="235" t="s">
        <v>15713</v>
      </c>
      <c r="E3868" s="227" t="s">
        <v>57</v>
      </c>
    </row>
    <row r="3869" spans="1:5" ht="30">
      <c r="A3869" s="234">
        <v>11737</v>
      </c>
      <c r="B3869" s="234" t="s">
        <v>11818</v>
      </c>
      <c r="C3869" s="234" t="s">
        <v>6545</v>
      </c>
      <c r="D3869" s="235" t="s">
        <v>15714</v>
      </c>
      <c r="E3869" s="227" t="s">
        <v>57</v>
      </c>
    </row>
    <row r="3870" spans="1:5" ht="30">
      <c r="A3870" s="234">
        <v>11738</v>
      </c>
      <c r="B3870" s="234" t="s">
        <v>11819</v>
      </c>
      <c r="C3870" s="234" t="s">
        <v>6545</v>
      </c>
      <c r="D3870" s="235" t="s">
        <v>15715</v>
      </c>
      <c r="E3870" s="227" t="s">
        <v>57</v>
      </c>
    </row>
    <row r="3871" spans="1:5" ht="30">
      <c r="A3871" s="234">
        <v>36143</v>
      </c>
      <c r="B3871" s="234" t="s">
        <v>10112</v>
      </c>
      <c r="C3871" s="234" t="s">
        <v>6545</v>
      </c>
      <c r="D3871" s="235" t="s">
        <v>15716</v>
      </c>
      <c r="E3871" s="227" t="s">
        <v>57</v>
      </c>
    </row>
    <row r="3872" spans="1:5" ht="30">
      <c r="A3872" s="234">
        <v>36142</v>
      </c>
      <c r="B3872" s="234" t="s">
        <v>10113</v>
      </c>
      <c r="C3872" s="234" t="s">
        <v>6545</v>
      </c>
      <c r="D3872" s="235" t="s">
        <v>13052</v>
      </c>
      <c r="E3872" s="227" t="s">
        <v>57</v>
      </c>
    </row>
    <row r="3873" spans="1:5" ht="15">
      <c r="A3873" s="234">
        <v>36146</v>
      </c>
      <c r="B3873" s="234" t="s">
        <v>10114</v>
      </c>
      <c r="C3873" s="234" t="s">
        <v>6545</v>
      </c>
      <c r="D3873" s="235" t="s">
        <v>15717</v>
      </c>
      <c r="E3873" s="227" t="s">
        <v>57</v>
      </c>
    </row>
    <row r="3874" spans="1:5" ht="30">
      <c r="A3874" s="234">
        <v>39015</v>
      </c>
      <c r="B3874" s="234" t="s">
        <v>10115</v>
      </c>
      <c r="C3874" s="234" t="s">
        <v>6545</v>
      </c>
      <c r="D3874" s="235" t="s">
        <v>13194</v>
      </c>
      <c r="E3874" s="227" t="s">
        <v>57</v>
      </c>
    </row>
    <row r="3875" spans="1:5" ht="15">
      <c r="A3875" s="234">
        <v>38377</v>
      </c>
      <c r="B3875" s="234" t="s">
        <v>10116</v>
      </c>
      <c r="C3875" s="234" t="s">
        <v>6545</v>
      </c>
      <c r="D3875" s="235" t="s">
        <v>15718</v>
      </c>
      <c r="E3875" s="227" t="s">
        <v>57</v>
      </c>
    </row>
    <row r="3876" spans="1:5" ht="15">
      <c r="A3876" s="234">
        <v>38376</v>
      </c>
      <c r="B3876" s="234" t="s">
        <v>10117</v>
      </c>
      <c r="C3876" s="234" t="s">
        <v>6545</v>
      </c>
      <c r="D3876" s="235" t="s">
        <v>15719</v>
      </c>
      <c r="E3876" s="227" t="s">
        <v>57</v>
      </c>
    </row>
    <row r="3877" spans="1:5" ht="15">
      <c r="A3877" s="234">
        <v>38116</v>
      </c>
      <c r="B3877" s="234" t="s">
        <v>10118</v>
      </c>
      <c r="C3877" s="234" t="s">
        <v>6545</v>
      </c>
      <c r="D3877" s="235" t="s">
        <v>15541</v>
      </c>
      <c r="E3877" s="227" t="s">
        <v>57</v>
      </c>
    </row>
    <row r="3878" spans="1:5" ht="30">
      <c r="A3878" s="234">
        <v>38066</v>
      </c>
      <c r="B3878" s="234" t="s">
        <v>10119</v>
      </c>
      <c r="C3878" s="234" t="s">
        <v>6545</v>
      </c>
      <c r="D3878" s="235" t="s">
        <v>15720</v>
      </c>
      <c r="E3878" s="227" t="s">
        <v>57</v>
      </c>
    </row>
    <row r="3879" spans="1:5" ht="15">
      <c r="A3879" s="234">
        <v>38117</v>
      </c>
      <c r="B3879" s="234" t="s">
        <v>10120</v>
      </c>
      <c r="C3879" s="234" t="s">
        <v>6545</v>
      </c>
      <c r="D3879" s="235" t="s">
        <v>15721</v>
      </c>
      <c r="E3879" s="227" t="s">
        <v>57</v>
      </c>
    </row>
    <row r="3880" spans="1:5" ht="30">
      <c r="A3880" s="234">
        <v>38067</v>
      </c>
      <c r="B3880" s="234" t="s">
        <v>10121</v>
      </c>
      <c r="C3880" s="234" t="s">
        <v>6545</v>
      </c>
      <c r="D3880" s="235" t="s">
        <v>13160</v>
      </c>
      <c r="E3880" s="227" t="s">
        <v>57</v>
      </c>
    </row>
    <row r="3881" spans="1:5" ht="30">
      <c r="A3881" s="234">
        <v>11522</v>
      </c>
      <c r="B3881" s="234" t="s">
        <v>10122</v>
      </c>
      <c r="C3881" s="234" t="s">
        <v>6545</v>
      </c>
      <c r="D3881" s="235" t="s">
        <v>15722</v>
      </c>
      <c r="E3881" s="227" t="s">
        <v>57</v>
      </c>
    </row>
    <row r="3882" spans="1:5" ht="30">
      <c r="A3882" s="234">
        <v>43600</v>
      </c>
      <c r="B3882" s="234" t="s">
        <v>10123</v>
      </c>
      <c r="C3882" s="234" t="s">
        <v>6545</v>
      </c>
      <c r="D3882" s="235" t="s">
        <v>14406</v>
      </c>
      <c r="E3882" s="227" t="s">
        <v>57</v>
      </c>
    </row>
    <row r="3883" spans="1:5" ht="30">
      <c r="A3883" s="234">
        <v>5080</v>
      </c>
      <c r="B3883" s="234" t="s">
        <v>10124</v>
      </c>
      <c r="C3883" s="234" t="s">
        <v>6545</v>
      </c>
      <c r="D3883" s="235" t="s">
        <v>15723</v>
      </c>
      <c r="E3883" s="227" t="s">
        <v>57</v>
      </c>
    </row>
    <row r="3884" spans="1:5" ht="30">
      <c r="A3884" s="234">
        <v>38168</v>
      </c>
      <c r="B3884" s="234" t="s">
        <v>10125</v>
      </c>
      <c r="C3884" s="234" t="s">
        <v>6545</v>
      </c>
      <c r="D3884" s="235" t="s">
        <v>15724</v>
      </c>
      <c r="E3884" s="227" t="s">
        <v>57</v>
      </c>
    </row>
    <row r="3885" spans="1:5" ht="30">
      <c r="A3885" s="234">
        <v>43601</v>
      </c>
      <c r="B3885" s="234" t="s">
        <v>10126</v>
      </c>
      <c r="C3885" s="234" t="s">
        <v>6545</v>
      </c>
      <c r="D3885" s="235" t="s">
        <v>13646</v>
      </c>
      <c r="E3885" s="227" t="s">
        <v>57</v>
      </c>
    </row>
    <row r="3886" spans="1:5" ht="30">
      <c r="A3886" s="234">
        <v>13393</v>
      </c>
      <c r="B3886" s="234" t="s">
        <v>10127</v>
      </c>
      <c r="C3886" s="234" t="s">
        <v>6545</v>
      </c>
      <c r="D3886" s="235" t="s">
        <v>15725</v>
      </c>
      <c r="E3886" s="227" t="s">
        <v>57</v>
      </c>
    </row>
    <row r="3887" spans="1:5" ht="30">
      <c r="A3887" s="234">
        <v>13395</v>
      </c>
      <c r="B3887" s="234" t="s">
        <v>10128</v>
      </c>
      <c r="C3887" s="234" t="s">
        <v>6545</v>
      </c>
      <c r="D3887" s="235" t="s">
        <v>15726</v>
      </c>
      <c r="E3887" s="227" t="s">
        <v>57</v>
      </c>
    </row>
    <row r="3888" spans="1:5" ht="30">
      <c r="A3888" s="234">
        <v>12039</v>
      </c>
      <c r="B3888" s="234" t="s">
        <v>10129</v>
      </c>
      <c r="C3888" s="234" t="s">
        <v>6545</v>
      </c>
      <c r="D3888" s="235" t="s">
        <v>15727</v>
      </c>
      <c r="E3888" s="227" t="s">
        <v>57</v>
      </c>
    </row>
    <row r="3889" spans="1:5" ht="30">
      <c r="A3889" s="234">
        <v>13396</v>
      </c>
      <c r="B3889" s="234" t="s">
        <v>10130</v>
      </c>
      <c r="C3889" s="234" t="s">
        <v>6545</v>
      </c>
      <c r="D3889" s="235" t="s">
        <v>15728</v>
      </c>
      <c r="E3889" s="227" t="s">
        <v>57</v>
      </c>
    </row>
    <row r="3890" spans="1:5" ht="30">
      <c r="A3890" s="234">
        <v>12041</v>
      </c>
      <c r="B3890" s="234" t="s">
        <v>10131</v>
      </c>
      <c r="C3890" s="234" t="s">
        <v>6545</v>
      </c>
      <c r="D3890" s="235" t="s">
        <v>15729</v>
      </c>
      <c r="E3890" s="227" t="s">
        <v>57</v>
      </c>
    </row>
    <row r="3891" spans="1:5" ht="30">
      <c r="A3891" s="234">
        <v>12043</v>
      </c>
      <c r="B3891" s="234" t="s">
        <v>10132</v>
      </c>
      <c r="C3891" s="234" t="s">
        <v>6545</v>
      </c>
      <c r="D3891" s="235" t="s">
        <v>15730</v>
      </c>
      <c r="E3891" s="227" t="s">
        <v>57</v>
      </c>
    </row>
    <row r="3892" spans="1:5" ht="30">
      <c r="A3892" s="234">
        <v>39762</v>
      </c>
      <c r="B3892" s="234" t="s">
        <v>10133</v>
      </c>
      <c r="C3892" s="234" t="s">
        <v>6545</v>
      </c>
      <c r="D3892" s="235" t="s">
        <v>15731</v>
      </c>
      <c r="E3892" s="227" t="s">
        <v>57</v>
      </c>
    </row>
    <row r="3893" spans="1:5" ht="30">
      <c r="A3893" s="234">
        <v>12042</v>
      </c>
      <c r="B3893" s="234" t="s">
        <v>10134</v>
      </c>
      <c r="C3893" s="234" t="s">
        <v>6545</v>
      </c>
      <c r="D3893" s="235" t="s">
        <v>15732</v>
      </c>
      <c r="E3893" s="227" t="s">
        <v>57</v>
      </c>
    </row>
    <row r="3894" spans="1:5" ht="30">
      <c r="A3894" s="234">
        <v>39763</v>
      </c>
      <c r="B3894" s="234" t="s">
        <v>10135</v>
      </c>
      <c r="C3894" s="234" t="s">
        <v>6545</v>
      </c>
      <c r="D3894" s="235" t="s">
        <v>15733</v>
      </c>
      <c r="E3894" s="227" t="s">
        <v>57</v>
      </c>
    </row>
    <row r="3895" spans="1:5" ht="30">
      <c r="A3895" s="234">
        <v>39760</v>
      </c>
      <c r="B3895" s="234" t="s">
        <v>10136</v>
      </c>
      <c r="C3895" s="234" t="s">
        <v>6545</v>
      </c>
      <c r="D3895" s="235" t="s">
        <v>15734</v>
      </c>
      <c r="E3895" s="227" t="s">
        <v>57</v>
      </c>
    </row>
    <row r="3896" spans="1:5" ht="30">
      <c r="A3896" s="234">
        <v>39756</v>
      </c>
      <c r="B3896" s="234" t="s">
        <v>10137</v>
      </c>
      <c r="C3896" s="234" t="s">
        <v>6545</v>
      </c>
      <c r="D3896" s="235" t="s">
        <v>15735</v>
      </c>
      <c r="E3896" s="227" t="s">
        <v>57</v>
      </c>
    </row>
    <row r="3897" spans="1:5" ht="30">
      <c r="A3897" s="234">
        <v>12038</v>
      </c>
      <c r="B3897" s="234" t="s">
        <v>10138</v>
      </c>
      <c r="C3897" s="234" t="s">
        <v>6545</v>
      </c>
      <c r="D3897" s="235" t="s">
        <v>15736</v>
      </c>
      <c r="E3897" s="227" t="s">
        <v>57</v>
      </c>
    </row>
    <row r="3898" spans="1:5" ht="30">
      <c r="A3898" s="234">
        <v>39757</v>
      </c>
      <c r="B3898" s="234" t="s">
        <v>10139</v>
      </c>
      <c r="C3898" s="234" t="s">
        <v>6545</v>
      </c>
      <c r="D3898" s="235" t="s">
        <v>15737</v>
      </c>
      <c r="E3898" s="227" t="s">
        <v>57</v>
      </c>
    </row>
    <row r="3899" spans="1:5" ht="30">
      <c r="A3899" s="234">
        <v>39758</v>
      </c>
      <c r="B3899" s="234" t="s">
        <v>10140</v>
      </c>
      <c r="C3899" s="234" t="s">
        <v>6545</v>
      </c>
      <c r="D3899" s="235" t="s">
        <v>15738</v>
      </c>
      <c r="E3899" s="227" t="s">
        <v>57</v>
      </c>
    </row>
    <row r="3900" spans="1:5" ht="30">
      <c r="A3900" s="234">
        <v>39759</v>
      </c>
      <c r="B3900" s="234" t="s">
        <v>10141</v>
      </c>
      <c r="C3900" s="234" t="s">
        <v>6545</v>
      </c>
      <c r="D3900" s="235" t="s">
        <v>15739</v>
      </c>
      <c r="E3900" s="227" t="s">
        <v>57</v>
      </c>
    </row>
    <row r="3901" spans="1:5" ht="30">
      <c r="A3901" s="234">
        <v>39761</v>
      </c>
      <c r="B3901" s="234" t="s">
        <v>10142</v>
      </c>
      <c r="C3901" s="234" t="s">
        <v>6545</v>
      </c>
      <c r="D3901" s="235" t="s">
        <v>15740</v>
      </c>
      <c r="E3901" s="227" t="s">
        <v>57</v>
      </c>
    </row>
    <row r="3902" spans="1:5" ht="30">
      <c r="A3902" s="234">
        <v>39805</v>
      </c>
      <c r="B3902" s="234" t="s">
        <v>10143</v>
      </c>
      <c r="C3902" s="234" t="s">
        <v>6545</v>
      </c>
      <c r="D3902" s="235" t="s">
        <v>15741</v>
      </c>
      <c r="E3902" s="227" t="s">
        <v>57</v>
      </c>
    </row>
    <row r="3903" spans="1:5" ht="30">
      <c r="A3903" s="234">
        <v>39806</v>
      </c>
      <c r="B3903" s="234" t="s">
        <v>10144</v>
      </c>
      <c r="C3903" s="234" t="s">
        <v>6545</v>
      </c>
      <c r="D3903" s="235" t="s">
        <v>15742</v>
      </c>
      <c r="E3903" s="227" t="s">
        <v>57</v>
      </c>
    </row>
    <row r="3904" spans="1:5" ht="30">
      <c r="A3904" s="234">
        <v>39807</v>
      </c>
      <c r="B3904" s="234" t="s">
        <v>10145</v>
      </c>
      <c r="C3904" s="234" t="s">
        <v>6545</v>
      </c>
      <c r="D3904" s="235" t="s">
        <v>15743</v>
      </c>
      <c r="E3904" s="227" t="s">
        <v>57</v>
      </c>
    </row>
    <row r="3905" spans="1:5" ht="30">
      <c r="A3905" s="234">
        <v>43100</v>
      </c>
      <c r="B3905" s="234" t="s">
        <v>10146</v>
      </c>
      <c r="C3905" s="234" t="s">
        <v>6545</v>
      </c>
      <c r="D3905" s="235" t="s">
        <v>15744</v>
      </c>
      <c r="E3905" s="227" t="s">
        <v>57</v>
      </c>
    </row>
    <row r="3906" spans="1:5" ht="30">
      <c r="A3906" s="234">
        <v>39804</v>
      </c>
      <c r="B3906" s="234" t="s">
        <v>10147</v>
      </c>
      <c r="C3906" s="234" t="s">
        <v>6545</v>
      </c>
      <c r="D3906" s="235" t="s">
        <v>15745</v>
      </c>
      <c r="E3906" s="227" t="s">
        <v>57</v>
      </c>
    </row>
    <row r="3907" spans="1:5" ht="30">
      <c r="A3907" s="234">
        <v>39796</v>
      </c>
      <c r="B3907" s="234" t="s">
        <v>10148</v>
      </c>
      <c r="C3907" s="234" t="s">
        <v>6545</v>
      </c>
      <c r="D3907" s="235" t="s">
        <v>15746</v>
      </c>
      <c r="E3907" s="227" t="s">
        <v>57</v>
      </c>
    </row>
    <row r="3908" spans="1:5" ht="30">
      <c r="A3908" s="234">
        <v>39797</v>
      </c>
      <c r="B3908" s="234" t="s">
        <v>10149</v>
      </c>
      <c r="C3908" s="234" t="s">
        <v>6545</v>
      </c>
      <c r="D3908" s="235" t="s">
        <v>15747</v>
      </c>
      <c r="E3908" s="227" t="s">
        <v>57</v>
      </c>
    </row>
    <row r="3909" spans="1:5" ht="30">
      <c r="A3909" s="234">
        <v>39798</v>
      </c>
      <c r="B3909" s="234" t="s">
        <v>10150</v>
      </c>
      <c r="C3909" s="234" t="s">
        <v>6545</v>
      </c>
      <c r="D3909" s="235" t="s">
        <v>15748</v>
      </c>
      <c r="E3909" s="227" t="s">
        <v>57</v>
      </c>
    </row>
    <row r="3910" spans="1:5" ht="30">
      <c r="A3910" s="234">
        <v>39794</v>
      </c>
      <c r="B3910" s="234" t="s">
        <v>10151</v>
      </c>
      <c r="C3910" s="234" t="s">
        <v>6545</v>
      </c>
      <c r="D3910" s="235" t="s">
        <v>15749</v>
      </c>
      <c r="E3910" s="227" t="s">
        <v>57</v>
      </c>
    </row>
    <row r="3911" spans="1:5" ht="30">
      <c r="A3911" s="234">
        <v>39795</v>
      </c>
      <c r="B3911" s="234" t="s">
        <v>10152</v>
      </c>
      <c r="C3911" s="234" t="s">
        <v>6545</v>
      </c>
      <c r="D3911" s="235" t="s">
        <v>15750</v>
      </c>
      <c r="E3911" s="227" t="s">
        <v>57</v>
      </c>
    </row>
    <row r="3912" spans="1:5" ht="30">
      <c r="A3912" s="234">
        <v>39799</v>
      </c>
      <c r="B3912" s="234" t="s">
        <v>10153</v>
      </c>
      <c r="C3912" s="234" t="s">
        <v>6545</v>
      </c>
      <c r="D3912" s="235" t="s">
        <v>15751</v>
      </c>
      <c r="E3912" s="227" t="s">
        <v>57</v>
      </c>
    </row>
    <row r="3913" spans="1:5" ht="30">
      <c r="A3913" s="234">
        <v>39801</v>
      </c>
      <c r="B3913" s="234" t="s">
        <v>10154</v>
      </c>
      <c r="C3913" s="234" t="s">
        <v>6545</v>
      </c>
      <c r="D3913" s="235" t="s">
        <v>14959</v>
      </c>
      <c r="E3913" s="227" t="s">
        <v>57</v>
      </c>
    </row>
    <row r="3914" spans="1:5" ht="30">
      <c r="A3914" s="234">
        <v>39802</v>
      </c>
      <c r="B3914" s="234" t="s">
        <v>10155</v>
      </c>
      <c r="C3914" s="234" t="s">
        <v>6545</v>
      </c>
      <c r="D3914" s="235" t="s">
        <v>15752</v>
      </c>
      <c r="E3914" s="227" t="s">
        <v>57</v>
      </c>
    </row>
    <row r="3915" spans="1:5" ht="30">
      <c r="A3915" s="234">
        <v>39803</v>
      </c>
      <c r="B3915" s="234" t="s">
        <v>10156</v>
      </c>
      <c r="C3915" s="234" t="s">
        <v>6545</v>
      </c>
      <c r="D3915" s="235" t="s">
        <v>15753</v>
      </c>
      <c r="E3915" s="227" t="s">
        <v>57</v>
      </c>
    </row>
    <row r="3916" spans="1:5" ht="30">
      <c r="A3916" s="234">
        <v>39800</v>
      </c>
      <c r="B3916" s="234" t="s">
        <v>10157</v>
      </c>
      <c r="C3916" s="234" t="s">
        <v>6545</v>
      </c>
      <c r="D3916" s="235" t="s">
        <v>15754</v>
      </c>
      <c r="E3916" s="227" t="s">
        <v>57</v>
      </c>
    </row>
    <row r="3917" spans="1:5" ht="15">
      <c r="A3917" s="234">
        <v>21059</v>
      </c>
      <c r="B3917" s="234" t="s">
        <v>10158</v>
      </c>
      <c r="C3917" s="234" t="s">
        <v>6545</v>
      </c>
      <c r="D3917" s="235" t="s">
        <v>13455</v>
      </c>
      <c r="E3917" s="227" t="s">
        <v>57</v>
      </c>
    </row>
    <row r="3918" spans="1:5" ht="15">
      <c r="A3918" s="234">
        <v>11234</v>
      </c>
      <c r="B3918" s="234" t="s">
        <v>10159</v>
      </c>
      <c r="C3918" s="234" t="s">
        <v>6545</v>
      </c>
      <c r="D3918" s="235" t="s">
        <v>15755</v>
      </c>
      <c r="E3918" s="227" t="s">
        <v>57</v>
      </c>
    </row>
    <row r="3919" spans="1:5" ht="15">
      <c r="A3919" s="234">
        <v>21060</v>
      </c>
      <c r="B3919" s="234" t="s">
        <v>10160</v>
      </c>
      <c r="C3919" s="234" t="s">
        <v>6545</v>
      </c>
      <c r="D3919" s="235" t="s">
        <v>15756</v>
      </c>
      <c r="E3919" s="227" t="s">
        <v>57</v>
      </c>
    </row>
    <row r="3920" spans="1:5" ht="15">
      <c r="A3920" s="234">
        <v>21061</v>
      </c>
      <c r="B3920" s="234" t="s">
        <v>10161</v>
      </c>
      <c r="C3920" s="234" t="s">
        <v>6545</v>
      </c>
      <c r="D3920" s="235" t="s">
        <v>15757</v>
      </c>
      <c r="E3920" s="227" t="s">
        <v>57</v>
      </c>
    </row>
    <row r="3921" spans="1:5" ht="15">
      <c r="A3921" s="234">
        <v>21062</v>
      </c>
      <c r="B3921" s="234" t="s">
        <v>10162</v>
      </c>
      <c r="C3921" s="234" t="s">
        <v>6545</v>
      </c>
      <c r="D3921" s="235" t="s">
        <v>15758</v>
      </c>
      <c r="E3921" s="227" t="s">
        <v>57</v>
      </c>
    </row>
    <row r="3922" spans="1:5" ht="15">
      <c r="A3922" s="234">
        <v>11708</v>
      </c>
      <c r="B3922" s="234" t="s">
        <v>10163</v>
      </c>
      <c r="C3922" s="234" t="s">
        <v>6545</v>
      </c>
      <c r="D3922" s="235" t="s">
        <v>15759</v>
      </c>
      <c r="E3922" s="227" t="s">
        <v>57</v>
      </c>
    </row>
    <row r="3923" spans="1:5" ht="15">
      <c r="A3923" s="234">
        <v>11709</v>
      </c>
      <c r="B3923" s="234" t="s">
        <v>10164</v>
      </c>
      <c r="C3923" s="234" t="s">
        <v>6545</v>
      </c>
      <c r="D3923" s="235" t="s">
        <v>15760</v>
      </c>
      <c r="E3923" s="227" t="s">
        <v>57</v>
      </c>
    </row>
    <row r="3924" spans="1:5" ht="15">
      <c r="A3924" s="234">
        <v>11710</v>
      </c>
      <c r="B3924" s="234" t="s">
        <v>10165</v>
      </c>
      <c r="C3924" s="234" t="s">
        <v>6545</v>
      </c>
      <c r="D3924" s="235" t="s">
        <v>15761</v>
      </c>
      <c r="E3924" s="227" t="s">
        <v>57</v>
      </c>
    </row>
    <row r="3925" spans="1:5" ht="15">
      <c r="A3925" s="234">
        <v>11707</v>
      </c>
      <c r="B3925" s="234" t="s">
        <v>10166</v>
      </c>
      <c r="C3925" s="234" t="s">
        <v>6545</v>
      </c>
      <c r="D3925" s="235" t="s">
        <v>15762</v>
      </c>
      <c r="E3925" s="227" t="s">
        <v>57</v>
      </c>
    </row>
    <row r="3926" spans="1:5" ht="30">
      <c r="A3926" s="234">
        <v>5102</v>
      </c>
      <c r="B3926" s="234" t="s">
        <v>11820</v>
      </c>
      <c r="C3926" s="234" t="s">
        <v>6545</v>
      </c>
      <c r="D3926" s="235" t="s">
        <v>15763</v>
      </c>
      <c r="E3926" s="227" t="s">
        <v>57</v>
      </c>
    </row>
    <row r="3927" spans="1:5" ht="15">
      <c r="A3927" s="234">
        <v>11739</v>
      </c>
      <c r="B3927" s="234" t="s">
        <v>11821</v>
      </c>
      <c r="C3927" s="234" t="s">
        <v>6545</v>
      </c>
      <c r="D3927" s="235" t="s">
        <v>15764</v>
      </c>
      <c r="E3927" s="227" t="s">
        <v>57</v>
      </c>
    </row>
    <row r="3928" spans="1:5" ht="15">
      <c r="A3928" s="234">
        <v>11711</v>
      </c>
      <c r="B3928" s="234" t="s">
        <v>11822</v>
      </c>
      <c r="C3928" s="234" t="s">
        <v>6545</v>
      </c>
      <c r="D3928" s="235" t="s">
        <v>15373</v>
      </c>
      <c r="E3928" s="227" t="s">
        <v>57</v>
      </c>
    </row>
    <row r="3929" spans="1:5" ht="15">
      <c r="A3929" s="234">
        <v>11741</v>
      </c>
      <c r="B3929" s="234" t="s">
        <v>11823</v>
      </c>
      <c r="C3929" s="234" t="s">
        <v>6545</v>
      </c>
      <c r="D3929" s="235" t="s">
        <v>15765</v>
      </c>
      <c r="E3929" s="227" t="s">
        <v>57</v>
      </c>
    </row>
    <row r="3930" spans="1:5" ht="30">
      <c r="A3930" s="234">
        <v>11745</v>
      </c>
      <c r="B3930" s="234" t="s">
        <v>11824</v>
      </c>
      <c r="C3930" s="234" t="s">
        <v>6545</v>
      </c>
      <c r="D3930" s="235" t="s">
        <v>15766</v>
      </c>
      <c r="E3930" s="227" t="s">
        <v>57</v>
      </c>
    </row>
    <row r="3931" spans="1:5" ht="30">
      <c r="A3931" s="234">
        <v>11743</v>
      </c>
      <c r="B3931" s="234" t="s">
        <v>11825</v>
      </c>
      <c r="C3931" s="234" t="s">
        <v>6545</v>
      </c>
      <c r="D3931" s="235" t="s">
        <v>14295</v>
      </c>
      <c r="E3931" s="227" t="s">
        <v>57</v>
      </c>
    </row>
    <row r="3932" spans="1:5" ht="15">
      <c r="A3932" s="234">
        <v>40985</v>
      </c>
      <c r="B3932" s="234" t="s">
        <v>10167</v>
      </c>
      <c r="C3932" s="234" t="s">
        <v>6716</v>
      </c>
      <c r="D3932" s="235" t="s">
        <v>17934</v>
      </c>
      <c r="E3932" s="227" t="s">
        <v>5975</v>
      </c>
    </row>
    <row r="3933" spans="1:5" ht="15">
      <c r="A3933" s="234">
        <v>44502</v>
      </c>
      <c r="B3933" s="234" t="s">
        <v>11826</v>
      </c>
      <c r="C3933" s="234" t="s">
        <v>6714</v>
      </c>
      <c r="D3933" s="235" t="s">
        <v>14466</v>
      </c>
      <c r="E3933" s="227" t="s">
        <v>5975</v>
      </c>
    </row>
    <row r="3934" spans="1:5" ht="15">
      <c r="A3934" s="234">
        <v>1088</v>
      </c>
      <c r="B3934" s="234" t="s">
        <v>10168</v>
      </c>
      <c r="C3934" s="234" t="s">
        <v>6545</v>
      </c>
      <c r="D3934" s="235" t="s">
        <v>15767</v>
      </c>
      <c r="E3934" s="227" t="s">
        <v>57</v>
      </c>
    </row>
    <row r="3935" spans="1:5" ht="15">
      <c r="A3935" s="234">
        <v>1087</v>
      </c>
      <c r="B3935" s="234" t="s">
        <v>10169</v>
      </c>
      <c r="C3935" s="234" t="s">
        <v>6545</v>
      </c>
      <c r="D3935" s="235" t="s">
        <v>15768</v>
      </c>
      <c r="E3935" s="227" t="s">
        <v>57</v>
      </c>
    </row>
    <row r="3936" spans="1:5" ht="15">
      <c r="A3936" s="234">
        <v>38777</v>
      </c>
      <c r="B3936" s="234" t="s">
        <v>10170</v>
      </c>
      <c r="C3936" s="234" t="s">
        <v>6545</v>
      </c>
      <c r="D3936" s="235" t="s">
        <v>15769</v>
      </c>
      <c r="E3936" s="227" t="s">
        <v>57</v>
      </c>
    </row>
    <row r="3937" spans="1:5" ht="15">
      <c r="A3937" s="234">
        <v>1086</v>
      </c>
      <c r="B3937" s="234" t="s">
        <v>10171</v>
      </c>
      <c r="C3937" s="234" t="s">
        <v>6545</v>
      </c>
      <c r="D3937" s="235" t="s">
        <v>15770</v>
      </c>
      <c r="E3937" s="227" t="s">
        <v>57</v>
      </c>
    </row>
    <row r="3938" spans="1:5" ht="15">
      <c r="A3938" s="234">
        <v>1079</v>
      </c>
      <c r="B3938" s="234" t="s">
        <v>10172</v>
      </c>
      <c r="C3938" s="234" t="s">
        <v>6545</v>
      </c>
      <c r="D3938" s="235" t="s">
        <v>15771</v>
      </c>
      <c r="E3938" s="227" t="s">
        <v>57</v>
      </c>
    </row>
    <row r="3939" spans="1:5" ht="30">
      <c r="A3939" s="234">
        <v>39374</v>
      </c>
      <c r="B3939" s="234" t="s">
        <v>10173</v>
      </c>
      <c r="C3939" s="234" t="s">
        <v>6545</v>
      </c>
      <c r="D3939" s="235" t="s">
        <v>15772</v>
      </c>
      <c r="E3939" s="227" t="s">
        <v>57</v>
      </c>
    </row>
    <row r="3940" spans="1:5" ht="15">
      <c r="A3940" s="234">
        <v>1082</v>
      </c>
      <c r="B3940" s="234" t="s">
        <v>10174</v>
      </c>
      <c r="C3940" s="234" t="s">
        <v>6545</v>
      </c>
      <c r="D3940" s="235" t="s">
        <v>15773</v>
      </c>
      <c r="E3940" s="227" t="s">
        <v>57</v>
      </c>
    </row>
    <row r="3941" spans="1:5" ht="15">
      <c r="A3941" s="234">
        <v>12316</v>
      </c>
      <c r="B3941" s="234" t="s">
        <v>10175</v>
      </c>
      <c r="C3941" s="234" t="s">
        <v>6545</v>
      </c>
      <c r="D3941" s="235" t="s">
        <v>15774</v>
      </c>
      <c r="E3941" s="227" t="s">
        <v>57</v>
      </c>
    </row>
    <row r="3942" spans="1:5" ht="15">
      <c r="A3942" s="234">
        <v>12317</v>
      </c>
      <c r="B3942" s="234" t="s">
        <v>10176</v>
      </c>
      <c r="C3942" s="234" t="s">
        <v>6545</v>
      </c>
      <c r="D3942" s="235" t="s">
        <v>13171</v>
      </c>
      <c r="E3942" s="227" t="s">
        <v>57</v>
      </c>
    </row>
    <row r="3943" spans="1:5" ht="15">
      <c r="A3943" s="234">
        <v>12318</v>
      </c>
      <c r="B3943" s="234" t="s">
        <v>10177</v>
      </c>
      <c r="C3943" s="234" t="s">
        <v>6545</v>
      </c>
      <c r="D3943" s="235" t="s">
        <v>15775</v>
      </c>
      <c r="E3943" s="227" t="s">
        <v>57</v>
      </c>
    </row>
    <row r="3944" spans="1:5" ht="15">
      <c r="A3944" s="234">
        <v>5104</v>
      </c>
      <c r="B3944" s="234" t="s">
        <v>10178</v>
      </c>
      <c r="C3944" s="234" t="s">
        <v>6607</v>
      </c>
      <c r="D3944" s="235" t="s">
        <v>15776</v>
      </c>
      <c r="E3944" s="227" t="s">
        <v>57</v>
      </c>
    </row>
    <row r="3945" spans="1:5" ht="15">
      <c r="A3945" s="234">
        <v>44530</v>
      </c>
      <c r="B3945" s="234" t="s">
        <v>11827</v>
      </c>
      <c r="C3945" s="234" t="s">
        <v>6545</v>
      </c>
      <c r="D3945" s="235" t="s">
        <v>15777</v>
      </c>
      <c r="E3945" s="227" t="s">
        <v>57</v>
      </c>
    </row>
    <row r="3946" spans="1:5" ht="15">
      <c r="A3946" s="234">
        <v>2710</v>
      </c>
      <c r="B3946" s="234" t="s">
        <v>10179</v>
      </c>
      <c r="C3946" s="234" t="s">
        <v>6545</v>
      </c>
      <c r="D3946" s="235" t="s">
        <v>15778</v>
      </c>
      <c r="E3946" s="227" t="s">
        <v>57</v>
      </c>
    </row>
    <row r="3947" spans="1:5" ht="30">
      <c r="A3947" s="234">
        <v>14575</v>
      </c>
      <c r="B3947" s="234" t="s">
        <v>10180</v>
      </c>
      <c r="C3947" s="234" t="s">
        <v>6545</v>
      </c>
      <c r="D3947" s="235" t="s">
        <v>15779</v>
      </c>
      <c r="E3947" s="227" t="s">
        <v>57</v>
      </c>
    </row>
    <row r="3948" spans="1:5" ht="15">
      <c r="A3948" s="234">
        <v>20034</v>
      </c>
      <c r="B3948" s="234" t="s">
        <v>10181</v>
      </c>
      <c r="C3948" s="234" t="s">
        <v>6545</v>
      </c>
      <c r="D3948" s="235" t="s">
        <v>15780</v>
      </c>
      <c r="E3948" s="227" t="s">
        <v>57</v>
      </c>
    </row>
    <row r="3949" spans="1:5" ht="15">
      <c r="A3949" s="234">
        <v>20036</v>
      </c>
      <c r="B3949" s="234" t="s">
        <v>10182</v>
      </c>
      <c r="C3949" s="234" t="s">
        <v>6545</v>
      </c>
      <c r="D3949" s="235" t="s">
        <v>15781</v>
      </c>
      <c r="E3949" s="227" t="s">
        <v>57</v>
      </c>
    </row>
    <row r="3950" spans="1:5" ht="15">
      <c r="A3950" s="234">
        <v>20037</v>
      </c>
      <c r="B3950" s="234" t="s">
        <v>10183</v>
      </c>
      <c r="C3950" s="234" t="s">
        <v>6545</v>
      </c>
      <c r="D3950" s="235" t="s">
        <v>15782</v>
      </c>
      <c r="E3950" s="227" t="s">
        <v>57</v>
      </c>
    </row>
    <row r="3951" spans="1:5" ht="15">
      <c r="A3951" s="234">
        <v>20043</v>
      </c>
      <c r="B3951" s="234" t="s">
        <v>10184</v>
      </c>
      <c r="C3951" s="234" t="s">
        <v>6545</v>
      </c>
      <c r="D3951" s="235" t="s">
        <v>13987</v>
      </c>
      <c r="E3951" s="227" t="s">
        <v>57</v>
      </c>
    </row>
    <row r="3952" spans="1:5" ht="15">
      <c r="A3952" s="234">
        <v>20044</v>
      </c>
      <c r="B3952" s="234" t="s">
        <v>10185</v>
      </c>
      <c r="C3952" s="234" t="s">
        <v>6545</v>
      </c>
      <c r="D3952" s="235" t="s">
        <v>15713</v>
      </c>
      <c r="E3952" s="227" t="s">
        <v>57</v>
      </c>
    </row>
    <row r="3953" spans="1:5" ht="15">
      <c r="A3953" s="234">
        <v>20042</v>
      </c>
      <c r="B3953" s="234" t="s">
        <v>10186</v>
      </c>
      <c r="C3953" s="234" t="s">
        <v>6545</v>
      </c>
      <c r="D3953" s="235" t="s">
        <v>15783</v>
      </c>
      <c r="E3953" s="227" t="s">
        <v>57</v>
      </c>
    </row>
    <row r="3954" spans="1:5" ht="30">
      <c r="A3954" s="234">
        <v>20046</v>
      </c>
      <c r="B3954" s="234" t="s">
        <v>10187</v>
      </c>
      <c r="C3954" s="234" t="s">
        <v>6545</v>
      </c>
      <c r="D3954" s="235" t="s">
        <v>15784</v>
      </c>
      <c r="E3954" s="227" t="s">
        <v>57</v>
      </c>
    </row>
    <row r="3955" spans="1:5" ht="30">
      <c r="A3955" s="234">
        <v>20047</v>
      </c>
      <c r="B3955" s="234" t="s">
        <v>10188</v>
      </c>
      <c r="C3955" s="234" t="s">
        <v>6545</v>
      </c>
      <c r="D3955" s="235" t="s">
        <v>15785</v>
      </c>
      <c r="E3955" s="227" t="s">
        <v>57</v>
      </c>
    </row>
    <row r="3956" spans="1:5" ht="30">
      <c r="A3956" s="234">
        <v>20045</v>
      </c>
      <c r="B3956" s="234" t="s">
        <v>10189</v>
      </c>
      <c r="C3956" s="234" t="s">
        <v>6545</v>
      </c>
      <c r="D3956" s="235" t="s">
        <v>15786</v>
      </c>
      <c r="E3956" s="227" t="s">
        <v>57</v>
      </c>
    </row>
    <row r="3957" spans="1:5" ht="30">
      <c r="A3957" s="234">
        <v>20972</v>
      </c>
      <c r="B3957" s="234" t="s">
        <v>10190</v>
      </c>
      <c r="C3957" s="234" t="s">
        <v>6545</v>
      </c>
      <c r="D3957" s="235" t="s">
        <v>15787</v>
      </c>
      <c r="E3957" s="227" t="s">
        <v>57</v>
      </c>
    </row>
    <row r="3958" spans="1:5" ht="15">
      <c r="A3958" s="234">
        <v>20032</v>
      </c>
      <c r="B3958" s="234" t="s">
        <v>10191</v>
      </c>
      <c r="C3958" s="234" t="s">
        <v>6545</v>
      </c>
      <c r="D3958" s="235" t="s">
        <v>15788</v>
      </c>
      <c r="E3958" s="227" t="s">
        <v>57</v>
      </c>
    </row>
    <row r="3959" spans="1:5" ht="15">
      <c r="A3959" s="234">
        <v>11321</v>
      </c>
      <c r="B3959" s="234" t="s">
        <v>10192</v>
      </c>
      <c r="C3959" s="234" t="s">
        <v>6545</v>
      </c>
      <c r="D3959" s="235" t="s">
        <v>15789</v>
      </c>
      <c r="E3959" s="227" t="s">
        <v>57</v>
      </c>
    </row>
    <row r="3960" spans="1:5" ht="15">
      <c r="A3960" s="234">
        <v>11323</v>
      </c>
      <c r="B3960" s="234" t="s">
        <v>10193</v>
      </c>
      <c r="C3960" s="234" t="s">
        <v>6545</v>
      </c>
      <c r="D3960" s="235" t="s">
        <v>15790</v>
      </c>
      <c r="E3960" s="227" t="s">
        <v>57</v>
      </c>
    </row>
    <row r="3961" spans="1:5" ht="15">
      <c r="A3961" s="234">
        <v>20327</v>
      </c>
      <c r="B3961" s="234" t="s">
        <v>10194</v>
      </c>
      <c r="C3961" s="234" t="s">
        <v>6545</v>
      </c>
      <c r="D3961" s="235" t="s">
        <v>15791</v>
      </c>
      <c r="E3961" s="227" t="s">
        <v>57</v>
      </c>
    </row>
    <row r="3962" spans="1:5" ht="45">
      <c r="A3962" s="234">
        <v>13390</v>
      </c>
      <c r="B3962" s="234" t="s">
        <v>10195</v>
      </c>
      <c r="C3962" s="234" t="s">
        <v>6545</v>
      </c>
      <c r="D3962" s="235" t="s">
        <v>15792</v>
      </c>
      <c r="E3962" s="227" t="s">
        <v>57</v>
      </c>
    </row>
    <row r="3963" spans="1:5" ht="15">
      <c r="A3963" s="234">
        <v>6034</v>
      </c>
      <c r="B3963" s="234" t="s">
        <v>10196</v>
      </c>
      <c r="C3963" s="234" t="s">
        <v>6545</v>
      </c>
      <c r="D3963" s="236" t="s">
        <v>15793</v>
      </c>
      <c r="E3963" s="227" t="s">
        <v>57</v>
      </c>
    </row>
    <row r="3964" spans="1:5" ht="15">
      <c r="A3964" s="234">
        <v>6036</v>
      </c>
      <c r="B3964" s="234" t="s">
        <v>10197</v>
      </c>
      <c r="C3964" s="234" t="s">
        <v>6545</v>
      </c>
      <c r="D3964" s="236" t="s">
        <v>15794</v>
      </c>
      <c r="E3964" s="227" t="s">
        <v>57</v>
      </c>
    </row>
    <row r="3965" spans="1:5" ht="15">
      <c r="A3965" s="234">
        <v>6031</v>
      </c>
      <c r="B3965" s="234" t="s">
        <v>10198</v>
      </c>
      <c r="C3965" s="234" t="s">
        <v>6545</v>
      </c>
      <c r="D3965" s="235" t="s">
        <v>13350</v>
      </c>
      <c r="E3965" s="227" t="s">
        <v>57</v>
      </c>
    </row>
    <row r="3966" spans="1:5" ht="15">
      <c r="A3966" s="234">
        <v>6029</v>
      </c>
      <c r="B3966" s="234" t="s">
        <v>10199</v>
      </c>
      <c r="C3966" s="234" t="s">
        <v>6545</v>
      </c>
      <c r="D3966" s="235" t="s">
        <v>14136</v>
      </c>
      <c r="E3966" s="227" t="s">
        <v>57</v>
      </c>
    </row>
    <row r="3967" spans="1:5" ht="15">
      <c r="A3967" s="234">
        <v>6033</v>
      </c>
      <c r="B3967" s="234" t="s">
        <v>10200</v>
      </c>
      <c r="C3967" s="234" t="s">
        <v>6545</v>
      </c>
      <c r="D3967" s="235" t="s">
        <v>14970</v>
      </c>
      <c r="E3967" s="227" t="s">
        <v>57</v>
      </c>
    </row>
    <row r="3968" spans="1:5" ht="30">
      <c r="A3968" s="234">
        <v>11672</v>
      </c>
      <c r="B3968" s="234" t="s">
        <v>10201</v>
      </c>
      <c r="C3968" s="234" t="s">
        <v>6545</v>
      </c>
      <c r="D3968" s="235" t="s">
        <v>15795</v>
      </c>
      <c r="E3968" s="227" t="s">
        <v>57</v>
      </c>
    </row>
    <row r="3969" spans="1:5" ht="30">
      <c r="A3969" s="234">
        <v>11669</v>
      </c>
      <c r="B3969" s="234" t="s">
        <v>10202</v>
      </c>
      <c r="C3969" s="234" t="s">
        <v>6545</v>
      </c>
      <c r="D3969" s="235" t="s">
        <v>15796</v>
      </c>
      <c r="E3969" s="227" t="s">
        <v>57</v>
      </c>
    </row>
    <row r="3970" spans="1:5" ht="30">
      <c r="A3970" s="234">
        <v>11670</v>
      </c>
      <c r="B3970" s="234" t="s">
        <v>10203</v>
      </c>
      <c r="C3970" s="234" t="s">
        <v>6545</v>
      </c>
      <c r="D3970" s="235" t="s">
        <v>15797</v>
      </c>
      <c r="E3970" s="227" t="s">
        <v>57</v>
      </c>
    </row>
    <row r="3971" spans="1:5" ht="30">
      <c r="A3971" s="234">
        <v>20055</v>
      </c>
      <c r="B3971" s="234" t="s">
        <v>10204</v>
      </c>
      <c r="C3971" s="234" t="s">
        <v>6545</v>
      </c>
      <c r="D3971" s="235" t="s">
        <v>15798</v>
      </c>
      <c r="E3971" s="227" t="s">
        <v>57</v>
      </c>
    </row>
    <row r="3972" spans="1:5" ht="30">
      <c r="A3972" s="234">
        <v>11671</v>
      </c>
      <c r="B3972" s="234" t="s">
        <v>10205</v>
      </c>
      <c r="C3972" s="234" t="s">
        <v>6545</v>
      </c>
      <c r="D3972" s="235" t="s">
        <v>15799</v>
      </c>
      <c r="E3972" s="227" t="s">
        <v>57</v>
      </c>
    </row>
    <row r="3973" spans="1:5" ht="30">
      <c r="A3973" s="234">
        <v>6032</v>
      </c>
      <c r="B3973" s="234" t="s">
        <v>10206</v>
      </c>
      <c r="C3973" s="234" t="s">
        <v>6545</v>
      </c>
      <c r="D3973" s="235" t="s">
        <v>15800</v>
      </c>
      <c r="E3973" s="227" t="s">
        <v>57</v>
      </c>
    </row>
    <row r="3974" spans="1:5" ht="30">
      <c r="A3974" s="234">
        <v>11673</v>
      </c>
      <c r="B3974" s="234" t="s">
        <v>10207</v>
      </c>
      <c r="C3974" s="234" t="s">
        <v>6545</v>
      </c>
      <c r="D3974" s="235" t="s">
        <v>13946</v>
      </c>
      <c r="E3974" s="227" t="s">
        <v>57</v>
      </c>
    </row>
    <row r="3975" spans="1:5" ht="30">
      <c r="A3975" s="234">
        <v>11674</v>
      </c>
      <c r="B3975" s="234" t="s">
        <v>10208</v>
      </c>
      <c r="C3975" s="234" t="s">
        <v>6545</v>
      </c>
      <c r="D3975" s="235" t="s">
        <v>15801</v>
      </c>
      <c r="E3975" s="227" t="s">
        <v>57</v>
      </c>
    </row>
    <row r="3976" spans="1:5" ht="30">
      <c r="A3976" s="234">
        <v>11675</v>
      </c>
      <c r="B3976" s="234" t="s">
        <v>10209</v>
      </c>
      <c r="C3976" s="234" t="s">
        <v>6545</v>
      </c>
      <c r="D3976" s="235" t="s">
        <v>15802</v>
      </c>
      <c r="E3976" s="227" t="s">
        <v>57</v>
      </c>
    </row>
    <row r="3977" spans="1:5" ht="30">
      <c r="A3977" s="234">
        <v>11676</v>
      </c>
      <c r="B3977" s="234" t="s">
        <v>10210</v>
      </c>
      <c r="C3977" s="234" t="s">
        <v>6545</v>
      </c>
      <c r="D3977" s="235" t="s">
        <v>15803</v>
      </c>
      <c r="E3977" s="227" t="s">
        <v>57</v>
      </c>
    </row>
    <row r="3978" spans="1:5" ht="30">
      <c r="A3978" s="234">
        <v>11677</v>
      </c>
      <c r="B3978" s="234" t="s">
        <v>10211</v>
      </c>
      <c r="C3978" s="234" t="s">
        <v>6545</v>
      </c>
      <c r="D3978" s="235" t="s">
        <v>15804</v>
      </c>
      <c r="E3978" s="227" t="s">
        <v>57</v>
      </c>
    </row>
    <row r="3979" spans="1:5" ht="30">
      <c r="A3979" s="234">
        <v>11678</v>
      </c>
      <c r="B3979" s="234" t="s">
        <v>10212</v>
      </c>
      <c r="C3979" s="234" t="s">
        <v>6545</v>
      </c>
      <c r="D3979" s="235" t="s">
        <v>15805</v>
      </c>
      <c r="E3979" s="227" t="s">
        <v>57</v>
      </c>
    </row>
    <row r="3980" spans="1:5" ht="15">
      <c r="A3980" s="234">
        <v>6038</v>
      </c>
      <c r="B3980" s="234" t="s">
        <v>10213</v>
      </c>
      <c r="C3980" s="234" t="s">
        <v>6545</v>
      </c>
      <c r="D3980" s="235" t="s">
        <v>15806</v>
      </c>
      <c r="E3980" s="227" t="s">
        <v>57</v>
      </c>
    </row>
    <row r="3981" spans="1:5" ht="15">
      <c r="A3981" s="234">
        <v>11718</v>
      </c>
      <c r="B3981" s="234" t="s">
        <v>10214</v>
      </c>
      <c r="C3981" s="234" t="s">
        <v>6545</v>
      </c>
      <c r="D3981" s="235" t="s">
        <v>15807</v>
      </c>
      <c r="E3981" s="227" t="s">
        <v>57</v>
      </c>
    </row>
    <row r="3982" spans="1:5" ht="15">
      <c r="A3982" s="234">
        <v>6037</v>
      </c>
      <c r="B3982" s="234" t="s">
        <v>10215</v>
      </c>
      <c r="C3982" s="234" t="s">
        <v>6545</v>
      </c>
      <c r="D3982" s="235" t="s">
        <v>15808</v>
      </c>
      <c r="E3982" s="227" t="s">
        <v>57</v>
      </c>
    </row>
    <row r="3983" spans="1:5" ht="15">
      <c r="A3983" s="234">
        <v>11719</v>
      </c>
      <c r="B3983" s="234" t="s">
        <v>10216</v>
      </c>
      <c r="C3983" s="234" t="s">
        <v>6545</v>
      </c>
      <c r="D3983" s="235" t="s">
        <v>15809</v>
      </c>
      <c r="E3983" s="227" t="s">
        <v>57</v>
      </c>
    </row>
    <row r="3984" spans="1:5" ht="15">
      <c r="A3984" s="234">
        <v>6019</v>
      </c>
      <c r="B3984" s="234" t="s">
        <v>10217</v>
      </c>
      <c r="C3984" s="234" t="s">
        <v>6545</v>
      </c>
      <c r="D3984" s="235" t="s">
        <v>15810</v>
      </c>
      <c r="E3984" s="227" t="s">
        <v>57</v>
      </c>
    </row>
    <row r="3985" spans="1:5" ht="15">
      <c r="A3985" s="234">
        <v>6010</v>
      </c>
      <c r="B3985" s="234" t="s">
        <v>10218</v>
      </c>
      <c r="C3985" s="234" t="s">
        <v>6545</v>
      </c>
      <c r="D3985" s="235" t="s">
        <v>15811</v>
      </c>
      <c r="E3985" s="227" t="s">
        <v>57</v>
      </c>
    </row>
    <row r="3986" spans="1:5" ht="15">
      <c r="A3986" s="234">
        <v>6017</v>
      </c>
      <c r="B3986" s="234" t="s">
        <v>10219</v>
      </c>
      <c r="C3986" s="234" t="s">
        <v>6545</v>
      </c>
      <c r="D3986" s="235" t="s">
        <v>15812</v>
      </c>
      <c r="E3986" s="227" t="s">
        <v>57</v>
      </c>
    </row>
    <row r="3987" spans="1:5" ht="15">
      <c r="A3987" s="234">
        <v>6020</v>
      </c>
      <c r="B3987" s="234" t="s">
        <v>10220</v>
      </c>
      <c r="C3987" s="234" t="s">
        <v>6545</v>
      </c>
      <c r="D3987" s="235" t="s">
        <v>15813</v>
      </c>
      <c r="E3987" s="227" t="s">
        <v>57</v>
      </c>
    </row>
    <row r="3988" spans="1:5" ht="15">
      <c r="A3988" s="234">
        <v>6028</v>
      </c>
      <c r="B3988" s="234" t="s">
        <v>10221</v>
      </c>
      <c r="C3988" s="234" t="s">
        <v>6545</v>
      </c>
      <c r="D3988" s="235" t="s">
        <v>15814</v>
      </c>
      <c r="E3988" s="227" t="s">
        <v>57</v>
      </c>
    </row>
    <row r="3989" spans="1:5" ht="15">
      <c r="A3989" s="234">
        <v>6011</v>
      </c>
      <c r="B3989" s="234" t="s">
        <v>10222</v>
      </c>
      <c r="C3989" s="234" t="s">
        <v>6545</v>
      </c>
      <c r="D3989" s="235" t="s">
        <v>15815</v>
      </c>
      <c r="E3989" s="227" t="s">
        <v>57</v>
      </c>
    </row>
    <row r="3990" spans="1:5" ht="15">
      <c r="A3990" s="234">
        <v>6012</v>
      </c>
      <c r="B3990" s="234" t="s">
        <v>10223</v>
      </c>
      <c r="C3990" s="234" t="s">
        <v>6545</v>
      </c>
      <c r="D3990" s="235" t="s">
        <v>15816</v>
      </c>
      <c r="E3990" s="227" t="s">
        <v>57</v>
      </c>
    </row>
    <row r="3991" spans="1:5" ht="15">
      <c r="A3991" s="234">
        <v>6016</v>
      </c>
      <c r="B3991" s="234" t="s">
        <v>10224</v>
      </c>
      <c r="C3991" s="234" t="s">
        <v>6545</v>
      </c>
      <c r="D3991" s="235" t="s">
        <v>15817</v>
      </c>
      <c r="E3991" s="227" t="s">
        <v>57</v>
      </c>
    </row>
    <row r="3992" spans="1:5" ht="15">
      <c r="A3992" s="234">
        <v>6027</v>
      </c>
      <c r="B3992" s="234" t="s">
        <v>10225</v>
      </c>
      <c r="C3992" s="234" t="s">
        <v>6545</v>
      </c>
      <c r="D3992" s="235" t="s">
        <v>15818</v>
      </c>
      <c r="E3992" s="227" t="s">
        <v>57</v>
      </c>
    </row>
    <row r="3993" spans="1:5" ht="30">
      <c r="A3993" s="234">
        <v>6013</v>
      </c>
      <c r="B3993" s="234" t="s">
        <v>10226</v>
      </c>
      <c r="C3993" s="234" t="s">
        <v>6545</v>
      </c>
      <c r="D3993" s="235" t="s">
        <v>15819</v>
      </c>
      <c r="E3993" s="227" t="s">
        <v>57</v>
      </c>
    </row>
    <row r="3994" spans="1:5" ht="30">
      <c r="A3994" s="234">
        <v>6015</v>
      </c>
      <c r="B3994" s="234" t="s">
        <v>10227</v>
      </c>
      <c r="C3994" s="234" t="s">
        <v>6545</v>
      </c>
      <c r="D3994" s="235" t="s">
        <v>15820</v>
      </c>
      <c r="E3994" s="227" t="s">
        <v>57</v>
      </c>
    </row>
    <row r="3995" spans="1:5" ht="30">
      <c r="A3995" s="234">
        <v>6014</v>
      </c>
      <c r="B3995" s="234" t="s">
        <v>10228</v>
      </c>
      <c r="C3995" s="234" t="s">
        <v>6545</v>
      </c>
      <c r="D3995" s="235" t="s">
        <v>15821</v>
      </c>
      <c r="E3995" s="227" t="s">
        <v>57</v>
      </c>
    </row>
    <row r="3996" spans="1:5" ht="30">
      <c r="A3996" s="234">
        <v>6006</v>
      </c>
      <c r="B3996" s="234" t="s">
        <v>10229</v>
      </c>
      <c r="C3996" s="234" t="s">
        <v>6545</v>
      </c>
      <c r="D3996" s="235" t="s">
        <v>15822</v>
      </c>
      <c r="E3996" s="227" t="s">
        <v>57</v>
      </c>
    </row>
    <row r="3997" spans="1:5" ht="30">
      <c r="A3997" s="234">
        <v>6005</v>
      </c>
      <c r="B3997" s="234" t="s">
        <v>10230</v>
      </c>
      <c r="C3997" s="234" t="s">
        <v>6545</v>
      </c>
      <c r="D3997" s="235" t="s">
        <v>15823</v>
      </c>
      <c r="E3997" s="227" t="s">
        <v>57</v>
      </c>
    </row>
    <row r="3998" spans="1:5" ht="15">
      <c r="A3998" s="234">
        <v>11756</v>
      </c>
      <c r="B3998" s="234" t="s">
        <v>10231</v>
      </c>
      <c r="C3998" s="234" t="s">
        <v>6545</v>
      </c>
      <c r="D3998" s="235" t="s">
        <v>15824</v>
      </c>
      <c r="E3998" s="227" t="s">
        <v>57</v>
      </c>
    </row>
    <row r="3999" spans="1:5" ht="45">
      <c r="A3999" s="234">
        <v>10904</v>
      </c>
      <c r="B3999" s="234" t="s">
        <v>10232</v>
      </c>
      <c r="C3999" s="234" t="s">
        <v>6545</v>
      </c>
      <c r="D3999" s="235" t="s">
        <v>15825</v>
      </c>
      <c r="E3999" s="227" t="s">
        <v>57</v>
      </c>
    </row>
    <row r="4000" spans="1:5" ht="15">
      <c r="A4000" s="234">
        <v>11752</v>
      </c>
      <c r="B4000" s="234" t="s">
        <v>10233</v>
      </c>
      <c r="C4000" s="234" t="s">
        <v>6545</v>
      </c>
      <c r="D4000" s="235" t="s">
        <v>14150</v>
      </c>
      <c r="E4000" s="227" t="s">
        <v>57</v>
      </c>
    </row>
    <row r="4001" spans="1:5" ht="15">
      <c r="A4001" s="234">
        <v>11753</v>
      </c>
      <c r="B4001" s="234" t="s">
        <v>10234</v>
      </c>
      <c r="C4001" s="234" t="s">
        <v>6545</v>
      </c>
      <c r="D4001" s="235" t="s">
        <v>15826</v>
      </c>
      <c r="E4001" s="227" t="s">
        <v>57</v>
      </c>
    </row>
    <row r="4002" spans="1:5" ht="30">
      <c r="A4002" s="234">
        <v>6021</v>
      </c>
      <c r="B4002" s="234" t="s">
        <v>10235</v>
      </c>
      <c r="C4002" s="234" t="s">
        <v>6545</v>
      </c>
      <c r="D4002" s="235" t="s">
        <v>15827</v>
      </c>
      <c r="E4002" s="227" t="s">
        <v>57</v>
      </c>
    </row>
    <row r="4003" spans="1:5" ht="30">
      <c r="A4003" s="234">
        <v>6024</v>
      </c>
      <c r="B4003" s="234" t="s">
        <v>10236</v>
      </c>
      <c r="C4003" s="234" t="s">
        <v>6545</v>
      </c>
      <c r="D4003" s="235" t="s">
        <v>15828</v>
      </c>
      <c r="E4003" s="227" t="s">
        <v>57</v>
      </c>
    </row>
    <row r="4004" spans="1:5" ht="15">
      <c r="A4004" s="234">
        <v>38379</v>
      </c>
      <c r="B4004" s="234" t="s">
        <v>10237</v>
      </c>
      <c r="C4004" s="234" t="s">
        <v>6557</v>
      </c>
      <c r="D4004" s="235" t="s">
        <v>13142</v>
      </c>
      <c r="E4004" s="227" t="s">
        <v>57</v>
      </c>
    </row>
    <row r="4005" spans="1:5" ht="30">
      <c r="A4005" s="234">
        <v>13897</v>
      </c>
      <c r="B4005" s="234" t="s">
        <v>10238</v>
      </c>
      <c r="C4005" s="234" t="s">
        <v>6545</v>
      </c>
      <c r="D4005" s="235" t="s">
        <v>15829</v>
      </c>
      <c r="E4005" s="227" t="s">
        <v>57</v>
      </c>
    </row>
    <row r="4006" spans="1:5" ht="30">
      <c r="A4006" s="234">
        <v>10640</v>
      </c>
      <c r="B4006" s="234" t="s">
        <v>10239</v>
      </c>
      <c r="C4006" s="234" t="s">
        <v>6545</v>
      </c>
      <c r="D4006" s="235" t="s">
        <v>15830</v>
      </c>
      <c r="E4006" s="227" t="s">
        <v>57</v>
      </c>
    </row>
    <row r="4007" spans="1:5" ht="15">
      <c r="A4007" s="234">
        <v>34357</v>
      </c>
      <c r="B4007" s="234" t="s">
        <v>10240</v>
      </c>
      <c r="C4007" s="234" t="s">
        <v>6607</v>
      </c>
      <c r="D4007" s="235" t="s">
        <v>15831</v>
      </c>
      <c r="E4007" s="227" t="s">
        <v>57</v>
      </c>
    </row>
    <row r="4008" spans="1:5" ht="15">
      <c r="A4008" s="234">
        <v>37329</v>
      </c>
      <c r="B4008" s="234" t="s">
        <v>10241</v>
      </c>
      <c r="C4008" s="234" t="s">
        <v>6607</v>
      </c>
      <c r="D4008" s="235" t="s">
        <v>15832</v>
      </c>
      <c r="E4008" s="227" t="s">
        <v>57</v>
      </c>
    </row>
    <row r="4009" spans="1:5" ht="15">
      <c r="A4009" s="234">
        <v>2510</v>
      </c>
      <c r="B4009" s="234" t="s">
        <v>10242</v>
      </c>
      <c r="C4009" s="234" t="s">
        <v>6545</v>
      </c>
      <c r="D4009" s="235" t="s">
        <v>15833</v>
      </c>
      <c r="E4009" s="227" t="s">
        <v>57</v>
      </c>
    </row>
    <row r="4010" spans="1:5" ht="30">
      <c r="A4010" s="234">
        <v>12359</v>
      </c>
      <c r="B4010" s="234" t="s">
        <v>10243</v>
      </c>
      <c r="C4010" s="234" t="s">
        <v>6545</v>
      </c>
      <c r="D4010" s="235" t="s">
        <v>15834</v>
      </c>
      <c r="E4010" s="227" t="s">
        <v>57</v>
      </c>
    </row>
    <row r="4011" spans="1:5" ht="15">
      <c r="A4011" s="234">
        <v>7353</v>
      </c>
      <c r="B4011" s="234" t="s">
        <v>11828</v>
      </c>
      <c r="C4011" s="234" t="s">
        <v>6554</v>
      </c>
      <c r="D4011" s="235" t="s">
        <v>15835</v>
      </c>
      <c r="E4011" s="227" t="s">
        <v>57</v>
      </c>
    </row>
    <row r="4012" spans="1:5" ht="15">
      <c r="A4012" s="234">
        <v>36144</v>
      </c>
      <c r="B4012" s="234" t="s">
        <v>10244</v>
      </c>
      <c r="C4012" s="234" t="s">
        <v>6545</v>
      </c>
      <c r="D4012" s="235" t="s">
        <v>15218</v>
      </c>
      <c r="E4012" s="227" t="s">
        <v>57</v>
      </c>
    </row>
    <row r="4013" spans="1:5" ht="15">
      <c r="A4013" s="234">
        <v>10518</v>
      </c>
      <c r="B4013" s="234" t="s">
        <v>10245</v>
      </c>
      <c r="C4013" s="234" t="s">
        <v>6545</v>
      </c>
      <c r="D4013" s="235" t="s">
        <v>15836</v>
      </c>
      <c r="E4013" s="227" t="s">
        <v>57</v>
      </c>
    </row>
    <row r="4014" spans="1:5" ht="60">
      <c r="A4014" s="234">
        <v>36530</v>
      </c>
      <c r="B4014" s="234" t="s">
        <v>10246</v>
      </c>
      <c r="C4014" s="234" t="s">
        <v>6545</v>
      </c>
      <c r="D4014" s="235" t="s">
        <v>15837</v>
      </c>
      <c r="E4014" s="227" t="s">
        <v>57</v>
      </c>
    </row>
    <row r="4015" spans="1:5" ht="60">
      <c r="A4015" s="234">
        <v>6046</v>
      </c>
      <c r="B4015" s="234" t="s">
        <v>10247</v>
      </c>
      <c r="C4015" s="234" t="s">
        <v>6545</v>
      </c>
      <c r="D4015" s="235" t="s">
        <v>15838</v>
      </c>
      <c r="E4015" s="227" t="s">
        <v>57</v>
      </c>
    </row>
    <row r="4016" spans="1:5" ht="60">
      <c r="A4016" s="234">
        <v>36531</v>
      </c>
      <c r="B4016" s="234" t="s">
        <v>10248</v>
      </c>
      <c r="C4016" s="234" t="s">
        <v>6545</v>
      </c>
      <c r="D4016" s="235" t="s">
        <v>15839</v>
      </c>
      <c r="E4016" s="227" t="s">
        <v>57</v>
      </c>
    </row>
    <row r="4017" spans="1:5" ht="30">
      <c r="A4017" s="234">
        <v>34684</v>
      </c>
      <c r="B4017" s="234" t="s">
        <v>10249</v>
      </c>
      <c r="C4017" s="234" t="s">
        <v>6544</v>
      </c>
      <c r="D4017" s="235" t="s">
        <v>15597</v>
      </c>
      <c r="E4017" s="227" t="s">
        <v>57</v>
      </c>
    </row>
    <row r="4018" spans="1:5" ht="30">
      <c r="A4018" s="234">
        <v>34683</v>
      </c>
      <c r="B4018" s="234" t="s">
        <v>10250</v>
      </c>
      <c r="C4018" s="234" t="s">
        <v>6544</v>
      </c>
      <c r="D4018" s="235" t="s">
        <v>15840</v>
      </c>
      <c r="E4018" s="227" t="s">
        <v>57</v>
      </c>
    </row>
    <row r="4019" spans="1:5" ht="30">
      <c r="A4019" s="234">
        <v>533</v>
      </c>
      <c r="B4019" s="234" t="s">
        <v>10251</v>
      </c>
      <c r="C4019" s="234" t="s">
        <v>6544</v>
      </c>
      <c r="D4019" s="235" t="s">
        <v>15841</v>
      </c>
      <c r="E4019" s="227" t="s">
        <v>57</v>
      </c>
    </row>
    <row r="4020" spans="1:5" ht="30">
      <c r="A4020" s="234">
        <v>10515</v>
      </c>
      <c r="B4020" s="234" t="s">
        <v>10252</v>
      </c>
      <c r="C4020" s="234" t="s">
        <v>6544</v>
      </c>
      <c r="D4020" s="235" t="s">
        <v>15842</v>
      </c>
      <c r="E4020" s="227" t="s">
        <v>57</v>
      </c>
    </row>
    <row r="4021" spans="1:5" ht="30">
      <c r="A4021" s="234">
        <v>536</v>
      </c>
      <c r="B4021" s="234" t="s">
        <v>10253</v>
      </c>
      <c r="C4021" s="234" t="s">
        <v>6544</v>
      </c>
      <c r="D4021" s="235" t="s">
        <v>15843</v>
      </c>
      <c r="E4021" s="227" t="s">
        <v>57</v>
      </c>
    </row>
    <row r="4022" spans="1:5" ht="30">
      <c r="A4022" s="234">
        <v>153</v>
      </c>
      <c r="B4022" s="234" t="s">
        <v>10254</v>
      </c>
      <c r="C4022" s="234" t="s">
        <v>6554</v>
      </c>
      <c r="D4022" s="235" t="s">
        <v>15844</v>
      </c>
      <c r="E4022" s="227" t="s">
        <v>57</v>
      </c>
    </row>
    <row r="4023" spans="1:5" ht="30">
      <c r="A4023" s="234">
        <v>34682</v>
      </c>
      <c r="B4023" s="234" t="s">
        <v>10255</v>
      </c>
      <c r="C4023" s="234" t="s">
        <v>6544</v>
      </c>
      <c r="D4023" s="235" t="s">
        <v>14307</v>
      </c>
      <c r="E4023" s="227" t="s">
        <v>57</v>
      </c>
    </row>
    <row r="4024" spans="1:5" ht="30">
      <c r="A4024" s="234">
        <v>20205</v>
      </c>
      <c r="B4024" s="234" t="s">
        <v>10256</v>
      </c>
      <c r="C4024" s="234" t="s">
        <v>6557</v>
      </c>
      <c r="D4024" s="235" t="s">
        <v>15845</v>
      </c>
      <c r="E4024" s="227" t="s">
        <v>57</v>
      </c>
    </row>
    <row r="4025" spans="1:5" ht="30">
      <c r="A4025" s="234">
        <v>4412</v>
      </c>
      <c r="B4025" s="234" t="s">
        <v>10257</v>
      </c>
      <c r="C4025" s="234" t="s">
        <v>6557</v>
      </c>
      <c r="D4025" s="235" t="s">
        <v>15846</v>
      </c>
      <c r="E4025" s="227" t="s">
        <v>57</v>
      </c>
    </row>
    <row r="4026" spans="1:5" ht="30">
      <c r="A4026" s="234">
        <v>4408</v>
      </c>
      <c r="B4026" s="234" t="s">
        <v>10258</v>
      </c>
      <c r="C4026" s="234" t="s">
        <v>6557</v>
      </c>
      <c r="D4026" s="235" t="s">
        <v>15847</v>
      </c>
      <c r="E4026" s="227" t="s">
        <v>57</v>
      </c>
    </row>
    <row r="4027" spans="1:5" ht="15">
      <c r="A4027" s="234">
        <v>36250</v>
      </c>
      <c r="B4027" s="234" t="s">
        <v>10259</v>
      </c>
      <c r="C4027" s="234" t="s">
        <v>6557</v>
      </c>
      <c r="D4027" s="235" t="s">
        <v>15452</v>
      </c>
      <c r="E4027" s="227" t="s">
        <v>57</v>
      </c>
    </row>
    <row r="4028" spans="1:5" ht="15">
      <c r="A4028" s="234">
        <v>10857</v>
      </c>
      <c r="B4028" s="234" t="s">
        <v>10260</v>
      </c>
      <c r="C4028" s="234" t="s">
        <v>6557</v>
      </c>
      <c r="D4028" s="235" t="s">
        <v>15848</v>
      </c>
      <c r="E4028" s="227" t="s">
        <v>57</v>
      </c>
    </row>
    <row r="4029" spans="1:5" ht="15">
      <c r="A4029" s="234">
        <v>4803</v>
      </c>
      <c r="B4029" s="234" t="s">
        <v>10261</v>
      </c>
      <c r="C4029" s="234" t="s">
        <v>6557</v>
      </c>
      <c r="D4029" s="235" t="s">
        <v>15849</v>
      </c>
      <c r="E4029" s="227" t="s">
        <v>57</v>
      </c>
    </row>
    <row r="4030" spans="1:5" ht="30">
      <c r="A4030" s="234">
        <v>6186</v>
      </c>
      <c r="B4030" s="234" t="s">
        <v>10262</v>
      </c>
      <c r="C4030" s="234" t="s">
        <v>6557</v>
      </c>
      <c r="D4030" s="235" t="s">
        <v>15850</v>
      </c>
      <c r="E4030" s="227" t="s">
        <v>57</v>
      </c>
    </row>
    <row r="4031" spans="1:5" ht="30">
      <c r="A4031" s="234">
        <v>4829</v>
      </c>
      <c r="B4031" s="234" t="s">
        <v>10263</v>
      </c>
      <c r="C4031" s="234" t="s">
        <v>6557</v>
      </c>
      <c r="D4031" s="235" t="s">
        <v>13921</v>
      </c>
      <c r="E4031" s="227" t="s">
        <v>57</v>
      </c>
    </row>
    <row r="4032" spans="1:5" ht="15">
      <c r="A4032" s="234">
        <v>39829</v>
      </c>
      <c r="B4032" s="234" t="s">
        <v>10264</v>
      </c>
      <c r="C4032" s="234" t="s">
        <v>6557</v>
      </c>
      <c r="D4032" s="235" t="s">
        <v>15851</v>
      </c>
      <c r="E4032" s="227" t="s">
        <v>57</v>
      </c>
    </row>
    <row r="4033" spans="1:5" ht="30">
      <c r="A4033" s="234">
        <v>20231</v>
      </c>
      <c r="B4033" s="234" t="s">
        <v>10265</v>
      </c>
      <c r="C4033" s="234" t="s">
        <v>6557</v>
      </c>
      <c r="D4033" s="235" t="s">
        <v>15852</v>
      </c>
      <c r="E4033" s="227" t="s">
        <v>57</v>
      </c>
    </row>
    <row r="4034" spans="1:5" ht="15">
      <c r="A4034" s="234">
        <v>4804</v>
      </c>
      <c r="B4034" s="234" t="s">
        <v>10266</v>
      </c>
      <c r="C4034" s="234" t="s">
        <v>6557</v>
      </c>
      <c r="D4034" s="235" t="s">
        <v>15853</v>
      </c>
      <c r="E4034" s="227" t="s">
        <v>57</v>
      </c>
    </row>
    <row r="4035" spans="1:5" ht="15">
      <c r="A4035" s="234">
        <v>34680</v>
      </c>
      <c r="B4035" s="234" t="s">
        <v>10267</v>
      </c>
      <c r="C4035" s="234" t="s">
        <v>6557</v>
      </c>
      <c r="D4035" s="235" t="s">
        <v>15854</v>
      </c>
      <c r="E4035" s="227" t="s">
        <v>57</v>
      </c>
    </row>
    <row r="4036" spans="1:5" ht="30">
      <c r="A4036" s="234">
        <v>11573</v>
      </c>
      <c r="B4036" s="234" t="s">
        <v>10268</v>
      </c>
      <c r="C4036" s="234" t="s">
        <v>6545</v>
      </c>
      <c r="D4036" s="235" t="s">
        <v>15855</v>
      </c>
      <c r="E4036" s="227" t="s">
        <v>57</v>
      </c>
    </row>
    <row r="4037" spans="1:5" ht="15">
      <c r="A4037" s="234">
        <v>38401</v>
      </c>
      <c r="B4037" s="234" t="s">
        <v>10269</v>
      </c>
      <c r="C4037" s="234" t="s">
        <v>6545</v>
      </c>
      <c r="D4037" s="235" t="s">
        <v>12628</v>
      </c>
      <c r="E4037" s="227" t="s">
        <v>57</v>
      </c>
    </row>
    <row r="4038" spans="1:5" ht="30">
      <c r="A4038" s="234">
        <v>11575</v>
      </c>
      <c r="B4038" s="234" t="s">
        <v>10270</v>
      </c>
      <c r="C4038" s="234" t="s">
        <v>6545</v>
      </c>
      <c r="D4038" s="235" t="s">
        <v>12685</v>
      </c>
      <c r="E4038" s="227" t="s">
        <v>57</v>
      </c>
    </row>
    <row r="4039" spans="1:5" ht="30">
      <c r="A4039" s="234">
        <v>38179</v>
      </c>
      <c r="B4039" s="234" t="s">
        <v>10271</v>
      </c>
      <c r="C4039" s="234" t="s">
        <v>6545</v>
      </c>
      <c r="D4039" s="235" t="s">
        <v>13451</v>
      </c>
      <c r="E4039" s="227" t="s">
        <v>57</v>
      </c>
    </row>
    <row r="4040" spans="1:5" ht="30">
      <c r="A4040" s="234">
        <v>20256</v>
      </c>
      <c r="B4040" s="234" t="s">
        <v>10272</v>
      </c>
      <c r="C4040" s="234" t="s">
        <v>6545</v>
      </c>
      <c r="D4040" s="235" t="s">
        <v>13113</v>
      </c>
      <c r="E4040" s="227" t="s">
        <v>57</v>
      </c>
    </row>
    <row r="4041" spans="1:5" ht="30">
      <c r="A4041" s="234">
        <v>14511</v>
      </c>
      <c r="B4041" s="234" t="s">
        <v>10273</v>
      </c>
      <c r="C4041" s="234" t="s">
        <v>6545</v>
      </c>
      <c r="D4041" s="235" t="s">
        <v>15856</v>
      </c>
      <c r="E4041" s="227" t="s">
        <v>57</v>
      </c>
    </row>
    <row r="4042" spans="1:5" ht="30">
      <c r="A4042" s="234">
        <v>10642</v>
      </c>
      <c r="B4042" s="234" t="s">
        <v>10274</v>
      </c>
      <c r="C4042" s="234" t="s">
        <v>6545</v>
      </c>
      <c r="D4042" s="235" t="s">
        <v>15857</v>
      </c>
      <c r="E4042" s="227" t="s">
        <v>57</v>
      </c>
    </row>
    <row r="4043" spans="1:5" ht="45">
      <c r="A4043" s="234">
        <v>14489</v>
      </c>
      <c r="B4043" s="234" t="s">
        <v>10275</v>
      </c>
      <c r="C4043" s="234" t="s">
        <v>6545</v>
      </c>
      <c r="D4043" s="235" t="s">
        <v>15858</v>
      </c>
      <c r="E4043" s="227" t="s">
        <v>57</v>
      </c>
    </row>
    <row r="4044" spans="1:5" ht="30">
      <c r="A4044" s="234">
        <v>14513</v>
      </c>
      <c r="B4044" s="234" t="s">
        <v>10276</v>
      </c>
      <c r="C4044" s="234" t="s">
        <v>6545</v>
      </c>
      <c r="D4044" s="235" t="s">
        <v>15859</v>
      </c>
      <c r="E4044" s="227" t="s">
        <v>57</v>
      </c>
    </row>
    <row r="4045" spans="1:5" ht="45">
      <c r="A4045" s="234">
        <v>13600</v>
      </c>
      <c r="B4045" s="234" t="s">
        <v>10277</v>
      </c>
      <c r="C4045" s="234" t="s">
        <v>6545</v>
      </c>
      <c r="D4045" s="235" t="s">
        <v>15860</v>
      </c>
      <c r="E4045" s="227" t="s">
        <v>57</v>
      </c>
    </row>
    <row r="4046" spans="1:5" ht="45">
      <c r="A4046" s="234">
        <v>10646</v>
      </c>
      <c r="B4046" s="234" t="s">
        <v>10278</v>
      </c>
      <c r="C4046" s="234" t="s">
        <v>6545</v>
      </c>
      <c r="D4046" s="235" t="s">
        <v>15861</v>
      </c>
      <c r="E4046" s="227" t="s">
        <v>57</v>
      </c>
    </row>
    <row r="4047" spans="1:5" ht="45">
      <c r="A4047" s="234">
        <v>6070</v>
      </c>
      <c r="B4047" s="234" t="s">
        <v>10279</v>
      </c>
      <c r="C4047" s="234" t="s">
        <v>6545</v>
      </c>
      <c r="D4047" s="235" t="s">
        <v>15862</v>
      </c>
      <c r="E4047" s="227" t="s">
        <v>57</v>
      </c>
    </row>
    <row r="4048" spans="1:5" ht="45">
      <c r="A4048" s="234">
        <v>6069</v>
      </c>
      <c r="B4048" s="234" t="s">
        <v>10280</v>
      </c>
      <c r="C4048" s="234" t="s">
        <v>6545</v>
      </c>
      <c r="D4048" s="235" t="s">
        <v>15863</v>
      </c>
      <c r="E4048" s="227" t="s">
        <v>57</v>
      </c>
    </row>
    <row r="4049" spans="1:5" ht="30">
      <c r="A4049" s="234">
        <v>14626</v>
      </c>
      <c r="B4049" s="234" t="s">
        <v>10281</v>
      </c>
      <c r="C4049" s="234" t="s">
        <v>6545</v>
      </c>
      <c r="D4049" s="235" t="s">
        <v>15864</v>
      </c>
      <c r="E4049" s="227" t="s">
        <v>57</v>
      </c>
    </row>
    <row r="4050" spans="1:5" ht="30">
      <c r="A4050" s="234">
        <v>6067</v>
      </c>
      <c r="B4050" s="234" t="s">
        <v>10282</v>
      </c>
      <c r="C4050" s="234" t="s">
        <v>6545</v>
      </c>
      <c r="D4050" s="235" t="s">
        <v>15865</v>
      </c>
      <c r="E4050" s="227" t="s">
        <v>57</v>
      </c>
    </row>
    <row r="4051" spans="1:5" ht="15">
      <c r="A4051" s="234">
        <v>38393</v>
      </c>
      <c r="B4051" s="234" t="s">
        <v>10283</v>
      </c>
      <c r="C4051" s="234" t="s">
        <v>6545</v>
      </c>
      <c r="D4051" s="235" t="s">
        <v>15866</v>
      </c>
      <c r="E4051" s="227" t="s">
        <v>57</v>
      </c>
    </row>
    <row r="4052" spans="1:5" ht="15">
      <c r="A4052" s="234">
        <v>38390</v>
      </c>
      <c r="B4052" s="234" t="s">
        <v>10284</v>
      </c>
      <c r="C4052" s="234" t="s">
        <v>6545</v>
      </c>
      <c r="D4052" s="235" t="s">
        <v>15867</v>
      </c>
      <c r="E4052" s="227" t="s">
        <v>57</v>
      </c>
    </row>
    <row r="4053" spans="1:5" ht="15">
      <c r="A4053" s="234">
        <v>36532</v>
      </c>
      <c r="B4053" s="234" t="s">
        <v>10285</v>
      </c>
      <c r="C4053" s="234" t="s">
        <v>6545</v>
      </c>
      <c r="D4053" s="235" t="s">
        <v>15868</v>
      </c>
      <c r="E4053" s="227" t="s">
        <v>57</v>
      </c>
    </row>
    <row r="4054" spans="1:5" ht="30">
      <c r="A4054" s="234">
        <v>11578</v>
      </c>
      <c r="B4054" s="234" t="s">
        <v>10286</v>
      </c>
      <c r="C4054" s="234" t="s">
        <v>6545</v>
      </c>
      <c r="D4054" s="235" t="s">
        <v>14397</v>
      </c>
      <c r="E4054" s="227" t="s">
        <v>57</v>
      </c>
    </row>
    <row r="4055" spans="1:5" ht="30">
      <c r="A4055" s="234">
        <v>11577</v>
      </c>
      <c r="B4055" s="234" t="s">
        <v>10287</v>
      </c>
      <c r="C4055" s="234" t="s">
        <v>6545</v>
      </c>
      <c r="D4055" s="235" t="s">
        <v>15869</v>
      </c>
      <c r="E4055" s="227" t="s">
        <v>57</v>
      </c>
    </row>
    <row r="4056" spans="1:5" ht="45">
      <c r="A4056" s="234">
        <v>42432</v>
      </c>
      <c r="B4056" s="234" t="s">
        <v>10288</v>
      </c>
      <c r="C4056" s="234" t="s">
        <v>6545</v>
      </c>
      <c r="D4056" s="235" t="s">
        <v>15870</v>
      </c>
      <c r="E4056" s="227" t="s">
        <v>57</v>
      </c>
    </row>
    <row r="4057" spans="1:5" ht="45">
      <c r="A4057" s="234">
        <v>42437</v>
      </c>
      <c r="B4057" s="234" t="s">
        <v>10289</v>
      </c>
      <c r="C4057" s="234" t="s">
        <v>6545</v>
      </c>
      <c r="D4057" s="235" t="s">
        <v>15871</v>
      </c>
      <c r="E4057" s="227" t="s">
        <v>57</v>
      </c>
    </row>
    <row r="4058" spans="1:5" ht="15">
      <c r="A4058" s="234">
        <v>1116</v>
      </c>
      <c r="B4058" s="234" t="s">
        <v>10290</v>
      </c>
      <c r="C4058" s="234" t="s">
        <v>6557</v>
      </c>
      <c r="D4058" s="235" t="s">
        <v>14769</v>
      </c>
      <c r="E4058" s="227" t="s">
        <v>57</v>
      </c>
    </row>
    <row r="4059" spans="1:5" ht="15">
      <c r="A4059" s="234">
        <v>1115</v>
      </c>
      <c r="B4059" s="234" t="s">
        <v>10291</v>
      </c>
      <c r="C4059" s="234" t="s">
        <v>6557</v>
      </c>
      <c r="D4059" s="235" t="s">
        <v>15872</v>
      </c>
      <c r="E4059" s="227" t="s">
        <v>57</v>
      </c>
    </row>
    <row r="4060" spans="1:5" ht="15">
      <c r="A4060" s="234">
        <v>1113</v>
      </c>
      <c r="B4060" s="234" t="s">
        <v>10292</v>
      </c>
      <c r="C4060" s="234" t="s">
        <v>6557</v>
      </c>
      <c r="D4060" s="235" t="s">
        <v>13449</v>
      </c>
      <c r="E4060" s="227" t="s">
        <v>57</v>
      </c>
    </row>
    <row r="4061" spans="1:5" ht="15">
      <c r="A4061" s="234">
        <v>1114</v>
      </c>
      <c r="B4061" s="234" t="s">
        <v>10293</v>
      </c>
      <c r="C4061" s="234" t="s">
        <v>6557</v>
      </c>
      <c r="D4061" s="235" t="s">
        <v>13451</v>
      </c>
      <c r="E4061" s="227" t="s">
        <v>57</v>
      </c>
    </row>
    <row r="4062" spans="1:5" ht="15">
      <c r="A4062" s="234">
        <v>40873</v>
      </c>
      <c r="B4062" s="234" t="s">
        <v>10294</v>
      </c>
      <c r="C4062" s="234" t="s">
        <v>6557</v>
      </c>
      <c r="D4062" s="235" t="s">
        <v>15003</v>
      </c>
      <c r="E4062" s="227" t="s">
        <v>57</v>
      </c>
    </row>
    <row r="4063" spans="1:5" ht="15">
      <c r="A4063" s="234">
        <v>20214</v>
      </c>
      <c r="B4063" s="234" t="s">
        <v>10295</v>
      </c>
      <c r="C4063" s="234" t="s">
        <v>6545</v>
      </c>
      <c r="D4063" s="235" t="s">
        <v>15873</v>
      </c>
      <c r="E4063" s="227" t="s">
        <v>57</v>
      </c>
    </row>
    <row r="4064" spans="1:5" ht="30">
      <c r="A4064" s="234">
        <v>7237</v>
      </c>
      <c r="B4064" s="234" t="s">
        <v>10296</v>
      </c>
      <c r="C4064" s="234" t="s">
        <v>6545</v>
      </c>
      <c r="D4064" s="235" t="s">
        <v>15874</v>
      </c>
      <c r="E4064" s="227" t="s">
        <v>57</v>
      </c>
    </row>
    <row r="4065" spans="1:5" ht="15">
      <c r="A4065" s="234">
        <v>11757</v>
      </c>
      <c r="B4065" s="234" t="s">
        <v>10297</v>
      </c>
      <c r="C4065" s="234" t="s">
        <v>6545</v>
      </c>
      <c r="D4065" s="235" t="s">
        <v>12569</v>
      </c>
      <c r="E4065" s="227" t="s">
        <v>57</v>
      </c>
    </row>
    <row r="4066" spans="1:5" ht="30">
      <c r="A4066" s="234">
        <v>11758</v>
      </c>
      <c r="B4066" s="234" t="s">
        <v>10298</v>
      </c>
      <c r="C4066" s="234" t="s">
        <v>6545</v>
      </c>
      <c r="D4066" s="235" t="s">
        <v>15875</v>
      </c>
      <c r="E4066" s="227" t="s">
        <v>57</v>
      </c>
    </row>
    <row r="4067" spans="1:5" ht="15">
      <c r="A4067" s="234">
        <v>37526</v>
      </c>
      <c r="B4067" s="234" t="s">
        <v>10299</v>
      </c>
      <c r="C4067" s="234" t="s">
        <v>6545</v>
      </c>
      <c r="D4067" s="235" t="s">
        <v>13069</v>
      </c>
      <c r="E4067" s="227" t="s">
        <v>57</v>
      </c>
    </row>
    <row r="4068" spans="1:5" ht="15">
      <c r="A4068" s="234">
        <v>6076</v>
      </c>
      <c r="B4068" s="234" t="s">
        <v>10300</v>
      </c>
      <c r="C4068" s="234" t="s">
        <v>6713</v>
      </c>
      <c r="D4068" s="235" t="s">
        <v>15876</v>
      </c>
      <c r="E4068" s="227" t="s">
        <v>57</v>
      </c>
    </row>
    <row r="4069" spans="1:5" ht="15">
      <c r="A4069" s="234">
        <v>13109</v>
      </c>
      <c r="B4069" s="234" t="s">
        <v>10301</v>
      </c>
      <c r="C4069" s="234" t="s">
        <v>6545</v>
      </c>
      <c r="D4069" s="235" t="s">
        <v>15877</v>
      </c>
      <c r="E4069" s="227" t="s">
        <v>57</v>
      </c>
    </row>
    <row r="4070" spans="1:5" ht="15">
      <c r="A4070" s="234">
        <v>13110</v>
      </c>
      <c r="B4070" s="234" t="s">
        <v>10302</v>
      </c>
      <c r="C4070" s="234" t="s">
        <v>6545</v>
      </c>
      <c r="D4070" s="235" t="s">
        <v>15878</v>
      </c>
      <c r="E4070" s="227" t="s">
        <v>57</v>
      </c>
    </row>
    <row r="4071" spans="1:5" ht="15">
      <c r="A4071" s="234">
        <v>7581</v>
      </c>
      <c r="B4071" s="234" t="s">
        <v>10303</v>
      </c>
      <c r="C4071" s="234" t="s">
        <v>6545</v>
      </c>
      <c r="D4071" s="235" t="s">
        <v>12654</v>
      </c>
      <c r="E4071" s="227" t="s">
        <v>57</v>
      </c>
    </row>
    <row r="4072" spans="1:5" ht="15">
      <c r="A4072" s="234">
        <v>4509</v>
      </c>
      <c r="B4072" s="234" t="s">
        <v>10304</v>
      </c>
      <c r="C4072" s="234" t="s">
        <v>6557</v>
      </c>
      <c r="D4072" s="235" t="s">
        <v>15879</v>
      </c>
      <c r="E4072" s="227" t="s">
        <v>57</v>
      </c>
    </row>
    <row r="4073" spans="1:5" ht="15">
      <c r="A4073" s="234">
        <v>4512</v>
      </c>
      <c r="B4073" s="234" t="s">
        <v>10305</v>
      </c>
      <c r="C4073" s="234" t="s">
        <v>6557</v>
      </c>
      <c r="D4073" s="235" t="s">
        <v>15880</v>
      </c>
      <c r="E4073" s="227" t="s">
        <v>57</v>
      </c>
    </row>
    <row r="4074" spans="1:5" ht="15">
      <c r="A4074" s="234">
        <v>4517</v>
      </c>
      <c r="B4074" s="234" t="s">
        <v>10306</v>
      </c>
      <c r="C4074" s="234" t="s">
        <v>6557</v>
      </c>
      <c r="D4074" s="235" t="s">
        <v>15881</v>
      </c>
      <c r="E4074" s="227" t="s">
        <v>57</v>
      </c>
    </row>
    <row r="4075" spans="1:5" ht="30">
      <c r="A4075" s="234">
        <v>20206</v>
      </c>
      <c r="B4075" s="234" t="s">
        <v>10307</v>
      </c>
      <c r="C4075" s="234" t="s">
        <v>6557</v>
      </c>
      <c r="D4075" s="235" t="s">
        <v>13115</v>
      </c>
      <c r="E4075" s="227" t="s">
        <v>57</v>
      </c>
    </row>
    <row r="4076" spans="1:5" ht="30">
      <c r="A4076" s="234">
        <v>4460</v>
      </c>
      <c r="B4076" s="234" t="s">
        <v>10308</v>
      </c>
      <c r="C4076" s="234" t="s">
        <v>6557</v>
      </c>
      <c r="D4076" s="235" t="s">
        <v>12634</v>
      </c>
      <c r="E4076" s="227" t="s">
        <v>57</v>
      </c>
    </row>
    <row r="4077" spans="1:5" ht="30">
      <c r="A4077" s="234">
        <v>4417</v>
      </c>
      <c r="B4077" s="234" t="s">
        <v>10309</v>
      </c>
      <c r="C4077" s="234" t="s">
        <v>6557</v>
      </c>
      <c r="D4077" s="235" t="s">
        <v>15882</v>
      </c>
      <c r="E4077" s="227" t="s">
        <v>57</v>
      </c>
    </row>
    <row r="4078" spans="1:5" ht="30">
      <c r="A4078" s="234">
        <v>4415</v>
      </c>
      <c r="B4078" s="234" t="s">
        <v>10310</v>
      </c>
      <c r="C4078" s="234" t="s">
        <v>6557</v>
      </c>
      <c r="D4078" s="235" t="s">
        <v>15883</v>
      </c>
      <c r="E4078" s="227" t="s">
        <v>57</v>
      </c>
    </row>
    <row r="4079" spans="1:5" ht="15">
      <c r="A4079" s="234">
        <v>37373</v>
      </c>
      <c r="B4079" s="234" t="s">
        <v>10311</v>
      </c>
      <c r="C4079" s="234" t="s">
        <v>6714</v>
      </c>
      <c r="D4079" s="235" t="s">
        <v>15884</v>
      </c>
      <c r="E4079" s="227" t="s">
        <v>5975</v>
      </c>
    </row>
    <row r="4080" spans="1:5" ht="15">
      <c r="A4080" s="234">
        <v>40864</v>
      </c>
      <c r="B4080" s="234" t="s">
        <v>10312</v>
      </c>
      <c r="C4080" s="234" t="s">
        <v>6716</v>
      </c>
      <c r="D4080" s="235" t="s">
        <v>15885</v>
      </c>
      <c r="E4080" s="227" t="s">
        <v>5975</v>
      </c>
    </row>
    <row r="4081" spans="1:5" ht="30">
      <c r="A4081" s="234">
        <v>4734</v>
      </c>
      <c r="B4081" s="234" t="s">
        <v>10313</v>
      </c>
      <c r="C4081" s="234" t="s">
        <v>6713</v>
      </c>
      <c r="D4081" s="235" t="s">
        <v>15886</v>
      </c>
      <c r="E4081" s="227" t="s">
        <v>57</v>
      </c>
    </row>
    <row r="4082" spans="1:5" ht="15">
      <c r="A4082" s="234">
        <v>6085</v>
      </c>
      <c r="B4082" s="234" t="s">
        <v>11829</v>
      </c>
      <c r="C4082" s="234" t="s">
        <v>6554</v>
      </c>
      <c r="D4082" s="235" t="s">
        <v>13324</v>
      </c>
      <c r="E4082" s="227" t="s">
        <v>57</v>
      </c>
    </row>
    <row r="4083" spans="1:5" ht="15">
      <c r="A4083" s="234">
        <v>38396</v>
      </c>
      <c r="B4083" s="234" t="s">
        <v>10314</v>
      </c>
      <c r="C4083" s="234" t="s">
        <v>6545</v>
      </c>
      <c r="D4083" s="235" t="s">
        <v>15887</v>
      </c>
      <c r="E4083" s="227" t="s">
        <v>57</v>
      </c>
    </row>
    <row r="4084" spans="1:5" ht="15">
      <c r="A4084" s="234">
        <v>11622</v>
      </c>
      <c r="B4084" s="234" t="s">
        <v>10315</v>
      </c>
      <c r="C4084" s="234" t="s">
        <v>6607</v>
      </c>
      <c r="D4084" s="235" t="s">
        <v>15888</v>
      </c>
      <c r="E4084" s="227" t="s">
        <v>57</v>
      </c>
    </row>
    <row r="4085" spans="1:5" ht="30">
      <c r="A4085" s="234">
        <v>43143</v>
      </c>
      <c r="B4085" s="234" t="s">
        <v>10316</v>
      </c>
      <c r="C4085" s="234" t="s">
        <v>6554</v>
      </c>
      <c r="D4085" s="235" t="s">
        <v>15889</v>
      </c>
      <c r="E4085" s="227" t="s">
        <v>57</v>
      </c>
    </row>
    <row r="4086" spans="1:5" ht="15">
      <c r="A4086" s="234">
        <v>7317</v>
      </c>
      <c r="B4086" s="234" t="s">
        <v>10317</v>
      </c>
      <c r="C4086" s="234" t="s">
        <v>6607</v>
      </c>
      <c r="D4086" s="235" t="s">
        <v>15890</v>
      </c>
      <c r="E4086" s="227" t="s">
        <v>57</v>
      </c>
    </row>
    <row r="4087" spans="1:5" ht="30">
      <c r="A4087" s="234">
        <v>142</v>
      </c>
      <c r="B4087" s="234" t="s">
        <v>10318</v>
      </c>
      <c r="C4087" s="234" t="s">
        <v>10319</v>
      </c>
      <c r="D4087" s="235" t="s">
        <v>15891</v>
      </c>
      <c r="E4087" s="227" t="s">
        <v>57</v>
      </c>
    </row>
    <row r="4088" spans="1:5" ht="30">
      <c r="A4088" s="234">
        <v>43142</v>
      </c>
      <c r="B4088" s="234" t="s">
        <v>10320</v>
      </c>
      <c r="C4088" s="234" t="s">
        <v>6554</v>
      </c>
      <c r="D4088" s="235" t="s">
        <v>15892</v>
      </c>
      <c r="E4088" s="227" t="s">
        <v>57</v>
      </c>
    </row>
    <row r="4089" spans="1:5" ht="15">
      <c r="A4089" s="234">
        <v>38123</v>
      </c>
      <c r="B4089" s="234" t="s">
        <v>10321</v>
      </c>
      <c r="C4089" s="234" t="s">
        <v>6607</v>
      </c>
      <c r="D4089" s="235" t="s">
        <v>15893</v>
      </c>
      <c r="E4089" s="227" t="s">
        <v>57</v>
      </c>
    </row>
    <row r="4090" spans="1:5" ht="30">
      <c r="A4090" s="234">
        <v>42701</v>
      </c>
      <c r="B4090" s="234" t="s">
        <v>10322</v>
      </c>
      <c r="C4090" s="234" t="s">
        <v>6545</v>
      </c>
      <c r="D4090" s="235" t="s">
        <v>15894</v>
      </c>
      <c r="E4090" s="227" t="s">
        <v>57</v>
      </c>
    </row>
    <row r="4091" spans="1:5" ht="30">
      <c r="A4091" s="234">
        <v>42702</v>
      </c>
      <c r="B4091" s="234" t="s">
        <v>10323</v>
      </c>
      <c r="C4091" s="234" t="s">
        <v>6545</v>
      </c>
      <c r="D4091" s="235" t="s">
        <v>15895</v>
      </c>
      <c r="E4091" s="227" t="s">
        <v>57</v>
      </c>
    </row>
    <row r="4092" spans="1:5" ht="30">
      <c r="A4092" s="234">
        <v>37955</v>
      </c>
      <c r="B4092" s="234" t="s">
        <v>10324</v>
      </c>
      <c r="C4092" s="234" t="s">
        <v>6545</v>
      </c>
      <c r="D4092" s="235" t="s">
        <v>15896</v>
      </c>
      <c r="E4092" s="227" t="s">
        <v>57</v>
      </c>
    </row>
    <row r="4093" spans="1:5" ht="30">
      <c r="A4093" s="234">
        <v>42699</v>
      </c>
      <c r="B4093" s="234" t="s">
        <v>10325</v>
      </c>
      <c r="C4093" s="234" t="s">
        <v>6545</v>
      </c>
      <c r="D4093" s="235" t="s">
        <v>15897</v>
      </c>
      <c r="E4093" s="227" t="s">
        <v>57</v>
      </c>
    </row>
    <row r="4094" spans="1:5" ht="30">
      <c r="A4094" s="234">
        <v>42700</v>
      </c>
      <c r="B4094" s="234" t="s">
        <v>10326</v>
      </c>
      <c r="C4094" s="234" t="s">
        <v>6545</v>
      </c>
      <c r="D4094" s="235" t="s">
        <v>15898</v>
      </c>
      <c r="E4094" s="227" t="s">
        <v>57</v>
      </c>
    </row>
    <row r="4095" spans="1:5" ht="30">
      <c r="A4095" s="234">
        <v>37743</v>
      </c>
      <c r="B4095" s="234" t="s">
        <v>10327</v>
      </c>
      <c r="C4095" s="234" t="s">
        <v>6545</v>
      </c>
      <c r="D4095" s="235" t="s">
        <v>15899</v>
      </c>
      <c r="E4095" s="227" t="s">
        <v>57</v>
      </c>
    </row>
    <row r="4096" spans="1:5" ht="30">
      <c r="A4096" s="234">
        <v>37744</v>
      </c>
      <c r="B4096" s="234" t="s">
        <v>10328</v>
      </c>
      <c r="C4096" s="234" t="s">
        <v>6545</v>
      </c>
      <c r="D4096" s="235" t="s">
        <v>15900</v>
      </c>
      <c r="E4096" s="227" t="s">
        <v>57</v>
      </c>
    </row>
    <row r="4097" spans="1:5" ht="30">
      <c r="A4097" s="234">
        <v>37741</v>
      </c>
      <c r="B4097" s="234" t="s">
        <v>10329</v>
      </c>
      <c r="C4097" s="234" t="s">
        <v>6545</v>
      </c>
      <c r="D4097" s="235" t="s">
        <v>15901</v>
      </c>
      <c r="E4097" s="227" t="s">
        <v>57</v>
      </c>
    </row>
    <row r="4098" spans="1:5" ht="30">
      <c r="A4098" s="234">
        <v>39396</v>
      </c>
      <c r="B4098" s="234" t="s">
        <v>10330</v>
      </c>
      <c r="C4098" s="234" t="s">
        <v>6545</v>
      </c>
      <c r="D4098" s="235" t="s">
        <v>15902</v>
      </c>
      <c r="E4098" s="227" t="s">
        <v>57</v>
      </c>
    </row>
    <row r="4099" spans="1:5" ht="30">
      <c r="A4099" s="234">
        <v>39392</v>
      </c>
      <c r="B4099" s="234" t="s">
        <v>10331</v>
      </c>
      <c r="C4099" s="234" t="s">
        <v>6545</v>
      </c>
      <c r="D4099" s="235" t="s">
        <v>15903</v>
      </c>
      <c r="E4099" s="227" t="s">
        <v>57</v>
      </c>
    </row>
    <row r="4100" spans="1:5" ht="30">
      <c r="A4100" s="234">
        <v>39393</v>
      </c>
      <c r="B4100" s="234" t="s">
        <v>10332</v>
      </c>
      <c r="C4100" s="234" t="s">
        <v>6545</v>
      </c>
      <c r="D4100" s="235" t="s">
        <v>15904</v>
      </c>
      <c r="E4100" s="227" t="s">
        <v>57</v>
      </c>
    </row>
    <row r="4101" spans="1:5" ht="30">
      <c r="A4101" s="234">
        <v>39394</v>
      </c>
      <c r="B4101" s="234" t="s">
        <v>10333</v>
      </c>
      <c r="C4101" s="234" t="s">
        <v>6545</v>
      </c>
      <c r="D4101" s="235" t="s">
        <v>14745</v>
      </c>
      <c r="E4101" s="227" t="s">
        <v>57</v>
      </c>
    </row>
    <row r="4102" spans="1:5" ht="30">
      <c r="A4102" s="234">
        <v>39395</v>
      </c>
      <c r="B4102" s="234" t="s">
        <v>10334</v>
      </c>
      <c r="C4102" s="234" t="s">
        <v>6545</v>
      </c>
      <c r="D4102" s="235" t="s">
        <v>15905</v>
      </c>
      <c r="E4102" s="227" t="s">
        <v>57</v>
      </c>
    </row>
    <row r="4103" spans="1:5" ht="30">
      <c r="A4103" s="234">
        <v>14618</v>
      </c>
      <c r="B4103" s="234" t="s">
        <v>10335</v>
      </c>
      <c r="C4103" s="234" t="s">
        <v>6545</v>
      </c>
      <c r="D4103" s="235" t="s">
        <v>15906</v>
      </c>
      <c r="E4103" s="227" t="s">
        <v>57</v>
      </c>
    </row>
    <row r="4104" spans="1:5" ht="30">
      <c r="A4104" s="234">
        <v>40269</v>
      </c>
      <c r="B4104" s="234" t="s">
        <v>10336</v>
      </c>
      <c r="C4104" s="234" t="s">
        <v>6545</v>
      </c>
      <c r="D4104" s="235" t="s">
        <v>15907</v>
      </c>
      <c r="E4104" s="227" t="s">
        <v>57</v>
      </c>
    </row>
    <row r="4105" spans="1:5" ht="15">
      <c r="A4105" s="234">
        <v>6110</v>
      </c>
      <c r="B4105" s="234" t="s">
        <v>15908</v>
      </c>
      <c r="C4105" s="234" t="s">
        <v>6714</v>
      </c>
      <c r="D4105" s="235" t="s">
        <v>13839</v>
      </c>
      <c r="E4105" s="227" t="s">
        <v>5975</v>
      </c>
    </row>
    <row r="4106" spans="1:5" ht="15">
      <c r="A4106" s="234">
        <v>40910</v>
      </c>
      <c r="B4106" s="234" t="s">
        <v>10337</v>
      </c>
      <c r="C4106" s="234" t="s">
        <v>6716</v>
      </c>
      <c r="D4106" s="235" t="s">
        <v>17921</v>
      </c>
      <c r="E4106" s="227" t="s">
        <v>5975</v>
      </c>
    </row>
    <row r="4107" spans="1:5" ht="15">
      <c r="A4107" s="234">
        <v>6111</v>
      </c>
      <c r="B4107" s="234" t="s">
        <v>10338</v>
      </c>
      <c r="C4107" s="234" t="s">
        <v>6714</v>
      </c>
      <c r="D4107" s="235" t="s">
        <v>14604</v>
      </c>
      <c r="E4107" s="227" t="s">
        <v>5975</v>
      </c>
    </row>
    <row r="4108" spans="1:5" ht="15">
      <c r="A4108" s="234">
        <v>41084</v>
      </c>
      <c r="B4108" s="234" t="s">
        <v>10339</v>
      </c>
      <c r="C4108" s="234" t="s">
        <v>6716</v>
      </c>
      <c r="D4108" s="235" t="s">
        <v>17935</v>
      </c>
      <c r="E4108" s="227" t="s">
        <v>5975</v>
      </c>
    </row>
    <row r="4109" spans="1:5" ht="15">
      <c r="A4109" s="234">
        <v>44535</v>
      </c>
      <c r="B4109" s="234" t="s">
        <v>11830</v>
      </c>
      <c r="C4109" s="234" t="s">
        <v>6713</v>
      </c>
      <c r="D4109" s="235" t="s">
        <v>15909</v>
      </c>
      <c r="E4109" s="227" t="s">
        <v>57</v>
      </c>
    </row>
    <row r="4110" spans="1:5" ht="15">
      <c r="A4110" s="234">
        <v>38637</v>
      </c>
      <c r="B4110" s="234" t="s">
        <v>10340</v>
      </c>
      <c r="C4110" s="234" t="s">
        <v>6545</v>
      </c>
      <c r="D4110" s="235" t="s">
        <v>15910</v>
      </c>
      <c r="E4110" s="227" t="s">
        <v>57</v>
      </c>
    </row>
    <row r="4111" spans="1:5" ht="15">
      <c r="A4111" s="234">
        <v>6150</v>
      </c>
      <c r="B4111" s="234" t="s">
        <v>10341</v>
      </c>
      <c r="C4111" s="234" t="s">
        <v>6545</v>
      </c>
      <c r="D4111" s="235" t="s">
        <v>15911</v>
      </c>
      <c r="E4111" s="227" t="s">
        <v>57</v>
      </c>
    </row>
    <row r="4112" spans="1:5" ht="15">
      <c r="A4112" s="234">
        <v>6136</v>
      </c>
      <c r="B4112" s="234" t="s">
        <v>10342</v>
      </c>
      <c r="C4112" s="234" t="s">
        <v>6545</v>
      </c>
      <c r="D4112" s="235" t="s">
        <v>15912</v>
      </c>
      <c r="E4112" s="227" t="s">
        <v>57</v>
      </c>
    </row>
    <row r="4113" spans="1:5" ht="15">
      <c r="A4113" s="234">
        <v>38638</v>
      </c>
      <c r="B4113" s="234" t="s">
        <v>10343</v>
      </c>
      <c r="C4113" s="234" t="s">
        <v>6545</v>
      </c>
      <c r="D4113" s="235" t="s">
        <v>15913</v>
      </c>
      <c r="E4113" s="227" t="s">
        <v>57</v>
      </c>
    </row>
    <row r="4114" spans="1:5" ht="15">
      <c r="A4114" s="234">
        <v>20262</v>
      </c>
      <c r="B4114" s="234" t="s">
        <v>10344</v>
      </c>
      <c r="C4114" s="234" t="s">
        <v>6545</v>
      </c>
      <c r="D4114" s="235" t="s">
        <v>15914</v>
      </c>
      <c r="E4114" s="227" t="s">
        <v>57</v>
      </c>
    </row>
    <row r="4115" spans="1:5" ht="15">
      <c r="A4115" s="234">
        <v>6148</v>
      </c>
      <c r="B4115" s="234" t="s">
        <v>10345</v>
      </c>
      <c r="C4115" s="234" t="s">
        <v>6545</v>
      </c>
      <c r="D4115" s="235" t="s">
        <v>15915</v>
      </c>
      <c r="E4115" s="227" t="s">
        <v>57</v>
      </c>
    </row>
    <row r="4116" spans="1:5" ht="15">
      <c r="A4116" s="234">
        <v>6145</v>
      </c>
      <c r="B4116" s="234" t="s">
        <v>10346</v>
      </c>
      <c r="C4116" s="234" t="s">
        <v>6545</v>
      </c>
      <c r="D4116" s="235" t="s">
        <v>15916</v>
      </c>
      <c r="E4116" s="227" t="s">
        <v>57</v>
      </c>
    </row>
    <row r="4117" spans="1:5" ht="15">
      <c r="A4117" s="234">
        <v>6149</v>
      </c>
      <c r="B4117" s="234" t="s">
        <v>10347</v>
      </c>
      <c r="C4117" s="234" t="s">
        <v>6545</v>
      </c>
      <c r="D4117" s="235" t="s">
        <v>15917</v>
      </c>
      <c r="E4117" s="227" t="s">
        <v>57</v>
      </c>
    </row>
    <row r="4118" spans="1:5" ht="15">
      <c r="A4118" s="234">
        <v>6146</v>
      </c>
      <c r="B4118" s="234" t="s">
        <v>10348</v>
      </c>
      <c r="C4118" s="234" t="s">
        <v>6545</v>
      </c>
      <c r="D4118" s="235" t="s">
        <v>13596</v>
      </c>
      <c r="E4118" s="227" t="s">
        <v>57</v>
      </c>
    </row>
    <row r="4119" spans="1:5" ht="15">
      <c r="A4119" s="234">
        <v>44536</v>
      </c>
      <c r="B4119" s="234" t="s">
        <v>11831</v>
      </c>
      <c r="C4119" s="234" t="s">
        <v>6607</v>
      </c>
      <c r="D4119" s="236" t="s">
        <v>15918</v>
      </c>
      <c r="E4119" s="227" t="s">
        <v>57</v>
      </c>
    </row>
    <row r="4120" spans="1:5" ht="15">
      <c r="A4120" s="234">
        <v>39961</v>
      </c>
      <c r="B4120" s="234" t="s">
        <v>10349</v>
      </c>
      <c r="C4120" s="234" t="s">
        <v>6545</v>
      </c>
      <c r="D4120" s="236" t="s">
        <v>15919</v>
      </c>
      <c r="E4120" s="227" t="s">
        <v>57</v>
      </c>
    </row>
    <row r="4121" spans="1:5" ht="45">
      <c r="A4121" s="234">
        <v>42433</v>
      </c>
      <c r="B4121" s="234" t="s">
        <v>10350</v>
      </c>
      <c r="C4121" s="234" t="s">
        <v>6545</v>
      </c>
      <c r="D4121" s="235" t="s">
        <v>15920</v>
      </c>
      <c r="E4121" s="227" t="s">
        <v>57</v>
      </c>
    </row>
    <row r="4122" spans="1:5" ht="45">
      <c r="A4122" s="234">
        <v>42434</v>
      </c>
      <c r="B4122" s="234" t="s">
        <v>10351</v>
      </c>
      <c r="C4122" s="234" t="s">
        <v>6545</v>
      </c>
      <c r="D4122" s="235" t="s">
        <v>15921</v>
      </c>
      <c r="E4122" s="227" t="s">
        <v>57</v>
      </c>
    </row>
    <row r="4123" spans="1:5" ht="45">
      <c r="A4123" s="234">
        <v>42435</v>
      </c>
      <c r="B4123" s="234" t="s">
        <v>10352</v>
      </c>
      <c r="C4123" s="234" t="s">
        <v>6545</v>
      </c>
      <c r="D4123" s="235" t="s">
        <v>15922</v>
      </c>
      <c r="E4123" s="227" t="s">
        <v>57</v>
      </c>
    </row>
    <row r="4124" spans="1:5" ht="15">
      <c r="A4124" s="234">
        <v>38061</v>
      </c>
      <c r="B4124" s="234" t="s">
        <v>10353</v>
      </c>
      <c r="C4124" s="234" t="s">
        <v>6545</v>
      </c>
      <c r="D4124" s="235" t="s">
        <v>15923</v>
      </c>
      <c r="E4124" s="227" t="s">
        <v>57</v>
      </c>
    </row>
    <row r="4125" spans="1:5" ht="15">
      <c r="A4125" s="234">
        <v>20250</v>
      </c>
      <c r="B4125" s="234" t="s">
        <v>10354</v>
      </c>
      <c r="C4125" s="234" t="s">
        <v>6607</v>
      </c>
      <c r="D4125" s="235" t="s">
        <v>15924</v>
      </c>
      <c r="E4125" s="227" t="s">
        <v>57</v>
      </c>
    </row>
    <row r="4126" spans="1:5" ht="15">
      <c r="A4126" s="234">
        <v>13388</v>
      </c>
      <c r="B4126" s="234" t="s">
        <v>10355</v>
      </c>
      <c r="C4126" s="234" t="s">
        <v>6607</v>
      </c>
      <c r="D4126" s="235" t="s">
        <v>15925</v>
      </c>
      <c r="E4126" s="227" t="s">
        <v>57</v>
      </c>
    </row>
    <row r="4127" spans="1:5" ht="15">
      <c r="A4127" s="234">
        <v>39914</v>
      </c>
      <c r="B4127" s="234" t="s">
        <v>10356</v>
      </c>
      <c r="C4127" s="234" t="s">
        <v>6607</v>
      </c>
      <c r="D4127" s="235" t="s">
        <v>15926</v>
      </c>
      <c r="E4127" s="227" t="s">
        <v>57</v>
      </c>
    </row>
    <row r="4128" spans="1:5" ht="30">
      <c r="A4128" s="234">
        <v>12732</v>
      </c>
      <c r="B4128" s="234" t="s">
        <v>10357</v>
      </c>
      <c r="C4128" s="234" t="s">
        <v>6545</v>
      </c>
      <c r="D4128" s="235" t="s">
        <v>15927</v>
      </c>
      <c r="E4128" s="227" t="s">
        <v>57</v>
      </c>
    </row>
    <row r="4129" spans="1:5" ht="15">
      <c r="A4129" s="234">
        <v>6160</v>
      </c>
      <c r="B4129" s="234" t="s">
        <v>10358</v>
      </c>
      <c r="C4129" s="234" t="s">
        <v>6714</v>
      </c>
      <c r="D4129" s="235" t="s">
        <v>13839</v>
      </c>
      <c r="E4129" s="227" t="s">
        <v>5975</v>
      </c>
    </row>
    <row r="4130" spans="1:5" ht="15">
      <c r="A4130" s="234">
        <v>41087</v>
      </c>
      <c r="B4130" s="234" t="s">
        <v>10359</v>
      </c>
      <c r="C4130" s="234" t="s">
        <v>6716</v>
      </c>
      <c r="D4130" s="235" t="s">
        <v>17921</v>
      </c>
      <c r="E4130" s="227" t="s">
        <v>5975</v>
      </c>
    </row>
    <row r="4131" spans="1:5" ht="15">
      <c r="A4131" s="234">
        <v>6166</v>
      </c>
      <c r="B4131" s="234" t="s">
        <v>10360</v>
      </c>
      <c r="C4131" s="234" t="s">
        <v>6714</v>
      </c>
      <c r="D4131" s="235" t="s">
        <v>17518</v>
      </c>
      <c r="E4131" s="227" t="s">
        <v>5975</v>
      </c>
    </row>
    <row r="4132" spans="1:5" ht="15">
      <c r="A4132" s="234">
        <v>41088</v>
      </c>
      <c r="B4132" s="234" t="s">
        <v>10361</v>
      </c>
      <c r="C4132" s="234" t="s">
        <v>6716</v>
      </c>
      <c r="D4132" s="235" t="s">
        <v>18002</v>
      </c>
      <c r="E4132" s="227" t="s">
        <v>5975</v>
      </c>
    </row>
    <row r="4133" spans="1:5" ht="30">
      <c r="A4133" s="234">
        <v>20232</v>
      </c>
      <c r="B4133" s="234" t="s">
        <v>10362</v>
      </c>
      <c r="C4133" s="234" t="s">
        <v>6557</v>
      </c>
      <c r="D4133" s="235" t="s">
        <v>15928</v>
      </c>
      <c r="E4133" s="227" t="s">
        <v>57</v>
      </c>
    </row>
    <row r="4134" spans="1:5" ht="15">
      <c r="A4134" s="234">
        <v>10856</v>
      </c>
      <c r="B4134" s="234" t="s">
        <v>10363</v>
      </c>
      <c r="C4134" s="234" t="s">
        <v>6557</v>
      </c>
      <c r="D4134" s="235" t="s">
        <v>15929</v>
      </c>
      <c r="E4134" s="227" t="s">
        <v>57</v>
      </c>
    </row>
    <row r="4135" spans="1:5" ht="30">
      <c r="A4135" s="234">
        <v>4828</v>
      </c>
      <c r="B4135" s="234" t="s">
        <v>10364</v>
      </c>
      <c r="C4135" s="234" t="s">
        <v>6557</v>
      </c>
      <c r="D4135" s="235" t="s">
        <v>15930</v>
      </c>
      <c r="E4135" s="227" t="s">
        <v>57</v>
      </c>
    </row>
    <row r="4136" spans="1:5" ht="15">
      <c r="A4136" s="234">
        <v>20249</v>
      </c>
      <c r="B4136" s="234" t="s">
        <v>10365</v>
      </c>
      <c r="C4136" s="234" t="s">
        <v>6557</v>
      </c>
      <c r="D4136" s="235" t="s">
        <v>15931</v>
      </c>
      <c r="E4136" s="227" t="s">
        <v>57</v>
      </c>
    </row>
    <row r="4137" spans="1:5" ht="15">
      <c r="A4137" s="234">
        <v>11609</v>
      </c>
      <c r="B4137" s="234" t="s">
        <v>10366</v>
      </c>
      <c r="C4137" s="234" t="s">
        <v>6554</v>
      </c>
      <c r="D4137" s="235" t="s">
        <v>15932</v>
      </c>
      <c r="E4137" s="227" t="s">
        <v>57</v>
      </c>
    </row>
    <row r="4138" spans="1:5" ht="15">
      <c r="A4138" s="234">
        <v>20083</v>
      </c>
      <c r="B4138" s="234" t="s">
        <v>11832</v>
      </c>
      <c r="C4138" s="234" t="s">
        <v>6545</v>
      </c>
      <c r="D4138" s="235" t="s">
        <v>15933</v>
      </c>
      <c r="E4138" s="227" t="s">
        <v>57</v>
      </c>
    </row>
    <row r="4139" spans="1:5" ht="15">
      <c r="A4139" s="234">
        <v>10691</v>
      </c>
      <c r="B4139" s="234" t="s">
        <v>10367</v>
      </c>
      <c r="C4139" s="234" t="s">
        <v>6554</v>
      </c>
      <c r="D4139" s="235" t="s">
        <v>15934</v>
      </c>
      <c r="E4139" s="227" t="s">
        <v>57</v>
      </c>
    </row>
    <row r="4140" spans="1:5" ht="15">
      <c r="A4140" s="234">
        <v>12295</v>
      </c>
      <c r="B4140" s="234" t="s">
        <v>10368</v>
      </c>
      <c r="C4140" s="234" t="s">
        <v>6545</v>
      </c>
      <c r="D4140" s="235" t="s">
        <v>15935</v>
      </c>
      <c r="E4140" s="227" t="s">
        <v>57</v>
      </c>
    </row>
    <row r="4141" spans="1:5" ht="15">
      <c r="A4141" s="234">
        <v>12296</v>
      </c>
      <c r="B4141" s="234" t="s">
        <v>10369</v>
      </c>
      <c r="C4141" s="234" t="s">
        <v>6545</v>
      </c>
      <c r="D4141" s="235" t="s">
        <v>15201</v>
      </c>
      <c r="E4141" s="227" t="s">
        <v>57</v>
      </c>
    </row>
    <row r="4142" spans="1:5" ht="15">
      <c r="A4142" s="234">
        <v>12294</v>
      </c>
      <c r="B4142" s="234" t="s">
        <v>10370</v>
      </c>
      <c r="C4142" s="234" t="s">
        <v>6545</v>
      </c>
      <c r="D4142" s="235" t="s">
        <v>13221</v>
      </c>
      <c r="E4142" s="227" t="s">
        <v>57</v>
      </c>
    </row>
    <row r="4143" spans="1:5" ht="15">
      <c r="A4143" s="234">
        <v>14543</v>
      </c>
      <c r="B4143" s="234" t="s">
        <v>10371</v>
      </c>
      <c r="C4143" s="234" t="s">
        <v>6545</v>
      </c>
      <c r="D4143" s="235" t="s">
        <v>15936</v>
      </c>
      <c r="E4143" s="227" t="s">
        <v>57</v>
      </c>
    </row>
    <row r="4144" spans="1:5" ht="15">
      <c r="A4144" s="234">
        <v>13329</v>
      </c>
      <c r="B4144" s="234" t="s">
        <v>10372</v>
      </c>
      <c r="C4144" s="234" t="s">
        <v>6545</v>
      </c>
      <c r="D4144" s="235" t="s">
        <v>15937</v>
      </c>
      <c r="E4144" s="227" t="s">
        <v>57</v>
      </c>
    </row>
    <row r="4145" spans="1:5" ht="30">
      <c r="A4145" s="234">
        <v>21044</v>
      </c>
      <c r="B4145" s="234" t="s">
        <v>10373</v>
      </c>
      <c r="C4145" s="234" t="s">
        <v>6545</v>
      </c>
      <c r="D4145" s="235" t="s">
        <v>15938</v>
      </c>
      <c r="E4145" s="227" t="s">
        <v>57</v>
      </c>
    </row>
    <row r="4146" spans="1:5" ht="30">
      <c r="A4146" s="234">
        <v>21045</v>
      </c>
      <c r="B4146" s="234" t="s">
        <v>10374</v>
      </c>
      <c r="C4146" s="234" t="s">
        <v>6545</v>
      </c>
      <c r="D4146" s="235" t="s">
        <v>15939</v>
      </c>
      <c r="E4146" s="227" t="s">
        <v>57</v>
      </c>
    </row>
    <row r="4147" spans="1:5" ht="30">
      <c r="A4147" s="234">
        <v>21040</v>
      </c>
      <c r="B4147" s="234" t="s">
        <v>10375</v>
      </c>
      <c r="C4147" s="234" t="s">
        <v>6545</v>
      </c>
      <c r="D4147" s="236" t="s">
        <v>15843</v>
      </c>
      <c r="E4147" s="227" t="s">
        <v>57</v>
      </c>
    </row>
    <row r="4148" spans="1:5" ht="30">
      <c r="A4148" s="234">
        <v>21041</v>
      </c>
      <c r="B4148" s="234" t="s">
        <v>10376</v>
      </c>
      <c r="C4148" s="234" t="s">
        <v>6545</v>
      </c>
      <c r="D4148" s="236" t="s">
        <v>15047</v>
      </c>
      <c r="E4148" s="227" t="s">
        <v>57</v>
      </c>
    </row>
    <row r="4149" spans="1:5" ht="30">
      <c r="A4149" s="234">
        <v>21047</v>
      </c>
      <c r="B4149" s="234" t="s">
        <v>10377</v>
      </c>
      <c r="C4149" s="234" t="s">
        <v>6545</v>
      </c>
      <c r="D4149" s="236" t="s">
        <v>15940</v>
      </c>
      <c r="E4149" s="227" t="s">
        <v>57</v>
      </c>
    </row>
    <row r="4150" spans="1:5" ht="30">
      <c r="A4150" s="234">
        <v>21043</v>
      </c>
      <c r="B4150" s="234" t="s">
        <v>10378</v>
      </c>
      <c r="C4150" s="234" t="s">
        <v>6545</v>
      </c>
      <c r="D4150" s="236" t="s">
        <v>15941</v>
      </c>
      <c r="E4150" s="227" t="s">
        <v>57</v>
      </c>
    </row>
    <row r="4151" spans="1:5" ht="30">
      <c r="A4151" s="234">
        <v>21042</v>
      </c>
      <c r="B4151" s="234" t="s">
        <v>10379</v>
      </c>
      <c r="C4151" s="234" t="s">
        <v>6545</v>
      </c>
      <c r="D4151" s="235" t="s">
        <v>15942</v>
      </c>
      <c r="E4151" s="227" t="s">
        <v>57</v>
      </c>
    </row>
    <row r="4152" spans="1:5" ht="15">
      <c r="A4152" s="234">
        <v>14149</v>
      </c>
      <c r="B4152" s="234" t="s">
        <v>10380</v>
      </c>
      <c r="C4152" s="234" t="s">
        <v>8632</v>
      </c>
      <c r="D4152" s="235" t="s">
        <v>15943</v>
      </c>
      <c r="E4152" s="227" t="s">
        <v>57</v>
      </c>
    </row>
    <row r="4153" spans="1:5" ht="30">
      <c r="A4153" s="234">
        <v>38099</v>
      </c>
      <c r="B4153" s="234" t="s">
        <v>10381</v>
      </c>
      <c r="C4153" s="234" t="s">
        <v>6545</v>
      </c>
      <c r="D4153" s="235" t="s">
        <v>15944</v>
      </c>
      <c r="E4153" s="227" t="s">
        <v>57</v>
      </c>
    </row>
    <row r="4154" spans="1:5" ht="30">
      <c r="A4154" s="234">
        <v>38100</v>
      </c>
      <c r="B4154" s="234" t="s">
        <v>10382</v>
      </c>
      <c r="C4154" s="234" t="s">
        <v>6545</v>
      </c>
      <c r="D4154" s="235" t="s">
        <v>15935</v>
      </c>
      <c r="E4154" s="227" t="s">
        <v>57</v>
      </c>
    </row>
    <row r="4155" spans="1:5" ht="30">
      <c r="A4155" s="234">
        <v>20061</v>
      </c>
      <c r="B4155" s="234" t="s">
        <v>10383</v>
      </c>
      <c r="C4155" s="234" t="s">
        <v>6545</v>
      </c>
      <c r="D4155" s="235" t="s">
        <v>14053</v>
      </c>
      <c r="E4155" s="227" t="s">
        <v>57</v>
      </c>
    </row>
    <row r="4156" spans="1:5" ht="30">
      <c r="A4156" s="234">
        <v>7576</v>
      </c>
      <c r="B4156" s="234" t="s">
        <v>10384</v>
      </c>
      <c r="C4156" s="234" t="s">
        <v>6545</v>
      </c>
      <c r="D4156" s="235" t="s">
        <v>15945</v>
      </c>
      <c r="E4156" s="227" t="s">
        <v>57</v>
      </c>
    </row>
    <row r="4157" spans="1:5" ht="30">
      <c r="A4157" s="234">
        <v>3384</v>
      </c>
      <c r="B4157" s="234" t="s">
        <v>10385</v>
      </c>
      <c r="C4157" s="234" t="s">
        <v>6545</v>
      </c>
      <c r="D4157" s="235" t="s">
        <v>15946</v>
      </c>
      <c r="E4157" s="227" t="s">
        <v>57</v>
      </c>
    </row>
    <row r="4158" spans="1:5" ht="30">
      <c r="A4158" s="234">
        <v>7572</v>
      </c>
      <c r="B4158" s="234" t="s">
        <v>10386</v>
      </c>
      <c r="C4158" s="234" t="s">
        <v>6545</v>
      </c>
      <c r="D4158" s="235" t="s">
        <v>14551</v>
      </c>
      <c r="E4158" s="227" t="s">
        <v>57</v>
      </c>
    </row>
    <row r="4159" spans="1:5" ht="30">
      <c r="A4159" s="234">
        <v>3396</v>
      </c>
      <c r="B4159" s="234" t="s">
        <v>10387</v>
      </c>
      <c r="C4159" s="234" t="s">
        <v>6545</v>
      </c>
      <c r="D4159" s="235" t="s">
        <v>12734</v>
      </c>
      <c r="E4159" s="227" t="s">
        <v>57</v>
      </c>
    </row>
    <row r="4160" spans="1:5" ht="30">
      <c r="A4160" s="234">
        <v>37590</v>
      </c>
      <c r="B4160" s="234" t="s">
        <v>10388</v>
      </c>
      <c r="C4160" s="234" t="s">
        <v>6545</v>
      </c>
      <c r="D4160" s="235" t="s">
        <v>15111</v>
      </c>
      <c r="E4160" s="227" t="s">
        <v>57</v>
      </c>
    </row>
    <row r="4161" spans="1:5" ht="30">
      <c r="A4161" s="234">
        <v>37591</v>
      </c>
      <c r="B4161" s="234" t="s">
        <v>10389</v>
      </c>
      <c r="C4161" s="234" t="s">
        <v>6545</v>
      </c>
      <c r="D4161" s="235" t="s">
        <v>15826</v>
      </c>
      <c r="E4161" s="227" t="s">
        <v>57</v>
      </c>
    </row>
    <row r="4162" spans="1:5" ht="30">
      <c r="A4162" s="234">
        <v>12626</v>
      </c>
      <c r="B4162" s="234" t="s">
        <v>10390</v>
      </c>
      <c r="C4162" s="234" t="s">
        <v>6545</v>
      </c>
      <c r="D4162" s="235" t="s">
        <v>15947</v>
      </c>
      <c r="E4162" s="227" t="s">
        <v>57</v>
      </c>
    </row>
    <row r="4163" spans="1:5" ht="15">
      <c r="A4163" s="234">
        <v>11033</v>
      </c>
      <c r="B4163" s="234" t="s">
        <v>10391</v>
      </c>
      <c r="C4163" s="234" t="s">
        <v>6545</v>
      </c>
      <c r="D4163" s="235" t="s">
        <v>15948</v>
      </c>
      <c r="E4163" s="227" t="s">
        <v>57</v>
      </c>
    </row>
    <row r="4164" spans="1:5" ht="15">
      <c r="A4164" s="234">
        <v>390</v>
      </c>
      <c r="B4164" s="234" t="s">
        <v>10392</v>
      </c>
      <c r="C4164" s="234" t="s">
        <v>6545</v>
      </c>
      <c r="D4164" s="235" t="s">
        <v>15949</v>
      </c>
      <c r="E4164" s="227" t="s">
        <v>57</v>
      </c>
    </row>
    <row r="4165" spans="1:5" ht="45">
      <c r="A4165" s="234">
        <v>42436</v>
      </c>
      <c r="B4165" s="234" t="s">
        <v>10393</v>
      </c>
      <c r="C4165" s="234" t="s">
        <v>6545</v>
      </c>
      <c r="D4165" s="235" t="s">
        <v>15950</v>
      </c>
      <c r="E4165" s="227" t="s">
        <v>57</v>
      </c>
    </row>
    <row r="4166" spans="1:5" ht="30">
      <c r="A4166" s="234">
        <v>6193</v>
      </c>
      <c r="B4166" s="234" t="s">
        <v>10394</v>
      </c>
      <c r="C4166" s="234" t="s">
        <v>6557</v>
      </c>
      <c r="D4166" s="235" t="s">
        <v>15951</v>
      </c>
      <c r="E4166" s="227" t="s">
        <v>57</v>
      </c>
    </row>
    <row r="4167" spans="1:5" ht="15">
      <c r="A4167" s="234">
        <v>6194</v>
      </c>
      <c r="B4167" s="234" t="s">
        <v>10395</v>
      </c>
      <c r="C4167" s="234" t="s">
        <v>6557</v>
      </c>
      <c r="D4167" s="235" t="s">
        <v>15952</v>
      </c>
      <c r="E4167" s="227" t="s">
        <v>57</v>
      </c>
    </row>
    <row r="4168" spans="1:5" ht="15">
      <c r="A4168" s="234">
        <v>10567</v>
      </c>
      <c r="B4168" s="234" t="s">
        <v>10396</v>
      </c>
      <c r="C4168" s="234" t="s">
        <v>6557</v>
      </c>
      <c r="D4168" s="235" t="s">
        <v>15953</v>
      </c>
      <c r="E4168" s="227" t="s">
        <v>57</v>
      </c>
    </row>
    <row r="4169" spans="1:5" ht="15">
      <c r="A4169" s="234">
        <v>6212</v>
      </c>
      <c r="B4169" s="234" t="s">
        <v>10397</v>
      </c>
      <c r="C4169" s="234" t="s">
        <v>6557</v>
      </c>
      <c r="D4169" s="235" t="s">
        <v>13594</v>
      </c>
      <c r="E4169" s="227" t="s">
        <v>57</v>
      </c>
    </row>
    <row r="4170" spans="1:5" ht="30">
      <c r="A4170" s="234">
        <v>3993</v>
      </c>
      <c r="B4170" s="234" t="s">
        <v>10398</v>
      </c>
      <c r="C4170" s="234" t="s">
        <v>6544</v>
      </c>
      <c r="D4170" s="235" t="s">
        <v>15954</v>
      </c>
      <c r="E4170" s="227" t="s">
        <v>57</v>
      </c>
    </row>
    <row r="4171" spans="1:5" ht="30">
      <c r="A4171" s="234">
        <v>3990</v>
      </c>
      <c r="B4171" s="234" t="s">
        <v>10399</v>
      </c>
      <c r="C4171" s="234" t="s">
        <v>6557</v>
      </c>
      <c r="D4171" s="235" t="s">
        <v>15955</v>
      </c>
      <c r="E4171" s="227" t="s">
        <v>57</v>
      </c>
    </row>
    <row r="4172" spans="1:5" ht="30">
      <c r="A4172" s="234">
        <v>3992</v>
      </c>
      <c r="B4172" s="234" t="s">
        <v>10400</v>
      </c>
      <c r="C4172" s="234" t="s">
        <v>6557</v>
      </c>
      <c r="D4172" s="235" t="s">
        <v>14655</v>
      </c>
      <c r="E4172" s="227" t="s">
        <v>57</v>
      </c>
    </row>
    <row r="4173" spans="1:5" ht="30">
      <c r="A4173" s="234">
        <v>6178</v>
      </c>
      <c r="B4173" s="234" t="s">
        <v>10401</v>
      </c>
      <c r="C4173" s="234" t="s">
        <v>6544</v>
      </c>
      <c r="D4173" s="235" t="s">
        <v>15956</v>
      </c>
      <c r="E4173" s="227" t="s">
        <v>57</v>
      </c>
    </row>
    <row r="4174" spans="1:5" ht="30">
      <c r="A4174" s="234">
        <v>6180</v>
      </c>
      <c r="B4174" s="234" t="s">
        <v>10402</v>
      </c>
      <c r="C4174" s="234" t="s">
        <v>6544</v>
      </c>
      <c r="D4174" s="235" t="s">
        <v>15957</v>
      </c>
      <c r="E4174" s="227" t="s">
        <v>57</v>
      </c>
    </row>
    <row r="4175" spans="1:5" ht="30">
      <c r="A4175" s="234">
        <v>6182</v>
      </c>
      <c r="B4175" s="234" t="s">
        <v>10403</v>
      </c>
      <c r="C4175" s="234" t="s">
        <v>6544</v>
      </c>
      <c r="D4175" s="235" t="s">
        <v>15958</v>
      </c>
      <c r="E4175" s="227" t="s">
        <v>57</v>
      </c>
    </row>
    <row r="4176" spans="1:5" ht="30">
      <c r="A4176" s="234">
        <v>43614</v>
      </c>
      <c r="B4176" s="234" t="s">
        <v>10404</v>
      </c>
      <c r="C4176" s="234" t="s">
        <v>6557</v>
      </c>
      <c r="D4176" s="235" t="s">
        <v>15959</v>
      </c>
      <c r="E4176" s="227" t="s">
        <v>57</v>
      </c>
    </row>
    <row r="4177" spans="1:5" ht="30">
      <c r="A4177" s="234">
        <v>6189</v>
      </c>
      <c r="B4177" s="234" t="s">
        <v>10405</v>
      </c>
      <c r="C4177" s="234" t="s">
        <v>6557</v>
      </c>
      <c r="D4177" s="235" t="s">
        <v>15960</v>
      </c>
      <c r="E4177" s="227" t="s">
        <v>57</v>
      </c>
    </row>
    <row r="4178" spans="1:5" ht="30">
      <c r="A4178" s="234">
        <v>6214</v>
      </c>
      <c r="B4178" s="234" t="s">
        <v>10406</v>
      </c>
      <c r="C4178" s="234" t="s">
        <v>6544</v>
      </c>
      <c r="D4178" s="235" t="s">
        <v>15961</v>
      </c>
      <c r="E4178" s="227" t="s">
        <v>57</v>
      </c>
    </row>
    <row r="4179" spans="1:5" ht="30">
      <c r="A4179" s="234">
        <v>36153</v>
      </c>
      <c r="B4179" s="234" t="s">
        <v>10407</v>
      </c>
      <c r="C4179" s="234" t="s">
        <v>6545</v>
      </c>
      <c r="D4179" s="235" t="s">
        <v>15962</v>
      </c>
      <c r="E4179" s="227" t="s">
        <v>57</v>
      </c>
    </row>
    <row r="4180" spans="1:5" ht="15">
      <c r="A4180" s="234">
        <v>10740</v>
      </c>
      <c r="B4180" s="234" t="s">
        <v>10408</v>
      </c>
      <c r="C4180" s="234" t="s">
        <v>6545</v>
      </c>
      <c r="D4180" s="235" t="s">
        <v>15963</v>
      </c>
      <c r="E4180" s="227" t="s">
        <v>57</v>
      </c>
    </row>
    <row r="4181" spans="1:5" ht="15">
      <c r="A4181" s="234">
        <v>13914</v>
      </c>
      <c r="B4181" s="234" t="s">
        <v>10409</v>
      </c>
      <c r="C4181" s="234" t="s">
        <v>6545</v>
      </c>
      <c r="D4181" s="235" t="s">
        <v>15964</v>
      </c>
      <c r="E4181" s="227" t="s">
        <v>57</v>
      </c>
    </row>
    <row r="4182" spans="1:5" ht="15">
      <c r="A4182" s="234">
        <v>10742</v>
      </c>
      <c r="B4182" s="234" t="s">
        <v>10410</v>
      </c>
      <c r="C4182" s="234" t="s">
        <v>6545</v>
      </c>
      <c r="D4182" s="235" t="s">
        <v>15965</v>
      </c>
      <c r="E4182" s="227" t="s">
        <v>57</v>
      </c>
    </row>
    <row r="4183" spans="1:5" ht="15">
      <c r="A4183" s="234">
        <v>38465</v>
      </c>
      <c r="B4183" s="234" t="s">
        <v>10411</v>
      </c>
      <c r="C4183" s="234" t="s">
        <v>6545</v>
      </c>
      <c r="D4183" s="235" t="s">
        <v>15966</v>
      </c>
      <c r="E4183" s="227" t="s">
        <v>57</v>
      </c>
    </row>
    <row r="4184" spans="1:5" ht="15">
      <c r="A4184" s="234">
        <v>7543</v>
      </c>
      <c r="B4184" s="234" t="s">
        <v>10412</v>
      </c>
      <c r="C4184" s="234" t="s">
        <v>6545</v>
      </c>
      <c r="D4184" s="235" t="s">
        <v>15967</v>
      </c>
      <c r="E4184" s="227" t="s">
        <v>57</v>
      </c>
    </row>
    <row r="4185" spans="1:5" ht="30">
      <c r="A4185" s="234">
        <v>43427</v>
      </c>
      <c r="B4185" s="234" t="s">
        <v>10413</v>
      </c>
      <c r="C4185" s="234" t="s">
        <v>6545</v>
      </c>
      <c r="D4185" s="235" t="s">
        <v>15968</v>
      </c>
      <c r="E4185" s="227" t="s">
        <v>57</v>
      </c>
    </row>
    <row r="4186" spans="1:5" ht="15">
      <c r="A4186" s="234">
        <v>41613</v>
      </c>
      <c r="B4186" s="234" t="s">
        <v>10414</v>
      </c>
      <c r="C4186" s="234" t="s">
        <v>6545</v>
      </c>
      <c r="D4186" s="235" t="s">
        <v>15969</v>
      </c>
      <c r="E4186" s="227" t="s">
        <v>57</v>
      </c>
    </row>
    <row r="4187" spans="1:5" ht="15">
      <c r="A4187" s="234">
        <v>41614</v>
      </c>
      <c r="B4187" s="234" t="s">
        <v>10415</v>
      </c>
      <c r="C4187" s="234" t="s">
        <v>6545</v>
      </c>
      <c r="D4187" s="235" t="s">
        <v>15970</v>
      </c>
      <c r="E4187" s="227" t="s">
        <v>57</v>
      </c>
    </row>
    <row r="4188" spans="1:5" ht="15">
      <c r="A4188" s="234">
        <v>41615</v>
      </c>
      <c r="B4188" s="234" t="s">
        <v>10416</v>
      </c>
      <c r="C4188" s="234" t="s">
        <v>6545</v>
      </c>
      <c r="D4188" s="235" t="s">
        <v>15971</v>
      </c>
      <c r="E4188" s="227" t="s">
        <v>57</v>
      </c>
    </row>
    <row r="4189" spans="1:5" ht="15">
      <c r="A4189" s="234">
        <v>41616</v>
      </c>
      <c r="B4189" s="234" t="s">
        <v>10417</v>
      </c>
      <c r="C4189" s="234" t="s">
        <v>6545</v>
      </c>
      <c r="D4189" s="235" t="s">
        <v>15972</v>
      </c>
      <c r="E4189" s="227" t="s">
        <v>57</v>
      </c>
    </row>
    <row r="4190" spans="1:5" ht="15">
      <c r="A4190" s="234">
        <v>41617</v>
      </c>
      <c r="B4190" s="234" t="s">
        <v>10418</v>
      </c>
      <c r="C4190" s="234" t="s">
        <v>6545</v>
      </c>
      <c r="D4190" s="235" t="s">
        <v>15973</v>
      </c>
      <c r="E4190" s="227" t="s">
        <v>57</v>
      </c>
    </row>
    <row r="4191" spans="1:5" ht="15">
      <c r="A4191" s="234">
        <v>41618</v>
      </c>
      <c r="B4191" s="234" t="s">
        <v>10419</v>
      </c>
      <c r="C4191" s="234" t="s">
        <v>6545</v>
      </c>
      <c r="D4191" s="235" t="s">
        <v>15974</v>
      </c>
      <c r="E4191" s="227" t="s">
        <v>57</v>
      </c>
    </row>
    <row r="4192" spans="1:5" ht="30">
      <c r="A4192" s="234">
        <v>43428</v>
      </c>
      <c r="B4192" s="234" t="s">
        <v>10420</v>
      </c>
      <c r="C4192" s="234" t="s">
        <v>6545</v>
      </c>
      <c r="D4192" s="235" t="s">
        <v>15975</v>
      </c>
      <c r="E4192" s="227" t="s">
        <v>57</v>
      </c>
    </row>
    <row r="4193" spans="1:5" ht="30">
      <c r="A4193" s="234">
        <v>41619</v>
      </c>
      <c r="B4193" s="234" t="s">
        <v>10421</v>
      </c>
      <c r="C4193" s="234" t="s">
        <v>6545</v>
      </c>
      <c r="D4193" s="235" t="s">
        <v>12778</v>
      </c>
      <c r="E4193" s="227" t="s">
        <v>57</v>
      </c>
    </row>
    <row r="4194" spans="1:5" ht="30">
      <c r="A4194" s="234">
        <v>41620</v>
      </c>
      <c r="B4194" s="234" t="s">
        <v>10422</v>
      </c>
      <c r="C4194" s="234" t="s">
        <v>6545</v>
      </c>
      <c r="D4194" s="235" t="s">
        <v>15976</v>
      </c>
      <c r="E4194" s="227" t="s">
        <v>57</v>
      </c>
    </row>
    <row r="4195" spans="1:5" ht="30">
      <c r="A4195" s="234">
        <v>41622</v>
      </c>
      <c r="B4195" s="234" t="s">
        <v>10423</v>
      </c>
      <c r="C4195" s="234" t="s">
        <v>6545</v>
      </c>
      <c r="D4195" s="235" t="s">
        <v>15977</v>
      </c>
      <c r="E4195" s="227" t="s">
        <v>57</v>
      </c>
    </row>
    <row r="4196" spans="1:5" ht="30">
      <c r="A4196" s="234">
        <v>41623</v>
      </c>
      <c r="B4196" s="234" t="s">
        <v>10424</v>
      </c>
      <c r="C4196" s="234" t="s">
        <v>6545</v>
      </c>
      <c r="D4196" s="235" t="s">
        <v>15978</v>
      </c>
      <c r="E4196" s="227" t="s">
        <v>57</v>
      </c>
    </row>
    <row r="4197" spans="1:5" ht="30">
      <c r="A4197" s="234">
        <v>41624</v>
      </c>
      <c r="B4197" s="234" t="s">
        <v>10425</v>
      </c>
      <c r="C4197" s="234" t="s">
        <v>6545</v>
      </c>
      <c r="D4197" s="235" t="s">
        <v>15979</v>
      </c>
      <c r="E4197" s="227" t="s">
        <v>57</v>
      </c>
    </row>
    <row r="4198" spans="1:5" ht="30">
      <c r="A4198" s="234">
        <v>41625</v>
      </c>
      <c r="B4198" s="234" t="s">
        <v>10426</v>
      </c>
      <c r="C4198" s="234" t="s">
        <v>6545</v>
      </c>
      <c r="D4198" s="235" t="s">
        <v>15980</v>
      </c>
      <c r="E4198" s="227" t="s">
        <v>57</v>
      </c>
    </row>
    <row r="4199" spans="1:5" ht="15">
      <c r="A4199" s="234">
        <v>39352</v>
      </c>
      <c r="B4199" s="234" t="s">
        <v>10427</v>
      </c>
      <c r="C4199" s="234" t="s">
        <v>6545</v>
      </c>
      <c r="D4199" s="235" t="s">
        <v>15981</v>
      </c>
      <c r="E4199" s="227" t="s">
        <v>57</v>
      </c>
    </row>
    <row r="4200" spans="1:5" ht="15">
      <c r="A4200" s="234">
        <v>39346</v>
      </c>
      <c r="B4200" s="234" t="s">
        <v>10428</v>
      </c>
      <c r="C4200" s="234" t="s">
        <v>6545</v>
      </c>
      <c r="D4200" s="235" t="s">
        <v>15981</v>
      </c>
      <c r="E4200" s="227" t="s">
        <v>57</v>
      </c>
    </row>
    <row r="4201" spans="1:5" ht="15">
      <c r="A4201" s="234">
        <v>39350</v>
      </c>
      <c r="B4201" s="234" t="s">
        <v>10429</v>
      </c>
      <c r="C4201" s="234" t="s">
        <v>6545</v>
      </c>
      <c r="D4201" s="235" t="s">
        <v>14287</v>
      </c>
      <c r="E4201" s="227" t="s">
        <v>57</v>
      </c>
    </row>
    <row r="4202" spans="1:5" ht="15">
      <c r="A4202" s="234">
        <v>39351</v>
      </c>
      <c r="B4202" s="234" t="s">
        <v>10430</v>
      </c>
      <c r="C4202" s="234" t="s">
        <v>6545</v>
      </c>
      <c r="D4202" s="235" t="s">
        <v>13122</v>
      </c>
      <c r="E4202" s="227" t="s">
        <v>57</v>
      </c>
    </row>
    <row r="4203" spans="1:5" ht="15">
      <c r="A4203" s="234">
        <v>38952</v>
      </c>
      <c r="B4203" s="234" t="s">
        <v>10431</v>
      </c>
      <c r="C4203" s="234" t="s">
        <v>6545</v>
      </c>
      <c r="D4203" s="235" t="s">
        <v>15982</v>
      </c>
      <c r="E4203" s="227" t="s">
        <v>57</v>
      </c>
    </row>
    <row r="4204" spans="1:5" ht="15">
      <c r="A4204" s="234">
        <v>38953</v>
      </c>
      <c r="B4204" s="234" t="s">
        <v>10432</v>
      </c>
      <c r="C4204" s="234" t="s">
        <v>6545</v>
      </c>
      <c r="D4204" s="235" t="s">
        <v>12913</v>
      </c>
      <c r="E4204" s="227" t="s">
        <v>57</v>
      </c>
    </row>
    <row r="4205" spans="1:5" ht="15">
      <c r="A4205" s="234">
        <v>38835</v>
      </c>
      <c r="B4205" s="234" t="s">
        <v>10433</v>
      </c>
      <c r="C4205" s="234" t="s">
        <v>6545</v>
      </c>
      <c r="D4205" s="235" t="s">
        <v>15983</v>
      </c>
      <c r="E4205" s="227" t="s">
        <v>57</v>
      </c>
    </row>
    <row r="4206" spans="1:5" ht="15">
      <c r="A4206" s="234">
        <v>38837</v>
      </c>
      <c r="B4206" s="234" t="s">
        <v>10434</v>
      </c>
      <c r="C4206" s="234" t="s">
        <v>6545</v>
      </c>
      <c r="D4206" s="235" t="s">
        <v>14570</v>
      </c>
      <c r="E4206" s="227" t="s">
        <v>57</v>
      </c>
    </row>
    <row r="4207" spans="1:5" ht="15">
      <c r="A4207" s="234">
        <v>38836</v>
      </c>
      <c r="B4207" s="234" t="s">
        <v>10435</v>
      </c>
      <c r="C4207" s="234" t="s">
        <v>6545</v>
      </c>
      <c r="D4207" s="235" t="s">
        <v>15984</v>
      </c>
      <c r="E4207" s="227" t="s">
        <v>57</v>
      </c>
    </row>
    <row r="4208" spans="1:5" ht="30">
      <c r="A4208" s="234">
        <v>2666</v>
      </c>
      <c r="B4208" s="234" t="s">
        <v>10436</v>
      </c>
      <c r="C4208" s="234" t="s">
        <v>6545</v>
      </c>
      <c r="D4208" s="235" t="s">
        <v>15985</v>
      </c>
      <c r="E4208" s="227" t="s">
        <v>57</v>
      </c>
    </row>
    <row r="4209" spans="1:5" ht="30">
      <c r="A4209" s="234">
        <v>2668</v>
      </c>
      <c r="B4209" s="234" t="s">
        <v>10437</v>
      </c>
      <c r="C4209" s="234" t="s">
        <v>6545</v>
      </c>
      <c r="D4209" s="235" t="s">
        <v>14362</v>
      </c>
      <c r="E4209" s="227" t="s">
        <v>57</v>
      </c>
    </row>
    <row r="4210" spans="1:5" ht="30">
      <c r="A4210" s="234">
        <v>2664</v>
      </c>
      <c r="B4210" s="234" t="s">
        <v>10438</v>
      </c>
      <c r="C4210" s="234" t="s">
        <v>6545</v>
      </c>
      <c r="D4210" s="235" t="s">
        <v>14787</v>
      </c>
      <c r="E4210" s="227" t="s">
        <v>57</v>
      </c>
    </row>
    <row r="4211" spans="1:5" ht="30">
      <c r="A4211" s="234">
        <v>2662</v>
      </c>
      <c r="B4211" s="234" t="s">
        <v>10439</v>
      </c>
      <c r="C4211" s="234" t="s">
        <v>6545</v>
      </c>
      <c r="D4211" s="235" t="s">
        <v>14522</v>
      </c>
      <c r="E4211" s="227" t="s">
        <v>57</v>
      </c>
    </row>
    <row r="4212" spans="1:5" ht="30">
      <c r="A4212" s="234">
        <v>20964</v>
      </c>
      <c r="B4212" s="234" t="s">
        <v>10440</v>
      </c>
      <c r="C4212" s="234" t="s">
        <v>6545</v>
      </c>
      <c r="D4212" s="235" t="s">
        <v>15986</v>
      </c>
      <c r="E4212" s="227" t="s">
        <v>57</v>
      </c>
    </row>
    <row r="4213" spans="1:5" ht="30">
      <c r="A4213" s="234">
        <v>10905</v>
      </c>
      <c r="B4213" s="234" t="s">
        <v>10441</v>
      </c>
      <c r="C4213" s="234" t="s">
        <v>6545</v>
      </c>
      <c r="D4213" s="235" t="s">
        <v>15987</v>
      </c>
      <c r="E4213" s="227" t="s">
        <v>57</v>
      </c>
    </row>
    <row r="4214" spans="1:5" ht="30">
      <c r="A4214" s="234">
        <v>42703</v>
      </c>
      <c r="B4214" s="234" t="s">
        <v>10442</v>
      </c>
      <c r="C4214" s="234" t="s">
        <v>6545</v>
      </c>
      <c r="D4214" s="235" t="s">
        <v>15988</v>
      </c>
      <c r="E4214" s="227" t="s">
        <v>57</v>
      </c>
    </row>
    <row r="4215" spans="1:5" ht="30">
      <c r="A4215" s="234">
        <v>42704</v>
      </c>
      <c r="B4215" s="234" t="s">
        <v>10443</v>
      </c>
      <c r="C4215" s="234" t="s">
        <v>6545</v>
      </c>
      <c r="D4215" s="235" t="s">
        <v>15989</v>
      </c>
      <c r="E4215" s="227" t="s">
        <v>57</v>
      </c>
    </row>
    <row r="4216" spans="1:5" ht="30">
      <c r="A4216" s="234">
        <v>42705</v>
      </c>
      <c r="B4216" s="234" t="s">
        <v>10444</v>
      </c>
      <c r="C4216" s="234" t="s">
        <v>6545</v>
      </c>
      <c r="D4216" s="235" t="s">
        <v>15990</v>
      </c>
      <c r="E4216" s="227" t="s">
        <v>57</v>
      </c>
    </row>
    <row r="4217" spans="1:5" ht="30">
      <c r="A4217" s="234">
        <v>42706</v>
      </c>
      <c r="B4217" s="234" t="s">
        <v>10445</v>
      </c>
      <c r="C4217" s="234" t="s">
        <v>6545</v>
      </c>
      <c r="D4217" s="235" t="s">
        <v>15991</v>
      </c>
      <c r="E4217" s="227" t="s">
        <v>57</v>
      </c>
    </row>
    <row r="4218" spans="1:5" ht="30">
      <c r="A4218" s="234">
        <v>11289</v>
      </c>
      <c r="B4218" s="234" t="s">
        <v>10446</v>
      </c>
      <c r="C4218" s="234" t="s">
        <v>6545</v>
      </c>
      <c r="D4218" s="235" t="s">
        <v>15992</v>
      </c>
      <c r="E4218" s="227" t="s">
        <v>57</v>
      </c>
    </row>
    <row r="4219" spans="1:5" ht="30">
      <c r="A4219" s="234">
        <v>11241</v>
      </c>
      <c r="B4219" s="234" t="s">
        <v>10447</v>
      </c>
      <c r="C4219" s="234" t="s">
        <v>6545</v>
      </c>
      <c r="D4219" s="235" t="s">
        <v>15993</v>
      </c>
      <c r="E4219" s="227" t="s">
        <v>57</v>
      </c>
    </row>
    <row r="4220" spans="1:5" ht="30">
      <c r="A4220" s="234">
        <v>11301</v>
      </c>
      <c r="B4220" s="234" t="s">
        <v>10448</v>
      </c>
      <c r="C4220" s="234" t="s">
        <v>6545</v>
      </c>
      <c r="D4220" s="235" t="s">
        <v>15994</v>
      </c>
      <c r="E4220" s="227" t="s">
        <v>57</v>
      </c>
    </row>
    <row r="4221" spans="1:5" ht="30">
      <c r="A4221" s="234">
        <v>21090</v>
      </c>
      <c r="B4221" s="234" t="s">
        <v>10449</v>
      </c>
      <c r="C4221" s="234" t="s">
        <v>6545</v>
      </c>
      <c r="D4221" s="235" t="s">
        <v>15995</v>
      </c>
      <c r="E4221" s="227" t="s">
        <v>57</v>
      </c>
    </row>
    <row r="4222" spans="1:5" ht="30">
      <c r="A4222" s="234">
        <v>14112</v>
      </c>
      <c r="B4222" s="234" t="s">
        <v>10450</v>
      </c>
      <c r="C4222" s="234" t="s">
        <v>6545</v>
      </c>
      <c r="D4222" s="235" t="s">
        <v>15996</v>
      </c>
      <c r="E4222" s="227" t="s">
        <v>57</v>
      </c>
    </row>
    <row r="4223" spans="1:5" ht="30">
      <c r="A4223" s="234">
        <v>11315</v>
      </c>
      <c r="B4223" s="234" t="s">
        <v>10451</v>
      </c>
      <c r="C4223" s="234" t="s">
        <v>6545</v>
      </c>
      <c r="D4223" s="235" t="s">
        <v>15997</v>
      </c>
      <c r="E4223" s="227" t="s">
        <v>57</v>
      </c>
    </row>
    <row r="4224" spans="1:5" ht="30">
      <c r="A4224" s="234">
        <v>21071</v>
      </c>
      <c r="B4224" s="234" t="s">
        <v>10452</v>
      </c>
      <c r="C4224" s="234" t="s">
        <v>6545</v>
      </c>
      <c r="D4224" s="235" t="s">
        <v>15998</v>
      </c>
      <c r="E4224" s="227" t="s">
        <v>57</v>
      </c>
    </row>
    <row r="4225" spans="1:5" ht="30">
      <c r="A4225" s="234">
        <v>11316</v>
      </c>
      <c r="B4225" s="234" t="s">
        <v>10453</v>
      </c>
      <c r="C4225" s="234" t="s">
        <v>6545</v>
      </c>
      <c r="D4225" s="235" t="s">
        <v>15999</v>
      </c>
      <c r="E4225" s="227" t="s">
        <v>57</v>
      </c>
    </row>
    <row r="4226" spans="1:5" ht="30">
      <c r="A4226" s="234">
        <v>6243</v>
      </c>
      <c r="B4226" s="234" t="s">
        <v>10454</v>
      </c>
      <c r="C4226" s="234" t="s">
        <v>6545</v>
      </c>
      <c r="D4226" s="235" t="s">
        <v>16000</v>
      </c>
      <c r="E4226" s="227" t="s">
        <v>57</v>
      </c>
    </row>
    <row r="4227" spans="1:5" ht="30">
      <c r="A4227" s="234">
        <v>6240</v>
      </c>
      <c r="B4227" s="234" t="s">
        <v>10455</v>
      </c>
      <c r="C4227" s="234" t="s">
        <v>6545</v>
      </c>
      <c r="D4227" s="235" t="s">
        <v>16001</v>
      </c>
      <c r="E4227" s="227" t="s">
        <v>57</v>
      </c>
    </row>
    <row r="4228" spans="1:5" ht="30">
      <c r="A4228" s="234">
        <v>11296</v>
      </c>
      <c r="B4228" s="234" t="s">
        <v>10456</v>
      </c>
      <c r="C4228" s="234" t="s">
        <v>6545</v>
      </c>
      <c r="D4228" s="235" t="s">
        <v>16002</v>
      </c>
      <c r="E4228" s="227" t="s">
        <v>57</v>
      </c>
    </row>
    <row r="4229" spans="1:5" ht="30">
      <c r="A4229" s="234">
        <v>11299</v>
      </c>
      <c r="B4229" s="234" t="s">
        <v>10457</v>
      </c>
      <c r="C4229" s="234" t="s">
        <v>6545</v>
      </c>
      <c r="D4229" s="235" t="s">
        <v>16003</v>
      </c>
      <c r="E4229" s="227" t="s">
        <v>57</v>
      </c>
    </row>
    <row r="4230" spans="1:5" ht="30">
      <c r="A4230" s="234">
        <v>11688</v>
      </c>
      <c r="B4230" s="234" t="s">
        <v>10458</v>
      </c>
      <c r="C4230" s="234" t="s">
        <v>6545</v>
      </c>
      <c r="D4230" s="235" t="s">
        <v>16004</v>
      </c>
      <c r="E4230" s="227" t="s">
        <v>57</v>
      </c>
    </row>
    <row r="4231" spans="1:5" ht="45">
      <c r="A4231" s="234">
        <v>37736</v>
      </c>
      <c r="B4231" s="234" t="s">
        <v>10459</v>
      </c>
      <c r="C4231" s="234" t="s">
        <v>6545</v>
      </c>
      <c r="D4231" s="235" t="s">
        <v>16005</v>
      </c>
      <c r="E4231" s="227" t="s">
        <v>57</v>
      </c>
    </row>
    <row r="4232" spans="1:5" ht="30">
      <c r="A4232" s="234">
        <v>37739</v>
      </c>
      <c r="B4232" s="234" t="s">
        <v>10460</v>
      </c>
      <c r="C4232" s="234" t="s">
        <v>6545</v>
      </c>
      <c r="D4232" s="235" t="s">
        <v>16006</v>
      </c>
      <c r="E4232" s="227" t="s">
        <v>57</v>
      </c>
    </row>
    <row r="4233" spans="1:5" ht="30">
      <c r="A4233" s="234">
        <v>37740</v>
      </c>
      <c r="B4233" s="234" t="s">
        <v>10461</v>
      </c>
      <c r="C4233" s="234" t="s">
        <v>6545</v>
      </c>
      <c r="D4233" s="235" t="s">
        <v>16007</v>
      </c>
      <c r="E4233" s="227" t="s">
        <v>57</v>
      </c>
    </row>
    <row r="4234" spans="1:5" ht="30">
      <c r="A4234" s="234">
        <v>37738</v>
      </c>
      <c r="B4234" s="234" t="s">
        <v>10462</v>
      </c>
      <c r="C4234" s="234" t="s">
        <v>6545</v>
      </c>
      <c r="D4234" s="235" t="s">
        <v>16008</v>
      </c>
      <c r="E4234" s="227" t="s">
        <v>57</v>
      </c>
    </row>
    <row r="4235" spans="1:5" ht="30">
      <c r="A4235" s="234">
        <v>37737</v>
      </c>
      <c r="B4235" s="234" t="s">
        <v>10463</v>
      </c>
      <c r="C4235" s="234" t="s">
        <v>6545</v>
      </c>
      <c r="D4235" s="235" t="s">
        <v>16009</v>
      </c>
      <c r="E4235" s="227" t="s">
        <v>57</v>
      </c>
    </row>
    <row r="4236" spans="1:5" ht="15">
      <c r="A4236" s="234">
        <v>25014</v>
      </c>
      <c r="B4236" s="234" t="s">
        <v>10464</v>
      </c>
      <c r="C4236" s="234" t="s">
        <v>6545</v>
      </c>
      <c r="D4236" s="235" t="s">
        <v>16010</v>
      </c>
      <c r="E4236" s="227" t="s">
        <v>57</v>
      </c>
    </row>
    <row r="4237" spans="1:5" ht="15">
      <c r="A4237" s="234">
        <v>25013</v>
      </c>
      <c r="B4237" s="234" t="s">
        <v>10465</v>
      </c>
      <c r="C4237" s="234" t="s">
        <v>6545</v>
      </c>
      <c r="D4237" s="235" t="s">
        <v>16011</v>
      </c>
      <c r="E4237" s="227" t="s">
        <v>57</v>
      </c>
    </row>
    <row r="4238" spans="1:5" ht="15">
      <c r="A4238" s="234">
        <v>14405</v>
      </c>
      <c r="B4238" s="234" t="s">
        <v>10466</v>
      </c>
      <c r="C4238" s="234" t="s">
        <v>6545</v>
      </c>
      <c r="D4238" s="235" t="s">
        <v>16012</v>
      </c>
      <c r="E4238" s="227" t="s">
        <v>57</v>
      </c>
    </row>
    <row r="4239" spans="1:5" ht="15">
      <c r="A4239" s="234">
        <v>20271</v>
      </c>
      <c r="B4239" s="234" t="s">
        <v>11833</v>
      </c>
      <c r="C4239" s="234" t="s">
        <v>6545</v>
      </c>
      <c r="D4239" s="235" t="s">
        <v>16013</v>
      </c>
      <c r="E4239" s="227" t="s">
        <v>57</v>
      </c>
    </row>
    <row r="4240" spans="1:5" ht="15">
      <c r="A4240" s="234">
        <v>10423</v>
      </c>
      <c r="B4240" s="234" t="s">
        <v>11834</v>
      </c>
      <c r="C4240" s="234" t="s">
        <v>6545</v>
      </c>
      <c r="D4240" s="235" t="s">
        <v>16014</v>
      </c>
      <c r="E4240" s="227" t="s">
        <v>57</v>
      </c>
    </row>
    <row r="4241" spans="1:5" ht="30">
      <c r="A4241" s="234">
        <v>36790</v>
      </c>
      <c r="B4241" s="234" t="s">
        <v>10467</v>
      </c>
      <c r="C4241" s="234" t="s">
        <v>6545</v>
      </c>
      <c r="D4241" s="235" t="s">
        <v>16015</v>
      </c>
      <c r="E4241" s="227" t="s">
        <v>57</v>
      </c>
    </row>
    <row r="4242" spans="1:5" ht="30">
      <c r="A4242" s="234">
        <v>37589</v>
      </c>
      <c r="B4242" s="234" t="s">
        <v>10468</v>
      </c>
      <c r="C4242" s="234" t="s">
        <v>6545</v>
      </c>
      <c r="D4242" s="235" t="s">
        <v>16016</v>
      </c>
      <c r="E4242" s="227" t="s">
        <v>57</v>
      </c>
    </row>
    <row r="4243" spans="1:5" ht="30">
      <c r="A4243" s="234">
        <v>11690</v>
      </c>
      <c r="B4243" s="234" t="s">
        <v>10469</v>
      </c>
      <c r="C4243" s="234" t="s">
        <v>6545</v>
      </c>
      <c r="D4243" s="235" t="s">
        <v>16017</v>
      </c>
      <c r="E4243" s="227" t="s">
        <v>57</v>
      </c>
    </row>
    <row r="4244" spans="1:5" ht="30">
      <c r="A4244" s="234">
        <v>20234</v>
      </c>
      <c r="B4244" s="234" t="s">
        <v>10470</v>
      </c>
      <c r="C4244" s="234" t="s">
        <v>6545</v>
      </c>
      <c r="D4244" s="235" t="s">
        <v>16018</v>
      </c>
      <c r="E4244" s="227" t="s">
        <v>57</v>
      </c>
    </row>
    <row r="4245" spans="1:5" ht="15">
      <c r="A4245" s="234">
        <v>4763</v>
      </c>
      <c r="B4245" s="234" t="s">
        <v>10471</v>
      </c>
      <c r="C4245" s="234" t="s">
        <v>6714</v>
      </c>
      <c r="D4245" s="235" t="s">
        <v>13840</v>
      </c>
      <c r="E4245" s="227" t="s">
        <v>5975</v>
      </c>
    </row>
    <row r="4246" spans="1:5" ht="15">
      <c r="A4246" s="234">
        <v>41070</v>
      </c>
      <c r="B4246" s="234" t="s">
        <v>10472</v>
      </c>
      <c r="C4246" s="234" t="s">
        <v>6716</v>
      </c>
      <c r="D4246" s="235" t="s">
        <v>18003</v>
      </c>
      <c r="E4246" s="227" t="s">
        <v>5975</v>
      </c>
    </row>
    <row r="4247" spans="1:5" ht="15">
      <c r="A4247" s="234">
        <v>44480</v>
      </c>
      <c r="B4247" s="234" t="s">
        <v>11835</v>
      </c>
      <c r="C4247" s="234" t="s">
        <v>6713</v>
      </c>
      <c r="D4247" s="235" t="s">
        <v>16019</v>
      </c>
      <c r="E4247" s="227" t="s">
        <v>57</v>
      </c>
    </row>
    <row r="4248" spans="1:5" ht="30">
      <c r="A4248" s="234">
        <v>11457</v>
      </c>
      <c r="B4248" s="234" t="s">
        <v>10473</v>
      </c>
      <c r="C4248" s="234" t="s">
        <v>6545</v>
      </c>
      <c r="D4248" s="235" t="s">
        <v>16020</v>
      </c>
      <c r="E4248" s="227" t="s">
        <v>57</v>
      </c>
    </row>
    <row r="4249" spans="1:5" ht="30">
      <c r="A4249" s="234">
        <v>44073</v>
      </c>
      <c r="B4249" s="234" t="s">
        <v>11836</v>
      </c>
      <c r="C4249" s="234" t="s">
        <v>6557</v>
      </c>
      <c r="D4249" s="235" t="s">
        <v>16021</v>
      </c>
      <c r="E4249" s="227" t="s">
        <v>57</v>
      </c>
    </row>
    <row r="4250" spans="1:5" ht="15">
      <c r="A4250" s="234">
        <v>21121</v>
      </c>
      <c r="B4250" s="234" t="s">
        <v>10474</v>
      </c>
      <c r="C4250" s="234" t="s">
        <v>6545</v>
      </c>
      <c r="D4250" s="235" t="s">
        <v>14945</v>
      </c>
      <c r="E4250" s="227" t="s">
        <v>57</v>
      </c>
    </row>
    <row r="4251" spans="1:5" ht="15">
      <c r="A4251" s="234">
        <v>38010</v>
      </c>
      <c r="B4251" s="234" t="s">
        <v>10475</v>
      </c>
      <c r="C4251" s="234" t="s">
        <v>6545</v>
      </c>
      <c r="D4251" s="235" t="s">
        <v>14298</v>
      </c>
      <c r="E4251" s="227" t="s">
        <v>57</v>
      </c>
    </row>
    <row r="4252" spans="1:5" ht="15">
      <c r="A4252" s="234">
        <v>38011</v>
      </c>
      <c r="B4252" s="234" t="s">
        <v>10476</v>
      </c>
      <c r="C4252" s="234" t="s">
        <v>6545</v>
      </c>
      <c r="D4252" s="235" t="s">
        <v>12711</v>
      </c>
      <c r="E4252" s="227" t="s">
        <v>57</v>
      </c>
    </row>
    <row r="4253" spans="1:5" ht="15">
      <c r="A4253" s="234">
        <v>38012</v>
      </c>
      <c r="B4253" s="234" t="s">
        <v>10477</v>
      </c>
      <c r="C4253" s="234" t="s">
        <v>6545</v>
      </c>
      <c r="D4253" s="235" t="s">
        <v>13101</v>
      </c>
      <c r="E4253" s="227" t="s">
        <v>57</v>
      </c>
    </row>
    <row r="4254" spans="1:5" ht="15">
      <c r="A4254" s="234">
        <v>38013</v>
      </c>
      <c r="B4254" s="234" t="s">
        <v>10478</v>
      </c>
      <c r="C4254" s="234" t="s">
        <v>6545</v>
      </c>
      <c r="D4254" s="235" t="s">
        <v>16022</v>
      </c>
      <c r="E4254" s="227" t="s">
        <v>57</v>
      </c>
    </row>
    <row r="4255" spans="1:5" ht="15">
      <c r="A4255" s="234">
        <v>38014</v>
      </c>
      <c r="B4255" s="234" t="s">
        <v>10479</v>
      </c>
      <c r="C4255" s="234" t="s">
        <v>6545</v>
      </c>
      <c r="D4255" s="235" t="s">
        <v>16023</v>
      </c>
      <c r="E4255" s="227" t="s">
        <v>57</v>
      </c>
    </row>
    <row r="4256" spans="1:5" ht="15">
      <c r="A4256" s="234">
        <v>38015</v>
      </c>
      <c r="B4256" s="234" t="s">
        <v>10480</v>
      </c>
      <c r="C4256" s="234" t="s">
        <v>6545</v>
      </c>
      <c r="D4256" s="235" t="s">
        <v>15688</v>
      </c>
      <c r="E4256" s="227" t="s">
        <v>57</v>
      </c>
    </row>
    <row r="4257" spans="1:5" ht="15">
      <c r="A4257" s="234">
        <v>38016</v>
      </c>
      <c r="B4257" s="234" t="s">
        <v>10481</v>
      </c>
      <c r="C4257" s="234" t="s">
        <v>6545</v>
      </c>
      <c r="D4257" s="235" t="s">
        <v>16024</v>
      </c>
      <c r="E4257" s="227" t="s">
        <v>57</v>
      </c>
    </row>
    <row r="4258" spans="1:5" ht="15">
      <c r="A4258" s="234">
        <v>12741</v>
      </c>
      <c r="B4258" s="234" t="s">
        <v>10482</v>
      </c>
      <c r="C4258" s="234" t="s">
        <v>6545</v>
      </c>
      <c r="D4258" s="235" t="s">
        <v>16025</v>
      </c>
      <c r="E4258" s="227" t="s">
        <v>57</v>
      </c>
    </row>
    <row r="4259" spans="1:5" ht="15">
      <c r="A4259" s="234">
        <v>12733</v>
      </c>
      <c r="B4259" s="234" t="s">
        <v>10483</v>
      </c>
      <c r="C4259" s="234" t="s">
        <v>6545</v>
      </c>
      <c r="D4259" s="235" t="s">
        <v>16026</v>
      </c>
      <c r="E4259" s="227" t="s">
        <v>57</v>
      </c>
    </row>
    <row r="4260" spans="1:5" ht="15">
      <c r="A4260" s="234">
        <v>12734</v>
      </c>
      <c r="B4260" s="234" t="s">
        <v>10484</v>
      </c>
      <c r="C4260" s="234" t="s">
        <v>6545</v>
      </c>
      <c r="D4260" s="235" t="s">
        <v>16027</v>
      </c>
      <c r="E4260" s="227" t="s">
        <v>57</v>
      </c>
    </row>
    <row r="4261" spans="1:5" ht="15">
      <c r="A4261" s="234">
        <v>12735</v>
      </c>
      <c r="B4261" s="234" t="s">
        <v>10485</v>
      </c>
      <c r="C4261" s="234" t="s">
        <v>6545</v>
      </c>
      <c r="D4261" s="235" t="s">
        <v>13800</v>
      </c>
      <c r="E4261" s="227" t="s">
        <v>57</v>
      </c>
    </row>
    <row r="4262" spans="1:5" ht="15">
      <c r="A4262" s="234">
        <v>12736</v>
      </c>
      <c r="B4262" s="234" t="s">
        <v>10486</v>
      </c>
      <c r="C4262" s="234" t="s">
        <v>6545</v>
      </c>
      <c r="D4262" s="235" t="s">
        <v>16028</v>
      </c>
      <c r="E4262" s="227" t="s">
        <v>57</v>
      </c>
    </row>
    <row r="4263" spans="1:5" ht="15">
      <c r="A4263" s="234">
        <v>12737</v>
      </c>
      <c r="B4263" s="234" t="s">
        <v>10487</v>
      </c>
      <c r="C4263" s="234" t="s">
        <v>6545</v>
      </c>
      <c r="D4263" s="235" t="s">
        <v>16029</v>
      </c>
      <c r="E4263" s="227" t="s">
        <v>57</v>
      </c>
    </row>
    <row r="4264" spans="1:5" ht="15">
      <c r="A4264" s="234">
        <v>12738</v>
      </c>
      <c r="B4264" s="234" t="s">
        <v>10488</v>
      </c>
      <c r="C4264" s="234" t="s">
        <v>6545</v>
      </c>
      <c r="D4264" s="235" t="s">
        <v>16030</v>
      </c>
      <c r="E4264" s="227" t="s">
        <v>57</v>
      </c>
    </row>
    <row r="4265" spans="1:5" ht="15">
      <c r="A4265" s="234">
        <v>12739</v>
      </c>
      <c r="B4265" s="234" t="s">
        <v>10489</v>
      </c>
      <c r="C4265" s="234" t="s">
        <v>6545</v>
      </c>
      <c r="D4265" s="235" t="s">
        <v>16031</v>
      </c>
      <c r="E4265" s="227" t="s">
        <v>57</v>
      </c>
    </row>
    <row r="4266" spans="1:5" ht="15">
      <c r="A4266" s="234">
        <v>12740</v>
      </c>
      <c r="B4266" s="234" t="s">
        <v>10490</v>
      </c>
      <c r="C4266" s="234" t="s">
        <v>6545</v>
      </c>
      <c r="D4266" s="235" t="s">
        <v>16032</v>
      </c>
      <c r="E4266" s="227" t="s">
        <v>57</v>
      </c>
    </row>
    <row r="4267" spans="1:5" ht="15">
      <c r="A4267" s="234">
        <v>6297</v>
      </c>
      <c r="B4267" s="234" t="s">
        <v>10491</v>
      </c>
      <c r="C4267" s="234" t="s">
        <v>6545</v>
      </c>
      <c r="D4267" s="235" t="s">
        <v>12785</v>
      </c>
      <c r="E4267" s="227" t="s">
        <v>57</v>
      </c>
    </row>
    <row r="4268" spans="1:5" ht="15">
      <c r="A4268" s="234">
        <v>6296</v>
      </c>
      <c r="B4268" s="234" t="s">
        <v>10492</v>
      </c>
      <c r="C4268" s="234" t="s">
        <v>6545</v>
      </c>
      <c r="D4268" s="235" t="s">
        <v>16033</v>
      </c>
      <c r="E4268" s="227" t="s">
        <v>57</v>
      </c>
    </row>
    <row r="4269" spans="1:5" ht="15">
      <c r="A4269" s="234">
        <v>6294</v>
      </c>
      <c r="B4269" s="234" t="s">
        <v>10493</v>
      </c>
      <c r="C4269" s="234" t="s">
        <v>6545</v>
      </c>
      <c r="D4269" s="235" t="s">
        <v>16034</v>
      </c>
      <c r="E4269" s="227" t="s">
        <v>57</v>
      </c>
    </row>
    <row r="4270" spans="1:5" ht="15">
      <c r="A4270" s="234">
        <v>6323</v>
      </c>
      <c r="B4270" s="234" t="s">
        <v>10494</v>
      </c>
      <c r="C4270" s="234" t="s">
        <v>6545</v>
      </c>
      <c r="D4270" s="235" t="s">
        <v>16035</v>
      </c>
      <c r="E4270" s="227" t="s">
        <v>57</v>
      </c>
    </row>
    <row r="4271" spans="1:5" ht="15">
      <c r="A4271" s="234">
        <v>6299</v>
      </c>
      <c r="B4271" s="234" t="s">
        <v>10495</v>
      </c>
      <c r="C4271" s="234" t="s">
        <v>6545</v>
      </c>
      <c r="D4271" s="235" t="s">
        <v>16036</v>
      </c>
      <c r="E4271" s="227" t="s">
        <v>57</v>
      </c>
    </row>
    <row r="4272" spans="1:5" ht="15">
      <c r="A4272" s="234">
        <v>6298</v>
      </c>
      <c r="B4272" s="234" t="s">
        <v>10496</v>
      </c>
      <c r="C4272" s="234" t="s">
        <v>6545</v>
      </c>
      <c r="D4272" s="235" t="s">
        <v>16037</v>
      </c>
      <c r="E4272" s="227" t="s">
        <v>57</v>
      </c>
    </row>
    <row r="4273" spans="1:5" ht="15">
      <c r="A4273" s="234">
        <v>6295</v>
      </c>
      <c r="B4273" s="234" t="s">
        <v>10497</v>
      </c>
      <c r="C4273" s="234" t="s">
        <v>6545</v>
      </c>
      <c r="D4273" s="235" t="s">
        <v>16038</v>
      </c>
      <c r="E4273" s="227" t="s">
        <v>57</v>
      </c>
    </row>
    <row r="4274" spans="1:5" ht="15">
      <c r="A4274" s="234">
        <v>6322</v>
      </c>
      <c r="B4274" s="234" t="s">
        <v>10498</v>
      </c>
      <c r="C4274" s="234" t="s">
        <v>6545</v>
      </c>
      <c r="D4274" s="235" t="s">
        <v>16039</v>
      </c>
      <c r="E4274" s="227" t="s">
        <v>57</v>
      </c>
    </row>
    <row r="4275" spans="1:5" ht="15">
      <c r="A4275" s="234">
        <v>6300</v>
      </c>
      <c r="B4275" s="234" t="s">
        <v>10499</v>
      </c>
      <c r="C4275" s="234" t="s">
        <v>6545</v>
      </c>
      <c r="D4275" s="235" t="s">
        <v>16040</v>
      </c>
      <c r="E4275" s="227" t="s">
        <v>57</v>
      </c>
    </row>
    <row r="4276" spans="1:5" ht="15">
      <c r="A4276" s="234">
        <v>6321</v>
      </c>
      <c r="B4276" s="234" t="s">
        <v>10500</v>
      </c>
      <c r="C4276" s="234" t="s">
        <v>6545</v>
      </c>
      <c r="D4276" s="235" t="s">
        <v>16041</v>
      </c>
      <c r="E4276" s="227" t="s">
        <v>57</v>
      </c>
    </row>
    <row r="4277" spans="1:5" ht="15">
      <c r="A4277" s="234">
        <v>6301</v>
      </c>
      <c r="B4277" s="234" t="s">
        <v>10501</v>
      </c>
      <c r="C4277" s="234" t="s">
        <v>6545</v>
      </c>
      <c r="D4277" s="235" t="s">
        <v>16042</v>
      </c>
      <c r="E4277" s="227" t="s">
        <v>57</v>
      </c>
    </row>
    <row r="4278" spans="1:5" ht="15">
      <c r="A4278" s="234">
        <v>7105</v>
      </c>
      <c r="B4278" s="234" t="s">
        <v>10502</v>
      </c>
      <c r="C4278" s="234" t="s">
        <v>6545</v>
      </c>
      <c r="D4278" s="235" t="s">
        <v>16043</v>
      </c>
      <c r="E4278" s="227" t="s">
        <v>57</v>
      </c>
    </row>
    <row r="4279" spans="1:5" ht="30">
      <c r="A4279" s="234">
        <v>20183</v>
      </c>
      <c r="B4279" s="234" t="s">
        <v>10503</v>
      </c>
      <c r="C4279" s="234" t="s">
        <v>6545</v>
      </c>
      <c r="D4279" s="235" t="s">
        <v>16044</v>
      </c>
      <c r="E4279" s="227" t="s">
        <v>57</v>
      </c>
    </row>
    <row r="4280" spans="1:5" ht="30">
      <c r="A4280" s="234">
        <v>38448</v>
      </c>
      <c r="B4280" s="234" t="s">
        <v>10504</v>
      </c>
      <c r="C4280" s="234" t="s">
        <v>6545</v>
      </c>
      <c r="D4280" s="235" t="s">
        <v>16045</v>
      </c>
      <c r="E4280" s="227" t="s">
        <v>57</v>
      </c>
    </row>
    <row r="4281" spans="1:5" ht="30">
      <c r="A4281" s="234">
        <v>20182</v>
      </c>
      <c r="B4281" s="234" t="s">
        <v>10505</v>
      </c>
      <c r="C4281" s="234" t="s">
        <v>6545</v>
      </c>
      <c r="D4281" s="235" t="s">
        <v>16046</v>
      </c>
      <c r="E4281" s="227" t="s">
        <v>57</v>
      </c>
    </row>
    <row r="4282" spans="1:5" ht="15">
      <c r="A4282" s="234">
        <v>7119</v>
      </c>
      <c r="B4282" s="234" t="s">
        <v>10506</v>
      </c>
      <c r="C4282" s="234" t="s">
        <v>6545</v>
      </c>
      <c r="D4282" s="235" t="s">
        <v>12727</v>
      </c>
      <c r="E4282" s="227" t="s">
        <v>57</v>
      </c>
    </row>
    <row r="4283" spans="1:5" ht="15">
      <c r="A4283" s="234">
        <v>7120</v>
      </c>
      <c r="B4283" s="234" t="s">
        <v>10507</v>
      </c>
      <c r="C4283" s="234" t="s">
        <v>6545</v>
      </c>
      <c r="D4283" s="235" t="s">
        <v>12733</v>
      </c>
      <c r="E4283" s="227" t="s">
        <v>57</v>
      </c>
    </row>
    <row r="4284" spans="1:5" ht="15">
      <c r="A4284" s="234">
        <v>6319</v>
      </c>
      <c r="B4284" s="234" t="s">
        <v>10508</v>
      </c>
      <c r="C4284" s="234" t="s">
        <v>6545</v>
      </c>
      <c r="D4284" s="235" t="s">
        <v>16047</v>
      </c>
      <c r="E4284" s="227" t="s">
        <v>57</v>
      </c>
    </row>
    <row r="4285" spans="1:5" ht="15">
      <c r="A4285" s="234">
        <v>6304</v>
      </c>
      <c r="B4285" s="234" t="s">
        <v>10509</v>
      </c>
      <c r="C4285" s="234" t="s">
        <v>6545</v>
      </c>
      <c r="D4285" s="235" t="s">
        <v>16047</v>
      </c>
      <c r="E4285" s="227" t="s">
        <v>57</v>
      </c>
    </row>
    <row r="4286" spans="1:5" ht="15">
      <c r="A4286" s="234">
        <v>21116</v>
      </c>
      <c r="B4286" s="234" t="s">
        <v>10510</v>
      </c>
      <c r="C4286" s="234" t="s">
        <v>6545</v>
      </c>
      <c r="D4286" s="235" t="s">
        <v>16048</v>
      </c>
      <c r="E4286" s="227" t="s">
        <v>57</v>
      </c>
    </row>
    <row r="4287" spans="1:5" ht="15">
      <c r="A4287" s="234">
        <v>6320</v>
      </c>
      <c r="B4287" s="234" t="s">
        <v>10511</v>
      </c>
      <c r="C4287" s="234" t="s">
        <v>6545</v>
      </c>
      <c r="D4287" s="235" t="s">
        <v>16049</v>
      </c>
      <c r="E4287" s="227" t="s">
        <v>57</v>
      </c>
    </row>
    <row r="4288" spans="1:5" ht="15">
      <c r="A4288" s="234">
        <v>6303</v>
      </c>
      <c r="B4288" s="234" t="s">
        <v>10512</v>
      </c>
      <c r="C4288" s="234" t="s">
        <v>6545</v>
      </c>
      <c r="D4288" s="235" t="s">
        <v>16049</v>
      </c>
      <c r="E4288" s="227" t="s">
        <v>57</v>
      </c>
    </row>
    <row r="4289" spans="1:5" ht="15">
      <c r="A4289" s="234">
        <v>6308</v>
      </c>
      <c r="B4289" s="234" t="s">
        <v>10513</v>
      </c>
      <c r="C4289" s="234" t="s">
        <v>6545</v>
      </c>
      <c r="D4289" s="235" t="s">
        <v>16050</v>
      </c>
      <c r="E4289" s="227" t="s">
        <v>57</v>
      </c>
    </row>
    <row r="4290" spans="1:5" ht="15">
      <c r="A4290" s="234">
        <v>6317</v>
      </c>
      <c r="B4290" s="234" t="s">
        <v>10514</v>
      </c>
      <c r="C4290" s="234" t="s">
        <v>6545</v>
      </c>
      <c r="D4290" s="235" t="s">
        <v>16050</v>
      </c>
      <c r="E4290" s="227" t="s">
        <v>57</v>
      </c>
    </row>
    <row r="4291" spans="1:5" ht="15">
      <c r="A4291" s="234">
        <v>6307</v>
      </c>
      <c r="B4291" s="234" t="s">
        <v>10515</v>
      </c>
      <c r="C4291" s="234" t="s">
        <v>6545</v>
      </c>
      <c r="D4291" s="235" t="s">
        <v>16050</v>
      </c>
      <c r="E4291" s="227" t="s">
        <v>57</v>
      </c>
    </row>
    <row r="4292" spans="1:5" ht="15">
      <c r="A4292" s="234">
        <v>6309</v>
      </c>
      <c r="B4292" s="234" t="s">
        <v>10516</v>
      </c>
      <c r="C4292" s="234" t="s">
        <v>6545</v>
      </c>
      <c r="D4292" s="235" t="s">
        <v>16051</v>
      </c>
      <c r="E4292" s="227" t="s">
        <v>57</v>
      </c>
    </row>
    <row r="4293" spans="1:5" ht="15">
      <c r="A4293" s="234">
        <v>6318</v>
      </c>
      <c r="B4293" s="234" t="s">
        <v>10517</v>
      </c>
      <c r="C4293" s="234" t="s">
        <v>6545</v>
      </c>
      <c r="D4293" s="235" t="s">
        <v>16052</v>
      </c>
      <c r="E4293" s="227" t="s">
        <v>57</v>
      </c>
    </row>
    <row r="4294" spans="1:5" ht="15">
      <c r="A4294" s="234">
        <v>6306</v>
      </c>
      <c r="B4294" s="234" t="s">
        <v>10518</v>
      </c>
      <c r="C4294" s="234" t="s">
        <v>6545</v>
      </c>
      <c r="D4294" s="235" t="s">
        <v>16052</v>
      </c>
      <c r="E4294" s="227" t="s">
        <v>57</v>
      </c>
    </row>
    <row r="4295" spans="1:5" ht="15">
      <c r="A4295" s="234">
        <v>6305</v>
      </c>
      <c r="B4295" s="234" t="s">
        <v>10519</v>
      </c>
      <c r="C4295" s="234" t="s">
        <v>6545</v>
      </c>
      <c r="D4295" s="235" t="s">
        <v>16052</v>
      </c>
      <c r="E4295" s="227" t="s">
        <v>57</v>
      </c>
    </row>
    <row r="4296" spans="1:5" ht="15">
      <c r="A4296" s="234">
        <v>6302</v>
      </c>
      <c r="B4296" s="234" t="s">
        <v>10520</v>
      </c>
      <c r="C4296" s="234" t="s">
        <v>6545</v>
      </c>
      <c r="D4296" s="235" t="s">
        <v>12621</v>
      </c>
      <c r="E4296" s="227" t="s">
        <v>57</v>
      </c>
    </row>
    <row r="4297" spans="1:5" ht="15">
      <c r="A4297" s="234">
        <v>6312</v>
      </c>
      <c r="B4297" s="234" t="s">
        <v>10521</v>
      </c>
      <c r="C4297" s="234" t="s">
        <v>6545</v>
      </c>
      <c r="D4297" s="235" t="s">
        <v>16053</v>
      </c>
      <c r="E4297" s="227" t="s">
        <v>57</v>
      </c>
    </row>
    <row r="4298" spans="1:5" ht="15">
      <c r="A4298" s="234">
        <v>6311</v>
      </c>
      <c r="B4298" s="234" t="s">
        <v>10522</v>
      </c>
      <c r="C4298" s="234" t="s">
        <v>6545</v>
      </c>
      <c r="D4298" s="235" t="s">
        <v>16053</v>
      </c>
      <c r="E4298" s="227" t="s">
        <v>57</v>
      </c>
    </row>
    <row r="4299" spans="1:5" ht="15">
      <c r="A4299" s="234">
        <v>6310</v>
      </c>
      <c r="B4299" s="234" t="s">
        <v>10523</v>
      </c>
      <c r="C4299" s="234" t="s">
        <v>6545</v>
      </c>
      <c r="D4299" s="235" t="s">
        <v>16053</v>
      </c>
      <c r="E4299" s="227" t="s">
        <v>57</v>
      </c>
    </row>
    <row r="4300" spans="1:5" ht="15">
      <c r="A4300" s="234">
        <v>6314</v>
      </c>
      <c r="B4300" s="234" t="s">
        <v>10524</v>
      </c>
      <c r="C4300" s="234" t="s">
        <v>6545</v>
      </c>
      <c r="D4300" s="235" t="s">
        <v>16053</v>
      </c>
      <c r="E4300" s="227" t="s">
        <v>57</v>
      </c>
    </row>
    <row r="4301" spans="1:5" ht="15">
      <c r="A4301" s="234">
        <v>6313</v>
      </c>
      <c r="B4301" s="234" t="s">
        <v>10525</v>
      </c>
      <c r="C4301" s="234" t="s">
        <v>6545</v>
      </c>
      <c r="D4301" s="235" t="s">
        <v>16053</v>
      </c>
      <c r="E4301" s="227" t="s">
        <v>57</v>
      </c>
    </row>
    <row r="4302" spans="1:5" ht="15">
      <c r="A4302" s="234">
        <v>6315</v>
      </c>
      <c r="B4302" s="234" t="s">
        <v>10526</v>
      </c>
      <c r="C4302" s="234" t="s">
        <v>6545</v>
      </c>
      <c r="D4302" s="235" t="s">
        <v>16054</v>
      </c>
      <c r="E4302" s="227" t="s">
        <v>57</v>
      </c>
    </row>
    <row r="4303" spans="1:5" ht="15">
      <c r="A4303" s="234">
        <v>6316</v>
      </c>
      <c r="B4303" s="234" t="s">
        <v>10527</v>
      </c>
      <c r="C4303" s="234" t="s">
        <v>6545</v>
      </c>
      <c r="D4303" s="235" t="s">
        <v>16054</v>
      </c>
      <c r="E4303" s="227" t="s">
        <v>57</v>
      </c>
    </row>
    <row r="4304" spans="1:5" ht="30">
      <c r="A4304" s="234">
        <v>38878</v>
      </c>
      <c r="B4304" s="234" t="s">
        <v>10528</v>
      </c>
      <c r="C4304" s="234" t="s">
        <v>6545</v>
      </c>
      <c r="D4304" s="235" t="s">
        <v>15310</v>
      </c>
      <c r="E4304" s="227" t="s">
        <v>57</v>
      </c>
    </row>
    <row r="4305" spans="1:5" ht="30">
      <c r="A4305" s="234">
        <v>38879</v>
      </c>
      <c r="B4305" s="234" t="s">
        <v>10529</v>
      </c>
      <c r="C4305" s="234" t="s">
        <v>6545</v>
      </c>
      <c r="D4305" s="235" t="s">
        <v>16055</v>
      </c>
      <c r="E4305" s="227" t="s">
        <v>57</v>
      </c>
    </row>
    <row r="4306" spans="1:5" ht="30">
      <c r="A4306" s="234">
        <v>38881</v>
      </c>
      <c r="B4306" s="234" t="s">
        <v>10530</v>
      </c>
      <c r="C4306" s="234" t="s">
        <v>6545</v>
      </c>
      <c r="D4306" s="235" t="s">
        <v>16056</v>
      </c>
      <c r="E4306" s="227" t="s">
        <v>57</v>
      </c>
    </row>
    <row r="4307" spans="1:5" ht="30">
      <c r="A4307" s="234">
        <v>38880</v>
      </c>
      <c r="B4307" s="234" t="s">
        <v>10531</v>
      </c>
      <c r="C4307" s="234" t="s">
        <v>6545</v>
      </c>
      <c r="D4307" s="235" t="s">
        <v>13657</v>
      </c>
      <c r="E4307" s="227" t="s">
        <v>57</v>
      </c>
    </row>
    <row r="4308" spans="1:5" ht="30">
      <c r="A4308" s="234">
        <v>38882</v>
      </c>
      <c r="B4308" s="234" t="s">
        <v>10532</v>
      </c>
      <c r="C4308" s="234" t="s">
        <v>6545</v>
      </c>
      <c r="D4308" s="235" t="s">
        <v>15170</v>
      </c>
      <c r="E4308" s="227" t="s">
        <v>57</v>
      </c>
    </row>
    <row r="4309" spans="1:5" ht="30">
      <c r="A4309" s="234">
        <v>38883</v>
      </c>
      <c r="B4309" s="234" t="s">
        <v>10533</v>
      </c>
      <c r="C4309" s="234" t="s">
        <v>6545</v>
      </c>
      <c r="D4309" s="235" t="s">
        <v>16057</v>
      </c>
      <c r="E4309" s="227" t="s">
        <v>57</v>
      </c>
    </row>
    <row r="4310" spans="1:5" ht="30">
      <c r="A4310" s="234">
        <v>38884</v>
      </c>
      <c r="B4310" s="234" t="s">
        <v>10534</v>
      </c>
      <c r="C4310" s="234" t="s">
        <v>6545</v>
      </c>
      <c r="D4310" s="235" t="s">
        <v>16058</v>
      </c>
      <c r="E4310" s="227" t="s">
        <v>57</v>
      </c>
    </row>
    <row r="4311" spans="1:5" ht="30">
      <c r="A4311" s="234">
        <v>38885</v>
      </c>
      <c r="B4311" s="234" t="s">
        <v>10535</v>
      </c>
      <c r="C4311" s="234" t="s">
        <v>6545</v>
      </c>
      <c r="D4311" s="235" t="s">
        <v>16059</v>
      </c>
      <c r="E4311" s="227" t="s">
        <v>57</v>
      </c>
    </row>
    <row r="4312" spans="1:5" ht="30">
      <c r="A4312" s="234">
        <v>38886</v>
      </c>
      <c r="B4312" s="234" t="s">
        <v>10536</v>
      </c>
      <c r="C4312" s="234" t="s">
        <v>6545</v>
      </c>
      <c r="D4312" s="235" t="s">
        <v>14754</v>
      </c>
      <c r="E4312" s="227" t="s">
        <v>57</v>
      </c>
    </row>
    <row r="4313" spans="1:5" ht="30">
      <c r="A4313" s="234">
        <v>38887</v>
      </c>
      <c r="B4313" s="234" t="s">
        <v>10537</v>
      </c>
      <c r="C4313" s="234" t="s">
        <v>6545</v>
      </c>
      <c r="D4313" s="235" t="s">
        <v>15817</v>
      </c>
      <c r="E4313" s="227" t="s">
        <v>57</v>
      </c>
    </row>
    <row r="4314" spans="1:5" ht="30">
      <c r="A4314" s="234">
        <v>38888</v>
      </c>
      <c r="B4314" s="234" t="s">
        <v>10538</v>
      </c>
      <c r="C4314" s="234" t="s">
        <v>6545</v>
      </c>
      <c r="D4314" s="235" t="s">
        <v>16060</v>
      </c>
      <c r="E4314" s="227" t="s">
        <v>57</v>
      </c>
    </row>
    <row r="4315" spans="1:5" ht="30">
      <c r="A4315" s="234">
        <v>38890</v>
      </c>
      <c r="B4315" s="234" t="s">
        <v>10539</v>
      </c>
      <c r="C4315" s="234" t="s">
        <v>6545</v>
      </c>
      <c r="D4315" s="235" t="s">
        <v>16061</v>
      </c>
      <c r="E4315" s="227" t="s">
        <v>57</v>
      </c>
    </row>
    <row r="4316" spans="1:5" ht="30">
      <c r="A4316" s="234">
        <v>38893</v>
      </c>
      <c r="B4316" s="234" t="s">
        <v>10540</v>
      </c>
      <c r="C4316" s="234" t="s">
        <v>6545</v>
      </c>
      <c r="D4316" s="235" t="s">
        <v>16062</v>
      </c>
      <c r="E4316" s="227" t="s">
        <v>57</v>
      </c>
    </row>
    <row r="4317" spans="1:5" ht="30">
      <c r="A4317" s="234">
        <v>38894</v>
      </c>
      <c r="B4317" s="234" t="s">
        <v>10541</v>
      </c>
      <c r="C4317" s="234" t="s">
        <v>6545</v>
      </c>
      <c r="D4317" s="235" t="s">
        <v>16063</v>
      </c>
      <c r="E4317" s="227" t="s">
        <v>57</v>
      </c>
    </row>
    <row r="4318" spans="1:5" ht="30">
      <c r="A4318" s="234">
        <v>38896</v>
      </c>
      <c r="B4318" s="234" t="s">
        <v>10542</v>
      </c>
      <c r="C4318" s="234" t="s">
        <v>6545</v>
      </c>
      <c r="D4318" s="235" t="s">
        <v>16064</v>
      </c>
      <c r="E4318" s="227" t="s">
        <v>57</v>
      </c>
    </row>
    <row r="4319" spans="1:5" ht="15">
      <c r="A4319" s="234">
        <v>39324</v>
      </c>
      <c r="B4319" s="234" t="s">
        <v>10543</v>
      </c>
      <c r="C4319" s="234" t="s">
        <v>6545</v>
      </c>
      <c r="D4319" s="235" t="s">
        <v>14720</v>
      </c>
      <c r="E4319" s="227" t="s">
        <v>57</v>
      </c>
    </row>
    <row r="4320" spans="1:5" ht="15">
      <c r="A4320" s="234">
        <v>39325</v>
      </c>
      <c r="B4320" s="234" t="s">
        <v>10544</v>
      </c>
      <c r="C4320" s="234" t="s">
        <v>6545</v>
      </c>
      <c r="D4320" s="235" t="s">
        <v>16065</v>
      </c>
      <c r="E4320" s="227" t="s">
        <v>57</v>
      </c>
    </row>
    <row r="4321" spans="1:5" ht="15">
      <c r="A4321" s="234">
        <v>39326</v>
      </c>
      <c r="B4321" s="234" t="s">
        <v>10545</v>
      </c>
      <c r="C4321" s="234" t="s">
        <v>6545</v>
      </c>
      <c r="D4321" s="235" t="s">
        <v>16066</v>
      </c>
      <c r="E4321" s="227" t="s">
        <v>57</v>
      </c>
    </row>
    <row r="4322" spans="1:5" ht="15">
      <c r="A4322" s="234">
        <v>39327</v>
      </c>
      <c r="B4322" s="234" t="s">
        <v>10546</v>
      </c>
      <c r="C4322" s="234" t="s">
        <v>6545</v>
      </c>
      <c r="D4322" s="235" t="s">
        <v>16067</v>
      </c>
      <c r="E4322" s="227" t="s">
        <v>57</v>
      </c>
    </row>
    <row r="4323" spans="1:5" ht="30">
      <c r="A4323" s="234">
        <v>20176</v>
      </c>
      <c r="B4323" s="234" t="s">
        <v>10547</v>
      </c>
      <c r="C4323" s="234" t="s">
        <v>6545</v>
      </c>
      <c r="D4323" s="235" t="s">
        <v>16068</v>
      </c>
      <c r="E4323" s="227" t="s">
        <v>57</v>
      </c>
    </row>
    <row r="4324" spans="1:5" ht="30">
      <c r="A4324" s="234">
        <v>11378</v>
      </c>
      <c r="B4324" s="234" t="s">
        <v>10548</v>
      </c>
      <c r="C4324" s="234" t="s">
        <v>6545</v>
      </c>
      <c r="D4324" s="235" t="s">
        <v>16069</v>
      </c>
      <c r="E4324" s="227" t="s">
        <v>57</v>
      </c>
    </row>
    <row r="4325" spans="1:5" ht="30">
      <c r="A4325" s="234">
        <v>11379</v>
      </c>
      <c r="B4325" s="234" t="s">
        <v>10549</v>
      </c>
      <c r="C4325" s="234" t="s">
        <v>6545</v>
      </c>
      <c r="D4325" s="235" t="s">
        <v>16070</v>
      </c>
      <c r="E4325" s="227" t="s">
        <v>57</v>
      </c>
    </row>
    <row r="4326" spans="1:5" ht="30">
      <c r="A4326" s="234">
        <v>11493</v>
      </c>
      <c r="B4326" s="234" t="s">
        <v>10550</v>
      </c>
      <c r="C4326" s="234" t="s">
        <v>6545</v>
      </c>
      <c r="D4326" s="235" t="s">
        <v>16071</v>
      </c>
      <c r="E4326" s="227" t="s">
        <v>57</v>
      </c>
    </row>
    <row r="4327" spans="1:5" ht="30">
      <c r="A4327" s="234">
        <v>42717</v>
      </c>
      <c r="B4327" s="234" t="s">
        <v>10551</v>
      </c>
      <c r="C4327" s="234" t="s">
        <v>6545</v>
      </c>
      <c r="D4327" s="235" t="s">
        <v>16072</v>
      </c>
      <c r="E4327" s="227" t="s">
        <v>57</v>
      </c>
    </row>
    <row r="4328" spans="1:5" ht="30">
      <c r="A4328" s="234">
        <v>42718</v>
      </c>
      <c r="B4328" s="234" t="s">
        <v>10552</v>
      </c>
      <c r="C4328" s="234" t="s">
        <v>6545</v>
      </c>
      <c r="D4328" s="235" t="s">
        <v>16073</v>
      </c>
      <c r="E4328" s="227" t="s">
        <v>57</v>
      </c>
    </row>
    <row r="4329" spans="1:5" ht="30">
      <c r="A4329" s="234">
        <v>7106</v>
      </c>
      <c r="B4329" s="234" t="s">
        <v>10553</v>
      </c>
      <c r="C4329" s="234" t="s">
        <v>6545</v>
      </c>
      <c r="D4329" s="235" t="s">
        <v>16074</v>
      </c>
      <c r="E4329" s="227" t="s">
        <v>57</v>
      </c>
    </row>
    <row r="4330" spans="1:5" ht="30">
      <c r="A4330" s="234">
        <v>7104</v>
      </c>
      <c r="B4330" s="234" t="s">
        <v>10554</v>
      </c>
      <c r="C4330" s="234" t="s">
        <v>6545</v>
      </c>
      <c r="D4330" s="235" t="s">
        <v>14940</v>
      </c>
      <c r="E4330" s="227" t="s">
        <v>57</v>
      </c>
    </row>
    <row r="4331" spans="1:5" ht="30">
      <c r="A4331" s="234">
        <v>7136</v>
      </c>
      <c r="B4331" s="234" t="s">
        <v>10555</v>
      </c>
      <c r="C4331" s="234" t="s">
        <v>6545</v>
      </c>
      <c r="D4331" s="235" t="s">
        <v>16075</v>
      </c>
      <c r="E4331" s="227" t="s">
        <v>57</v>
      </c>
    </row>
    <row r="4332" spans="1:5" ht="30">
      <c r="A4332" s="234">
        <v>7128</v>
      </c>
      <c r="B4332" s="234" t="s">
        <v>10556</v>
      </c>
      <c r="C4332" s="234" t="s">
        <v>6545</v>
      </c>
      <c r="D4332" s="235" t="s">
        <v>16076</v>
      </c>
      <c r="E4332" s="227" t="s">
        <v>57</v>
      </c>
    </row>
    <row r="4333" spans="1:5" ht="30">
      <c r="A4333" s="234">
        <v>7108</v>
      </c>
      <c r="B4333" s="234" t="s">
        <v>10557</v>
      </c>
      <c r="C4333" s="234" t="s">
        <v>6545</v>
      </c>
      <c r="D4333" s="235" t="s">
        <v>16077</v>
      </c>
      <c r="E4333" s="227" t="s">
        <v>57</v>
      </c>
    </row>
    <row r="4334" spans="1:5" ht="30">
      <c r="A4334" s="234">
        <v>7129</v>
      </c>
      <c r="B4334" s="234" t="s">
        <v>10558</v>
      </c>
      <c r="C4334" s="234" t="s">
        <v>6545</v>
      </c>
      <c r="D4334" s="235" t="s">
        <v>16078</v>
      </c>
      <c r="E4334" s="227" t="s">
        <v>57</v>
      </c>
    </row>
    <row r="4335" spans="1:5" ht="30">
      <c r="A4335" s="234">
        <v>7130</v>
      </c>
      <c r="B4335" s="234" t="s">
        <v>10559</v>
      </c>
      <c r="C4335" s="234" t="s">
        <v>6545</v>
      </c>
      <c r="D4335" s="235" t="s">
        <v>16079</v>
      </c>
      <c r="E4335" s="227" t="s">
        <v>57</v>
      </c>
    </row>
    <row r="4336" spans="1:5" ht="30">
      <c r="A4336" s="234">
        <v>7131</v>
      </c>
      <c r="B4336" s="234" t="s">
        <v>10560</v>
      </c>
      <c r="C4336" s="234" t="s">
        <v>6545</v>
      </c>
      <c r="D4336" s="235" t="s">
        <v>16080</v>
      </c>
      <c r="E4336" s="227" t="s">
        <v>57</v>
      </c>
    </row>
    <row r="4337" spans="1:5" ht="30">
      <c r="A4337" s="234">
        <v>7132</v>
      </c>
      <c r="B4337" s="234" t="s">
        <v>10561</v>
      </c>
      <c r="C4337" s="234" t="s">
        <v>6545</v>
      </c>
      <c r="D4337" s="235" t="s">
        <v>16081</v>
      </c>
      <c r="E4337" s="227" t="s">
        <v>57</v>
      </c>
    </row>
    <row r="4338" spans="1:5" ht="30">
      <c r="A4338" s="234">
        <v>7133</v>
      </c>
      <c r="B4338" s="234" t="s">
        <v>10562</v>
      </c>
      <c r="C4338" s="234" t="s">
        <v>6545</v>
      </c>
      <c r="D4338" s="235" t="s">
        <v>16082</v>
      </c>
      <c r="E4338" s="227" t="s">
        <v>57</v>
      </c>
    </row>
    <row r="4339" spans="1:5" ht="30">
      <c r="A4339" s="234">
        <v>37420</v>
      </c>
      <c r="B4339" s="234" t="s">
        <v>10563</v>
      </c>
      <c r="C4339" s="234" t="s">
        <v>6545</v>
      </c>
      <c r="D4339" s="235" t="s">
        <v>16083</v>
      </c>
      <c r="E4339" s="227" t="s">
        <v>57</v>
      </c>
    </row>
    <row r="4340" spans="1:5" ht="30">
      <c r="A4340" s="234">
        <v>37421</v>
      </c>
      <c r="B4340" s="234" t="s">
        <v>10564</v>
      </c>
      <c r="C4340" s="234" t="s">
        <v>6545</v>
      </c>
      <c r="D4340" s="235" t="s">
        <v>16084</v>
      </c>
      <c r="E4340" s="227" t="s">
        <v>57</v>
      </c>
    </row>
    <row r="4341" spans="1:5" ht="30">
      <c r="A4341" s="234">
        <v>37422</v>
      </c>
      <c r="B4341" s="234" t="s">
        <v>10565</v>
      </c>
      <c r="C4341" s="234" t="s">
        <v>6545</v>
      </c>
      <c r="D4341" s="235" t="s">
        <v>16085</v>
      </c>
      <c r="E4341" s="227" t="s">
        <v>57</v>
      </c>
    </row>
    <row r="4342" spans="1:5" ht="15">
      <c r="A4342" s="234">
        <v>37443</v>
      </c>
      <c r="B4342" s="234" t="s">
        <v>10566</v>
      </c>
      <c r="C4342" s="234" t="s">
        <v>6545</v>
      </c>
      <c r="D4342" s="235" t="s">
        <v>16086</v>
      </c>
      <c r="E4342" s="227" t="s">
        <v>57</v>
      </c>
    </row>
    <row r="4343" spans="1:5" ht="15">
      <c r="A4343" s="234">
        <v>37444</v>
      </c>
      <c r="B4343" s="234" t="s">
        <v>10567</v>
      </c>
      <c r="C4343" s="234" t="s">
        <v>6545</v>
      </c>
      <c r="D4343" s="235" t="s">
        <v>16087</v>
      </c>
      <c r="E4343" s="227" t="s">
        <v>57</v>
      </c>
    </row>
    <row r="4344" spans="1:5" ht="15">
      <c r="A4344" s="234">
        <v>37445</v>
      </c>
      <c r="B4344" s="234" t="s">
        <v>10568</v>
      </c>
      <c r="C4344" s="234" t="s">
        <v>6545</v>
      </c>
      <c r="D4344" s="235" t="s">
        <v>16088</v>
      </c>
      <c r="E4344" s="227" t="s">
        <v>57</v>
      </c>
    </row>
    <row r="4345" spans="1:5" ht="15">
      <c r="A4345" s="234">
        <v>37446</v>
      </c>
      <c r="B4345" s="234" t="s">
        <v>10569</v>
      </c>
      <c r="C4345" s="234" t="s">
        <v>6545</v>
      </c>
      <c r="D4345" s="235" t="s">
        <v>16089</v>
      </c>
      <c r="E4345" s="227" t="s">
        <v>57</v>
      </c>
    </row>
    <row r="4346" spans="1:5" ht="15">
      <c r="A4346" s="234">
        <v>37447</v>
      </c>
      <c r="B4346" s="234" t="s">
        <v>10570</v>
      </c>
      <c r="C4346" s="234" t="s">
        <v>6545</v>
      </c>
      <c r="D4346" s="235" t="s">
        <v>16090</v>
      </c>
      <c r="E4346" s="227" t="s">
        <v>57</v>
      </c>
    </row>
    <row r="4347" spans="1:5" ht="15">
      <c r="A4347" s="234">
        <v>37448</v>
      </c>
      <c r="B4347" s="234" t="s">
        <v>10571</v>
      </c>
      <c r="C4347" s="234" t="s">
        <v>6545</v>
      </c>
      <c r="D4347" s="235" t="s">
        <v>16091</v>
      </c>
      <c r="E4347" s="227" t="s">
        <v>57</v>
      </c>
    </row>
    <row r="4348" spans="1:5" ht="15">
      <c r="A4348" s="234">
        <v>37440</v>
      </c>
      <c r="B4348" s="234" t="s">
        <v>10572</v>
      </c>
      <c r="C4348" s="234" t="s">
        <v>6545</v>
      </c>
      <c r="D4348" s="235" t="s">
        <v>16092</v>
      </c>
      <c r="E4348" s="227" t="s">
        <v>57</v>
      </c>
    </row>
    <row r="4349" spans="1:5" ht="15">
      <c r="A4349" s="234">
        <v>37441</v>
      </c>
      <c r="B4349" s="234" t="s">
        <v>10573</v>
      </c>
      <c r="C4349" s="234" t="s">
        <v>6545</v>
      </c>
      <c r="D4349" s="235" t="s">
        <v>16092</v>
      </c>
      <c r="E4349" s="227" t="s">
        <v>57</v>
      </c>
    </row>
    <row r="4350" spans="1:5" ht="15">
      <c r="A4350" s="234">
        <v>37442</v>
      </c>
      <c r="B4350" s="234" t="s">
        <v>10574</v>
      </c>
      <c r="C4350" s="234" t="s">
        <v>6545</v>
      </c>
      <c r="D4350" s="235" t="s">
        <v>16093</v>
      </c>
      <c r="E4350" s="227" t="s">
        <v>57</v>
      </c>
    </row>
    <row r="4351" spans="1:5" ht="15">
      <c r="A4351" s="234">
        <v>38017</v>
      </c>
      <c r="B4351" s="234" t="s">
        <v>10575</v>
      </c>
      <c r="C4351" s="234" t="s">
        <v>6545</v>
      </c>
      <c r="D4351" s="235" t="s">
        <v>16094</v>
      </c>
      <c r="E4351" s="227" t="s">
        <v>57</v>
      </c>
    </row>
    <row r="4352" spans="1:5" ht="15">
      <c r="A4352" s="234">
        <v>38018</v>
      </c>
      <c r="B4352" s="234" t="s">
        <v>10576</v>
      </c>
      <c r="C4352" s="234" t="s">
        <v>6545</v>
      </c>
      <c r="D4352" s="235" t="s">
        <v>16095</v>
      </c>
      <c r="E4352" s="227" t="s">
        <v>57</v>
      </c>
    </row>
    <row r="4353" spans="1:5" ht="30">
      <c r="A4353" s="234">
        <v>39895</v>
      </c>
      <c r="B4353" s="234" t="s">
        <v>10577</v>
      </c>
      <c r="C4353" s="234" t="s">
        <v>6545</v>
      </c>
      <c r="D4353" s="235" t="s">
        <v>16096</v>
      </c>
      <c r="E4353" s="227" t="s">
        <v>57</v>
      </c>
    </row>
    <row r="4354" spans="1:5" ht="30">
      <c r="A4354" s="234">
        <v>39896</v>
      </c>
      <c r="B4354" s="234" t="s">
        <v>10578</v>
      </c>
      <c r="C4354" s="234" t="s">
        <v>6545</v>
      </c>
      <c r="D4354" s="235" t="s">
        <v>16097</v>
      </c>
      <c r="E4354" s="227" t="s">
        <v>57</v>
      </c>
    </row>
    <row r="4355" spans="1:5" ht="15">
      <c r="A4355" s="234">
        <v>38873</v>
      </c>
      <c r="B4355" s="234" t="s">
        <v>10579</v>
      </c>
      <c r="C4355" s="234" t="s">
        <v>6545</v>
      </c>
      <c r="D4355" s="235" t="s">
        <v>16098</v>
      </c>
      <c r="E4355" s="227" t="s">
        <v>57</v>
      </c>
    </row>
    <row r="4356" spans="1:5" ht="15">
      <c r="A4356" s="234">
        <v>38874</v>
      </c>
      <c r="B4356" s="234" t="s">
        <v>10580</v>
      </c>
      <c r="C4356" s="234" t="s">
        <v>6545</v>
      </c>
      <c r="D4356" s="235" t="s">
        <v>16099</v>
      </c>
      <c r="E4356" s="227" t="s">
        <v>57</v>
      </c>
    </row>
    <row r="4357" spans="1:5" ht="15">
      <c r="A4357" s="234">
        <v>38875</v>
      </c>
      <c r="B4357" s="234" t="s">
        <v>10581</v>
      </c>
      <c r="C4357" s="234" t="s">
        <v>6545</v>
      </c>
      <c r="D4357" s="235" t="s">
        <v>16100</v>
      </c>
      <c r="E4357" s="227" t="s">
        <v>57</v>
      </c>
    </row>
    <row r="4358" spans="1:5" ht="15">
      <c r="A4358" s="234">
        <v>38876</v>
      </c>
      <c r="B4358" s="234" t="s">
        <v>10582</v>
      </c>
      <c r="C4358" s="234" t="s">
        <v>6545</v>
      </c>
      <c r="D4358" s="235" t="s">
        <v>16101</v>
      </c>
      <c r="E4358" s="227" t="s">
        <v>57</v>
      </c>
    </row>
    <row r="4359" spans="1:5" ht="30">
      <c r="A4359" s="234">
        <v>39000</v>
      </c>
      <c r="B4359" s="234" t="s">
        <v>10583</v>
      </c>
      <c r="C4359" s="234" t="s">
        <v>6545</v>
      </c>
      <c r="D4359" s="235" t="s">
        <v>16102</v>
      </c>
      <c r="E4359" s="227" t="s">
        <v>57</v>
      </c>
    </row>
    <row r="4360" spans="1:5" ht="30">
      <c r="A4360" s="234">
        <v>38674</v>
      </c>
      <c r="B4360" s="234" t="s">
        <v>10584</v>
      </c>
      <c r="C4360" s="234" t="s">
        <v>6545</v>
      </c>
      <c r="D4360" s="235" t="s">
        <v>13864</v>
      </c>
      <c r="E4360" s="227" t="s">
        <v>57</v>
      </c>
    </row>
    <row r="4361" spans="1:5" ht="30">
      <c r="A4361" s="234">
        <v>38911</v>
      </c>
      <c r="B4361" s="234" t="s">
        <v>10585</v>
      </c>
      <c r="C4361" s="234" t="s">
        <v>6545</v>
      </c>
      <c r="D4361" s="235" t="s">
        <v>16103</v>
      </c>
      <c r="E4361" s="227" t="s">
        <v>57</v>
      </c>
    </row>
    <row r="4362" spans="1:5" ht="30">
      <c r="A4362" s="234">
        <v>38912</v>
      </c>
      <c r="B4362" s="234" t="s">
        <v>10586</v>
      </c>
      <c r="C4362" s="234" t="s">
        <v>6545</v>
      </c>
      <c r="D4362" s="235" t="s">
        <v>16104</v>
      </c>
      <c r="E4362" s="227" t="s">
        <v>57</v>
      </c>
    </row>
    <row r="4363" spans="1:5" ht="15">
      <c r="A4363" s="234">
        <v>38019</v>
      </c>
      <c r="B4363" s="234" t="s">
        <v>10587</v>
      </c>
      <c r="C4363" s="234" t="s">
        <v>6545</v>
      </c>
      <c r="D4363" s="235" t="s">
        <v>14134</v>
      </c>
      <c r="E4363" s="227" t="s">
        <v>57</v>
      </c>
    </row>
    <row r="4364" spans="1:5" ht="15">
      <c r="A4364" s="234">
        <v>38020</v>
      </c>
      <c r="B4364" s="234" t="s">
        <v>10588</v>
      </c>
      <c r="C4364" s="234" t="s">
        <v>6545</v>
      </c>
      <c r="D4364" s="235" t="s">
        <v>16095</v>
      </c>
      <c r="E4364" s="227" t="s">
        <v>57</v>
      </c>
    </row>
    <row r="4365" spans="1:5" ht="15">
      <c r="A4365" s="234">
        <v>38454</v>
      </c>
      <c r="B4365" s="234" t="s">
        <v>10589</v>
      </c>
      <c r="C4365" s="234" t="s">
        <v>6545</v>
      </c>
      <c r="D4365" s="235" t="s">
        <v>15984</v>
      </c>
      <c r="E4365" s="227" t="s">
        <v>57</v>
      </c>
    </row>
    <row r="4366" spans="1:5" ht="15">
      <c r="A4366" s="234">
        <v>38455</v>
      </c>
      <c r="B4366" s="234" t="s">
        <v>10590</v>
      </c>
      <c r="C4366" s="234" t="s">
        <v>6545</v>
      </c>
      <c r="D4366" s="235" t="s">
        <v>16105</v>
      </c>
      <c r="E4366" s="227" t="s">
        <v>57</v>
      </c>
    </row>
    <row r="4367" spans="1:5" ht="30">
      <c r="A4367" s="234">
        <v>38462</v>
      </c>
      <c r="B4367" s="234" t="s">
        <v>10591</v>
      </c>
      <c r="C4367" s="234" t="s">
        <v>6545</v>
      </c>
      <c r="D4367" s="235" t="s">
        <v>16106</v>
      </c>
      <c r="E4367" s="227" t="s">
        <v>57</v>
      </c>
    </row>
    <row r="4368" spans="1:5" ht="30">
      <c r="A4368" s="234">
        <v>36362</v>
      </c>
      <c r="B4368" s="234" t="s">
        <v>10592</v>
      </c>
      <c r="C4368" s="234" t="s">
        <v>6545</v>
      </c>
      <c r="D4368" s="235" t="s">
        <v>12757</v>
      </c>
      <c r="E4368" s="227" t="s">
        <v>57</v>
      </c>
    </row>
    <row r="4369" spans="1:5" ht="30">
      <c r="A4369" s="234">
        <v>36298</v>
      </c>
      <c r="B4369" s="234" t="s">
        <v>10593</v>
      </c>
      <c r="C4369" s="234" t="s">
        <v>6545</v>
      </c>
      <c r="D4369" s="235" t="s">
        <v>13204</v>
      </c>
      <c r="E4369" s="227" t="s">
        <v>57</v>
      </c>
    </row>
    <row r="4370" spans="1:5" ht="30">
      <c r="A4370" s="234">
        <v>38456</v>
      </c>
      <c r="B4370" s="234" t="s">
        <v>10594</v>
      </c>
      <c r="C4370" s="234" t="s">
        <v>6545</v>
      </c>
      <c r="D4370" s="235" t="s">
        <v>16107</v>
      </c>
      <c r="E4370" s="227" t="s">
        <v>57</v>
      </c>
    </row>
    <row r="4371" spans="1:5" ht="30">
      <c r="A4371" s="234">
        <v>38457</v>
      </c>
      <c r="B4371" s="234" t="s">
        <v>10595</v>
      </c>
      <c r="C4371" s="234" t="s">
        <v>6545</v>
      </c>
      <c r="D4371" s="235" t="s">
        <v>16108</v>
      </c>
      <c r="E4371" s="227" t="s">
        <v>57</v>
      </c>
    </row>
    <row r="4372" spans="1:5" ht="30">
      <c r="A4372" s="234">
        <v>38458</v>
      </c>
      <c r="B4372" s="234" t="s">
        <v>10596</v>
      </c>
      <c r="C4372" s="234" t="s">
        <v>6545</v>
      </c>
      <c r="D4372" s="235" t="s">
        <v>16109</v>
      </c>
      <c r="E4372" s="227" t="s">
        <v>57</v>
      </c>
    </row>
    <row r="4373" spans="1:5" ht="30">
      <c r="A4373" s="234">
        <v>38459</v>
      </c>
      <c r="B4373" s="234" t="s">
        <v>10597</v>
      </c>
      <c r="C4373" s="234" t="s">
        <v>6545</v>
      </c>
      <c r="D4373" s="235" t="s">
        <v>16110</v>
      </c>
      <c r="E4373" s="227" t="s">
        <v>57</v>
      </c>
    </row>
    <row r="4374" spans="1:5" ht="30">
      <c r="A4374" s="234">
        <v>38460</v>
      </c>
      <c r="B4374" s="234" t="s">
        <v>10598</v>
      </c>
      <c r="C4374" s="234" t="s">
        <v>6545</v>
      </c>
      <c r="D4374" s="235" t="s">
        <v>16111</v>
      </c>
      <c r="E4374" s="227" t="s">
        <v>57</v>
      </c>
    </row>
    <row r="4375" spans="1:5" ht="30">
      <c r="A4375" s="234">
        <v>38461</v>
      </c>
      <c r="B4375" s="234" t="s">
        <v>10599</v>
      </c>
      <c r="C4375" s="234" t="s">
        <v>6545</v>
      </c>
      <c r="D4375" s="235" t="s">
        <v>16112</v>
      </c>
      <c r="E4375" s="227" t="s">
        <v>57</v>
      </c>
    </row>
    <row r="4376" spans="1:5" ht="15">
      <c r="A4376" s="234">
        <v>7094</v>
      </c>
      <c r="B4376" s="234" t="s">
        <v>10600</v>
      </c>
      <c r="C4376" s="234" t="s">
        <v>6545</v>
      </c>
      <c r="D4376" s="235" t="s">
        <v>16113</v>
      </c>
      <c r="E4376" s="227" t="s">
        <v>57</v>
      </c>
    </row>
    <row r="4377" spans="1:5" ht="15">
      <c r="A4377" s="234">
        <v>7116</v>
      </c>
      <c r="B4377" s="234" t="s">
        <v>10601</v>
      </c>
      <c r="C4377" s="234" t="s">
        <v>6545</v>
      </c>
      <c r="D4377" s="235" t="s">
        <v>12734</v>
      </c>
      <c r="E4377" s="227" t="s">
        <v>57</v>
      </c>
    </row>
    <row r="4378" spans="1:5" ht="15">
      <c r="A4378" s="234">
        <v>7118</v>
      </c>
      <c r="B4378" s="234" t="s">
        <v>10602</v>
      </c>
      <c r="C4378" s="234" t="s">
        <v>6545</v>
      </c>
      <c r="D4378" s="235" t="s">
        <v>16114</v>
      </c>
      <c r="E4378" s="227" t="s">
        <v>57</v>
      </c>
    </row>
    <row r="4379" spans="1:5" ht="15">
      <c r="A4379" s="234">
        <v>7117</v>
      </c>
      <c r="B4379" s="234" t="s">
        <v>10603</v>
      </c>
      <c r="C4379" s="234" t="s">
        <v>6545</v>
      </c>
      <c r="D4379" s="235" t="s">
        <v>16115</v>
      </c>
      <c r="E4379" s="227" t="s">
        <v>57</v>
      </c>
    </row>
    <row r="4380" spans="1:5" ht="15">
      <c r="A4380" s="234">
        <v>7098</v>
      </c>
      <c r="B4380" s="234" t="s">
        <v>10604</v>
      </c>
      <c r="C4380" s="234" t="s">
        <v>6545</v>
      </c>
      <c r="D4380" s="235" t="s">
        <v>16116</v>
      </c>
      <c r="E4380" s="227" t="s">
        <v>57</v>
      </c>
    </row>
    <row r="4381" spans="1:5" ht="15">
      <c r="A4381" s="234">
        <v>7110</v>
      </c>
      <c r="B4381" s="234" t="s">
        <v>10605</v>
      </c>
      <c r="C4381" s="234" t="s">
        <v>6545</v>
      </c>
      <c r="D4381" s="235" t="s">
        <v>16117</v>
      </c>
      <c r="E4381" s="227" t="s">
        <v>57</v>
      </c>
    </row>
    <row r="4382" spans="1:5" ht="15">
      <c r="A4382" s="234">
        <v>7123</v>
      </c>
      <c r="B4382" s="234" t="s">
        <v>10606</v>
      </c>
      <c r="C4382" s="234" t="s">
        <v>6545</v>
      </c>
      <c r="D4382" s="235" t="s">
        <v>13961</v>
      </c>
      <c r="E4382" s="227" t="s">
        <v>57</v>
      </c>
    </row>
    <row r="4383" spans="1:5" ht="30">
      <c r="A4383" s="234">
        <v>7121</v>
      </c>
      <c r="B4383" s="234" t="s">
        <v>10607</v>
      </c>
      <c r="C4383" s="234" t="s">
        <v>6545</v>
      </c>
      <c r="D4383" s="235" t="s">
        <v>16118</v>
      </c>
      <c r="E4383" s="227" t="s">
        <v>57</v>
      </c>
    </row>
    <row r="4384" spans="1:5" ht="30">
      <c r="A4384" s="234">
        <v>7137</v>
      </c>
      <c r="B4384" s="234" t="s">
        <v>10608</v>
      </c>
      <c r="C4384" s="234" t="s">
        <v>6545</v>
      </c>
      <c r="D4384" s="235" t="s">
        <v>16119</v>
      </c>
      <c r="E4384" s="227" t="s">
        <v>57</v>
      </c>
    </row>
    <row r="4385" spans="1:5" ht="30">
      <c r="A4385" s="234">
        <v>7122</v>
      </c>
      <c r="B4385" s="234" t="s">
        <v>10609</v>
      </c>
      <c r="C4385" s="234" t="s">
        <v>6545</v>
      </c>
      <c r="D4385" s="235" t="s">
        <v>16120</v>
      </c>
      <c r="E4385" s="227" t="s">
        <v>57</v>
      </c>
    </row>
    <row r="4386" spans="1:5" ht="30">
      <c r="A4386" s="234">
        <v>7114</v>
      </c>
      <c r="B4386" s="234" t="s">
        <v>10610</v>
      </c>
      <c r="C4386" s="234" t="s">
        <v>6545</v>
      </c>
      <c r="D4386" s="235" t="s">
        <v>16121</v>
      </c>
      <c r="E4386" s="227" t="s">
        <v>57</v>
      </c>
    </row>
    <row r="4387" spans="1:5" ht="30">
      <c r="A4387" s="234">
        <v>7109</v>
      </c>
      <c r="B4387" s="234" t="s">
        <v>10611</v>
      </c>
      <c r="C4387" s="234" t="s">
        <v>6545</v>
      </c>
      <c r="D4387" s="235" t="s">
        <v>15201</v>
      </c>
      <c r="E4387" s="227" t="s">
        <v>57</v>
      </c>
    </row>
    <row r="4388" spans="1:5" ht="30">
      <c r="A4388" s="234">
        <v>7135</v>
      </c>
      <c r="B4388" s="234" t="s">
        <v>10612</v>
      </c>
      <c r="C4388" s="234" t="s">
        <v>6545</v>
      </c>
      <c r="D4388" s="235" t="s">
        <v>14808</v>
      </c>
      <c r="E4388" s="227" t="s">
        <v>57</v>
      </c>
    </row>
    <row r="4389" spans="1:5" ht="30">
      <c r="A4389" s="234">
        <v>37947</v>
      </c>
      <c r="B4389" s="234" t="s">
        <v>10613</v>
      </c>
      <c r="C4389" s="234" t="s">
        <v>6545</v>
      </c>
      <c r="D4389" s="235" t="s">
        <v>16122</v>
      </c>
      <c r="E4389" s="227" t="s">
        <v>57</v>
      </c>
    </row>
    <row r="4390" spans="1:5" ht="30">
      <c r="A4390" s="234">
        <v>7103</v>
      </c>
      <c r="B4390" s="234" t="s">
        <v>10614</v>
      </c>
      <c r="C4390" s="234" t="s">
        <v>6545</v>
      </c>
      <c r="D4390" s="235" t="s">
        <v>16123</v>
      </c>
      <c r="E4390" s="227" t="s">
        <v>57</v>
      </c>
    </row>
    <row r="4391" spans="1:5" ht="15">
      <c r="A4391" s="234">
        <v>40419</v>
      </c>
      <c r="B4391" s="234" t="s">
        <v>10615</v>
      </c>
      <c r="C4391" s="234" t="s">
        <v>6545</v>
      </c>
      <c r="D4391" s="235" t="s">
        <v>16124</v>
      </c>
      <c r="E4391" s="227" t="s">
        <v>57</v>
      </c>
    </row>
    <row r="4392" spans="1:5" ht="15">
      <c r="A4392" s="234">
        <v>40420</v>
      </c>
      <c r="B4392" s="234" t="s">
        <v>10616</v>
      </c>
      <c r="C4392" s="234" t="s">
        <v>6545</v>
      </c>
      <c r="D4392" s="235" t="s">
        <v>16125</v>
      </c>
      <c r="E4392" s="227" t="s">
        <v>57</v>
      </c>
    </row>
    <row r="4393" spans="1:5" ht="15">
      <c r="A4393" s="234">
        <v>40421</v>
      </c>
      <c r="B4393" s="234" t="s">
        <v>10617</v>
      </c>
      <c r="C4393" s="234" t="s">
        <v>6545</v>
      </c>
      <c r="D4393" s="235" t="s">
        <v>16126</v>
      </c>
      <c r="E4393" s="227" t="s">
        <v>57</v>
      </c>
    </row>
    <row r="4394" spans="1:5" ht="15">
      <c r="A4394" s="234">
        <v>7126</v>
      </c>
      <c r="B4394" s="234" t="s">
        <v>10618</v>
      </c>
      <c r="C4394" s="234" t="s">
        <v>6545</v>
      </c>
      <c r="D4394" s="235" t="s">
        <v>14504</v>
      </c>
      <c r="E4394" s="227" t="s">
        <v>57</v>
      </c>
    </row>
    <row r="4395" spans="1:5" ht="30">
      <c r="A4395" s="234">
        <v>38905</v>
      </c>
      <c r="B4395" s="234" t="s">
        <v>10619</v>
      </c>
      <c r="C4395" s="234" t="s">
        <v>6545</v>
      </c>
      <c r="D4395" s="235" t="s">
        <v>13855</v>
      </c>
      <c r="E4395" s="227" t="s">
        <v>57</v>
      </c>
    </row>
    <row r="4396" spans="1:5" ht="30">
      <c r="A4396" s="234">
        <v>38907</v>
      </c>
      <c r="B4396" s="234" t="s">
        <v>10620</v>
      </c>
      <c r="C4396" s="234" t="s">
        <v>6545</v>
      </c>
      <c r="D4396" s="235" t="s">
        <v>16127</v>
      </c>
      <c r="E4396" s="227" t="s">
        <v>57</v>
      </c>
    </row>
    <row r="4397" spans="1:5" ht="30">
      <c r="A4397" s="234">
        <v>38908</v>
      </c>
      <c r="B4397" s="234" t="s">
        <v>10621</v>
      </c>
      <c r="C4397" s="234" t="s">
        <v>6545</v>
      </c>
      <c r="D4397" s="235" t="s">
        <v>16128</v>
      </c>
      <c r="E4397" s="227" t="s">
        <v>57</v>
      </c>
    </row>
    <row r="4398" spans="1:5" ht="30">
      <c r="A4398" s="234">
        <v>38909</v>
      </c>
      <c r="B4398" s="234" t="s">
        <v>10622</v>
      </c>
      <c r="C4398" s="234" t="s">
        <v>6545</v>
      </c>
      <c r="D4398" s="235" t="s">
        <v>16129</v>
      </c>
      <c r="E4398" s="227" t="s">
        <v>57</v>
      </c>
    </row>
    <row r="4399" spans="1:5" ht="30">
      <c r="A4399" s="234">
        <v>38910</v>
      </c>
      <c r="B4399" s="234" t="s">
        <v>10623</v>
      </c>
      <c r="C4399" s="234" t="s">
        <v>6545</v>
      </c>
      <c r="D4399" s="235" t="s">
        <v>13627</v>
      </c>
      <c r="E4399" s="227" t="s">
        <v>57</v>
      </c>
    </row>
    <row r="4400" spans="1:5" ht="30">
      <c r="A4400" s="234">
        <v>38897</v>
      </c>
      <c r="B4400" s="234" t="s">
        <v>10624</v>
      </c>
      <c r="C4400" s="234" t="s">
        <v>6545</v>
      </c>
      <c r="D4400" s="235" t="s">
        <v>16130</v>
      </c>
      <c r="E4400" s="227" t="s">
        <v>57</v>
      </c>
    </row>
    <row r="4401" spans="1:5" ht="30">
      <c r="A4401" s="234">
        <v>38899</v>
      </c>
      <c r="B4401" s="234" t="s">
        <v>10625</v>
      </c>
      <c r="C4401" s="234" t="s">
        <v>6545</v>
      </c>
      <c r="D4401" s="235" t="s">
        <v>16131</v>
      </c>
      <c r="E4401" s="227" t="s">
        <v>57</v>
      </c>
    </row>
    <row r="4402" spans="1:5" ht="30">
      <c r="A4402" s="234">
        <v>38900</v>
      </c>
      <c r="B4402" s="234" t="s">
        <v>10626</v>
      </c>
      <c r="C4402" s="234" t="s">
        <v>6545</v>
      </c>
      <c r="D4402" s="235" t="s">
        <v>13357</v>
      </c>
      <c r="E4402" s="227" t="s">
        <v>57</v>
      </c>
    </row>
    <row r="4403" spans="1:5" ht="30">
      <c r="A4403" s="234">
        <v>38901</v>
      </c>
      <c r="B4403" s="234" t="s">
        <v>10627</v>
      </c>
      <c r="C4403" s="234" t="s">
        <v>6545</v>
      </c>
      <c r="D4403" s="235" t="s">
        <v>13314</v>
      </c>
      <c r="E4403" s="227" t="s">
        <v>57</v>
      </c>
    </row>
    <row r="4404" spans="1:5" ht="30">
      <c r="A4404" s="234">
        <v>38904</v>
      </c>
      <c r="B4404" s="234" t="s">
        <v>10628</v>
      </c>
      <c r="C4404" s="234" t="s">
        <v>6545</v>
      </c>
      <c r="D4404" s="235" t="s">
        <v>16132</v>
      </c>
      <c r="E4404" s="227" t="s">
        <v>57</v>
      </c>
    </row>
    <row r="4405" spans="1:5" ht="30">
      <c r="A4405" s="234">
        <v>38903</v>
      </c>
      <c r="B4405" s="234" t="s">
        <v>10629</v>
      </c>
      <c r="C4405" s="234" t="s">
        <v>6545</v>
      </c>
      <c r="D4405" s="235" t="s">
        <v>16133</v>
      </c>
      <c r="E4405" s="227" t="s">
        <v>57</v>
      </c>
    </row>
    <row r="4406" spans="1:5" ht="15">
      <c r="A4406" s="234">
        <v>7091</v>
      </c>
      <c r="B4406" s="234" t="s">
        <v>10630</v>
      </c>
      <c r="C4406" s="234" t="s">
        <v>6545</v>
      </c>
      <c r="D4406" s="235" t="s">
        <v>16134</v>
      </c>
      <c r="E4406" s="227" t="s">
        <v>57</v>
      </c>
    </row>
    <row r="4407" spans="1:5" ht="15">
      <c r="A4407" s="234">
        <v>11655</v>
      </c>
      <c r="B4407" s="234" t="s">
        <v>10631</v>
      </c>
      <c r="C4407" s="234" t="s">
        <v>6545</v>
      </c>
      <c r="D4407" s="235" t="s">
        <v>16135</v>
      </c>
      <c r="E4407" s="227" t="s">
        <v>57</v>
      </c>
    </row>
    <row r="4408" spans="1:5" ht="15">
      <c r="A4408" s="234">
        <v>11656</v>
      </c>
      <c r="B4408" s="234" t="s">
        <v>10632</v>
      </c>
      <c r="C4408" s="234" t="s">
        <v>6545</v>
      </c>
      <c r="D4408" s="235" t="s">
        <v>16136</v>
      </c>
      <c r="E4408" s="227" t="s">
        <v>57</v>
      </c>
    </row>
    <row r="4409" spans="1:5" ht="15">
      <c r="A4409" s="234">
        <v>37948</v>
      </c>
      <c r="B4409" s="234" t="s">
        <v>10633</v>
      </c>
      <c r="C4409" s="234" t="s">
        <v>6545</v>
      </c>
      <c r="D4409" s="235" t="s">
        <v>16137</v>
      </c>
      <c r="E4409" s="227" t="s">
        <v>57</v>
      </c>
    </row>
    <row r="4410" spans="1:5" ht="15">
      <c r="A4410" s="234">
        <v>7097</v>
      </c>
      <c r="B4410" s="234" t="s">
        <v>10634</v>
      </c>
      <c r="C4410" s="234" t="s">
        <v>6545</v>
      </c>
      <c r="D4410" s="235" t="s">
        <v>16034</v>
      </c>
      <c r="E4410" s="227" t="s">
        <v>57</v>
      </c>
    </row>
    <row r="4411" spans="1:5" ht="15">
      <c r="A4411" s="234">
        <v>11657</v>
      </c>
      <c r="B4411" s="234" t="s">
        <v>10635</v>
      </c>
      <c r="C4411" s="234" t="s">
        <v>6545</v>
      </c>
      <c r="D4411" s="235" t="s">
        <v>16138</v>
      </c>
      <c r="E4411" s="227" t="s">
        <v>57</v>
      </c>
    </row>
    <row r="4412" spans="1:5" ht="15">
      <c r="A4412" s="234">
        <v>11658</v>
      </c>
      <c r="B4412" s="234" t="s">
        <v>10636</v>
      </c>
      <c r="C4412" s="234" t="s">
        <v>6545</v>
      </c>
      <c r="D4412" s="235" t="s">
        <v>16139</v>
      </c>
      <c r="E4412" s="227" t="s">
        <v>57</v>
      </c>
    </row>
    <row r="4413" spans="1:5" ht="15">
      <c r="A4413" s="234">
        <v>7146</v>
      </c>
      <c r="B4413" s="234" t="s">
        <v>10637</v>
      </c>
      <c r="C4413" s="234" t="s">
        <v>6545</v>
      </c>
      <c r="D4413" s="235" t="s">
        <v>16140</v>
      </c>
      <c r="E4413" s="227" t="s">
        <v>57</v>
      </c>
    </row>
    <row r="4414" spans="1:5" ht="15">
      <c r="A4414" s="234">
        <v>7138</v>
      </c>
      <c r="B4414" s="234" t="s">
        <v>10638</v>
      </c>
      <c r="C4414" s="234" t="s">
        <v>6545</v>
      </c>
      <c r="D4414" s="235" t="s">
        <v>14956</v>
      </c>
      <c r="E4414" s="227" t="s">
        <v>57</v>
      </c>
    </row>
    <row r="4415" spans="1:5" ht="15">
      <c r="A4415" s="234">
        <v>7139</v>
      </c>
      <c r="B4415" s="234" t="s">
        <v>10639</v>
      </c>
      <c r="C4415" s="234" t="s">
        <v>6545</v>
      </c>
      <c r="D4415" s="235" t="s">
        <v>16141</v>
      </c>
      <c r="E4415" s="227" t="s">
        <v>57</v>
      </c>
    </row>
    <row r="4416" spans="1:5" ht="15">
      <c r="A4416" s="234">
        <v>7140</v>
      </c>
      <c r="B4416" s="234" t="s">
        <v>10640</v>
      </c>
      <c r="C4416" s="234" t="s">
        <v>6545</v>
      </c>
      <c r="D4416" s="235" t="s">
        <v>15454</v>
      </c>
      <c r="E4416" s="227" t="s">
        <v>57</v>
      </c>
    </row>
    <row r="4417" spans="1:5" ht="15">
      <c r="A4417" s="234">
        <v>7141</v>
      </c>
      <c r="B4417" s="234" t="s">
        <v>10641</v>
      </c>
      <c r="C4417" s="234" t="s">
        <v>6545</v>
      </c>
      <c r="D4417" s="235" t="s">
        <v>16142</v>
      </c>
      <c r="E4417" s="227" t="s">
        <v>57</v>
      </c>
    </row>
    <row r="4418" spans="1:5" ht="15">
      <c r="A4418" s="234">
        <v>7143</v>
      </c>
      <c r="B4418" s="234" t="s">
        <v>10642</v>
      </c>
      <c r="C4418" s="234" t="s">
        <v>6545</v>
      </c>
      <c r="D4418" s="235" t="s">
        <v>16055</v>
      </c>
      <c r="E4418" s="227" t="s">
        <v>57</v>
      </c>
    </row>
    <row r="4419" spans="1:5" ht="15">
      <c r="A4419" s="234">
        <v>7144</v>
      </c>
      <c r="B4419" s="234" t="s">
        <v>10643</v>
      </c>
      <c r="C4419" s="234" t="s">
        <v>6545</v>
      </c>
      <c r="D4419" s="235" t="s">
        <v>16143</v>
      </c>
      <c r="E4419" s="227" t="s">
        <v>57</v>
      </c>
    </row>
    <row r="4420" spans="1:5" ht="15">
      <c r="A4420" s="234">
        <v>7145</v>
      </c>
      <c r="B4420" s="234" t="s">
        <v>10644</v>
      </c>
      <c r="C4420" s="234" t="s">
        <v>6545</v>
      </c>
      <c r="D4420" s="235" t="s">
        <v>16144</v>
      </c>
      <c r="E4420" s="227" t="s">
        <v>57</v>
      </c>
    </row>
    <row r="4421" spans="1:5" ht="15">
      <c r="A4421" s="234">
        <v>7142</v>
      </c>
      <c r="B4421" s="234" t="s">
        <v>10645</v>
      </c>
      <c r="C4421" s="234" t="s">
        <v>6545</v>
      </c>
      <c r="D4421" s="235" t="s">
        <v>16145</v>
      </c>
      <c r="E4421" s="227" t="s">
        <v>57</v>
      </c>
    </row>
    <row r="4422" spans="1:5" ht="15">
      <c r="A4422" s="234">
        <v>3593</v>
      </c>
      <c r="B4422" s="234" t="s">
        <v>10646</v>
      </c>
      <c r="C4422" s="234" t="s">
        <v>6545</v>
      </c>
      <c r="D4422" s="235" t="s">
        <v>16146</v>
      </c>
      <c r="E4422" s="227" t="s">
        <v>57</v>
      </c>
    </row>
    <row r="4423" spans="1:5" ht="15">
      <c r="A4423" s="234">
        <v>3588</v>
      </c>
      <c r="B4423" s="234" t="s">
        <v>10647</v>
      </c>
      <c r="C4423" s="234" t="s">
        <v>6545</v>
      </c>
      <c r="D4423" s="235" t="s">
        <v>16147</v>
      </c>
      <c r="E4423" s="227" t="s">
        <v>57</v>
      </c>
    </row>
    <row r="4424" spans="1:5" ht="15">
      <c r="A4424" s="234">
        <v>3585</v>
      </c>
      <c r="B4424" s="234" t="s">
        <v>10648</v>
      </c>
      <c r="C4424" s="234" t="s">
        <v>6545</v>
      </c>
      <c r="D4424" s="235" t="s">
        <v>16148</v>
      </c>
      <c r="E4424" s="227" t="s">
        <v>57</v>
      </c>
    </row>
    <row r="4425" spans="1:5" ht="15">
      <c r="A4425" s="234">
        <v>3587</v>
      </c>
      <c r="B4425" s="234" t="s">
        <v>10649</v>
      </c>
      <c r="C4425" s="234" t="s">
        <v>6545</v>
      </c>
      <c r="D4425" s="235" t="s">
        <v>16149</v>
      </c>
      <c r="E4425" s="227" t="s">
        <v>57</v>
      </c>
    </row>
    <row r="4426" spans="1:5" ht="15">
      <c r="A4426" s="234">
        <v>3590</v>
      </c>
      <c r="B4426" s="234" t="s">
        <v>10650</v>
      </c>
      <c r="C4426" s="234" t="s">
        <v>6545</v>
      </c>
      <c r="D4426" s="235" t="s">
        <v>16150</v>
      </c>
      <c r="E4426" s="227" t="s">
        <v>57</v>
      </c>
    </row>
    <row r="4427" spans="1:5" ht="15">
      <c r="A4427" s="234">
        <v>3589</v>
      </c>
      <c r="B4427" s="234" t="s">
        <v>10651</v>
      </c>
      <c r="C4427" s="234" t="s">
        <v>6545</v>
      </c>
      <c r="D4427" s="235" t="s">
        <v>16151</v>
      </c>
      <c r="E4427" s="227" t="s">
        <v>57</v>
      </c>
    </row>
    <row r="4428" spans="1:5" ht="15">
      <c r="A4428" s="234">
        <v>3586</v>
      </c>
      <c r="B4428" s="234" t="s">
        <v>10652</v>
      </c>
      <c r="C4428" s="234" t="s">
        <v>6545</v>
      </c>
      <c r="D4428" s="235" t="s">
        <v>16152</v>
      </c>
      <c r="E4428" s="227" t="s">
        <v>57</v>
      </c>
    </row>
    <row r="4429" spans="1:5" ht="15">
      <c r="A4429" s="234">
        <v>3592</v>
      </c>
      <c r="B4429" s="234" t="s">
        <v>10653</v>
      </c>
      <c r="C4429" s="234" t="s">
        <v>6545</v>
      </c>
      <c r="D4429" s="235" t="s">
        <v>16153</v>
      </c>
      <c r="E4429" s="227" t="s">
        <v>57</v>
      </c>
    </row>
    <row r="4430" spans="1:5" ht="15">
      <c r="A4430" s="234">
        <v>3591</v>
      </c>
      <c r="B4430" s="234" t="s">
        <v>10654</v>
      </c>
      <c r="C4430" s="234" t="s">
        <v>6545</v>
      </c>
      <c r="D4430" s="235" t="s">
        <v>16154</v>
      </c>
      <c r="E4430" s="227" t="s">
        <v>57</v>
      </c>
    </row>
    <row r="4431" spans="1:5" ht="15">
      <c r="A4431" s="234">
        <v>40396</v>
      </c>
      <c r="B4431" s="234" t="s">
        <v>10655</v>
      </c>
      <c r="C4431" s="234" t="s">
        <v>6545</v>
      </c>
      <c r="D4431" s="235" t="s">
        <v>16155</v>
      </c>
      <c r="E4431" s="227" t="s">
        <v>57</v>
      </c>
    </row>
    <row r="4432" spans="1:5" ht="15">
      <c r="A4432" s="234">
        <v>40395</v>
      </c>
      <c r="B4432" s="234" t="s">
        <v>10656</v>
      </c>
      <c r="C4432" s="234" t="s">
        <v>6545</v>
      </c>
      <c r="D4432" s="235" t="s">
        <v>16156</v>
      </c>
      <c r="E4432" s="227" t="s">
        <v>57</v>
      </c>
    </row>
    <row r="4433" spans="1:5" ht="15">
      <c r="A4433" s="234">
        <v>40392</v>
      </c>
      <c r="B4433" s="234" t="s">
        <v>10657</v>
      </c>
      <c r="C4433" s="234" t="s">
        <v>6545</v>
      </c>
      <c r="D4433" s="235" t="s">
        <v>16157</v>
      </c>
      <c r="E4433" s="227" t="s">
        <v>57</v>
      </c>
    </row>
    <row r="4434" spans="1:5" ht="15">
      <c r="A4434" s="234">
        <v>40394</v>
      </c>
      <c r="B4434" s="234" t="s">
        <v>10658</v>
      </c>
      <c r="C4434" s="234" t="s">
        <v>6545</v>
      </c>
      <c r="D4434" s="235" t="s">
        <v>16158</v>
      </c>
      <c r="E4434" s="227" t="s">
        <v>57</v>
      </c>
    </row>
    <row r="4435" spans="1:5" ht="15">
      <c r="A4435" s="234">
        <v>40398</v>
      </c>
      <c r="B4435" s="234" t="s">
        <v>10659</v>
      </c>
      <c r="C4435" s="234" t="s">
        <v>6545</v>
      </c>
      <c r="D4435" s="235" t="s">
        <v>16159</v>
      </c>
      <c r="E4435" s="227" t="s">
        <v>57</v>
      </c>
    </row>
    <row r="4436" spans="1:5" ht="15">
      <c r="A4436" s="234">
        <v>40397</v>
      </c>
      <c r="B4436" s="234" t="s">
        <v>10660</v>
      </c>
      <c r="C4436" s="234" t="s">
        <v>6545</v>
      </c>
      <c r="D4436" s="235" t="s">
        <v>16160</v>
      </c>
      <c r="E4436" s="227" t="s">
        <v>57</v>
      </c>
    </row>
    <row r="4437" spans="1:5" ht="15">
      <c r="A4437" s="234">
        <v>40393</v>
      </c>
      <c r="B4437" s="234" t="s">
        <v>10661</v>
      </c>
      <c r="C4437" s="234" t="s">
        <v>6545</v>
      </c>
      <c r="D4437" s="235" t="s">
        <v>16161</v>
      </c>
      <c r="E4437" s="227" t="s">
        <v>57</v>
      </c>
    </row>
    <row r="4438" spans="1:5" ht="15">
      <c r="A4438" s="234">
        <v>40399</v>
      </c>
      <c r="B4438" s="234" t="s">
        <v>10662</v>
      </c>
      <c r="C4438" s="234" t="s">
        <v>6545</v>
      </c>
      <c r="D4438" s="235" t="s">
        <v>16162</v>
      </c>
      <c r="E4438" s="227" t="s">
        <v>57</v>
      </c>
    </row>
    <row r="4439" spans="1:5" ht="15">
      <c r="A4439" s="234">
        <v>39322</v>
      </c>
      <c r="B4439" s="234" t="s">
        <v>10663</v>
      </c>
      <c r="C4439" s="234" t="s">
        <v>6545</v>
      </c>
      <c r="D4439" s="235" t="s">
        <v>16163</v>
      </c>
      <c r="E4439" s="227" t="s">
        <v>57</v>
      </c>
    </row>
    <row r="4440" spans="1:5" ht="15">
      <c r="A4440" s="234">
        <v>39289</v>
      </c>
      <c r="B4440" s="234" t="s">
        <v>10664</v>
      </c>
      <c r="C4440" s="234" t="s">
        <v>6545</v>
      </c>
      <c r="D4440" s="235" t="s">
        <v>13218</v>
      </c>
      <c r="E4440" s="227" t="s">
        <v>57</v>
      </c>
    </row>
    <row r="4441" spans="1:5" ht="15">
      <c r="A4441" s="234">
        <v>39290</v>
      </c>
      <c r="B4441" s="234" t="s">
        <v>10665</v>
      </c>
      <c r="C4441" s="234" t="s">
        <v>6545</v>
      </c>
      <c r="D4441" s="235" t="s">
        <v>16164</v>
      </c>
      <c r="E4441" s="227" t="s">
        <v>57</v>
      </c>
    </row>
    <row r="4442" spans="1:5" ht="15">
      <c r="A4442" s="234">
        <v>39291</v>
      </c>
      <c r="B4442" s="234" t="s">
        <v>10666</v>
      </c>
      <c r="C4442" s="234" t="s">
        <v>6545</v>
      </c>
      <c r="D4442" s="235" t="s">
        <v>16165</v>
      </c>
      <c r="E4442" s="227" t="s">
        <v>57</v>
      </c>
    </row>
    <row r="4443" spans="1:5" ht="15">
      <c r="A4443" s="234">
        <v>20174</v>
      </c>
      <c r="B4443" s="234" t="s">
        <v>10667</v>
      </c>
      <c r="C4443" s="234" t="s">
        <v>6545</v>
      </c>
      <c r="D4443" s="235" t="s">
        <v>16166</v>
      </c>
      <c r="E4443" s="227" t="s">
        <v>57</v>
      </c>
    </row>
    <row r="4444" spans="1:5" ht="15">
      <c r="A4444" s="234">
        <v>41892</v>
      </c>
      <c r="B4444" s="234" t="s">
        <v>10668</v>
      </c>
      <c r="C4444" s="234" t="s">
        <v>6545</v>
      </c>
      <c r="D4444" s="235" t="s">
        <v>16167</v>
      </c>
      <c r="E4444" s="227" t="s">
        <v>57</v>
      </c>
    </row>
    <row r="4445" spans="1:5" ht="15">
      <c r="A4445" s="234">
        <v>7048</v>
      </c>
      <c r="B4445" s="234" t="s">
        <v>10669</v>
      </c>
      <c r="C4445" s="234" t="s">
        <v>6545</v>
      </c>
      <c r="D4445" s="235" t="s">
        <v>16168</v>
      </c>
      <c r="E4445" s="227" t="s">
        <v>57</v>
      </c>
    </row>
    <row r="4446" spans="1:5" ht="15">
      <c r="A4446" s="234">
        <v>7088</v>
      </c>
      <c r="B4446" s="234" t="s">
        <v>10670</v>
      </c>
      <c r="C4446" s="234" t="s">
        <v>6545</v>
      </c>
      <c r="D4446" s="235" t="s">
        <v>16169</v>
      </c>
      <c r="E4446" s="227" t="s">
        <v>57</v>
      </c>
    </row>
    <row r="4447" spans="1:5" ht="15">
      <c r="A4447" s="234">
        <v>20179</v>
      </c>
      <c r="B4447" s="234" t="s">
        <v>10671</v>
      </c>
      <c r="C4447" s="234" t="s">
        <v>6545</v>
      </c>
      <c r="D4447" s="235" t="s">
        <v>16170</v>
      </c>
      <c r="E4447" s="227" t="s">
        <v>57</v>
      </c>
    </row>
    <row r="4448" spans="1:5" ht="15">
      <c r="A4448" s="234">
        <v>20178</v>
      </c>
      <c r="B4448" s="234" t="s">
        <v>10672</v>
      </c>
      <c r="C4448" s="234" t="s">
        <v>6545</v>
      </c>
      <c r="D4448" s="235" t="s">
        <v>16171</v>
      </c>
      <c r="E4448" s="227" t="s">
        <v>57</v>
      </c>
    </row>
    <row r="4449" spans="1:5" ht="15">
      <c r="A4449" s="234">
        <v>20180</v>
      </c>
      <c r="B4449" s="234" t="s">
        <v>10673</v>
      </c>
      <c r="C4449" s="234" t="s">
        <v>6545</v>
      </c>
      <c r="D4449" s="235" t="s">
        <v>16172</v>
      </c>
      <c r="E4449" s="227" t="s">
        <v>57</v>
      </c>
    </row>
    <row r="4450" spans="1:5" ht="15">
      <c r="A4450" s="234">
        <v>20181</v>
      </c>
      <c r="B4450" s="234" t="s">
        <v>10674</v>
      </c>
      <c r="C4450" s="234" t="s">
        <v>6545</v>
      </c>
      <c r="D4450" s="235" t="s">
        <v>16173</v>
      </c>
      <c r="E4450" s="227" t="s">
        <v>57</v>
      </c>
    </row>
    <row r="4451" spans="1:5" ht="15">
      <c r="A4451" s="234">
        <v>20177</v>
      </c>
      <c r="B4451" s="234" t="s">
        <v>10675</v>
      </c>
      <c r="C4451" s="234" t="s">
        <v>6545</v>
      </c>
      <c r="D4451" s="235" t="s">
        <v>13796</v>
      </c>
      <c r="E4451" s="227" t="s">
        <v>57</v>
      </c>
    </row>
    <row r="4452" spans="1:5" ht="15">
      <c r="A4452" s="234">
        <v>7082</v>
      </c>
      <c r="B4452" s="234" t="s">
        <v>10676</v>
      </c>
      <c r="C4452" s="234" t="s">
        <v>6545</v>
      </c>
      <c r="D4452" s="235" t="s">
        <v>16174</v>
      </c>
      <c r="E4452" s="227" t="s">
        <v>57</v>
      </c>
    </row>
    <row r="4453" spans="1:5" ht="30">
      <c r="A4453" s="234">
        <v>42707</v>
      </c>
      <c r="B4453" s="234" t="s">
        <v>10677</v>
      </c>
      <c r="C4453" s="234" t="s">
        <v>6545</v>
      </c>
      <c r="D4453" s="235" t="s">
        <v>16175</v>
      </c>
      <c r="E4453" s="227" t="s">
        <v>57</v>
      </c>
    </row>
    <row r="4454" spans="1:5" ht="15">
      <c r="A4454" s="234">
        <v>7069</v>
      </c>
      <c r="B4454" s="234" t="s">
        <v>10678</v>
      </c>
      <c r="C4454" s="234" t="s">
        <v>6545</v>
      </c>
      <c r="D4454" s="235" t="s">
        <v>16176</v>
      </c>
      <c r="E4454" s="227" t="s">
        <v>57</v>
      </c>
    </row>
    <row r="4455" spans="1:5" ht="30">
      <c r="A4455" s="234">
        <v>42708</v>
      </c>
      <c r="B4455" s="234" t="s">
        <v>10679</v>
      </c>
      <c r="C4455" s="234" t="s">
        <v>6545</v>
      </c>
      <c r="D4455" s="235" t="s">
        <v>16177</v>
      </c>
      <c r="E4455" s="227" t="s">
        <v>57</v>
      </c>
    </row>
    <row r="4456" spans="1:5" ht="15">
      <c r="A4456" s="234">
        <v>7070</v>
      </c>
      <c r="B4456" s="234" t="s">
        <v>10680</v>
      </c>
      <c r="C4456" s="234" t="s">
        <v>6545</v>
      </c>
      <c r="D4456" s="235" t="s">
        <v>16178</v>
      </c>
      <c r="E4456" s="227" t="s">
        <v>57</v>
      </c>
    </row>
    <row r="4457" spans="1:5" ht="30">
      <c r="A4457" s="234">
        <v>42709</v>
      </c>
      <c r="B4457" s="234" t="s">
        <v>10681</v>
      </c>
      <c r="C4457" s="234" t="s">
        <v>6545</v>
      </c>
      <c r="D4457" s="235" t="s">
        <v>16179</v>
      </c>
      <c r="E4457" s="227" t="s">
        <v>57</v>
      </c>
    </row>
    <row r="4458" spans="1:5" ht="30">
      <c r="A4458" s="234">
        <v>42710</v>
      </c>
      <c r="B4458" s="234" t="s">
        <v>10682</v>
      </c>
      <c r="C4458" s="234" t="s">
        <v>6545</v>
      </c>
      <c r="D4458" s="235" t="s">
        <v>16180</v>
      </c>
      <c r="E4458" s="227" t="s">
        <v>57</v>
      </c>
    </row>
    <row r="4459" spans="1:5" ht="30">
      <c r="A4459" s="234">
        <v>42716</v>
      </c>
      <c r="B4459" s="234" t="s">
        <v>10683</v>
      </c>
      <c r="C4459" s="234" t="s">
        <v>6545</v>
      </c>
      <c r="D4459" s="235" t="s">
        <v>16181</v>
      </c>
      <c r="E4459" s="227" t="s">
        <v>57</v>
      </c>
    </row>
    <row r="4460" spans="1:5" ht="15">
      <c r="A4460" s="234">
        <v>20172</v>
      </c>
      <c r="B4460" s="234" t="s">
        <v>10684</v>
      </c>
      <c r="C4460" s="234" t="s">
        <v>6545</v>
      </c>
      <c r="D4460" s="235" t="s">
        <v>16182</v>
      </c>
      <c r="E4460" s="227" t="s">
        <v>57</v>
      </c>
    </row>
    <row r="4461" spans="1:5" ht="15">
      <c r="A4461" s="234">
        <v>40945</v>
      </c>
      <c r="B4461" s="234" t="s">
        <v>10685</v>
      </c>
      <c r="C4461" s="234" t="s">
        <v>6714</v>
      </c>
      <c r="D4461" s="235" t="s">
        <v>13787</v>
      </c>
      <c r="E4461" s="227" t="s">
        <v>5975</v>
      </c>
    </row>
    <row r="4462" spans="1:5" ht="15">
      <c r="A4462" s="234">
        <v>40946</v>
      </c>
      <c r="B4462" s="234" t="s">
        <v>10686</v>
      </c>
      <c r="C4462" s="234" t="s">
        <v>6716</v>
      </c>
      <c r="D4462" s="235" t="s">
        <v>18004</v>
      </c>
      <c r="E4462" s="227" t="s">
        <v>5975</v>
      </c>
    </row>
    <row r="4463" spans="1:5" ht="15">
      <c r="A4463" s="234">
        <v>7153</v>
      </c>
      <c r="B4463" s="234" t="s">
        <v>10687</v>
      </c>
      <c r="C4463" s="234" t="s">
        <v>6714</v>
      </c>
      <c r="D4463" s="235" t="s">
        <v>18005</v>
      </c>
      <c r="E4463" s="227" t="s">
        <v>5975</v>
      </c>
    </row>
    <row r="4464" spans="1:5" ht="15">
      <c r="A4464" s="234">
        <v>41089</v>
      </c>
      <c r="B4464" s="234" t="s">
        <v>10688</v>
      </c>
      <c r="C4464" s="234" t="s">
        <v>6716</v>
      </c>
      <c r="D4464" s="235" t="s">
        <v>18006</v>
      </c>
      <c r="E4464" s="227" t="s">
        <v>5975</v>
      </c>
    </row>
    <row r="4465" spans="1:5" ht="15">
      <c r="A4465" s="234">
        <v>40943</v>
      </c>
      <c r="B4465" s="234" t="s">
        <v>10689</v>
      </c>
      <c r="C4465" s="234" t="s">
        <v>6714</v>
      </c>
      <c r="D4465" s="235" t="s">
        <v>17421</v>
      </c>
      <c r="E4465" s="227" t="s">
        <v>5975</v>
      </c>
    </row>
    <row r="4466" spans="1:5" ht="15">
      <c r="A4466" s="234">
        <v>40944</v>
      </c>
      <c r="B4466" s="234" t="s">
        <v>10690</v>
      </c>
      <c r="C4466" s="234" t="s">
        <v>6716</v>
      </c>
      <c r="D4466" s="235" t="s">
        <v>18007</v>
      </c>
      <c r="E4466" s="227" t="s">
        <v>5975</v>
      </c>
    </row>
    <row r="4467" spans="1:5" ht="15">
      <c r="A4467" s="234">
        <v>6175</v>
      </c>
      <c r="B4467" s="234" t="s">
        <v>10691</v>
      </c>
      <c r="C4467" s="234" t="s">
        <v>6714</v>
      </c>
      <c r="D4467" s="235" t="s">
        <v>16219</v>
      </c>
      <c r="E4467" s="227" t="s">
        <v>5975</v>
      </c>
    </row>
    <row r="4468" spans="1:5" ht="15">
      <c r="A4468" s="234">
        <v>41092</v>
      </c>
      <c r="B4468" s="234" t="s">
        <v>10692</v>
      </c>
      <c r="C4468" s="234" t="s">
        <v>6716</v>
      </c>
      <c r="D4468" s="235" t="s">
        <v>18008</v>
      </c>
      <c r="E4468" s="227" t="s">
        <v>5975</v>
      </c>
    </row>
    <row r="4469" spans="1:5" ht="30">
      <c r="A4469" s="234">
        <v>37712</v>
      </c>
      <c r="B4469" s="234" t="s">
        <v>10693</v>
      </c>
      <c r="C4469" s="234" t="s">
        <v>6544</v>
      </c>
      <c r="D4469" s="235" t="s">
        <v>16184</v>
      </c>
      <c r="E4469" s="227" t="s">
        <v>57</v>
      </c>
    </row>
    <row r="4470" spans="1:5" ht="30">
      <c r="A4470" s="234">
        <v>34547</v>
      </c>
      <c r="B4470" s="234" t="s">
        <v>10694</v>
      </c>
      <c r="C4470" s="234" t="s">
        <v>6557</v>
      </c>
      <c r="D4470" s="235" t="s">
        <v>16185</v>
      </c>
      <c r="E4470" s="227" t="s">
        <v>57</v>
      </c>
    </row>
    <row r="4471" spans="1:5" ht="30">
      <c r="A4471" s="234">
        <v>34548</v>
      </c>
      <c r="B4471" s="234" t="s">
        <v>10695</v>
      </c>
      <c r="C4471" s="234" t="s">
        <v>6557</v>
      </c>
      <c r="D4471" s="235" t="s">
        <v>13201</v>
      </c>
      <c r="E4471" s="227" t="s">
        <v>57</v>
      </c>
    </row>
    <row r="4472" spans="1:5" ht="30">
      <c r="A4472" s="234">
        <v>34558</v>
      </c>
      <c r="B4472" s="234" t="s">
        <v>10696</v>
      </c>
      <c r="C4472" s="234" t="s">
        <v>6557</v>
      </c>
      <c r="D4472" s="235" t="s">
        <v>13960</v>
      </c>
      <c r="E4472" s="227" t="s">
        <v>57</v>
      </c>
    </row>
    <row r="4473" spans="1:5" ht="30">
      <c r="A4473" s="234">
        <v>34550</v>
      </c>
      <c r="B4473" s="234" t="s">
        <v>10697</v>
      </c>
      <c r="C4473" s="234" t="s">
        <v>6557</v>
      </c>
      <c r="D4473" s="235" t="s">
        <v>16186</v>
      </c>
      <c r="E4473" s="227" t="s">
        <v>57</v>
      </c>
    </row>
    <row r="4474" spans="1:5" ht="30">
      <c r="A4474" s="234">
        <v>34557</v>
      </c>
      <c r="B4474" s="234" t="s">
        <v>10698</v>
      </c>
      <c r="C4474" s="234" t="s">
        <v>6557</v>
      </c>
      <c r="D4474" s="235" t="s">
        <v>16187</v>
      </c>
      <c r="E4474" s="227" t="s">
        <v>57</v>
      </c>
    </row>
    <row r="4475" spans="1:5" ht="30">
      <c r="A4475" s="234">
        <v>37411</v>
      </c>
      <c r="B4475" s="234" t="s">
        <v>10699</v>
      </c>
      <c r="C4475" s="234" t="s">
        <v>6544</v>
      </c>
      <c r="D4475" s="235" t="s">
        <v>16188</v>
      </c>
      <c r="E4475" s="227" t="s">
        <v>57</v>
      </c>
    </row>
    <row r="4476" spans="1:5" ht="30">
      <c r="A4476" s="234">
        <v>39508</v>
      </c>
      <c r="B4476" s="234" t="s">
        <v>10700</v>
      </c>
      <c r="C4476" s="234" t="s">
        <v>6544</v>
      </c>
      <c r="D4476" s="235" t="s">
        <v>16189</v>
      </c>
      <c r="E4476" s="227" t="s">
        <v>57</v>
      </c>
    </row>
    <row r="4477" spans="1:5" ht="30">
      <c r="A4477" s="234">
        <v>39507</v>
      </c>
      <c r="B4477" s="234" t="s">
        <v>10701</v>
      </c>
      <c r="C4477" s="234" t="s">
        <v>6544</v>
      </c>
      <c r="D4477" s="235" t="s">
        <v>16190</v>
      </c>
      <c r="E4477" s="227" t="s">
        <v>57</v>
      </c>
    </row>
    <row r="4478" spans="1:5" ht="30">
      <c r="A4478" s="234">
        <v>7155</v>
      </c>
      <c r="B4478" s="234" t="s">
        <v>10702</v>
      </c>
      <c r="C4478" s="234" t="s">
        <v>6544</v>
      </c>
      <c r="D4478" s="235" t="s">
        <v>16191</v>
      </c>
      <c r="E4478" s="227" t="s">
        <v>57</v>
      </c>
    </row>
    <row r="4479" spans="1:5" ht="30">
      <c r="A4479" s="234">
        <v>42406</v>
      </c>
      <c r="B4479" s="234" t="s">
        <v>10703</v>
      </c>
      <c r="C4479" s="234" t="s">
        <v>6544</v>
      </c>
      <c r="D4479" s="235" t="s">
        <v>16192</v>
      </c>
      <c r="E4479" s="227" t="s">
        <v>57</v>
      </c>
    </row>
    <row r="4480" spans="1:5" ht="30">
      <c r="A4480" s="234">
        <v>7156</v>
      </c>
      <c r="B4480" s="234" t="s">
        <v>10704</v>
      </c>
      <c r="C4480" s="234" t="s">
        <v>6544</v>
      </c>
      <c r="D4480" s="235" t="s">
        <v>16193</v>
      </c>
      <c r="E4480" s="227" t="s">
        <v>57</v>
      </c>
    </row>
    <row r="4481" spans="1:5" ht="45">
      <c r="A4481" s="234">
        <v>43127</v>
      </c>
      <c r="B4481" s="234" t="s">
        <v>10705</v>
      </c>
      <c r="C4481" s="234" t="s">
        <v>6544</v>
      </c>
      <c r="D4481" s="235" t="s">
        <v>16194</v>
      </c>
      <c r="E4481" s="227" t="s">
        <v>57</v>
      </c>
    </row>
    <row r="4482" spans="1:5" ht="30">
      <c r="A4482" s="234">
        <v>10917</v>
      </c>
      <c r="B4482" s="234" t="s">
        <v>10706</v>
      </c>
      <c r="C4482" s="234" t="s">
        <v>6544</v>
      </c>
      <c r="D4482" s="235" t="s">
        <v>13827</v>
      </c>
      <c r="E4482" s="227" t="s">
        <v>57</v>
      </c>
    </row>
    <row r="4483" spans="1:5" ht="45">
      <c r="A4483" s="234">
        <v>21141</v>
      </c>
      <c r="B4483" s="234" t="s">
        <v>10707</v>
      </c>
      <c r="C4483" s="234" t="s">
        <v>6544</v>
      </c>
      <c r="D4483" s="235" t="s">
        <v>16195</v>
      </c>
      <c r="E4483" s="227" t="s">
        <v>57</v>
      </c>
    </row>
    <row r="4484" spans="1:5" ht="30">
      <c r="A4484" s="234">
        <v>39509</v>
      </c>
      <c r="B4484" s="234" t="s">
        <v>10708</v>
      </c>
      <c r="C4484" s="234" t="s">
        <v>6544</v>
      </c>
      <c r="D4484" s="235" t="s">
        <v>16196</v>
      </c>
      <c r="E4484" s="227" t="s">
        <v>57</v>
      </c>
    </row>
    <row r="4485" spans="1:5" ht="15">
      <c r="A4485" s="234">
        <v>44529</v>
      </c>
      <c r="B4485" s="234" t="s">
        <v>11837</v>
      </c>
      <c r="C4485" s="234" t="s">
        <v>6544</v>
      </c>
      <c r="D4485" s="235" t="s">
        <v>15040</v>
      </c>
      <c r="E4485" s="227" t="s">
        <v>57</v>
      </c>
    </row>
    <row r="4486" spans="1:5" ht="30">
      <c r="A4486" s="234">
        <v>7167</v>
      </c>
      <c r="B4486" s="234" t="s">
        <v>10709</v>
      </c>
      <c r="C4486" s="234" t="s">
        <v>6544</v>
      </c>
      <c r="D4486" s="235" t="s">
        <v>16197</v>
      </c>
      <c r="E4486" s="227" t="s">
        <v>57</v>
      </c>
    </row>
    <row r="4487" spans="1:5" ht="30">
      <c r="A4487" s="234">
        <v>10928</v>
      </c>
      <c r="B4487" s="234" t="s">
        <v>10710</v>
      </c>
      <c r="C4487" s="234" t="s">
        <v>6544</v>
      </c>
      <c r="D4487" s="235" t="s">
        <v>16198</v>
      </c>
      <c r="E4487" s="227" t="s">
        <v>57</v>
      </c>
    </row>
    <row r="4488" spans="1:5" ht="30">
      <c r="A4488" s="234">
        <v>10933</v>
      </c>
      <c r="B4488" s="234" t="s">
        <v>10711</v>
      </c>
      <c r="C4488" s="234" t="s">
        <v>6544</v>
      </c>
      <c r="D4488" s="235" t="s">
        <v>16199</v>
      </c>
      <c r="E4488" s="227" t="s">
        <v>57</v>
      </c>
    </row>
    <row r="4489" spans="1:5" ht="30">
      <c r="A4489" s="234">
        <v>7158</v>
      </c>
      <c r="B4489" s="234" t="s">
        <v>10712</v>
      </c>
      <c r="C4489" s="234" t="s">
        <v>6544</v>
      </c>
      <c r="D4489" s="235" t="s">
        <v>15548</v>
      </c>
      <c r="E4489" s="227" t="s">
        <v>57</v>
      </c>
    </row>
    <row r="4490" spans="1:5" ht="30">
      <c r="A4490" s="234">
        <v>10927</v>
      </c>
      <c r="B4490" s="234" t="s">
        <v>10713</v>
      </c>
      <c r="C4490" s="234" t="s">
        <v>6544</v>
      </c>
      <c r="D4490" s="235" t="s">
        <v>16200</v>
      </c>
      <c r="E4490" s="227" t="s">
        <v>57</v>
      </c>
    </row>
    <row r="4491" spans="1:5" ht="30">
      <c r="A4491" s="234">
        <v>7162</v>
      </c>
      <c r="B4491" s="234" t="s">
        <v>10714</v>
      </c>
      <c r="C4491" s="234" t="s">
        <v>6544</v>
      </c>
      <c r="D4491" s="235" t="s">
        <v>16201</v>
      </c>
      <c r="E4491" s="227" t="s">
        <v>57</v>
      </c>
    </row>
    <row r="4492" spans="1:5" ht="30">
      <c r="A4492" s="234">
        <v>10932</v>
      </c>
      <c r="B4492" s="234" t="s">
        <v>10715</v>
      </c>
      <c r="C4492" s="234" t="s">
        <v>6544</v>
      </c>
      <c r="D4492" s="235" t="s">
        <v>16202</v>
      </c>
      <c r="E4492" s="227" t="s">
        <v>57</v>
      </c>
    </row>
    <row r="4493" spans="1:5" ht="30">
      <c r="A4493" s="234">
        <v>10937</v>
      </c>
      <c r="B4493" s="234" t="s">
        <v>10716</v>
      </c>
      <c r="C4493" s="234" t="s">
        <v>6544</v>
      </c>
      <c r="D4493" s="235" t="s">
        <v>16203</v>
      </c>
      <c r="E4493" s="227" t="s">
        <v>57</v>
      </c>
    </row>
    <row r="4494" spans="1:5" ht="30">
      <c r="A4494" s="234">
        <v>10935</v>
      </c>
      <c r="B4494" s="234" t="s">
        <v>10717</v>
      </c>
      <c r="C4494" s="234" t="s">
        <v>6544</v>
      </c>
      <c r="D4494" s="235" t="s">
        <v>16204</v>
      </c>
      <c r="E4494" s="227" t="s">
        <v>57</v>
      </c>
    </row>
    <row r="4495" spans="1:5" ht="30">
      <c r="A4495" s="234">
        <v>10931</v>
      </c>
      <c r="B4495" s="234" t="s">
        <v>10718</v>
      </c>
      <c r="C4495" s="234" t="s">
        <v>6544</v>
      </c>
      <c r="D4495" s="235" t="s">
        <v>14699</v>
      </c>
      <c r="E4495" s="227" t="s">
        <v>57</v>
      </c>
    </row>
    <row r="4496" spans="1:5" ht="15">
      <c r="A4496" s="234">
        <v>7164</v>
      </c>
      <c r="B4496" s="234" t="s">
        <v>10719</v>
      </c>
      <c r="C4496" s="234" t="s">
        <v>6544</v>
      </c>
      <c r="D4496" s="235" t="s">
        <v>16205</v>
      </c>
      <c r="E4496" s="227" t="s">
        <v>57</v>
      </c>
    </row>
    <row r="4497" spans="1:5" ht="15">
      <c r="A4497" s="234">
        <v>36887</v>
      </c>
      <c r="B4497" s="234" t="s">
        <v>10720</v>
      </c>
      <c r="C4497" s="234" t="s">
        <v>6544</v>
      </c>
      <c r="D4497" s="235" t="s">
        <v>16206</v>
      </c>
      <c r="E4497" s="227" t="s">
        <v>57</v>
      </c>
    </row>
    <row r="4498" spans="1:5" ht="45">
      <c r="A4498" s="234">
        <v>34630</v>
      </c>
      <c r="B4498" s="234" t="s">
        <v>10721</v>
      </c>
      <c r="C4498" s="234" t="s">
        <v>6545</v>
      </c>
      <c r="D4498" s="235" t="s">
        <v>16207</v>
      </c>
      <c r="E4498" s="227" t="s">
        <v>57</v>
      </c>
    </row>
    <row r="4499" spans="1:5" ht="15">
      <c r="A4499" s="234">
        <v>7161</v>
      </c>
      <c r="B4499" s="234" t="s">
        <v>10722</v>
      </c>
      <c r="C4499" s="234" t="s">
        <v>6544</v>
      </c>
      <c r="D4499" s="235" t="s">
        <v>13029</v>
      </c>
      <c r="E4499" s="227" t="s">
        <v>57</v>
      </c>
    </row>
    <row r="4500" spans="1:5" ht="30">
      <c r="A4500" s="234">
        <v>7170</v>
      </c>
      <c r="B4500" s="234" t="s">
        <v>10723</v>
      </c>
      <c r="C4500" s="234" t="s">
        <v>6544</v>
      </c>
      <c r="D4500" s="235" t="s">
        <v>15081</v>
      </c>
      <c r="E4500" s="227" t="s">
        <v>57</v>
      </c>
    </row>
    <row r="4501" spans="1:5" ht="30">
      <c r="A4501" s="234">
        <v>37524</v>
      </c>
      <c r="B4501" s="234" t="s">
        <v>10724</v>
      </c>
      <c r="C4501" s="234" t="s">
        <v>6557</v>
      </c>
      <c r="D4501" s="235" t="s">
        <v>16208</v>
      </c>
      <c r="E4501" s="227" t="s">
        <v>57</v>
      </c>
    </row>
    <row r="4502" spans="1:5" ht="30">
      <c r="A4502" s="234">
        <v>37525</v>
      </c>
      <c r="B4502" s="234" t="s">
        <v>10725</v>
      </c>
      <c r="C4502" s="234" t="s">
        <v>6557</v>
      </c>
      <c r="D4502" s="235" t="s">
        <v>16209</v>
      </c>
      <c r="E4502" s="227" t="s">
        <v>57</v>
      </c>
    </row>
    <row r="4503" spans="1:5" ht="30">
      <c r="A4503" s="234">
        <v>36789</v>
      </c>
      <c r="B4503" s="234" t="s">
        <v>10726</v>
      </c>
      <c r="C4503" s="234" t="s">
        <v>6545</v>
      </c>
      <c r="D4503" s="235" t="s">
        <v>16210</v>
      </c>
      <c r="E4503" s="227" t="s">
        <v>57</v>
      </c>
    </row>
    <row r="4504" spans="1:5" ht="45">
      <c r="A4504" s="234">
        <v>7173</v>
      </c>
      <c r="B4504" s="234" t="s">
        <v>10727</v>
      </c>
      <c r="C4504" s="234" t="s">
        <v>6996</v>
      </c>
      <c r="D4504" s="235" t="s">
        <v>16211</v>
      </c>
      <c r="E4504" s="227" t="s">
        <v>57</v>
      </c>
    </row>
    <row r="4505" spans="1:5" ht="45">
      <c r="A4505" s="234">
        <v>7175</v>
      </c>
      <c r="B4505" s="234" t="s">
        <v>10728</v>
      </c>
      <c r="C4505" s="234" t="s">
        <v>6545</v>
      </c>
      <c r="D4505" s="235" t="s">
        <v>16212</v>
      </c>
      <c r="E4505" s="227" t="s">
        <v>57</v>
      </c>
    </row>
    <row r="4506" spans="1:5" ht="30">
      <c r="A4506" s="234">
        <v>40741</v>
      </c>
      <c r="B4506" s="234" t="s">
        <v>10729</v>
      </c>
      <c r="C4506" s="234" t="s">
        <v>6545</v>
      </c>
      <c r="D4506" s="235" t="s">
        <v>15847</v>
      </c>
      <c r="E4506" s="227" t="s">
        <v>57</v>
      </c>
    </row>
    <row r="4507" spans="1:5" ht="15">
      <c r="A4507" s="234">
        <v>7184</v>
      </c>
      <c r="B4507" s="234" t="s">
        <v>10730</v>
      </c>
      <c r="C4507" s="234" t="s">
        <v>6544</v>
      </c>
      <c r="D4507" s="235" t="s">
        <v>16213</v>
      </c>
      <c r="E4507" s="227" t="s">
        <v>57</v>
      </c>
    </row>
    <row r="4508" spans="1:5" ht="15">
      <c r="A4508" s="234">
        <v>34458</v>
      </c>
      <c r="B4508" s="234" t="s">
        <v>10731</v>
      </c>
      <c r="C4508" s="234" t="s">
        <v>6545</v>
      </c>
      <c r="D4508" s="235" t="s">
        <v>16214</v>
      </c>
      <c r="E4508" s="227" t="s">
        <v>57</v>
      </c>
    </row>
    <row r="4509" spans="1:5" ht="15">
      <c r="A4509" s="234">
        <v>34464</v>
      </c>
      <c r="B4509" s="234" t="s">
        <v>10732</v>
      </c>
      <c r="C4509" s="234" t="s">
        <v>6545</v>
      </c>
      <c r="D4509" s="235" t="s">
        <v>16215</v>
      </c>
      <c r="E4509" s="227" t="s">
        <v>57</v>
      </c>
    </row>
    <row r="4510" spans="1:5" ht="15">
      <c r="A4510" s="234">
        <v>34468</v>
      </c>
      <c r="B4510" s="234" t="s">
        <v>10733</v>
      </c>
      <c r="C4510" s="234" t="s">
        <v>6545</v>
      </c>
      <c r="D4510" s="235" t="s">
        <v>12680</v>
      </c>
      <c r="E4510" s="227" t="s">
        <v>57</v>
      </c>
    </row>
    <row r="4511" spans="1:5" ht="15">
      <c r="A4511" s="234">
        <v>34473</v>
      </c>
      <c r="B4511" s="234" t="s">
        <v>10734</v>
      </c>
      <c r="C4511" s="234" t="s">
        <v>6545</v>
      </c>
      <c r="D4511" s="235" t="s">
        <v>16216</v>
      </c>
      <c r="E4511" s="227" t="s">
        <v>57</v>
      </c>
    </row>
    <row r="4512" spans="1:5" ht="15">
      <c r="A4512" s="234">
        <v>34480</v>
      </c>
      <c r="B4512" s="234" t="s">
        <v>10735</v>
      </c>
      <c r="C4512" s="234" t="s">
        <v>6545</v>
      </c>
      <c r="D4512" s="235" t="s">
        <v>16217</v>
      </c>
      <c r="E4512" s="227" t="s">
        <v>57</v>
      </c>
    </row>
    <row r="4513" spans="1:5" ht="15">
      <c r="A4513" s="234">
        <v>34486</v>
      </c>
      <c r="B4513" s="234" t="s">
        <v>10736</v>
      </c>
      <c r="C4513" s="234" t="s">
        <v>6545</v>
      </c>
      <c r="D4513" s="235" t="s">
        <v>16218</v>
      </c>
      <c r="E4513" s="227" t="s">
        <v>57</v>
      </c>
    </row>
    <row r="4514" spans="1:5" ht="15">
      <c r="A4514" s="234">
        <v>7190</v>
      </c>
      <c r="B4514" s="234" t="s">
        <v>10737</v>
      </c>
      <c r="C4514" s="234" t="s">
        <v>6545</v>
      </c>
      <c r="D4514" s="235" t="s">
        <v>12723</v>
      </c>
      <c r="E4514" s="227" t="s">
        <v>57</v>
      </c>
    </row>
    <row r="4515" spans="1:5" ht="15">
      <c r="A4515" s="234">
        <v>34417</v>
      </c>
      <c r="B4515" s="234" t="s">
        <v>10738</v>
      </c>
      <c r="C4515" s="234" t="s">
        <v>6545</v>
      </c>
      <c r="D4515" s="235" t="s">
        <v>16219</v>
      </c>
      <c r="E4515" s="227" t="s">
        <v>57</v>
      </c>
    </row>
    <row r="4516" spans="1:5" ht="15">
      <c r="A4516" s="234">
        <v>7213</v>
      </c>
      <c r="B4516" s="234" t="s">
        <v>10739</v>
      </c>
      <c r="C4516" s="234" t="s">
        <v>6544</v>
      </c>
      <c r="D4516" s="235" t="s">
        <v>16220</v>
      </c>
      <c r="E4516" s="227" t="s">
        <v>57</v>
      </c>
    </row>
    <row r="4517" spans="1:5" ht="15">
      <c r="A4517" s="234">
        <v>7195</v>
      </c>
      <c r="B4517" s="234" t="s">
        <v>10740</v>
      </c>
      <c r="C4517" s="234" t="s">
        <v>6545</v>
      </c>
      <c r="D4517" s="235" t="s">
        <v>16221</v>
      </c>
      <c r="E4517" s="227" t="s">
        <v>57</v>
      </c>
    </row>
    <row r="4518" spans="1:5" ht="15">
      <c r="A4518" s="234">
        <v>7186</v>
      </c>
      <c r="B4518" s="234" t="s">
        <v>10741</v>
      </c>
      <c r="C4518" s="234" t="s">
        <v>6545</v>
      </c>
      <c r="D4518" s="235" t="s">
        <v>14973</v>
      </c>
      <c r="E4518" s="227" t="s">
        <v>57</v>
      </c>
    </row>
    <row r="4519" spans="1:5" ht="15">
      <c r="A4519" s="234">
        <v>7194</v>
      </c>
      <c r="B4519" s="234" t="s">
        <v>10742</v>
      </c>
      <c r="C4519" s="234" t="s">
        <v>6544</v>
      </c>
      <c r="D4519" s="235" t="s">
        <v>16222</v>
      </c>
      <c r="E4519" s="227" t="s">
        <v>57</v>
      </c>
    </row>
    <row r="4520" spans="1:5" ht="15">
      <c r="A4520" s="234">
        <v>7197</v>
      </c>
      <c r="B4520" s="234" t="s">
        <v>10743</v>
      </c>
      <c r="C4520" s="234" t="s">
        <v>6545</v>
      </c>
      <c r="D4520" s="235" t="s">
        <v>16223</v>
      </c>
      <c r="E4520" s="227" t="s">
        <v>57</v>
      </c>
    </row>
    <row r="4521" spans="1:5" ht="15">
      <c r="A4521" s="234">
        <v>7192</v>
      </c>
      <c r="B4521" s="234" t="s">
        <v>10744</v>
      </c>
      <c r="C4521" s="234" t="s">
        <v>6545</v>
      </c>
      <c r="D4521" s="235" t="s">
        <v>16224</v>
      </c>
      <c r="E4521" s="227" t="s">
        <v>57</v>
      </c>
    </row>
    <row r="4522" spans="1:5" ht="15">
      <c r="A4522" s="234">
        <v>7193</v>
      </c>
      <c r="B4522" s="234" t="s">
        <v>10745</v>
      </c>
      <c r="C4522" s="234" t="s">
        <v>6545</v>
      </c>
      <c r="D4522" s="235" t="s">
        <v>16225</v>
      </c>
      <c r="E4522" s="227" t="s">
        <v>57</v>
      </c>
    </row>
    <row r="4523" spans="1:5" ht="15">
      <c r="A4523" s="234">
        <v>7189</v>
      </c>
      <c r="B4523" s="234" t="s">
        <v>10746</v>
      </c>
      <c r="C4523" s="234" t="s">
        <v>6545</v>
      </c>
      <c r="D4523" s="235" t="s">
        <v>16226</v>
      </c>
      <c r="E4523" s="227" t="s">
        <v>57</v>
      </c>
    </row>
    <row r="4524" spans="1:5" ht="15">
      <c r="A4524" s="234">
        <v>34402</v>
      </c>
      <c r="B4524" s="234" t="s">
        <v>10747</v>
      </c>
      <c r="C4524" s="234" t="s">
        <v>6545</v>
      </c>
      <c r="D4524" s="235" t="s">
        <v>16227</v>
      </c>
      <c r="E4524" s="227" t="s">
        <v>57</v>
      </c>
    </row>
    <row r="4525" spans="1:5" ht="15">
      <c r="A4525" s="234">
        <v>7245</v>
      </c>
      <c r="B4525" s="234" t="s">
        <v>10748</v>
      </c>
      <c r="C4525" s="234" t="s">
        <v>6545</v>
      </c>
      <c r="D4525" s="235" t="s">
        <v>16228</v>
      </c>
      <c r="E4525" s="227" t="s">
        <v>57</v>
      </c>
    </row>
    <row r="4526" spans="1:5" ht="15">
      <c r="A4526" s="234">
        <v>34425</v>
      </c>
      <c r="B4526" s="234" t="s">
        <v>10749</v>
      </c>
      <c r="C4526" s="234" t="s">
        <v>6545</v>
      </c>
      <c r="D4526" s="235" t="s">
        <v>16229</v>
      </c>
      <c r="E4526" s="227" t="s">
        <v>57</v>
      </c>
    </row>
    <row r="4527" spans="1:5" ht="15">
      <c r="A4527" s="234">
        <v>7223</v>
      </c>
      <c r="B4527" s="234" t="s">
        <v>10750</v>
      </c>
      <c r="C4527" s="234" t="s">
        <v>6545</v>
      </c>
      <c r="D4527" s="235" t="s">
        <v>16230</v>
      </c>
      <c r="E4527" s="227" t="s">
        <v>57</v>
      </c>
    </row>
    <row r="4528" spans="1:5" ht="15">
      <c r="A4528" s="234">
        <v>7234</v>
      </c>
      <c r="B4528" s="234" t="s">
        <v>10751</v>
      </c>
      <c r="C4528" s="234" t="s">
        <v>6545</v>
      </c>
      <c r="D4528" s="235" t="s">
        <v>16231</v>
      </c>
      <c r="E4528" s="227" t="s">
        <v>57</v>
      </c>
    </row>
    <row r="4529" spans="1:5" ht="15">
      <c r="A4529" s="234">
        <v>7224</v>
      </c>
      <c r="B4529" s="234" t="s">
        <v>10752</v>
      </c>
      <c r="C4529" s="234" t="s">
        <v>6545</v>
      </c>
      <c r="D4529" s="235" t="s">
        <v>16232</v>
      </c>
      <c r="E4529" s="227" t="s">
        <v>57</v>
      </c>
    </row>
    <row r="4530" spans="1:5" ht="15">
      <c r="A4530" s="234">
        <v>7225</v>
      </c>
      <c r="B4530" s="234" t="s">
        <v>10753</v>
      </c>
      <c r="C4530" s="234" t="s">
        <v>6545</v>
      </c>
      <c r="D4530" s="235" t="s">
        <v>16233</v>
      </c>
      <c r="E4530" s="227" t="s">
        <v>57</v>
      </c>
    </row>
    <row r="4531" spans="1:5" ht="15">
      <c r="A4531" s="234">
        <v>7226</v>
      </c>
      <c r="B4531" s="234" t="s">
        <v>10754</v>
      </c>
      <c r="C4531" s="234" t="s">
        <v>6545</v>
      </c>
      <c r="D4531" s="235" t="s">
        <v>16234</v>
      </c>
      <c r="E4531" s="227" t="s">
        <v>57</v>
      </c>
    </row>
    <row r="4532" spans="1:5" ht="15">
      <c r="A4532" s="234">
        <v>7227</v>
      </c>
      <c r="B4532" s="234" t="s">
        <v>10755</v>
      </c>
      <c r="C4532" s="234" t="s">
        <v>6545</v>
      </c>
      <c r="D4532" s="235" t="s">
        <v>16235</v>
      </c>
      <c r="E4532" s="227" t="s">
        <v>57</v>
      </c>
    </row>
    <row r="4533" spans="1:5" ht="15">
      <c r="A4533" s="234">
        <v>7212</v>
      </c>
      <c r="B4533" s="234" t="s">
        <v>10756</v>
      </c>
      <c r="C4533" s="234" t="s">
        <v>6545</v>
      </c>
      <c r="D4533" s="235" t="s">
        <v>16236</v>
      </c>
      <c r="E4533" s="227" t="s">
        <v>57</v>
      </c>
    </row>
    <row r="4534" spans="1:5" ht="15">
      <c r="A4534" s="234">
        <v>7229</v>
      </c>
      <c r="B4534" s="234" t="s">
        <v>10757</v>
      </c>
      <c r="C4534" s="234" t="s">
        <v>6545</v>
      </c>
      <c r="D4534" s="235" t="s">
        <v>16237</v>
      </c>
      <c r="E4534" s="227" t="s">
        <v>57</v>
      </c>
    </row>
    <row r="4535" spans="1:5" ht="15">
      <c r="A4535" s="234">
        <v>7230</v>
      </c>
      <c r="B4535" s="234" t="s">
        <v>10758</v>
      </c>
      <c r="C4535" s="234" t="s">
        <v>6545</v>
      </c>
      <c r="D4535" s="235" t="s">
        <v>16238</v>
      </c>
      <c r="E4535" s="227" t="s">
        <v>57</v>
      </c>
    </row>
    <row r="4536" spans="1:5" ht="15">
      <c r="A4536" s="234">
        <v>7231</v>
      </c>
      <c r="B4536" s="234" t="s">
        <v>10759</v>
      </c>
      <c r="C4536" s="234" t="s">
        <v>6545</v>
      </c>
      <c r="D4536" s="235" t="s">
        <v>16239</v>
      </c>
      <c r="E4536" s="227" t="s">
        <v>57</v>
      </c>
    </row>
    <row r="4537" spans="1:5" ht="15">
      <c r="A4537" s="234">
        <v>7220</v>
      </c>
      <c r="B4537" s="234" t="s">
        <v>10760</v>
      </c>
      <c r="C4537" s="234" t="s">
        <v>6545</v>
      </c>
      <c r="D4537" s="235" t="s">
        <v>16240</v>
      </c>
      <c r="E4537" s="227" t="s">
        <v>57</v>
      </c>
    </row>
    <row r="4538" spans="1:5" ht="15">
      <c r="A4538" s="234">
        <v>34447</v>
      </c>
      <c r="B4538" s="234" t="s">
        <v>10761</v>
      </c>
      <c r="C4538" s="234" t="s">
        <v>6545</v>
      </c>
      <c r="D4538" s="235" t="s">
        <v>16241</v>
      </c>
      <c r="E4538" s="227" t="s">
        <v>57</v>
      </c>
    </row>
    <row r="4539" spans="1:5" ht="15">
      <c r="A4539" s="234">
        <v>7233</v>
      </c>
      <c r="B4539" s="234" t="s">
        <v>10762</v>
      </c>
      <c r="C4539" s="234" t="s">
        <v>6545</v>
      </c>
      <c r="D4539" s="235" t="s">
        <v>16242</v>
      </c>
      <c r="E4539" s="227" t="s">
        <v>57</v>
      </c>
    </row>
    <row r="4540" spans="1:5" ht="60">
      <c r="A4540" s="234">
        <v>40740</v>
      </c>
      <c r="B4540" s="234" t="s">
        <v>11838</v>
      </c>
      <c r="C4540" s="234" t="s">
        <v>6544</v>
      </c>
      <c r="D4540" s="235" t="s">
        <v>16243</v>
      </c>
      <c r="E4540" s="227" t="s">
        <v>57</v>
      </c>
    </row>
    <row r="4541" spans="1:5" ht="30">
      <c r="A4541" s="234">
        <v>25007</v>
      </c>
      <c r="B4541" s="234" t="s">
        <v>10763</v>
      </c>
      <c r="C4541" s="234" t="s">
        <v>6544</v>
      </c>
      <c r="D4541" s="235" t="s">
        <v>16244</v>
      </c>
      <c r="E4541" s="227" t="s">
        <v>57</v>
      </c>
    </row>
    <row r="4542" spans="1:5" ht="60">
      <c r="A4542" s="234">
        <v>43071</v>
      </c>
      <c r="B4542" s="234" t="s">
        <v>10764</v>
      </c>
      <c r="C4542" s="234" t="s">
        <v>6544</v>
      </c>
      <c r="D4542" s="235" t="s">
        <v>16245</v>
      </c>
      <c r="E4542" s="227" t="s">
        <v>57</v>
      </c>
    </row>
    <row r="4543" spans="1:5" ht="60">
      <c r="A4543" s="234">
        <v>39520</v>
      </c>
      <c r="B4543" s="234" t="s">
        <v>10765</v>
      </c>
      <c r="C4543" s="234" t="s">
        <v>6544</v>
      </c>
      <c r="D4543" s="235" t="s">
        <v>16246</v>
      </c>
      <c r="E4543" s="227" t="s">
        <v>57</v>
      </c>
    </row>
    <row r="4544" spans="1:5" ht="60">
      <c r="A4544" s="234">
        <v>39521</v>
      </c>
      <c r="B4544" s="234" t="s">
        <v>10766</v>
      </c>
      <c r="C4544" s="234" t="s">
        <v>6544</v>
      </c>
      <c r="D4544" s="235" t="s">
        <v>16247</v>
      </c>
      <c r="E4544" s="227" t="s">
        <v>57</v>
      </c>
    </row>
    <row r="4545" spans="1:5" ht="60">
      <c r="A4545" s="234">
        <v>39522</v>
      </c>
      <c r="B4545" s="234" t="s">
        <v>10767</v>
      </c>
      <c r="C4545" s="234" t="s">
        <v>6544</v>
      </c>
      <c r="D4545" s="235" t="s">
        <v>16248</v>
      </c>
      <c r="E4545" s="227" t="s">
        <v>57</v>
      </c>
    </row>
    <row r="4546" spans="1:5" ht="30">
      <c r="A4546" s="234">
        <v>7243</v>
      </c>
      <c r="B4546" s="234" t="s">
        <v>10768</v>
      </c>
      <c r="C4546" s="234" t="s">
        <v>6544</v>
      </c>
      <c r="D4546" s="235" t="s">
        <v>16249</v>
      </c>
      <c r="E4546" s="227" t="s">
        <v>57</v>
      </c>
    </row>
    <row r="4547" spans="1:5" ht="30">
      <c r="A4547" s="234">
        <v>11067</v>
      </c>
      <c r="B4547" s="234" t="s">
        <v>10769</v>
      </c>
      <c r="C4547" s="234" t="s">
        <v>6545</v>
      </c>
      <c r="D4547" s="235" t="s">
        <v>16250</v>
      </c>
      <c r="E4547" s="227" t="s">
        <v>57</v>
      </c>
    </row>
    <row r="4548" spans="1:5" ht="30">
      <c r="A4548" s="234">
        <v>11068</v>
      </c>
      <c r="B4548" s="234" t="s">
        <v>10770</v>
      </c>
      <c r="C4548" s="234" t="s">
        <v>6545</v>
      </c>
      <c r="D4548" s="235" t="s">
        <v>16251</v>
      </c>
      <c r="E4548" s="227" t="s">
        <v>57</v>
      </c>
    </row>
    <row r="4549" spans="1:5" ht="15">
      <c r="A4549" s="234">
        <v>7246</v>
      </c>
      <c r="B4549" s="234" t="s">
        <v>10771</v>
      </c>
      <c r="C4549" s="234" t="s">
        <v>6545</v>
      </c>
      <c r="D4549" s="235" t="s">
        <v>16252</v>
      </c>
      <c r="E4549" s="227" t="s">
        <v>57</v>
      </c>
    </row>
    <row r="4550" spans="1:5" ht="15">
      <c r="A4550" s="234">
        <v>12869</v>
      </c>
      <c r="B4550" s="234" t="s">
        <v>10772</v>
      </c>
      <c r="C4550" s="234" t="s">
        <v>6714</v>
      </c>
      <c r="D4550" s="235" t="s">
        <v>15453</v>
      </c>
      <c r="E4550" s="227" t="s">
        <v>5975</v>
      </c>
    </row>
    <row r="4551" spans="1:5" ht="15">
      <c r="A4551" s="234">
        <v>41097</v>
      </c>
      <c r="B4551" s="234" t="s">
        <v>10773</v>
      </c>
      <c r="C4551" s="234" t="s">
        <v>6716</v>
      </c>
      <c r="D4551" s="235" t="s">
        <v>18009</v>
      </c>
      <c r="E4551" s="227" t="s">
        <v>5975</v>
      </c>
    </row>
    <row r="4552" spans="1:5" ht="30">
      <c r="A4552" s="234">
        <v>1574</v>
      </c>
      <c r="B4552" s="234" t="s">
        <v>10774</v>
      </c>
      <c r="C4552" s="234" t="s">
        <v>6545</v>
      </c>
      <c r="D4552" s="235" t="s">
        <v>16253</v>
      </c>
      <c r="E4552" s="227" t="s">
        <v>57</v>
      </c>
    </row>
    <row r="4553" spans="1:5" ht="30">
      <c r="A4553" s="234">
        <v>1581</v>
      </c>
      <c r="B4553" s="234" t="s">
        <v>10775</v>
      </c>
      <c r="C4553" s="234" t="s">
        <v>6545</v>
      </c>
      <c r="D4553" s="235" t="s">
        <v>16254</v>
      </c>
      <c r="E4553" s="227" t="s">
        <v>57</v>
      </c>
    </row>
    <row r="4554" spans="1:5" ht="30">
      <c r="A4554" s="234">
        <v>1575</v>
      </c>
      <c r="B4554" s="234" t="s">
        <v>10776</v>
      </c>
      <c r="C4554" s="234" t="s">
        <v>6545</v>
      </c>
      <c r="D4554" s="235" t="s">
        <v>12883</v>
      </c>
      <c r="E4554" s="227" t="s">
        <v>57</v>
      </c>
    </row>
    <row r="4555" spans="1:5" ht="30">
      <c r="A4555" s="234">
        <v>1570</v>
      </c>
      <c r="B4555" s="234" t="s">
        <v>10777</v>
      </c>
      <c r="C4555" s="234" t="s">
        <v>6545</v>
      </c>
      <c r="D4555" s="235" t="s">
        <v>13445</v>
      </c>
      <c r="E4555" s="227" t="s">
        <v>57</v>
      </c>
    </row>
    <row r="4556" spans="1:5" ht="30">
      <c r="A4556" s="234">
        <v>1576</v>
      </c>
      <c r="B4556" s="234" t="s">
        <v>10778</v>
      </c>
      <c r="C4556" s="234" t="s">
        <v>6545</v>
      </c>
      <c r="D4556" s="235" t="s">
        <v>14469</v>
      </c>
      <c r="E4556" s="227" t="s">
        <v>57</v>
      </c>
    </row>
    <row r="4557" spans="1:5" ht="30">
      <c r="A4557" s="234">
        <v>1577</v>
      </c>
      <c r="B4557" s="234" t="s">
        <v>10779</v>
      </c>
      <c r="C4557" s="234" t="s">
        <v>6545</v>
      </c>
      <c r="D4557" s="235" t="s">
        <v>14133</v>
      </c>
      <c r="E4557" s="227" t="s">
        <v>57</v>
      </c>
    </row>
    <row r="4558" spans="1:5" ht="30">
      <c r="A4558" s="234">
        <v>1571</v>
      </c>
      <c r="B4558" s="234" t="s">
        <v>10780</v>
      </c>
      <c r="C4558" s="234" t="s">
        <v>6545</v>
      </c>
      <c r="D4558" s="235" t="s">
        <v>13019</v>
      </c>
      <c r="E4558" s="227" t="s">
        <v>57</v>
      </c>
    </row>
    <row r="4559" spans="1:5" ht="30">
      <c r="A4559" s="234">
        <v>1578</v>
      </c>
      <c r="B4559" s="234" t="s">
        <v>10781</v>
      </c>
      <c r="C4559" s="234" t="s">
        <v>6545</v>
      </c>
      <c r="D4559" s="235" t="s">
        <v>13181</v>
      </c>
      <c r="E4559" s="227" t="s">
        <v>57</v>
      </c>
    </row>
    <row r="4560" spans="1:5" ht="30">
      <c r="A4560" s="234">
        <v>1573</v>
      </c>
      <c r="B4560" s="234" t="s">
        <v>10782</v>
      </c>
      <c r="C4560" s="234" t="s">
        <v>6545</v>
      </c>
      <c r="D4560" s="235" t="s">
        <v>14933</v>
      </c>
      <c r="E4560" s="227" t="s">
        <v>57</v>
      </c>
    </row>
    <row r="4561" spans="1:5" ht="30">
      <c r="A4561" s="234">
        <v>1579</v>
      </c>
      <c r="B4561" s="234" t="s">
        <v>10783</v>
      </c>
      <c r="C4561" s="234" t="s">
        <v>6545</v>
      </c>
      <c r="D4561" s="235" t="s">
        <v>13300</v>
      </c>
      <c r="E4561" s="227" t="s">
        <v>57</v>
      </c>
    </row>
    <row r="4562" spans="1:5" ht="30">
      <c r="A4562" s="234">
        <v>1580</v>
      </c>
      <c r="B4562" s="234" t="s">
        <v>10784</v>
      </c>
      <c r="C4562" s="234" t="s">
        <v>6545</v>
      </c>
      <c r="D4562" s="235" t="s">
        <v>14012</v>
      </c>
      <c r="E4562" s="227" t="s">
        <v>57</v>
      </c>
    </row>
    <row r="4563" spans="1:5" ht="15">
      <c r="A4563" s="234">
        <v>39321</v>
      </c>
      <c r="B4563" s="234" t="s">
        <v>10785</v>
      </c>
      <c r="C4563" s="234" t="s">
        <v>6545</v>
      </c>
      <c r="D4563" s="235" t="s">
        <v>14009</v>
      </c>
      <c r="E4563" s="227" t="s">
        <v>57</v>
      </c>
    </row>
    <row r="4564" spans="1:5" ht="15">
      <c r="A4564" s="234">
        <v>39319</v>
      </c>
      <c r="B4564" s="234" t="s">
        <v>10786</v>
      </c>
      <c r="C4564" s="234" t="s">
        <v>6545</v>
      </c>
      <c r="D4564" s="235" t="s">
        <v>16094</v>
      </c>
      <c r="E4564" s="227" t="s">
        <v>57</v>
      </c>
    </row>
    <row r="4565" spans="1:5" ht="15">
      <c r="A4565" s="234">
        <v>39320</v>
      </c>
      <c r="B4565" s="234" t="s">
        <v>10787</v>
      </c>
      <c r="C4565" s="234" t="s">
        <v>6545</v>
      </c>
      <c r="D4565" s="235" t="s">
        <v>16255</v>
      </c>
      <c r="E4565" s="227" t="s">
        <v>57</v>
      </c>
    </row>
    <row r="4566" spans="1:5" ht="15">
      <c r="A4566" s="234">
        <v>1591</v>
      </c>
      <c r="B4566" s="234" t="s">
        <v>10788</v>
      </c>
      <c r="C4566" s="234" t="s">
        <v>6545</v>
      </c>
      <c r="D4566" s="235" t="s">
        <v>16256</v>
      </c>
      <c r="E4566" s="227" t="s">
        <v>57</v>
      </c>
    </row>
    <row r="4567" spans="1:5" ht="30">
      <c r="A4567" s="234">
        <v>1547</v>
      </c>
      <c r="B4567" s="234" t="s">
        <v>10789</v>
      </c>
      <c r="C4567" s="234" t="s">
        <v>6545</v>
      </c>
      <c r="D4567" s="235" t="s">
        <v>16257</v>
      </c>
      <c r="E4567" s="227" t="s">
        <v>57</v>
      </c>
    </row>
    <row r="4568" spans="1:5" ht="15">
      <c r="A4568" s="234">
        <v>38196</v>
      </c>
      <c r="B4568" s="234" t="s">
        <v>10790</v>
      </c>
      <c r="C4568" s="234" t="s">
        <v>6545</v>
      </c>
      <c r="D4568" s="235" t="s">
        <v>16258</v>
      </c>
      <c r="E4568" s="227" t="s">
        <v>57</v>
      </c>
    </row>
    <row r="4569" spans="1:5" ht="30">
      <c r="A4569" s="234">
        <v>1543</v>
      </c>
      <c r="B4569" s="234" t="s">
        <v>10791</v>
      </c>
      <c r="C4569" s="234" t="s">
        <v>6545</v>
      </c>
      <c r="D4569" s="235" t="s">
        <v>16259</v>
      </c>
      <c r="E4569" s="227" t="s">
        <v>57</v>
      </c>
    </row>
    <row r="4570" spans="1:5" ht="15">
      <c r="A4570" s="234">
        <v>1585</v>
      </c>
      <c r="B4570" s="234" t="s">
        <v>10792</v>
      </c>
      <c r="C4570" s="234" t="s">
        <v>6545</v>
      </c>
      <c r="D4570" s="235" t="s">
        <v>13181</v>
      </c>
      <c r="E4570" s="227" t="s">
        <v>57</v>
      </c>
    </row>
    <row r="4571" spans="1:5" ht="15">
      <c r="A4571" s="234">
        <v>1593</v>
      </c>
      <c r="B4571" s="234" t="s">
        <v>10793</v>
      </c>
      <c r="C4571" s="234" t="s">
        <v>6545</v>
      </c>
      <c r="D4571" s="235" t="s">
        <v>14160</v>
      </c>
      <c r="E4571" s="227" t="s">
        <v>57</v>
      </c>
    </row>
    <row r="4572" spans="1:5" ht="15">
      <c r="A4572" s="234">
        <v>11838</v>
      </c>
      <c r="B4572" s="234" t="s">
        <v>10794</v>
      </c>
      <c r="C4572" s="234" t="s">
        <v>6545</v>
      </c>
      <c r="D4572" s="235" t="s">
        <v>12818</v>
      </c>
      <c r="E4572" s="227" t="s">
        <v>57</v>
      </c>
    </row>
    <row r="4573" spans="1:5" ht="30">
      <c r="A4573" s="234">
        <v>1594</v>
      </c>
      <c r="B4573" s="234" t="s">
        <v>10795</v>
      </c>
      <c r="C4573" s="234" t="s">
        <v>6545</v>
      </c>
      <c r="D4573" s="235" t="s">
        <v>16260</v>
      </c>
      <c r="E4573" s="227" t="s">
        <v>57</v>
      </c>
    </row>
    <row r="4574" spans="1:5" ht="15">
      <c r="A4574" s="234">
        <v>1586</v>
      </c>
      <c r="B4574" s="234" t="s">
        <v>10796</v>
      </c>
      <c r="C4574" s="234" t="s">
        <v>6545</v>
      </c>
      <c r="D4574" s="235" t="s">
        <v>16261</v>
      </c>
      <c r="E4574" s="227" t="s">
        <v>57</v>
      </c>
    </row>
    <row r="4575" spans="1:5" ht="15">
      <c r="A4575" s="234">
        <v>11839</v>
      </c>
      <c r="B4575" s="234" t="s">
        <v>10797</v>
      </c>
      <c r="C4575" s="234" t="s">
        <v>6545</v>
      </c>
      <c r="D4575" s="235" t="s">
        <v>13899</v>
      </c>
      <c r="E4575" s="227" t="s">
        <v>57</v>
      </c>
    </row>
    <row r="4576" spans="1:5" ht="15">
      <c r="A4576" s="234">
        <v>1587</v>
      </c>
      <c r="B4576" s="234" t="s">
        <v>10798</v>
      </c>
      <c r="C4576" s="234" t="s">
        <v>6545</v>
      </c>
      <c r="D4576" s="235" t="s">
        <v>16262</v>
      </c>
      <c r="E4576" s="227" t="s">
        <v>57</v>
      </c>
    </row>
    <row r="4577" spans="1:5" ht="30">
      <c r="A4577" s="234">
        <v>1545</v>
      </c>
      <c r="B4577" s="234" t="s">
        <v>10799</v>
      </c>
      <c r="C4577" s="234" t="s">
        <v>6545</v>
      </c>
      <c r="D4577" s="235" t="s">
        <v>16263</v>
      </c>
      <c r="E4577" s="227" t="s">
        <v>57</v>
      </c>
    </row>
    <row r="4578" spans="1:5" ht="15">
      <c r="A4578" s="234">
        <v>1588</v>
      </c>
      <c r="B4578" s="234" t="s">
        <v>10800</v>
      </c>
      <c r="C4578" s="234" t="s">
        <v>6545</v>
      </c>
      <c r="D4578" s="235" t="s">
        <v>16026</v>
      </c>
      <c r="E4578" s="227" t="s">
        <v>57</v>
      </c>
    </row>
    <row r="4579" spans="1:5" ht="30">
      <c r="A4579" s="234">
        <v>1535</v>
      </c>
      <c r="B4579" s="234" t="s">
        <v>10801</v>
      </c>
      <c r="C4579" s="234" t="s">
        <v>6545</v>
      </c>
      <c r="D4579" s="235" t="s">
        <v>13182</v>
      </c>
      <c r="E4579" s="227" t="s">
        <v>57</v>
      </c>
    </row>
    <row r="4580" spans="1:5" ht="15">
      <c r="A4580" s="234">
        <v>1589</v>
      </c>
      <c r="B4580" s="234" t="s">
        <v>10802</v>
      </c>
      <c r="C4580" s="234" t="s">
        <v>6545</v>
      </c>
      <c r="D4580" s="235" t="s">
        <v>14817</v>
      </c>
      <c r="E4580" s="227" t="s">
        <v>57</v>
      </c>
    </row>
    <row r="4581" spans="1:5" ht="30">
      <c r="A4581" s="234">
        <v>1546</v>
      </c>
      <c r="B4581" s="234" t="s">
        <v>10803</v>
      </c>
      <c r="C4581" s="234" t="s">
        <v>6545</v>
      </c>
      <c r="D4581" s="235" t="s">
        <v>16264</v>
      </c>
      <c r="E4581" s="227" t="s">
        <v>57</v>
      </c>
    </row>
    <row r="4582" spans="1:5" ht="15">
      <c r="A4582" s="234">
        <v>1590</v>
      </c>
      <c r="B4582" s="234" t="s">
        <v>10804</v>
      </c>
      <c r="C4582" s="234" t="s">
        <v>6545</v>
      </c>
      <c r="D4582" s="235" t="s">
        <v>16265</v>
      </c>
      <c r="E4582" s="227" t="s">
        <v>57</v>
      </c>
    </row>
    <row r="4583" spans="1:5" ht="30">
      <c r="A4583" s="234">
        <v>1542</v>
      </c>
      <c r="B4583" s="234" t="s">
        <v>10805</v>
      </c>
      <c r="C4583" s="234" t="s">
        <v>6545</v>
      </c>
      <c r="D4583" s="235" t="s">
        <v>16266</v>
      </c>
      <c r="E4583" s="227" t="s">
        <v>57</v>
      </c>
    </row>
    <row r="4584" spans="1:5" ht="30">
      <c r="A4584" s="234">
        <v>38415</v>
      </c>
      <c r="B4584" s="234" t="s">
        <v>10806</v>
      </c>
      <c r="C4584" s="234" t="s">
        <v>6545</v>
      </c>
      <c r="D4584" s="235" t="s">
        <v>16267</v>
      </c>
      <c r="E4584" s="227" t="s">
        <v>57</v>
      </c>
    </row>
    <row r="4585" spans="1:5" ht="30">
      <c r="A4585" s="234">
        <v>38414</v>
      </c>
      <c r="B4585" s="234" t="s">
        <v>10807</v>
      </c>
      <c r="C4585" s="234" t="s">
        <v>6545</v>
      </c>
      <c r="D4585" s="235" t="s">
        <v>16268</v>
      </c>
      <c r="E4585" s="227" t="s">
        <v>57</v>
      </c>
    </row>
    <row r="4586" spans="1:5" ht="15">
      <c r="A4586" s="234">
        <v>38128</v>
      </c>
      <c r="B4586" s="234" t="s">
        <v>10808</v>
      </c>
      <c r="C4586" s="234" t="s">
        <v>6607</v>
      </c>
      <c r="D4586" s="235" t="s">
        <v>15391</v>
      </c>
      <c r="E4586" s="227" t="s">
        <v>57</v>
      </c>
    </row>
    <row r="4587" spans="1:5" ht="15">
      <c r="A4587" s="234">
        <v>7253</v>
      </c>
      <c r="B4587" s="234" t="s">
        <v>10809</v>
      </c>
      <c r="C4587" s="234" t="s">
        <v>6713</v>
      </c>
      <c r="D4587" s="235" t="s">
        <v>12877</v>
      </c>
      <c r="E4587" s="227" t="s">
        <v>57</v>
      </c>
    </row>
    <row r="4588" spans="1:5" ht="15">
      <c r="A4588" s="234">
        <v>4806</v>
      </c>
      <c r="B4588" s="234" t="s">
        <v>10810</v>
      </c>
      <c r="C4588" s="234" t="s">
        <v>6557</v>
      </c>
      <c r="D4588" s="235" t="s">
        <v>16269</v>
      </c>
      <c r="E4588" s="227" t="s">
        <v>57</v>
      </c>
    </row>
    <row r="4589" spans="1:5" ht="15">
      <c r="A4589" s="234">
        <v>34401</v>
      </c>
      <c r="B4589" s="234" t="s">
        <v>10811</v>
      </c>
      <c r="C4589" s="234" t="s">
        <v>6545</v>
      </c>
      <c r="D4589" s="235" t="s">
        <v>12907</v>
      </c>
      <c r="E4589" s="227" t="s">
        <v>57</v>
      </c>
    </row>
    <row r="4590" spans="1:5" ht="15">
      <c r="A4590" s="234">
        <v>7260</v>
      </c>
      <c r="B4590" s="234" t="s">
        <v>10812</v>
      </c>
      <c r="C4590" s="234" t="s">
        <v>6545</v>
      </c>
      <c r="D4590" s="235" t="s">
        <v>13108</v>
      </c>
      <c r="E4590" s="227" t="s">
        <v>57</v>
      </c>
    </row>
    <row r="4591" spans="1:5" ht="15">
      <c r="A4591" s="234">
        <v>7256</v>
      </c>
      <c r="B4591" s="234" t="s">
        <v>10813</v>
      </c>
      <c r="C4591" s="234" t="s">
        <v>6545</v>
      </c>
      <c r="D4591" s="235" t="s">
        <v>15218</v>
      </c>
      <c r="E4591" s="227" t="s">
        <v>57</v>
      </c>
    </row>
    <row r="4592" spans="1:5" ht="15">
      <c r="A4592" s="234">
        <v>7258</v>
      </c>
      <c r="B4592" s="234" t="s">
        <v>10814</v>
      </c>
      <c r="C4592" s="234" t="s">
        <v>6545</v>
      </c>
      <c r="D4592" s="235" t="s">
        <v>13668</v>
      </c>
      <c r="E4592" s="227" t="s">
        <v>57</v>
      </c>
    </row>
    <row r="4593" spans="1:5" ht="15">
      <c r="A4593" s="234">
        <v>34400</v>
      </c>
      <c r="B4593" s="234" t="s">
        <v>10815</v>
      </c>
      <c r="C4593" s="234" t="s">
        <v>6545</v>
      </c>
      <c r="D4593" s="235" t="s">
        <v>14729</v>
      </c>
      <c r="E4593" s="227" t="s">
        <v>57</v>
      </c>
    </row>
    <row r="4594" spans="1:5" ht="15">
      <c r="A4594" s="234">
        <v>10617</v>
      </c>
      <c r="B4594" s="234" t="s">
        <v>10816</v>
      </c>
      <c r="C4594" s="234" t="s">
        <v>6545</v>
      </c>
      <c r="D4594" s="235" t="s">
        <v>16270</v>
      </c>
      <c r="E4594" s="227" t="s">
        <v>57</v>
      </c>
    </row>
    <row r="4595" spans="1:5" ht="30">
      <c r="A4595" s="234">
        <v>7274</v>
      </c>
      <c r="B4595" s="234" t="s">
        <v>10817</v>
      </c>
      <c r="C4595" s="234" t="s">
        <v>6545</v>
      </c>
      <c r="D4595" s="235" t="s">
        <v>14419</v>
      </c>
      <c r="E4595" s="227" t="s">
        <v>57</v>
      </c>
    </row>
    <row r="4596" spans="1:5" ht="30">
      <c r="A4596" s="234">
        <v>11663</v>
      </c>
      <c r="B4596" s="234" t="s">
        <v>10818</v>
      </c>
      <c r="C4596" s="234" t="s">
        <v>6545</v>
      </c>
      <c r="D4596" s="235" t="s">
        <v>16271</v>
      </c>
      <c r="E4596" s="227" t="s">
        <v>57</v>
      </c>
    </row>
    <row r="4597" spans="1:5" ht="15">
      <c r="A4597" s="234">
        <v>154</v>
      </c>
      <c r="B4597" s="234" t="s">
        <v>10819</v>
      </c>
      <c r="C4597" s="234" t="s">
        <v>6554</v>
      </c>
      <c r="D4597" s="235" t="s">
        <v>13641</v>
      </c>
      <c r="E4597" s="227" t="s">
        <v>57</v>
      </c>
    </row>
    <row r="4598" spans="1:5" ht="30">
      <c r="A4598" s="234">
        <v>38121</v>
      </c>
      <c r="B4598" s="234" t="s">
        <v>11839</v>
      </c>
      <c r="C4598" s="234" t="s">
        <v>6554</v>
      </c>
      <c r="D4598" s="235" t="s">
        <v>16272</v>
      </c>
      <c r="E4598" s="227" t="s">
        <v>57</v>
      </c>
    </row>
    <row r="4599" spans="1:5" ht="15">
      <c r="A4599" s="234">
        <v>43776</v>
      </c>
      <c r="B4599" s="234" t="s">
        <v>10820</v>
      </c>
      <c r="C4599" s="234" t="s">
        <v>6554</v>
      </c>
      <c r="D4599" s="235" t="s">
        <v>13190</v>
      </c>
      <c r="E4599" s="227" t="s">
        <v>57</v>
      </c>
    </row>
    <row r="4600" spans="1:5" ht="30">
      <c r="A4600" s="234">
        <v>7343</v>
      </c>
      <c r="B4600" s="234" t="s">
        <v>11840</v>
      </c>
      <c r="C4600" s="234" t="s">
        <v>6554</v>
      </c>
      <c r="D4600" s="235" t="s">
        <v>16273</v>
      </c>
      <c r="E4600" s="227" t="s">
        <v>57</v>
      </c>
    </row>
    <row r="4601" spans="1:5" ht="15">
      <c r="A4601" s="234">
        <v>7348</v>
      </c>
      <c r="B4601" s="234" t="s">
        <v>10821</v>
      </c>
      <c r="C4601" s="234" t="s">
        <v>6554</v>
      </c>
      <c r="D4601" s="235" t="s">
        <v>13861</v>
      </c>
      <c r="E4601" s="227" t="s">
        <v>57</v>
      </c>
    </row>
    <row r="4602" spans="1:5" ht="30">
      <c r="A4602" s="234">
        <v>7313</v>
      </c>
      <c r="B4602" s="234" t="s">
        <v>10822</v>
      </c>
      <c r="C4602" s="234" t="s">
        <v>6554</v>
      </c>
      <c r="D4602" s="235" t="s">
        <v>16274</v>
      </c>
      <c r="E4602" s="227" t="s">
        <v>57</v>
      </c>
    </row>
    <row r="4603" spans="1:5" ht="30">
      <c r="A4603" s="234">
        <v>7319</v>
      </c>
      <c r="B4603" s="234" t="s">
        <v>10823</v>
      </c>
      <c r="C4603" s="234" t="s">
        <v>6554</v>
      </c>
      <c r="D4603" s="235" t="s">
        <v>13987</v>
      </c>
      <c r="E4603" s="227" t="s">
        <v>57</v>
      </c>
    </row>
    <row r="4604" spans="1:5" ht="15">
      <c r="A4604" s="234">
        <v>7314</v>
      </c>
      <c r="B4604" s="234" t="s">
        <v>11841</v>
      </c>
      <c r="C4604" s="234" t="s">
        <v>6554</v>
      </c>
      <c r="D4604" s="235" t="s">
        <v>16275</v>
      </c>
      <c r="E4604" s="227" t="s">
        <v>57</v>
      </c>
    </row>
    <row r="4605" spans="1:5" ht="15">
      <c r="A4605" s="234">
        <v>7304</v>
      </c>
      <c r="B4605" s="234" t="s">
        <v>10824</v>
      </c>
      <c r="C4605" s="234" t="s">
        <v>6554</v>
      </c>
      <c r="D4605" s="235" t="s">
        <v>16276</v>
      </c>
      <c r="E4605" s="227" t="s">
        <v>57</v>
      </c>
    </row>
    <row r="4606" spans="1:5" ht="15">
      <c r="A4606" s="234">
        <v>43649</v>
      </c>
      <c r="B4606" s="234" t="s">
        <v>10825</v>
      </c>
      <c r="C4606" s="234" t="s">
        <v>6554</v>
      </c>
      <c r="D4606" s="235" t="s">
        <v>13450</v>
      </c>
      <c r="E4606" s="227" t="s">
        <v>57</v>
      </c>
    </row>
    <row r="4607" spans="1:5" ht="15">
      <c r="A4607" s="234">
        <v>43650</v>
      </c>
      <c r="B4607" s="234" t="s">
        <v>10826</v>
      </c>
      <c r="C4607" s="234" t="s">
        <v>6554</v>
      </c>
      <c r="D4607" s="235" t="s">
        <v>15248</v>
      </c>
      <c r="E4607" s="227" t="s">
        <v>57</v>
      </c>
    </row>
    <row r="4608" spans="1:5" ht="15">
      <c r="A4608" s="234">
        <v>7311</v>
      </c>
      <c r="B4608" s="234" t="s">
        <v>10827</v>
      </c>
      <c r="C4608" s="234" t="s">
        <v>6554</v>
      </c>
      <c r="D4608" s="235" t="s">
        <v>16277</v>
      </c>
      <c r="E4608" s="227" t="s">
        <v>57</v>
      </c>
    </row>
    <row r="4609" spans="1:5" ht="15">
      <c r="A4609" s="234">
        <v>7292</v>
      </c>
      <c r="B4609" s="234" t="s">
        <v>10828</v>
      </c>
      <c r="C4609" s="234" t="s">
        <v>6554</v>
      </c>
      <c r="D4609" s="235" t="s">
        <v>16278</v>
      </c>
      <c r="E4609" s="227" t="s">
        <v>57</v>
      </c>
    </row>
    <row r="4610" spans="1:5" ht="30">
      <c r="A4610" s="234">
        <v>7293</v>
      </c>
      <c r="B4610" s="234" t="s">
        <v>10829</v>
      </c>
      <c r="C4610" s="234" t="s">
        <v>6554</v>
      </c>
      <c r="D4610" s="235" t="s">
        <v>16279</v>
      </c>
      <c r="E4610" s="227" t="s">
        <v>57</v>
      </c>
    </row>
    <row r="4611" spans="1:5" ht="30">
      <c r="A4611" s="234">
        <v>7306</v>
      </c>
      <c r="B4611" s="234" t="s">
        <v>10830</v>
      </c>
      <c r="C4611" s="234" t="s">
        <v>6554</v>
      </c>
      <c r="D4611" s="235" t="s">
        <v>16280</v>
      </c>
      <c r="E4611" s="227" t="s">
        <v>57</v>
      </c>
    </row>
    <row r="4612" spans="1:5" ht="15">
      <c r="A4612" s="234">
        <v>7288</v>
      </c>
      <c r="B4612" s="234" t="s">
        <v>10831</v>
      </c>
      <c r="C4612" s="234" t="s">
        <v>6554</v>
      </c>
      <c r="D4612" s="235" t="s">
        <v>12724</v>
      </c>
      <c r="E4612" s="227" t="s">
        <v>57</v>
      </c>
    </row>
    <row r="4613" spans="1:5" ht="15">
      <c r="A4613" s="234">
        <v>43625</v>
      </c>
      <c r="B4613" s="234" t="s">
        <v>10832</v>
      </c>
      <c r="C4613" s="234" t="s">
        <v>6554</v>
      </c>
      <c r="D4613" s="235" t="s">
        <v>16281</v>
      </c>
      <c r="E4613" s="227" t="s">
        <v>57</v>
      </c>
    </row>
    <row r="4614" spans="1:5" ht="15">
      <c r="A4614" s="234">
        <v>43647</v>
      </c>
      <c r="B4614" s="234" t="s">
        <v>10833</v>
      </c>
      <c r="C4614" s="234" t="s">
        <v>6554</v>
      </c>
      <c r="D4614" s="235" t="s">
        <v>16282</v>
      </c>
      <c r="E4614" s="227" t="s">
        <v>57</v>
      </c>
    </row>
    <row r="4615" spans="1:5" ht="15">
      <c r="A4615" s="234">
        <v>43648</v>
      </c>
      <c r="B4615" s="234" t="s">
        <v>10834</v>
      </c>
      <c r="C4615" s="234" t="s">
        <v>6554</v>
      </c>
      <c r="D4615" s="235" t="s">
        <v>16283</v>
      </c>
      <c r="E4615" s="227" t="s">
        <v>57</v>
      </c>
    </row>
    <row r="4616" spans="1:5" ht="15">
      <c r="A4616" s="234">
        <v>35693</v>
      </c>
      <c r="B4616" s="234" t="s">
        <v>10835</v>
      </c>
      <c r="C4616" s="234" t="s">
        <v>6554</v>
      </c>
      <c r="D4616" s="235" t="s">
        <v>14462</v>
      </c>
      <c r="E4616" s="227" t="s">
        <v>57</v>
      </c>
    </row>
    <row r="4617" spans="1:5" ht="15">
      <c r="A4617" s="234">
        <v>7356</v>
      </c>
      <c r="B4617" s="234" t="s">
        <v>11842</v>
      </c>
      <c r="C4617" s="234" t="s">
        <v>6554</v>
      </c>
      <c r="D4617" s="235" t="s">
        <v>15171</v>
      </c>
      <c r="E4617" s="227" t="s">
        <v>57</v>
      </c>
    </row>
    <row r="4618" spans="1:5" ht="15">
      <c r="A4618" s="234">
        <v>35692</v>
      </c>
      <c r="B4618" s="234" t="s">
        <v>10836</v>
      </c>
      <c r="C4618" s="234" t="s">
        <v>6554</v>
      </c>
      <c r="D4618" s="235" t="s">
        <v>13793</v>
      </c>
      <c r="E4618" s="227" t="s">
        <v>57</v>
      </c>
    </row>
    <row r="4619" spans="1:5" ht="15">
      <c r="A4619" s="234">
        <v>43624</v>
      </c>
      <c r="B4619" s="234" t="s">
        <v>11843</v>
      </c>
      <c r="C4619" s="234" t="s">
        <v>6554</v>
      </c>
      <c r="D4619" s="235" t="s">
        <v>16284</v>
      </c>
      <c r="E4619" s="227" t="s">
        <v>57</v>
      </c>
    </row>
    <row r="4620" spans="1:5" ht="15">
      <c r="A4620" s="234">
        <v>7342</v>
      </c>
      <c r="B4620" s="234" t="s">
        <v>10837</v>
      </c>
      <c r="C4620" s="234" t="s">
        <v>6607</v>
      </c>
      <c r="D4620" s="235" t="s">
        <v>12883</v>
      </c>
      <c r="E4620" s="227" t="s">
        <v>57</v>
      </c>
    </row>
    <row r="4621" spans="1:5" ht="15">
      <c r="A4621" s="234">
        <v>7350</v>
      </c>
      <c r="B4621" s="234" t="s">
        <v>11844</v>
      </c>
      <c r="C4621" s="234" t="s">
        <v>6554</v>
      </c>
      <c r="D4621" s="235" t="s">
        <v>16285</v>
      </c>
      <c r="E4621" s="227" t="s">
        <v>57</v>
      </c>
    </row>
    <row r="4622" spans="1:5" ht="30">
      <c r="A4622" s="234">
        <v>39574</v>
      </c>
      <c r="B4622" s="234" t="s">
        <v>10838</v>
      </c>
      <c r="C4622" s="234" t="s">
        <v>6545</v>
      </c>
      <c r="D4622" s="235" t="s">
        <v>14306</v>
      </c>
      <c r="E4622" s="227" t="s">
        <v>57</v>
      </c>
    </row>
    <row r="4623" spans="1:5" ht="30">
      <c r="A4623" s="234">
        <v>11060</v>
      </c>
      <c r="B4623" s="234" t="s">
        <v>10839</v>
      </c>
      <c r="C4623" s="234" t="s">
        <v>6545</v>
      </c>
      <c r="D4623" s="235" t="s">
        <v>16124</v>
      </c>
      <c r="E4623" s="227" t="s">
        <v>57</v>
      </c>
    </row>
    <row r="4624" spans="1:5" ht="15">
      <c r="A4624" s="234">
        <v>37401</v>
      </c>
      <c r="B4624" s="234" t="s">
        <v>10840</v>
      </c>
      <c r="C4624" s="234" t="s">
        <v>6545</v>
      </c>
      <c r="D4624" s="235" t="s">
        <v>15353</v>
      </c>
      <c r="E4624" s="227" t="s">
        <v>57</v>
      </c>
    </row>
    <row r="4625" spans="1:5" ht="15">
      <c r="A4625" s="234">
        <v>7525</v>
      </c>
      <c r="B4625" s="234" t="s">
        <v>10841</v>
      </c>
      <c r="C4625" s="234" t="s">
        <v>6545</v>
      </c>
      <c r="D4625" s="235" t="s">
        <v>16286</v>
      </c>
      <c r="E4625" s="227" t="s">
        <v>57</v>
      </c>
    </row>
    <row r="4626" spans="1:5" ht="15">
      <c r="A4626" s="234">
        <v>7524</v>
      </c>
      <c r="B4626" s="234" t="s">
        <v>10842</v>
      </c>
      <c r="C4626" s="234" t="s">
        <v>6545</v>
      </c>
      <c r="D4626" s="235" t="s">
        <v>16287</v>
      </c>
      <c r="E4626" s="227" t="s">
        <v>57</v>
      </c>
    </row>
    <row r="4627" spans="1:5" ht="15">
      <c r="A4627" s="234">
        <v>38105</v>
      </c>
      <c r="B4627" s="234" t="s">
        <v>10843</v>
      </c>
      <c r="C4627" s="234" t="s">
        <v>6545</v>
      </c>
      <c r="D4627" s="235" t="s">
        <v>15329</v>
      </c>
      <c r="E4627" s="227" t="s">
        <v>57</v>
      </c>
    </row>
    <row r="4628" spans="1:5" ht="30">
      <c r="A4628" s="234">
        <v>38084</v>
      </c>
      <c r="B4628" s="234" t="s">
        <v>10844</v>
      </c>
      <c r="C4628" s="234" t="s">
        <v>6545</v>
      </c>
      <c r="D4628" s="235" t="s">
        <v>13189</v>
      </c>
      <c r="E4628" s="227" t="s">
        <v>57</v>
      </c>
    </row>
    <row r="4629" spans="1:5" ht="15">
      <c r="A4629" s="234">
        <v>38103</v>
      </c>
      <c r="B4629" s="234" t="s">
        <v>10845</v>
      </c>
      <c r="C4629" s="234" t="s">
        <v>6545</v>
      </c>
      <c r="D4629" s="235" t="s">
        <v>13156</v>
      </c>
      <c r="E4629" s="227" t="s">
        <v>57</v>
      </c>
    </row>
    <row r="4630" spans="1:5" ht="30">
      <c r="A4630" s="234">
        <v>38082</v>
      </c>
      <c r="B4630" s="234" t="s">
        <v>10846</v>
      </c>
      <c r="C4630" s="234" t="s">
        <v>6545</v>
      </c>
      <c r="D4630" s="235" t="s">
        <v>16288</v>
      </c>
      <c r="E4630" s="227" t="s">
        <v>57</v>
      </c>
    </row>
    <row r="4631" spans="1:5" ht="15">
      <c r="A4631" s="234">
        <v>38104</v>
      </c>
      <c r="B4631" s="234" t="s">
        <v>10847</v>
      </c>
      <c r="C4631" s="234" t="s">
        <v>6545</v>
      </c>
      <c r="D4631" s="235" t="s">
        <v>16289</v>
      </c>
      <c r="E4631" s="227" t="s">
        <v>57</v>
      </c>
    </row>
    <row r="4632" spans="1:5" ht="30">
      <c r="A4632" s="234">
        <v>38083</v>
      </c>
      <c r="B4632" s="234" t="s">
        <v>10848</v>
      </c>
      <c r="C4632" s="234" t="s">
        <v>6545</v>
      </c>
      <c r="D4632" s="235" t="s">
        <v>15112</v>
      </c>
      <c r="E4632" s="227" t="s">
        <v>57</v>
      </c>
    </row>
    <row r="4633" spans="1:5" ht="15">
      <c r="A4633" s="234">
        <v>38101</v>
      </c>
      <c r="B4633" s="234" t="s">
        <v>10849</v>
      </c>
      <c r="C4633" s="234" t="s">
        <v>6545</v>
      </c>
      <c r="D4633" s="235" t="s">
        <v>13874</v>
      </c>
      <c r="E4633" s="227" t="s">
        <v>57</v>
      </c>
    </row>
    <row r="4634" spans="1:5" ht="30">
      <c r="A4634" s="234">
        <v>7528</v>
      </c>
      <c r="B4634" s="234" t="s">
        <v>10850</v>
      </c>
      <c r="C4634" s="234" t="s">
        <v>6545</v>
      </c>
      <c r="D4634" s="235" t="s">
        <v>13931</v>
      </c>
      <c r="E4634" s="227" t="s">
        <v>57</v>
      </c>
    </row>
    <row r="4635" spans="1:5" ht="30">
      <c r="A4635" s="234">
        <v>12147</v>
      </c>
      <c r="B4635" s="234" t="s">
        <v>10851</v>
      </c>
      <c r="C4635" s="234" t="s">
        <v>6545</v>
      </c>
      <c r="D4635" s="235" t="s">
        <v>16290</v>
      </c>
      <c r="E4635" s="227" t="s">
        <v>57</v>
      </c>
    </row>
    <row r="4636" spans="1:5" ht="30">
      <c r="A4636" s="234">
        <v>38075</v>
      </c>
      <c r="B4636" s="234" t="s">
        <v>10852</v>
      </c>
      <c r="C4636" s="234" t="s">
        <v>6545</v>
      </c>
      <c r="D4636" s="235" t="s">
        <v>15079</v>
      </c>
      <c r="E4636" s="227" t="s">
        <v>57</v>
      </c>
    </row>
    <row r="4637" spans="1:5" ht="15">
      <c r="A4637" s="234">
        <v>38102</v>
      </c>
      <c r="B4637" s="234" t="s">
        <v>10853</v>
      </c>
      <c r="C4637" s="234" t="s">
        <v>6545</v>
      </c>
      <c r="D4637" s="235" t="s">
        <v>16291</v>
      </c>
      <c r="E4637" s="227" t="s">
        <v>57</v>
      </c>
    </row>
    <row r="4638" spans="1:5" ht="30">
      <c r="A4638" s="234">
        <v>38076</v>
      </c>
      <c r="B4638" s="234" t="s">
        <v>10854</v>
      </c>
      <c r="C4638" s="234" t="s">
        <v>6545</v>
      </c>
      <c r="D4638" s="235" t="s">
        <v>15309</v>
      </c>
      <c r="E4638" s="227" t="s">
        <v>57</v>
      </c>
    </row>
    <row r="4639" spans="1:5" ht="15">
      <c r="A4639" s="234">
        <v>7592</v>
      </c>
      <c r="B4639" s="234" t="s">
        <v>10855</v>
      </c>
      <c r="C4639" s="234" t="s">
        <v>6714</v>
      </c>
      <c r="D4639" s="235" t="s">
        <v>13839</v>
      </c>
      <c r="E4639" s="227" t="s">
        <v>5975</v>
      </c>
    </row>
    <row r="4640" spans="1:5" ht="15">
      <c r="A4640" s="234">
        <v>40820</v>
      </c>
      <c r="B4640" s="234" t="s">
        <v>10856</v>
      </c>
      <c r="C4640" s="234" t="s">
        <v>6716</v>
      </c>
      <c r="D4640" s="235" t="s">
        <v>17921</v>
      </c>
      <c r="E4640" s="227" t="s">
        <v>5975</v>
      </c>
    </row>
    <row r="4641" spans="1:5" ht="30">
      <c r="A4641" s="234">
        <v>11826</v>
      </c>
      <c r="B4641" s="234" t="s">
        <v>11845</v>
      </c>
      <c r="C4641" s="234" t="s">
        <v>6545</v>
      </c>
      <c r="D4641" s="235" t="s">
        <v>16292</v>
      </c>
      <c r="E4641" s="227" t="s">
        <v>57</v>
      </c>
    </row>
    <row r="4642" spans="1:5" ht="30">
      <c r="A4642" s="234">
        <v>7606</v>
      </c>
      <c r="B4642" s="234" t="s">
        <v>11846</v>
      </c>
      <c r="C4642" s="234" t="s">
        <v>6545</v>
      </c>
      <c r="D4642" s="235" t="s">
        <v>16293</v>
      </c>
      <c r="E4642" s="227" t="s">
        <v>57</v>
      </c>
    </row>
    <row r="4643" spans="1:5" ht="30">
      <c r="A4643" s="234">
        <v>11763</v>
      </c>
      <c r="B4643" s="234" t="s">
        <v>11847</v>
      </c>
      <c r="C4643" s="234" t="s">
        <v>6545</v>
      </c>
      <c r="D4643" s="235" t="s">
        <v>16294</v>
      </c>
      <c r="E4643" s="227" t="s">
        <v>57</v>
      </c>
    </row>
    <row r="4644" spans="1:5" ht="30">
      <c r="A4644" s="234">
        <v>11764</v>
      </c>
      <c r="B4644" s="234" t="s">
        <v>11848</v>
      </c>
      <c r="C4644" s="234" t="s">
        <v>6545</v>
      </c>
      <c r="D4644" s="235" t="s">
        <v>16295</v>
      </c>
      <c r="E4644" s="227" t="s">
        <v>57</v>
      </c>
    </row>
    <row r="4645" spans="1:5" ht="30">
      <c r="A4645" s="234">
        <v>11829</v>
      </c>
      <c r="B4645" s="234" t="s">
        <v>11849</v>
      </c>
      <c r="C4645" s="234" t="s">
        <v>6545</v>
      </c>
      <c r="D4645" s="235" t="s">
        <v>16296</v>
      </c>
      <c r="E4645" s="227" t="s">
        <v>57</v>
      </c>
    </row>
    <row r="4646" spans="1:5" ht="30">
      <c r="A4646" s="234">
        <v>11830</v>
      </c>
      <c r="B4646" s="234" t="s">
        <v>11850</v>
      </c>
      <c r="C4646" s="234" t="s">
        <v>6545</v>
      </c>
      <c r="D4646" s="235" t="s">
        <v>16297</v>
      </c>
      <c r="E4646" s="227" t="s">
        <v>57</v>
      </c>
    </row>
    <row r="4647" spans="1:5" ht="30">
      <c r="A4647" s="234">
        <v>11825</v>
      </c>
      <c r="B4647" s="234" t="s">
        <v>11851</v>
      </c>
      <c r="C4647" s="234" t="s">
        <v>6545</v>
      </c>
      <c r="D4647" s="235" t="s">
        <v>16298</v>
      </c>
      <c r="E4647" s="227" t="s">
        <v>57</v>
      </c>
    </row>
    <row r="4648" spans="1:5" ht="30">
      <c r="A4648" s="234">
        <v>11767</v>
      </c>
      <c r="B4648" s="234" t="s">
        <v>11852</v>
      </c>
      <c r="C4648" s="234" t="s">
        <v>6545</v>
      </c>
      <c r="D4648" s="235" t="s">
        <v>16299</v>
      </c>
      <c r="E4648" s="227" t="s">
        <v>57</v>
      </c>
    </row>
    <row r="4649" spans="1:5" ht="30">
      <c r="A4649" s="234">
        <v>11766</v>
      </c>
      <c r="B4649" s="234" t="s">
        <v>11853</v>
      </c>
      <c r="C4649" s="234" t="s">
        <v>6545</v>
      </c>
      <c r="D4649" s="235" t="s">
        <v>16300</v>
      </c>
      <c r="E4649" s="227" t="s">
        <v>57</v>
      </c>
    </row>
    <row r="4650" spans="1:5" ht="30">
      <c r="A4650" s="234">
        <v>11765</v>
      </c>
      <c r="B4650" s="234" t="s">
        <v>11854</v>
      </c>
      <c r="C4650" s="234" t="s">
        <v>6545</v>
      </c>
      <c r="D4650" s="235" t="s">
        <v>16301</v>
      </c>
      <c r="E4650" s="227" t="s">
        <v>57</v>
      </c>
    </row>
    <row r="4651" spans="1:5" ht="30">
      <c r="A4651" s="234">
        <v>11824</v>
      </c>
      <c r="B4651" s="234" t="s">
        <v>11855</v>
      </c>
      <c r="C4651" s="234" t="s">
        <v>6545</v>
      </c>
      <c r="D4651" s="235" t="s">
        <v>16302</v>
      </c>
      <c r="E4651" s="227" t="s">
        <v>57</v>
      </c>
    </row>
    <row r="4652" spans="1:5" ht="30">
      <c r="A4652" s="234">
        <v>44045</v>
      </c>
      <c r="B4652" s="234" t="s">
        <v>16303</v>
      </c>
      <c r="C4652" s="234" t="s">
        <v>6545</v>
      </c>
      <c r="D4652" s="235" t="s">
        <v>16304</v>
      </c>
      <c r="E4652" s="227" t="s">
        <v>57</v>
      </c>
    </row>
    <row r="4653" spans="1:5" ht="30">
      <c r="A4653" s="234">
        <v>39702</v>
      </c>
      <c r="B4653" s="234" t="s">
        <v>16305</v>
      </c>
      <c r="C4653" s="234" t="s">
        <v>6545</v>
      </c>
      <c r="D4653" s="235" t="s">
        <v>16306</v>
      </c>
      <c r="E4653" s="227" t="s">
        <v>57</v>
      </c>
    </row>
    <row r="4654" spans="1:5" ht="30">
      <c r="A4654" s="234">
        <v>13415</v>
      </c>
      <c r="B4654" s="234" t="s">
        <v>16307</v>
      </c>
      <c r="C4654" s="234" t="s">
        <v>6545</v>
      </c>
      <c r="D4654" s="235" t="s">
        <v>16308</v>
      </c>
      <c r="E4654" s="227" t="s">
        <v>57</v>
      </c>
    </row>
    <row r="4655" spans="1:5" ht="45">
      <c r="A4655" s="234">
        <v>7602</v>
      </c>
      <c r="B4655" s="234" t="s">
        <v>11856</v>
      </c>
      <c r="C4655" s="234" t="s">
        <v>6545</v>
      </c>
      <c r="D4655" s="235" t="s">
        <v>16309</v>
      </c>
      <c r="E4655" s="227" t="s">
        <v>57</v>
      </c>
    </row>
    <row r="4656" spans="1:5" ht="30">
      <c r="A4656" s="234">
        <v>7603</v>
      </c>
      <c r="B4656" s="234" t="s">
        <v>11857</v>
      </c>
      <c r="C4656" s="234" t="s">
        <v>6545</v>
      </c>
      <c r="D4656" s="235" t="s">
        <v>16310</v>
      </c>
      <c r="E4656" s="227" t="s">
        <v>57</v>
      </c>
    </row>
    <row r="4657" spans="1:5" ht="15">
      <c r="A4657" s="234">
        <v>11777</v>
      </c>
      <c r="B4657" s="234" t="s">
        <v>10857</v>
      </c>
      <c r="C4657" s="234" t="s">
        <v>6545</v>
      </c>
      <c r="D4657" s="235" t="s">
        <v>16311</v>
      </c>
      <c r="E4657" s="227" t="s">
        <v>57</v>
      </c>
    </row>
    <row r="4658" spans="1:5" ht="30">
      <c r="A4658" s="234">
        <v>13417</v>
      </c>
      <c r="B4658" s="234" t="s">
        <v>16312</v>
      </c>
      <c r="C4658" s="234" t="s">
        <v>6545</v>
      </c>
      <c r="D4658" s="235" t="s">
        <v>16313</v>
      </c>
      <c r="E4658" s="227" t="s">
        <v>57</v>
      </c>
    </row>
    <row r="4659" spans="1:5" ht="30">
      <c r="A4659" s="234">
        <v>36791</v>
      </c>
      <c r="B4659" s="234" t="s">
        <v>16314</v>
      </c>
      <c r="C4659" s="234" t="s">
        <v>6545</v>
      </c>
      <c r="D4659" s="235" t="s">
        <v>16315</v>
      </c>
      <c r="E4659" s="227" t="s">
        <v>57</v>
      </c>
    </row>
    <row r="4660" spans="1:5" ht="30">
      <c r="A4660" s="234">
        <v>36795</v>
      </c>
      <c r="B4660" s="234" t="s">
        <v>16316</v>
      </c>
      <c r="C4660" s="234" t="s">
        <v>6545</v>
      </c>
      <c r="D4660" s="235" t="s">
        <v>16317</v>
      </c>
      <c r="E4660" s="227" t="s">
        <v>57</v>
      </c>
    </row>
    <row r="4661" spans="1:5" ht="30">
      <c r="A4661" s="234">
        <v>36796</v>
      </c>
      <c r="B4661" s="234" t="s">
        <v>16318</v>
      </c>
      <c r="C4661" s="234" t="s">
        <v>6545</v>
      </c>
      <c r="D4661" s="235" t="s">
        <v>16319</v>
      </c>
      <c r="E4661" s="227" t="s">
        <v>57</v>
      </c>
    </row>
    <row r="4662" spans="1:5" ht="30">
      <c r="A4662" s="234">
        <v>36792</v>
      </c>
      <c r="B4662" s="234" t="s">
        <v>16320</v>
      </c>
      <c r="C4662" s="234" t="s">
        <v>6545</v>
      </c>
      <c r="D4662" s="235" t="s">
        <v>16321</v>
      </c>
      <c r="E4662" s="227" t="s">
        <v>57</v>
      </c>
    </row>
    <row r="4663" spans="1:5" ht="30">
      <c r="A4663" s="234">
        <v>11773</v>
      </c>
      <c r="B4663" s="234" t="s">
        <v>16322</v>
      </c>
      <c r="C4663" s="234" t="s">
        <v>6545</v>
      </c>
      <c r="D4663" s="235" t="s">
        <v>16323</v>
      </c>
      <c r="E4663" s="227" t="s">
        <v>57</v>
      </c>
    </row>
    <row r="4664" spans="1:5" ht="30">
      <c r="A4664" s="234">
        <v>11762</v>
      </c>
      <c r="B4664" s="234" t="s">
        <v>16324</v>
      </c>
      <c r="C4664" s="234" t="s">
        <v>6545</v>
      </c>
      <c r="D4664" s="235" t="s">
        <v>16325</v>
      </c>
      <c r="E4664" s="227" t="s">
        <v>57</v>
      </c>
    </row>
    <row r="4665" spans="1:5" ht="30">
      <c r="A4665" s="234">
        <v>7604</v>
      </c>
      <c r="B4665" s="234" t="s">
        <v>16326</v>
      </c>
      <c r="C4665" s="234" t="s">
        <v>6545</v>
      </c>
      <c r="D4665" s="235" t="s">
        <v>16327</v>
      </c>
      <c r="E4665" s="227" t="s">
        <v>57</v>
      </c>
    </row>
    <row r="4666" spans="1:5" ht="30">
      <c r="A4666" s="234">
        <v>13984</v>
      </c>
      <c r="B4666" s="234" t="s">
        <v>16328</v>
      </c>
      <c r="C4666" s="234" t="s">
        <v>6545</v>
      </c>
      <c r="D4666" s="235" t="s">
        <v>16329</v>
      </c>
      <c r="E4666" s="227" t="s">
        <v>57</v>
      </c>
    </row>
    <row r="4667" spans="1:5" ht="30">
      <c r="A4667" s="234">
        <v>11772</v>
      </c>
      <c r="B4667" s="234" t="s">
        <v>16330</v>
      </c>
      <c r="C4667" s="234" t="s">
        <v>6545</v>
      </c>
      <c r="D4667" s="235" t="s">
        <v>14997</v>
      </c>
      <c r="E4667" s="227" t="s">
        <v>57</v>
      </c>
    </row>
    <row r="4668" spans="1:5" ht="30">
      <c r="A4668" s="234">
        <v>13983</v>
      </c>
      <c r="B4668" s="234" t="s">
        <v>16331</v>
      </c>
      <c r="C4668" s="234" t="s">
        <v>6545</v>
      </c>
      <c r="D4668" s="235" t="s">
        <v>16332</v>
      </c>
      <c r="E4668" s="227" t="s">
        <v>57</v>
      </c>
    </row>
    <row r="4669" spans="1:5" ht="30">
      <c r="A4669" s="234">
        <v>13416</v>
      </c>
      <c r="B4669" s="234" t="s">
        <v>16333</v>
      </c>
      <c r="C4669" s="234" t="s">
        <v>6545</v>
      </c>
      <c r="D4669" s="235" t="s">
        <v>16334</v>
      </c>
      <c r="E4669" s="227" t="s">
        <v>57</v>
      </c>
    </row>
    <row r="4670" spans="1:5" ht="30">
      <c r="A4670" s="234">
        <v>40329</v>
      </c>
      <c r="B4670" s="234" t="s">
        <v>11858</v>
      </c>
      <c r="C4670" s="234" t="s">
        <v>6545</v>
      </c>
      <c r="D4670" s="235" t="s">
        <v>16335</v>
      </c>
      <c r="E4670" s="227" t="s">
        <v>57</v>
      </c>
    </row>
    <row r="4671" spans="1:5" ht="30">
      <c r="A4671" s="234">
        <v>11823</v>
      </c>
      <c r="B4671" s="234" t="s">
        <v>10858</v>
      </c>
      <c r="C4671" s="234" t="s">
        <v>6545</v>
      </c>
      <c r="D4671" s="235" t="s">
        <v>16336</v>
      </c>
      <c r="E4671" s="227" t="s">
        <v>57</v>
      </c>
    </row>
    <row r="4672" spans="1:5" ht="15">
      <c r="A4672" s="234">
        <v>11822</v>
      </c>
      <c r="B4672" s="234" t="s">
        <v>10859</v>
      </c>
      <c r="C4672" s="234" t="s">
        <v>6545</v>
      </c>
      <c r="D4672" s="235" t="s">
        <v>15890</v>
      </c>
      <c r="E4672" s="227" t="s">
        <v>57</v>
      </c>
    </row>
    <row r="4673" spans="1:5" ht="15">
      <c r="A4673" s="234">
        <v>11831</v>
      </c>
      <c r="B4673" s="234" t="s">
        <v>10860</v>
      </c>
      <c r="C4673" s="234" t="s">
        <v>6545</v>
      </c>
      <c r="D4673" s="235" t="s">
        <v>13502</v>
      </c>
      <c r="E4673" s="227" t="s">
        <v>57</v>
      </c>
    </row>
    <row r="4674" spans="1:5" ht="45">
      <c r="A4674" s="234">
        <v>7613</v>
      </c>
      <c r="B4674" s="234" t="s">
        <v>10861</v>
      </c>
      <c r="C4674" s="234" t="s">
        <v>6545</v>
      </c>
      <c r="D4674" s="235" t="s">
        <v>16337</v>
      </c>
      <c r="E4674" s="227" t="s">
        <v>57</v>
      </c>
    </row>
    <row r="4675" spans="1:5" ht="45">
      <c r="A4675" s="234">
        <v>7619</v>
      </c>
      <c r="B4675" s="234" t="s">
        <v>10862</v>
      </c>
      <c r="C4675" s="234" t="s">
        <v>6545</v>
      </c>
      <c r="D4675" s="235" t="s">
        <v>16338</v>
      </c>
      <c r="E4675" s="227" t="s">
        <v>57</v>
      </c>
    </row>
    <row r="4676" spans="1:5" ht="45">
      <c r="A4676" s="234">
        <v>12076</v>
      </c>
      <c r="B4676" s="234" t="s">
        <v>10863</v>
      </c>
      <c r="C4676" s="234" t="s">
        <v>6545</v>
      </c>
      <c r="D4676" s="235" t="s">
        <v>16339</v>
      </c>
      <c r="E4676" s="227" t="s">
        <v>57</v>
      </c>
    </row>
    <row r="4677" spans="1:5" ht="45">
      <c r="A4677" s="234">
        <v>7614</v>
      </c>
      <c r="B4677" s="234" t="s">
        <v>10864</v>
      </c>
      <c r="C4677" s="234" t="s">
        <v>6545</v>
      </c>
      <c r="D4677" s="235" t="s">
        <v>16340</v>
      </c>
      <c r="E4677" s="227" t="s">
        <v>57</v>
      </c>
    </row>
    <row r="4678" spans="1:5" ht="45">
      <c r="A4678" s="234">
        <v>7618</v>
      </c>
      <c r="B4678" s="234" t="s">
        <v>10865</v>
      </c>
      <c r="C4678" s="234" t="s">
        <v>6545</v>
      </c>
      <c r="D4678" s="235" t="s">
        <v>16341</v>
      </c>
      <c r="E4678" s="227" t="s">
        <v>57</v>
      </c>
    </row>
    <row r="4679" spans="1:5" ht="45">
      <c r="A4679" s="234">
        <v>7620</v>
      </c>
      <c r="B4679" s="234" t="s">
        <v>10866</v>
      </c>
      <c r="C4679" s="234" t="s">
        <v>6545</v>
      </c>
      <c r="D4679" s="235" t="s">
        <v>16342</v>
      </c>
      <c r="E4679" s="227" t="s">
        <v>57</v>
      </c>
    </row>
    <row r="4680" spans="1:5" ht="45">
      <c r="A4680" s="234">
        <v>7610</v>
      </c>
      <c r="B4680" s="234" t="s">
        <v>10867</v>
      </c>
      <c r="C4680" s="234" t="s">
        <v>6545</v>
      </c>
      <c r="D4680" s="235" t="s">
        <v>16343</v>
      </c>
      <c r="E4680" s="227" t="s">
        <v>57</v>
      </c>
    </row>
    <row r="4681" spans="1:5" ht="45">
      <c r="A4681" s="234">
        <v>7615</v>
      </c>
      <c r="B4681" s="234" t="s">
        <v>10868</v>
      </c>
      <c r="C4681" s="234" t="s">
        <v>6545</v>
      </c>
      <c r="D4681" s="235" t="s">
        <v>16344</v>
      </c>
      <c r="E4681" s="227" t="s">
        <v>57</v>
      </c>
    </row>
    <row r="4682" spans="1:5" ht="45">
      <c r="A4682" s="234">
        <v>7617</v>
      </c>
      <c r="B4682" s="234" t="s">
        <v>10869</v>
      </c>
      <c r="C4682" s="234" t="s">
        <v>6545</v>
      </c>
      <c r="D4682" s="235" t="s">
        <v>16345</v>
      </c>
      <c r="E4682" s="227" t="s">
        <v>57</v>
      </c>
    </row>
    <row r="4683" spans="1:5" ht="45">
      <c r="A4683" s="234">
        <v>7616</v>
      </c>
      <c r="B4683" s="234" t="s">
        <v>10870</v>
      </c>
      <c r="C4683" s="234" t="s">
        <v>6545</v>
      </c>
      <c r="D4683" s="235" t="s">
        <v>16346</v>
      </c>
      <c r="E4683" s="227" t="s">
        <v>57</v>
      </c>
    </row>
    <row r="4684" spans="1:5" ht="45">
      <c r="A4684" s="234">
        <v>7611</v>
      </c>
      <c r="B4684" s="234" t="s">
        <v>10871</v>
      </c>
      <c r="C4684" s="234" t="s">
        <v>6545</v>
      </c>
      <c r="D4684" s="235" t="s">
        <v>16347</v>
      </c>
      <c r="E4684" s="227" t="s">
        <v>57</v>
      </c>
    </row>
    <row r="4685" spans="1:5" ht="45">
      <c r="A4685" s="234">
        <v>7612</v>
      </c>
      <c r="B4685" s="234" t="s">
        <v>10872</v>
      </c>
      <c r="C4685" s="234" t="s">
        <v>6545</v>
      </c>
      <c r="D4685" s="235" t="s">
        <v>16348</v>
      </c>
      <c r="E4685" s="227" t="s">
        <v>57</v>
      </c>
    </row>
    <row r="4686" spans="1:5" ht="15">
      <c r="A4686" s="234">
        <v>37371</v>
      </c>
      <c r="B4686" s="234" t="s">
        <v>10873</v>
      </c>
      <c r="C4686" s="234" t="s">
        <v>6714</v>
      </c>
      <c r="D4686" s="235" t="s">
        <v>14992</v>
      </c>
      <c r="E4686" s="227" t="s">
        <v>5975</v>
      </c>
    </row>
    <row r="4687" spans="1:5" ht="15">
      <c r="A4687" s="234">
        <v>40861</v>
      </c>
      <c r="B4687" s="234" t="s">
        <v>10874</v>
      </c>
      <c r="C4687" s="234" t="s">
        <v>6716</v>
      </c>
      <c r="D4687" s="235" t="s">
        <v>16349</v>
      </c>
      <c r="E4687" s="227" t="s">
        <v>5975</v>
      </c>
    </row>
    <row r="4688" spans="1:5" ht="30">
      <c r="A4688" s="234">
        <v>36510</v>
      </c>
      <c r="B4688" s="234" t="s">
        <v>10875</v>
      </c>
      <c r="C4688" s="234" t="s">
        <v>6545</v>
      </c>
      <c r="D4688" s="235" t="s">
        <v>16350</v>
      </c>
      <c r="E4688" s="227" t="s">
        <v>57</v>
      </c>
    </row>
    <row r="4689" spans="1:5" ht="30">
      <c r="A4689" s="234">
        <v>25020</v>
      </c>
      <c r="B4689" s="234" t="s">
        <v>10876</v>
      </c>
      <c r="C4689" s="234" t="s">
        <v>6545</v>
      </c>
      <c r="D4689" s="235" t="s">
        <v>16351</v>
      </c>
      <c r="E4689" s="227" t="s">
        <v>57</v>
      </c>
    </row>
    <row r="4690" spans="1:5" ht="30">
      <c r="A4690" s="234">
        <v>7622</v>
      </c>
      <c r="B4690" s="234" t="s">
        <v>10877</v>
      </c>
      <c r="C4690" s="234" t="s">
        <v>6545</v>
      </c>
      <c r="D4690" s="235" t="s">
        <v>16352</v>
      </c>
      <c r="E4690" s="227" t="s">
        <v>57</v>
      </c>
    </row>
    <row r="4691" spans="1:5" ht="30">
      <c r="A4691" s="234">
        <v>7624</v>
      </c>
      <c r="B4691" s="234" t="s">
        <v>10878</v>
      </c>
      <c r="C4691" s="234" t="s">
        <v>6545</v>
      </c>
      <c r="D4691" s="235" t="s">
        <v>16353</v>
      </c>
      <c r="E4691" s="227" t="s">
        <v>57</v>
      </c>
    </row>
    <row r="4692" spans="1:5" ht="30">
      <c r="A4692" s="234">
        <v>7625</v>
      </c>
      <c r="B4692" s="234" t="s">
        <v>10879</v>
      </c>
      <c r="C4692" s="234" t="s">
        <v>6545</v>
      </c>
      <c r="D4692" s="235" t="s">
        <v>16354</v>
      </c>
      <c r="E4692" s="227" t="s">
        <v>57</v>
      </c>
    </row>
    <row r="4693" spans="1:5" ht="30">
      <c r="A4693" s="234">
        <v>7623</v>
      </c>
      <c r="B4693" s="234" t="s">
        <v>10880</v>
      </c>
      <c r="C4693" s="234" t="s">
        <v>6545</v>
      </c>
      <c r="D4693" s="235" t="s">
        <v>16351</v>
      </c>
      <c r="E4693" s="227" t="s">
        <v>57</v>
      </c>
    </row>
    <row r="4694" spans="1:5" ht="30">
      <c r="A4694" s="234">
        <v>36508</v>
      </c>
      <c r="B4694" s="234" t="s">
        <v>10881</v>
      </c>
      <c r="C4694" s="234" t="s">
        <v>6545</v>
      </c>
      <c r="D4694" s="235" t="s">
        <v>16355</v>
      </c>
      <c r="E4694" s="227" t="s">
        <v>57</v>
      </c>
    </row>
    <row r="4695" spans="1:5" ht="30">
      <c r="A4695" s="234">
        <v>36509</v>
      </c>
      <c r="B4695" s="234" t="s">
        <v>10882</v>
      </c>
      <c r="C4695" s="234" t="s">
        <v>6545</v>
      </c>
      <c r="D4695" s="235" t="s">
        <v>16356</v>
      </c>
      <c r="E4695" s="227" t="s">
        <v>57</v>
      </c>
    </row>
    <row r="4696" spans="1:5" ht="30">
      <c r="A4696" s="234">
        <v>13238</v>
      </c>
      <c r="B4696" s="234" t="s">
        <v>10883</v>
      </c>
      <c r="C4696" s="234" t="s">
        <v>6545</v>
      </c>
      <c r="D4696" s="235" t="s">
        <v>16357</v>
      </c>
      <c r="E4696" s="227" t="s">
        <v>57</v>
      </c>
    </row>
    <row r="4697" spans="1:5" ht="30">
      <c r="A4697" s="234">
        <v>36511</v>
      </c>
      <c r="B4697" s="234" t="s">
        <v>10884</v>
      </c>
      <c r="C4697" s="234" t="s">
        <v>6545</v>
      </c>
      <c r="D4697" s="235" t="s">
        <v>16358</v>
      </c>
      <c r="E4697" s="227" t="s">
        <v>57</v>
      </c>
    </row>
    <row r="4698" spans="1:5" ht="15">
      <c r="A4698" s="234">
        <v>36515</v>
      </c>
      <c r="B4698" s="234" t="s">
        <v>10885</v>
      </c>
      <c r="C4698" s="234" t="s">
        <v>6545</v>
      </c>
      <c r="D4698" s="235" t="s">
        <v>16359</v>
      </c>
      <c r="E4698" s="227" t="s">
        <v>57</v>
      </c>
    </row>
    <row r="4699" spans="1:5" ht="30">
      <c r="A4699" s="234">
        <v>10598</v>
      </c>
      <c r="B4699" s="234" t="s">
        <v>10886</v>
      </c>
      <c r="C4699" s="234" t="s">
        <v>6545</v>
      </c>
      <c r="D4699" s="235" t="s">
        <v>16360</v>
      </c>
      <c r="E4699" s="227" t="s">
        <v>57</v>
      </c>
    </row>
    <row r="4700" spans="1:5" ht="30">
      <c r="A4700" s="234">
        <v>7640</v>
      </c>
      <c r="B4700" s="234" t="s">
        <v>10887</v>
      </c>
      <c r="C4700" s="234" t="s">
        <v>6545</v>
      </c>
      <c r="D4700" s="235" t="s">
        <v>16361</v>
      </c>
      <c r="E4700" s="227" t="s">
        <v>57</v>
      </c>
    </row>
    <row r="4701" spans="1:5" ht="15">
      <c r="A4701" s="234">
        <v>36513</v>
      </c>
      <c r="B4701" s="234" t="s">
        <v>10888</v>
      </c>
      <c r="C4701" s="234" t="s">
        <v>6545</v>
      </c>
      <c r="D4701" s="235" t="s">
        <v>16362</v>
      </c>
      <c r="E4701" s="227" t="s">
        <v>57</v>
      </c>
    </row>
    <row r="4702" spans="1:5" ht="15">
      <c r="A4702" s="234">
        <v>36514</v>
      </c>
      <c r="B4702" s="234" t="s">
        <v>10889</v>
      </c>
      <c r="C4702" s="234" t="s">
        <v>6545</v>
      </c>
      <c r="D4702" s="235" t="s">
        <v>16363</v>
      </c>
      <c r="E4702" s="227" t="s">
        <v>57</v>
      </c>
    </row>
    <row r="4703" spans="1:5" ht="15">
      <c r="A4703" s="234">
        <v>11572</v>
      </c>
      <c r="B4703" s="234" t="s">
        <v>10890</v>
      </c>
      <c r="C4703" s="234" t="s">
        <v>6545</v>
      </c>
      <c r="D4703" s="235" t="s">
        <v>16364</v>
      </c>
      <c r="E4703" s="227" t="s">
        <v>57</v>
      </c>
    </row>
    <row r="4704" spans="1:5" ht="30">
      <c r="A4704" s="234">
        <v>36149</v>
      </c>
      <c r="B4704" s="234" t="s">
        <v>10891</v>
      </c>
      <c r="C4704" s="234" t="s">
        <v>6545</v>
      </c>
      <c r="D4704" s="235" t="s">
        <v>16365</v>
      </c>
      <c r="E4704" s="227" t="s">
        <v>57</v>
      </c>
    </row>
    <row r="4705" spans="1:5" ht="30">
      <c r="A4705" s="234">
        <v>42407</v>
      </c>
      <c r="B4705" s="234" t="s">
        <v>10892</v>
      </c>
      <c r="C4705" s="234" t="s">
        <v>6557</v>
      </c>
      <c r="D4705" s="235" t="s">
        <v>13510</v>
      </c>
      <c r="E4705" s="227" t="s">
        <v>57</v>
      </c>
    </row>
    <row r="4706" spans="1:5" ht="30">
      <c r="A4706" s="234">
        <v>11581</v>
      </c>
      <c r="B4706" s="234" t="s">
        <v>10893</v>
      </c>
      <c r="C4706" s="234" t="s">
        <v>6557</v>
      </c>
      <c r="D4706" s="235" t="s">
        <v>16366</v>
      </c>
      <c r="E4706" s="227" t="s">
        <v>57</v>
      </c>
    </row>
    <row r="4707" spans="1:5" ht="30">
      <c r="A4707" s="234">
        <v>43605</v>
      </c>
      <c r="B4707" s="234" t="s">
        <v>10894</v>
      </c>
      <c r="C4707" s="234" t="s">
        <v>6557</v>
      </c>
      <c r="D4707" s="235" t="s">
        <v>16367</v>
      </c>
      <c r="E4707" s="227" t="s">
        <v>57</v>
      </c>
    </row>
    <row r="4708" spans="1:5" ht="30">
      <c r="A4708" s="234">
        <v>11580</v>
      </c>
      <c r="B4708" s="234" t="s">
        <v>10895</v>
      </c>
      <c r="C4708" s="234" t="s">
        <v>6557</v>
      </c>
      <c r="D4708" s="235" t="s">
        <v>16368</v>
      </c>
      <c r="E4708" s="227" t="s">
        <v>57</v>
      </c>
    </row>
    <row r="4709" spans="1:5" ht="15">
      <c r="A4709" s="234">
        <v>10743</v>
      </c>
      <c r="B4709" s="234" t="s">
        <v>10896</v>
      </c>
      <c r="C4709" s="234" t="s">
        <v>6545</v>
      </c>
      <c r="D4709" s="235" t="s">
        <v>16369</v>
      </c>
      <c r="E4709" s="227" t="s">
        <v>57</v>
      </c>
    </row>
    <row r="4710" spans="1:5" ht="30">
      <c r="A4710" s="234">
        <v>39848</v>
      </c>
      <c r="B4710" s="234" t="s">
        <v>10897</v>
      </c>
      <c r="C4710" s="234" t="s">
        <v>6557</v>
      </c>
      <c r="D4710" s="235" t="s">
        <v>16210</v>
      </c>
      <c r="E4710" s="227" t="s">
        <v>57</v>
      </c>
    </row>
    <row r="4711" spans="1:5" ht="30">
      <c r="A4711" s="234">
        <v>20999</v>
      </c>
      <c r="B4711" s="234" t="s">
        <v>10898</v>
      </c>
      <c r="C4711" s="234" t="s">
        <v>6557</v>
      </c>
      <c r="D4711" s="235" t="s">
        <v>16370</v>
      </c>
      <c r="E4711" s="227" t="s">
        <v>57</v>
      </c>
    </row>
    <row r="4712" spans="1:5" ht="30">
      <c r="A4712" s="234">
        <v>21001</v>
      </c>
      <c r="B4712" s="234" t="s">
        <v>10899</v>
      </c>
      <c r="C4712" s="234" t="s">
        <v>6557</v>
      </c>
      <c r="D4712" s="235" t="s">
        <v>14368</v>
      </c>
      <c r="E4712" s="227" t="s">
        <v>57</v>
      </c>
    </row>
    <row r="4713" spans="1:5" ht="30">
      <c r="A4713" s="234">
        <v>21003</v>
      </c>
      <c r="B4713" s="234" t="s">
        <v>10900</v>
      </c>
      <c r="C4713" s="234" t="s">
        <v>6557</v>
      </c>
      <c r="D4713" s="235" t="s">
        <v>15810</v>
      </c>
      <c r="E4713" s="227" t="s">
        <v>57</v>
      </c>
    </row>
    <row r="4714" spans="1:5" ht="30">
      <c r="A4714" s="234">
        <v>21006</v>
      </c>
      <c r="B4714" s="234" t="s">
        <v>10901</v>
      </c>
      <c r="C4714" s="234" t="s">
        <v>6557</v>
      </c>
      <c r="D4714" s="235" t="s">
        <v>16371</v>
      </c>
      <c r="E4714" s="227" t="s">
        <v>57</v>
      </c>
    </row>
    <row r="4715" spans="1:5" ht="30">
      <c r="A4715" s="234">
        <v>21019</v>
      </c>
      <c r="B4715" s="234" t="s">
        <v>10902</v>
      </c>
      <c r="C4715" s="234" t="s">
        <v>6557</v>
      </c>
      <c r="D4715" s="235" t="s">
        <v>16372</v>
      </c>
      <c r="E4715" s="227" t="s">
        <v>57</v>
      </c>
    </row>
    <row r="4716" spans="1:5" ht="30">
      <c r="A4716" s="234">
        <v>21021</v>
      </c>
      <c r="B4716" s="234" t="s">
        <v>10903</v>
      </c>
      <c r="C4716" s="234" t="s">
        <v>6557</v>
      </c>
      <c r="D4716" s="235" t="s">
        <v>16373</v>
      </c>
      <c r="E4716" s="227" t="s">
        <v>57</v>
      </c>
    </row>
    <row r="4717" spans="1:5" ht="30">
      <c r="A4717" s="234">
        <v>21024</v>
      </c>
      <c r="B4717" s="234" t="s">
        <v>10904</v>
      </c>
      <c r="C4717" s="234" t="s">
        <v>6557</v>
      </c>
      <c r="D4717" s="235" t="s">
        <v>16374</v>
      </c>
      <c r="E4717" s="227" t="s">
        <v>57</v>
      </c>
    </row>
    <row r="4718" spans="1:5" ht="15">
      <c r="A4718" s="234">
        <v>40624</v>
      </c>
      <c r="B4718" s="234" t="s">
        <v>10905</v>
      </c>
      <c r="C4718" s="234" t="s">
        <v>6557</v>
      </c>
      <c r="D4718" s="235" t="s">
        <v>16375</v>
      </c>
      <c r="E4718" s="227" t="s">
        <v>57</v>
      </c>
    </row>
    <row r="4719" spans="1:5" ht="15">
      <c r="A4719" s="234">
        <v>42575</v>
      </c>
      <c r="B4719" s="234" t="s">
        <v>10906</v>
      </c>
      <c r="C4719" s="234" t="s">
        <v>6557</v>
      </c>
      <c r="D4719" s="235" t="s">
        <v>16376</v>
      </c>
      <c r="E4719" s="227" t="s">
        <v>57</v>
      </c>
    </row>
    <row r="4720" spans="1:5" ht="15">
      <c r="A4720" s="234">
        <v>13127</v>
      </c>
      <c r="B4720" s="234" t="s">
        <v>10907</v>
      </c>
      <c r="C4720" s="234" t="s">
        <v>6557</v>
      </c>
      <c r="D4720" s="235" t="s">
        <v>16377</v>
      </c>
      <c r="E4720" s="227" t="s">
        <v>57</v>
      </c>
    </row>
    <row r="4721" spans="1:5" ht="15">
      <c r="A4721" s="234">
        <v>13137</v>
      </c>
      <c r="B4721" s="234" t="s">
        <v>10908</v>
      </c>
      <c r="C4721" s="234" t="s">
        <v>6557</v>
      </c>
      <c r="D4721" s="235" t="s">
        <v>16378</v>
      </c>
      <c r="E4721" s="227" t="s">
        <v>57</v>
      </c>
    </row>
    <row r="4722" spans="1:5" ht="15">
      <c r="A4722" s="234">
        <v>42574</v>
      </c>
      <c r="B4722" s="234" t="s">
        <v>10909</v>
      </c>
      <c r="C4722" s="234" t="s">
        <v>6557</v>
      </c>
      <c r="D4722" s="235" t="s">
        <v>16379</v>
      </c>
      <c r="E4722" s="227" t="s">
        <v>57</v>
      </c>
    </row>
    <row r="4723" spans="1:5" ht="15">
      <c r="A4723" s="234">
        <v>20989</v>
      </c>
      <c r="B4723" s="234" t="s">
        <v>10910</v>
      </c>
      <c r="C4723" s="234" t="s">
        <v>6557</v>
      </c>
      <c r="D4723" s="235" t="s">
        <v>16380</v>
      </c>
      <c r="E4723" s="227" t="s">
        <v>57</v>
      </c>
    </row>
    <row r="4724" spans="1:5" ht="15">
      <c r="A4724" s="234">
        <v>21147</v>
      </c>
      <c r="B4724" s="234" t="s">
        <v>10911</v>
      </c>
      <c r="C4724" s="234" t="s">
        <v>6557</v>
      </c>
      <c r="D4724" s="235" t="s">
        <v>16381</v>
      </c>
      <c r="E4724" s="227" t="s">
        <v>57</v>
      </c>
    </row>
    <row r="4725" spans="1:5" ht="15">
      <c r="A4725" s="234">
        <v>21148</v>
      </c>
      <c r="B4725" s="234" t="s">
        <v>10912</v>
      </c>
      <c r="C4725" s="234" t="s">
        <v>6557</v>
      </c>
      <c r="D4725" s="235" t="s">
        <v>16382</v>
      </c>
      <c r="E4725" s="227" t="s">
        <v>57</v>
      </c>
    </row>
    <row r="4726" spans="1:5" ht="15">
      <c r="A4726" s="234">
        <v>20984</v>
      </c>
      <c r="B4726" s="234" t="s">
        <v>10913</v>
      </c>
      <c r="C4726" s="234" t="s">
        <v>6557</v>
      </c>
      <c r="D4726" s="235" t="s">
        <v>16383</v>
      </c>
      <c r="E4726" s="227" t="s">
        <v>57</v>
      </c>
    </row>
    <row r="4727" spans="1:5" ht="15">
      <c r="A4727" s="234">
        <v>13042</v>
      </c>
      <c r="B4727" s="234" t="s">
        <v>10914</v>
      </c>
      <c r="C4727" s="234" t="s">
        <v>6557</v>
      </c>
      <c r="D4727" s="235" t="s">
        <v>16384</v>
      </c>
      <c r="E4727" s="227" t="s">
        <v>57</v>
      </c>
    </row>
    <row r="4728" spans="1:5" ht="15">
      <c r="A4728" s="234">
        <v>21150</v>
      </c>
      <c r="B4728" s="234" t="s">
        <v>10915</v>
      </c>
      <c r="C4728" s="234" t="s">
        <v>6557</v>
      </c>
      <c r="D4728" s="235" t="s">
        <v>16385</v>
      </c>
      <c r="E4728" s="227" t="s">
        <v>57</v>
      </c>
    </row>
    <row r="4729" spans="1:5" ht="15">
      <c r="A4729" s="234">
        <v>13141</v>
      </c>
      <c r="B4729" s="234" t="s">
        <v>10916</v>
      </c>
      <c r="C4729" s="234" t="s">
        <v>6557</v>
      </c>
      <c r="D4729" s="235" t="s">
        <v>16386</v>
      </c>
      <c r="E4729" s="227" t="s">
        <v>57</v>
      </c>
    </row>
    <row r="4730" spans="1:5" ht="15">
      <c r="A4730" s="234">
        <v>42576</v>
      </c>
      <c r="B4730" s="234" t="s">
        <v>10917</v>
      </c>
      <c r="C4730" s="234" t="s">
        <v>6557</v>
      </c>
      <c r="D4730" s="235" t="s">
        <v>16387</v>
      </c>
      <c r="E4730" s="227" t="s">
        <v>57</v>
      </c>
    </row>
    <row r="4731" spans="1:5" ht="15">
      <c r="A4731" s="234">
        <v>21151</v>
      </c>
      <c r="B4731" s="234" t="s">
        <v>10918</v>
      </c>
      <c r="C4731" s="234" t="s">
        <v>6557</v>
      </c>
      <c r="D4731" s="235" t="s">
        <v>16388</v>
      </c>
      <c r="E4731" s="227" t="s">
        <v>57</v>
      </c>
    </row>
    <row r="4732" spans="1:5" ht="15">
      <c r="A4732" s="234">
        <v>13142</v>
      </c>
      <c r="B4732" s="234" t="s">
        <v>10919</v>
      </c>
      <c r="C4732" s="234" t="s">
        <v>6557</v>
      </c>
      <c r="D4732" s="235" t="s">
        <v>16389</v>
      </c>
      <c r="E4732" s="227" t="s">
        <v>57</v>
      </c>
    </row>
    <row r="4733" spans="1:5" ht="15">
      <c r="A4733" s="234">
        <v>42577</v>
      </c>
      <c r="B4733" s="234" t="s">
        <v>10920</v>
      </c>
      <c r="C4733" s="234" t="s">
        <v>6557</v>
      </c>
      <c r="D4733" s="235" t="s">
        <v>16390</v>
      </c>
      <c r="E4733" s="227" t="s">
        <v>57</v>
      </c>
    </row>
    <row r="4734" spans="1:5" ht="15">
      <c r="A4734" s="234">
        <v>20994</v>
      </c>
      <c r="B4734" s="234" t="s">
        <v>10921</v>
      </c>
      <c r="C4734" s="234" t="s">
        <v>6557</v>
      </c>
      <c r="D4734" s="235" t="s">
        <v>16391</v>
      </c>
      <c r="E4734" s="227" t="s">
        <v>57</v>
      </c>
    </row>
    <row r="4735" spans="1:5" ht="15">
      <c r="A4735" s="234">
        <v>7672</v>
      </c>
      <c r="B4735" s="234" t="s">
        <v>10922</v>
      </c>
      <c r="C4735" s="234" t="s">
        <v>6557</v>
      </c>
      <c r="D4735" s="235" t="s">
        <v>16392</v>
      </c>
      <c r="E4735" s="227" t="s">
        <v>57</v>
      </c>
    </row>
    <row r="4736" spans="1:5" ht="15">
      <c r="A4736" s="234">
        <v>20995</v>
      </c>
      <c r="B4736" s="234" t="s">
        <v>10923</v>
      </c>
      <c r="C4736" s="234" t="s">
        <v>6557</v>
      </c>
      <c r="D4736" s="235" t="s">
        <v>16393</v>
      </c>
      <c r="E4736" s="227" t="s">
        <v>57</v>
      </c>
    </row>
    <row r="4737" spans="1:5" ht="15">
      <c r="A4737" s="234">
        <v>7690</v>
      </c>
      <c r="B4737" s="234" t="s">
        <v>10924</v>
      </c>
      <c r="C4737" s="234" t="s">
        <v>6557</v>
      </c>
      <c r="D4737" s="235" t="s">
        <v>16394</v>
      </c>
      <c r="E4737" s="227" t="s">
        <v>57</v>
      </c>
    </row>
    <row r="4738" spans="1:5" ht="15">
      <c r="A4738" s="234">
        <v>20980</v>
      </c>
      <c r="B4738" s="234" t="s">
        <v>10925</v>
      </c>
      <c r="C4738" s="234" t="s">
        <v>6557</v>
      </c>
      <c r="D4738" s="235" t="s">
        <v>16395</v>
      </c>
      <c r="E4738" s="227" t="s">
        <v>57</v>
      </c>
    </row>
    <row r="4739" spans="1:5" ht="15">
      <c r="A4739" s="234">
        <v>7661</v>
      </c>
      <c r="B4739" s="234" t="s">
        <v>10926</v>
      </c>
      <c r="C4739" s="234" t="s">
        <v>6557</v>
      </c>
      <c r="D4739" s="235" t="s">
        <v>16396</v>
      </c>
      <c r="E4739" s="227" t="s">
        <v>57</v>
      </c>
    </row>
    <row r="4740" spans="1:5" ht="30">
      <c r="A4740" s="234">
        <v>21016</v>
      </c>
      <c r="B4740" s="234" t="s">
        <v>10927</v>
      </c>
      <c r="C4740" s="234" t="s">
        <v>6557</v>
      </c>
      <c r="D4740" s="235" t="s">
        <v>16397</v>
      </c>
      <c r="E4740" s="227" t="s">
        <v>57</v>
      </c>
    </row>
    <row r="4741" spans="1:5" ht="30">
      <c r="A4741" s="234">
        <v>21008</v>
      </c>
      <c r="B4741" s="234" t="s">
        <v>10928</v>
      </c>
      <c r="C4741" s="234" t="s">
        <v>6557</v>
      </c>
      <c r="D4741" s="235" t="s">
        <v>16183</v>
      </c>
      <c r="E4741" s="227" t="s">
        <v>57</v>
      </c>
    </row>
    <row r="4742" spans="1:5" ht="30">
      <c r="A4742" s="234">
        <v>21009</v>
      </c>
      <c r="B4742" s="234" t="s">
        <v>10929</v>
      </c>
      <c r="C4742" s="234" t="s">
        <v>6557</v>
      </c>
      <c r="D4742" s="235" t="s">
        <v>15028</v>
      </c>
      <c r="E4742" s="227" t="s">
        <v>57</v>
      </c>
    </row>
    <row r="4743" spans="1:5" ht="30">
      <c r="A4743" s="234">
        <v>21010</v>
      </c>
      <c r="B4743" s="234" t="s">
        <v>10930</v>
      </c>
      <c r="C4743" s="234" t="s">
        <v>6557</v>
      </c>
      <c r="D4743" s="235" t="s">
        <v>16398</v>
      </c>
      <c r="E4743" s="227" t="s">
        <v>57</v>
      </c>
    </row>
    <row r="4744" spans="1:5" ht="30">
      <c r="A4744" s="234">
        <v>21011</v>
      </c>
      <c r="B4744" s="234" t="s">
        <v>10931</v>
      </c>
      <c r="C4744" s="234" t="s">
        <v>6557</v>
      </c>
      <c r="D4744" s="235" t="s">
        <v>16399</v>
      </c>
      <c r="E4744" s="227" t="s">
        <v>57</v>
      </c>
    </row>
    <row r="4745" spans="1:5" ht="30">
      <c r="A4745" s="234">
        <v>21012</v>
      </c>
      <c r="B4745" s="234" t="s">
        <v>10932</v>
      </c>
      <c r="C4745" s="234" t="s">
        <v>6557</v>
      </c>
      <c r="D4745" s="235" t="s">
        <v>16400</v>
      </c>
      <c r="E4745" s="227" t="s">
        <v>57</v>
      </c>
    </row>
    <row r="4746" spans="1:5" ht="30">
      <c r="A4746" s="234">
        <v>21013</v>
      </c>
      <c r="B4746" s="234" t="s">
        <v>10933</v>
      </c>
      <c r="C4746" s="234" t="s">
        <v>6557</v>
      </c>
      <c r="D4746" s="235" t="s">
        <v>16401</v>
      </c>
      <c r="E4746" s="227" t="s">
        <v>57</v>
      </c>
    </row>
    <row r="4747" spans="1:5" ht="30">
      <c r="A4747" s="234">
        <v>21014</v>
      </c>
      <c r="B4747" s="234" t="s">
        <v>10934</v>
      </c>
      <c r="C4747" s="234" t="s">
        <v>6557</v>
      </c>
      <c r="D4747" s="235" t="s">
        <v>16402</v>
      </c>
      <c r="E4747" s="227" t="s">
        <v>57</v>
      </c>
    </row>
    <row r="4748" spans="1:5" ht="30">
      <c r="A4748" s="234">
        <v>21015</v>
      </c>
      <c r="B4748" s="234" t="s">
        <v>10935</v>
      </c>
      <c r="C4748" s="234" t="s">
        <v>6557</v>
      </c>
      <c r="D4748" s="235" t="s">
        <v>16403</v>
      </c>
      <c r="E4748" s="227" t="s">
        <v>57</v>
      </c>
    </row>
    <row r="4749" spans="1:5" ht="30">
      <c r="A4749" s="234">
        <v>7697</v>
      </c>
      <c r="B4749" s="234" t="s">
        <v>10936</v>
      </c>
      <c r="C4749" s="234" t="s">
        <v>6557</v>
      </c>
      <c r="D4749" s="235" t="s">
        <v>16404</v>
      </c>
      <c r="E4749" s="227" t="s">
        <v>57</v>
      </c>
    </row>
    <row r="4750" spans="1:5" ht="30">
      <c r="A4750" s="234">
        <v>7698</v>
      </c>
      <c r="B4750" s="234" t="s">
        <v>10937</v>
      </c>
      <c r="C4750" s="234" t="s">
        <v>6557</v>
      </c>
      <c r="D4750" s="235" t="s">
        <v>16194</v>
      </c>
      <c r="E4750" s="227" t="s">
        <v>57</v>
      </c>
    </row>
    <row r="4751" spans="1:5" ht="30">
      <c r="A4751" s="234">
        <v>7691</v>
      </c>
      <c r="B4751" s="234" t="s">
        <v>10938</v>
      </c>
      <c r="C4751" s="234" t="s">
        <v>6557</v>
      </c>
      <c r="D4751" s="235" t="s">
        <v>16405</v>
      </c>
      <c r="E4751" s="227" t="s">
        <v>57</v>
      </c>
    </row>
    <row r="4752" spans="1:5" ht="30">
      <c r="A4752" s="234">
        <v>40626</v>
      </c>
      <c r="B4752" s="234" t="s">
        <v>10939</v>
      </c>
      <c r="C4752" s="234" t="s">
        <v>6557</v>
      </c>
      <c r="D4752" s="235" t="s">
        <v>16406</v>
      </c>
      <c r="E4752" s="227" t="s">
        <v>57</v>
      </c>
    </row>
    <row r="4753" spans="1:5" ht="30">
      <c r="A4753" s="234">
        <v>7701</v>
      </c>
      <c r="B4753" s="234" t="s">
        <v>10940</v>
      </c>
      <c r="C4753" s="234" t="s">
        <v>6557</v>
      </c>
      <c r="D4753" s="235" t="s">
        <v>16407</v>
      </c>
      <c r="E4753" s="227" t="s">
        <v>57</v>
      </c>
    </row>
    <row r="4754" spans="1:5" ht="30">
      <c r="A4754" s="234">
        <v>7696</v>
      </c>
      <c r="B4754" s="234" t="s">
        <v>10941</v>
      </c>
      <c r="C4754" s="234" t="s">
        <v>6557</v>
      </c>
      <c r="D4754" s="235" t="s">
        <v>16408</v>
      </c>
      <c r="E4754" s="227" t="s">
        <v>57</v>
      </c>
    </row>
    <row r="4755" spans="1:5" ht="30">
      <c r="A4755" s="234">
        <v>7700</v>
      </c>
      <c r="B4755" s="234" t="s">
        <v>10942</v>
      </c>
      <c r="C4755" s="234" t="s">
        <v>6557</v>
      </c>
      <c r="D4755" s="235" t="s">
        <v>16409</v>
      </c>
      <c r="E4755" s="227" t="s">
        <v>57</v>
      </c>
    </row>
    <row r="4756" spans="1:5" ht="30">
      <c r="A4756" s="234">
        <v>7694</v>
      </c>
      <c r="B4756" s="234" t="s">
        <v>10943</v>
      </c>
      <c r="C4756" s="234" t="s">
        <v>6557</v>
      </c>
      <c r="D4756" s="235" t="s">
        <v>16410</v>
      </c>
      <c r="E4756" s="227" t="s">
        <v>57</v>
      </c>
    </row>
    <row r="4757" spans="1:5" ht="30">
      <c r="A4757" s="234">
        <v>7693</v>
      </c>
      <c r="B4757" s="234" t="s">
        <v>10944</v>
      </c>
      <c r="C4757" s="234" t="s">
        <v>6557</v>
      </c>
      <c r="D4757" s="235" t="s">
        <v>16411</v>
      </c>
      <c r="E4757" s="227" t="s">
        <v>57</v>
      </c>
    </row>
    <row r="4758" spans="1:5" ht="30">
      <c r="A4758" s="234">
        <v>7692</v>
      </c>
      <c r="B4758" s="234" t="s">
        <v>10945</v>
      </c>
      <c r="C4758" s="234" t="s">
        <v>6557</v>
      </c>
      <c r="D4758" s="235" t="s">
        <v>16412</v>
      </c>
      <c r="E4758" s="227" t="s">
        <v>57</v>
      </c>
    </row>
    <row r="4759" spans="1:5" ht="30">
      <c r="A4759" s="234">
        <v>7695</v>
      </c>
      <c r="B4759" s="234" t="s">
        <v>10946</v>
      </c>
      <c r="C4759" s="234" t="s">
        <v>6557</v>
      </c>
      <c r="D4759" s="235" t="s">
        <v>16413</v>
      </c>
      <c r="E4759" s="227" t="s">
        <v>57</v>
      </c>
    </row>
    <row r="4760" spans="1:5" ht="15">
      <c r="A4760" s="234">
        <v>13356</v>
      </c>
      <c r="B4760" s="234" t="s">
        <v>10947</v>
      </c>
      <c r="C4760" s="234" t="s">
        <v>6557</v>
      </c>
      <c r="D4760" s="235" t="s">
        <v>16414</v>
      </c>
      <c r="E4760" s="227" t="s">
        <v>57</v>
      </c>
    </row>
    <row r="4761" spans="1:5" ht="15">
      <c r="A4761" s="234">
        <v>36365</v>
      </c>
      <c r="B4761" s="234" t="s">
        <v>10948</v>
      </c>
      <c r="C4761" s="234" t="s">
        <v>6557</v>
      </c>
      <c r="D4761" s="235" t="s">
        <v>16415</v>
      </c>
      <c r="E4761" s="227" t="s">
        <v>57</v>
      </c>
    </row>
    <row r="4762" spans="1:5" ht="15">
      <c r="A4762" s="234">
        <v>41930</v>
      </c>
      <c r="B4762" s="234" t="s">
        <v>10949</v>
      </c>
      <c r="C4762" s="234" t="s">
        <v>6557</v>
      </c>
      <c r="D4762" s="235" t="s">
        <v>16416</v>
      </c>
      <c r="E4762" s="227" t="s">
        <v>57</v>
      </c>
    </row>
    <row r="4763" spans="1:5" ht="15">
      <c r="A4763" s="234">
        <v>41931</v>
      </c>
      <c r="B4763" s="234" t="s">
        <v>10950</v>
      </c>
      <c r="C4763" s="234" t="s">
        <v>6557</v>
      </c>
      <c r="D4763" s="235" t="s">
        <v>16417</v>
      </c>
      <c r="E4763" s="227" t="s">
        <v>57</v>
      </c>
    </row>
    <row r="4764" spans="1:5" ht="15">
      <c r="A4764" s="234">
        <v>41932</v>
      </c>
      <c r="B4764" s="234" t="s">
        <v>10951</v>
      </c>
      <c r="C4764" s="234" t="s">
        <v>6557</v>
      </c>
      <c r="D4764" s="235" t="s">
        <v>16418</v>
      </c>
      <c r="E4764" s="227" t="s">
        <v>57</v>
      </c>
    </row>
    <row r="4765" spans="1:5" ht="15">
      <c r="A4765" s="234">
        <v>41933</v>
      </c>
      <c r="B4765" s="234" t="s">
        <v>10952</v>
      </c>
      <c r="C4765" s="234" t="s">
        <v>6557</v>
      </c>
      <c r="D4765" s="235" t="s">
        <v>16419</v>
      </c>
      <c r="E4765" s="227" t="s">
        <v>57</v>
      </c>
    </row>
    <row r="4766" spans="1:5" ht="15">
      <c r="A4766" s="234">
        <v>41934</v>
      </c>
      <c r="B4766" s="234" t="s">
        <v>10953</v>
      </c>
      <c r="C4766" s="234" t="s">
        <v>6557</v>
      </c>
      <c r="D4766" s="235" t="s">
        <v>16420</v>
      </c>
      <c r="E4766" s="227" t="s">
        <v>57</v>
      </c>
    </row>
    <row r="4767" spans="1:5" ht="15">
      <c r="A4767" s="234">
        <v>41936</v>
      </c>
      <c r="B4767" s="234" t="s">
        <v>10954</v>
      </c>
      <c r="C4767" s="234" t="s">
        <v>6557</v>
      </c>
      <c r="D4767" s="235" t="s">
        <v>16421</v>
      </c>
      <c r="E4767" s="227" t="s">
        <v>57</v>
      </c>
    </row>
    <row r="4768" spans="1:5" ht="30">
      <c r="A4768" s="234">
        <v>41785</v>
      </c>
      <c r="B4768" s="234" t="s">
        <v>11859</v>
      </c>
      <c r="C4768" s="234" t="s">
        <v>6557</v>
      </c>
      <c r="D4768" s="235" t="s">
        <v>16422</v>
      </c>
      <c r="E4768" s="227" t="s">
        <v>57</v>
      </c>
    </row>
    <row r="4769" spans="1:5" ht="30">
      <c r="A4769" s="234">
        <v>41781</v>
      </c>
      <c r="B4769" s="234" t="s">
        <v>11860</v>
      </c>
      <c r="C4769" s="234" t="s">
        <v>6557</v>
      </c>
      <c r="D4769" s="235" t="s">
        <v>16423</v>
      </c>
      <c r="E4769" s="227" t="s">
        <v>57</v>
      </c>
    </row>
    <row r="4770" spans="1:5" ht="30">
      <c r="A4770" s="234">
        <v>41783</v>
      </c>
      <c r="B4770" s="234" t="s">
        <v>11861</v>
      </c>
      <c r="C4770" s="234" t="s">
        <v>6557</v>
      </c>
      <c r="D4770" s="235" t="s">
        <v>16424</v>
      </c>
      <c r="E4770" s="227" t="s">
        <v>57</v>
      </c>
    </row>
    <row r="4771" spans="1:5" ht="30">
      <c r="A4771" s="234">
        <v>41786</v>
      </c>
      <c r="B4771" s="234" t="s">
        <v>11862</v>
      </c>
      <c r="C4771" s="234" t="s">
        <v>6557</v>
      </c>
      <c r="D4771" s="235" t="s">
        <v>16425</v>
      </c>
      <c r="E4771" s="227" t="s">
        <v>57</v>
      </c>
    </row>
    <row r="4772" spans="1:5" ht="30">
      <c r="A4772" s="234">
        <v>41779</v>
      </c>
      <c r="B4772" s="234" t="s">
        <v>11863</v>
      </c>
      <c r="C4772" s="234" t="s">
        <v>6557</v>
      </c>
      <c r="D4772" s="235" t="s">
        <v>16426</v>
      </c>
      <c r="E4772" s="227" t="s">
        <v>57</v>
      </c>
    </row>
    <row r="4773" spans="1:5" ht="30">
      <c r="A4773" s="234">
        <v>41780</v>
      </c>
      <c r="B4773" s="234" t="s">
        <v>11864</v>
      </c>
      <c r="C4773" s="234" t="s">
        <v>6557</v>
      </c>
      <c r="D4773" s="235" t="s">
        <v>16045</v>
      </c>
      <c r="E4773" s="227" t="s">
        <v>57</v>
      </c>
    </row>
    <row r="4774" spans="1:5" ht="30">
      <c r="A4774" s="234">
        <v>41782</v>
      </c>
      <c r="B4774" s="234" t="s">
        <v>11865</v>
      </c>
      <c r="C4774" s="234" t="s">
        <v>6557</v>
      </c>
      <c r="D4774" s="235" t="s">
        <v>16427</v>
      </c>
      <c r="E4774" s="227" t="s">
        <v>57</v>
      </c>
    </row>
    <row r="4775" spans="1:5" ht="15">
      <c r="A4775" s="234">
        <v>38130</v>
      </c>
      <c r="B4775" s="234" t="s">
        <v>10955</v>
      </c>
      <c r="C4775" s="234" t="s">
        <v>6557</v>
      </c>
      <c r="D4775" s="235" t="s">
        <v>16428</v>
      </c>
      <c r="E4775" s="227" t="s">
        <v>57</v>
      </c>
    </row>
    <row r="4776" spans="1:5" ht="15">
      <c r="A4776" s="234">
        <v>21123</v>
      </c>
      <c r="B4776" s="234" t="s">
        <v>10956</v>
      </c>
      <c r="C4776" s="234" t="s">
        <v>6557</v>
      </c>
      <c r="D4776" s="235" t="s">
        <v>16429</v>
      </c>
      <c r="E4776" s="227" t="s">
        <v>57</v>
      </c>
    </row>
    <row r="4777" spans="1:5" ht="15">
      <c r="A4777" s="234">
        <v>21124</v>
      </c>
      <c r="B4777" s="234" t="s">
        <v>10957</v>
      </c>
      <c r="C4777" s="234" t="s">
        <v>6557</v>
      </c>
      <c r="D4777" s="235" t="s">
        <v>15159</v>
      </c>
      <c r="E4777" s="227" t="s">
        <v>57</v>
      </c>
    </row>
    <row r="4778" spans="1:5" ht="15">
      <c r="A4778" s="234">
        <v>21125</v>
      </c>
      <c r="B4778" s="234" t="s">
        <v>10958</v>
      </c>
      <c r="C4778" s="234" t="s">
        <v>6557</v>
      </c>
      <c r="D4778" s="235" t="s">
        <v>16430</v>
      </c>
      <c r="E4778" s="227" t="s">
        <v>57</v>
      </c>
    </row>
    <row r="4779" spans="1:5" ht="15">
      <c r="A4779" s="234">
        <v>38028</v>
      </c>
      <c r="B4779" s="234" t="s">
        <v>10959</v>
      </c>
      <c r="C4779" s="234" t="s">
        <v>6557</v>
      </c>
      <c r="D4779" s="235" t="s">
        <v>15480</v>
      </c>
      <c r="E4779" s="227" t="s">
        <v>57</v>
      </c>
    </row>
    <row r="4780" spans="1:5" ht="15">
      <c r="A4780" s="234">
        <v>38029</v>
      </c>
      <c r="B4780" s="234" t="s">
        <v>10960</v>
      </c>
      <c r="C4780" s="234" t="s">
        <v>6557</v>
      </c>
      <c r="D4780" s="235" t="s">
        <v>16431</v>
      </c>
      <c r="E4780" s="227" t="s">
        <v>57</v>
      </c>
    </row>
    <row r="4781" spans="1:5" ht="15">
      <c r="A4781" s="234">
        <v>38030</v>
      </c>
      <c r="B4781" s="234" t="s">
        <v>10961</v>
      </c>
      <c r="C4781" s="234" t="s">
        <v>6557</v>
      </c>
      <c r="D4781" s="235" t="s">
        <v>16300</v>
      </c>
      <c r="E4781" s="227" t="s">
        <v>57</v>
      </c>
    </row>
    <row r="4782" spans="1:5" ht="15">
      <c r="A4782" s="234">
        <v>38031</v>
      </c>
      <c r="B4782" s="234" t="s">
        <v>10962</v>
      </c>
      <c r="C4782" s="234" t="s">
        <v>6557</v>
      </c>
      <c r="D4782" s="235" t="s">
        <v>16432</v>
      </c>
      <c r="E4782" s="227" t="s">
        <v>57</v>
      </c>
    </row>
    <row r="4783" spans="1:5" ht="45">
      <c r="A4783" s="234">
        <v>39735</v>
      </c>
      <c r="B4783" s="234" t="s">
        <v>10963</v>
      </c>
      <c r="C4783" s="234" t="s">
        <v>6557</v>
      </c>
      <c r="D4783" s="235" t="s">
        <v>16433</v>
      </c>
      <c r="E4783" s="227" t="s">
        <v>57</v>
      </c>
    </row>
    <row r="4784" spans="1:5" ht="45">
      <c r="A4784" s="234">
        <v>39734</v>
      </c>
      <c r="B4784" s="234" t="s">
        <v>10964</v>
      </c>
      <c r="C4784" s="234" t="s">
        <v>6557</v>
      </c>
      <c r="D4784" s="235" t="s">
        <v>16434</v>
      </c>
      <c r="E4784" s="227" t="s">
        <v>57</v>
      </c>
    </row>
    <row r="4785" spans="1:5" ht="45">
      <c r="A4785" s="234">
        <v>39736</v>
      </c>
      <c r="B4785" s="234" t="s">
        <v>10965</v>
      </c>
      <c r="C4785" s="234" t="s">
        <v>6557</v>
      </c>
      <c r="D4785" s="235" t="s">
        <v>16435</v>
      </c>
      <c r="E4785" s="227" t="s">
        <v>57</v>
      </c>
    </row>
    <row r="4786" spans="1:5" ht="45">
      <c r="A4786" s="234">
        <v>39737</v>
      </c>
      <c r="B4786" s="234" t="s">
        <v>10966</v>
      </c>
      <c r="C4786" s="234" t="s">
        <v>6557</v>
      </c>
      <c r="D4786" s="235" t="s">
        <v>16436</v>
      </c>
      <c r="E4786" s="227" t="s">
        <v>57</v>
      </c>
    </row>
    <row r="4787" spans="1:5" ht="45">
      <c r="A4787" s="234">
        <v>39738</v>
      </c>
      <c r="B4787" s="234" t="s">
        <v>10967</v>
      </c>
      <c r="C4787" s="234" t="s">
        <v>6557</v>
      </c>
      <c r="D4787" s="235" t="s">
        <v>15936</v>
      </c>
      <c r="E4787" s="227" t="s">
        <v>57</v>
      </c>
    </row>
    <row r="4788" spans="1:5" ht="45">
      <c r="A4788" s="234">
        <v>39739</v>
      </c>
      <c r="B4788" s="234" t="s">
        <v>10968</v>
      </c>
      <c r="C4788" s="234" t="s">
        <v>6557</v>
      </c>
      <c r="D4788" s="235" t="s">
        <v>16437</v>
      </c>
      <c r="E4788" s="227" t="s">
        <v>57</v>
      </c>
    </row>
    <row r="4789" spans="1:5" ht="45">
      <c r="A4789" s="234">
        <v>39733</v>
      </c>
      <c r="B4789" s="234" t="s">
        <v>10969</v>
      </c>
      <c r="C4789" s="234" t="s">
        <v>6557</v>
      </c>
      <c r="D4789" s="235" t="s">
        <v>16438</v>
      </c>
      <c r="E4789" s="227" t="s">
        <v>57</v>
      </c>
    </row>
    <row r="4790" spans="1:5" ht="45">
      <c r="A4790" s="234">
        <v>39854</v>
      </c>
      <c r="B4790" s="234" t="s">
        <v>10970</v>
      </c>
      <c r="C4790" s="234" t="s">
        <v>6557</v>
      </c>
      <c r="D4790" s="235" t="s">
        <v>14016</v>
      </c>
      <c r="E4790" s="227" t="s">
        <v>57</v>
      </c>
    </row>
    <row r="4791" spans="1:5" ht="45">
      <c r="A4791" s="234">
        <v>39740</v>
      </c>
      <c r="B4791" s="234" t="s">
        <v>10971</v>
      </c>
      <c r="C4791" s="234" t="s">
        <v>6557</v>
      </c>
      <c r="D4791" s="235" t="s">
        <v>16439</v>
      </c>
      <c r="E4791" s="227" t="s">
        <v>57</v>
      </c>
    </row>
    <row r="4792" spans="1:5" ht="45">
      <c r="A4792" s="234">
        <v>39741</v>
      </c>
      <c r="B4792" s="234" t="s">
        <v>10972</v>
      </c>
      <c r="C4792" s="234" t="s">
        <v>6557</v>
      </c>
      <c r="D4792" s="235" t="s">
        <v>15767</v>
      </c>
      <c r="E4792" s="227" t="s">
        <v>57</v>
      </c>
    </row>
    <row r="4793" spans="1:5" ht="45">
      <c r="A4793" s="234">
        <v>39853</v>
      </c>
      <c r="B4793" s="234" t="s">
        <v>10973</v>
      </c>
      <c r="C4793" s="234" t="s">
        <v>6557</v>
      </c>
      <c r="D4793" s="235" t="s">
        <v>16440</v>
      </c>
      <c r="E4793" s="227" t="s">
        <v>57</v>
      </c>
    </row>
    <row r="4794" spans="1:5" ht="45">
      <c r="A4794" s="234">
        <v>39742</v>
      </c>
      <c r="B4794" s="234" t="s">
        <v>10974</v>
      </c>
      <c r="C4794" s="234" t="s">
        <v>6557</v>
      </c>
      <c r="D4794" s="235" t="s">
        <v>16441</v>
      </c>
      <c r="E4794" s="227" t="s">
        <v>57</v>
      </c>
    </row>
    <row r="4795" spans="1:5" ht="30">
      <c r="A4795" s="234">
        <v>39749</v>
      </c>
      <c r="B4795" s="234" t="s">
        <v>10975</v>
      </c>
      <c r="C4795" s="234" t="s">
        <v>6557</v>
      </c>
      <c r="D4795" s="235" t="s">
        <v>16442</v>
      </c>
      <c r="E4795" s="227" t="s">
        <v>57</v>
      </c>
    </row>
    <row r="4796" spans="1:5" ht="30">
      <c r="A4796" s="234">
        <v>39751</v>
      </c>
      <c r="B4796" s="234" t="s">
        <v>10976</v>
      </c>
      <c r="C4796" s="234" t="s">
        <v>6557</v>
      </c>
      <c r="D4796" s="235" t="s">
        <v>16443</v>
      </c>
      <c r="E4796" s="227" t="s">
        <v>57</v>
      </c>
    </row>
    <row r="4797" spans="1:5" ht="30">
      <c r="A4797" s="234">
        <v>39750</v>
      </c>
      <c r="B4797" s="234" t="s">
        <v>10977</v>
      </c>
      <c r="C4797" s="234" t="s">
        <v>6557</v>
      </c>
      <c r="D4797" s="235" t="s">
        <v>16444</v>
      </c>
      <c r="E4797" s="227" t="s">
        <v>57</v>
      </c>
    </row>
    <row r="4798" spans="1:5" ht="30">
      <c r="A4798" s="234">
        <v>39747</v>
      </c>
      <c r="B4798" s="234" t="s">
        <v>10978</v>
      </c>
      <c r="C4798" s="234" t="s">
        <v>6557</v>
      </c>
      <c r="D4798" s="235" t="s">
        <v>16445</v>
      </c>
      <c r="E4798" s="227" t="s">
        <v>57</v>
      </c>
    </row>
    <row r="4799" spans="1:5" ht="30">
      <c r="A4799" s="234">
        <v>39753</v>
      </c>
      <c r="B4799" s="234" t="s">
        <v>10979</v>
      </c>
      <c r="C4799" s="234" t="s">
        <v>6557</v>
      </c>
      <c r="D4799" s="235" t="s">
        <v>16446</v>
      </c>
      <c r="E4799" s="227" t="s">
        <v>57</v>
      </c>
    </row>
    <row r="4800" spans="1:5" ht="30">
      <c r="A4800" s="234">
        <v>39754</v>
      </c>
      <c r="B4800" s="234" t="s">
        <v>10980</v>
      </c>
      <c r="C4800" s="234" t="s">
        <v>6557</v>
      </c>
      <c r="D4800" s="235" t="s">
        <v>16447</v>
      </c>
      <c r="E4800" s="227" t="s">
        <v>57</v>
      </c>
    </row>
    <row r="4801" spans="1:5" ht="30">
      <c r="A4801" s="234">
        <v>39748</v>
      </c>
      <c r="B4801" s="234" t="s">
        <v>10981</v>
      </c>
      <c r="C4801" s="234" t="s">
        <v>6557</v>
      </c>
      <c r="D4801" s="235" t="s">
        <v>16448</v>
      </c>
      <c r="E4801" s="227" t="s">
        <v>57</v>
      </c>
    </row>
    <row r="4802" spans="1:5" ht="30">
      <c r="A4802" s="234">
        <v>39755</v>
      </c>
      <c r="B4802" s="234" t="s">
        <v>10982</v>
      </c>
      <c r="C4802" s="234" t="s">
        <v>6557</v>
      </c>
      <c r="D4802" s="235" t="s">
        <v>16449</v>
      </c>
      <c r="E4802" s="227" t="s">
        <v>57</v>
      </c>
    </row>
    <row r="4803" spans="1:5" ht="15">
      <c r="A4803" s="234">
        <v>12742</v>
      </c>
      <c r="B4803" s="234" t="s">
        <v>10983</v>
      </c>
      <c r="C4803" s="234" t="s">
        <v>6557</v>
      </c>
      <c r="D4803" s="235" t="s">
        <v>16450</v>
      </c>
      <c r="E4803" s="227" t="s">
        <v>57</v>
      </c>
    </row>
    <row r="4804" spans="1:5" ht="15">
      <c r="A4804" s="234">
        <v>12713</v>
      </c>
      <c r="B4804" s="234" t="s">
        <v>10984</v>
      </c>
      <c r="C4804" s="234" t="s">
        <v>6557</v>
      </c>
      <c r="D4804" s="235" t="s">
        <v>15507</v>
      </c>
      <c r="E4804" s="227" t="s">
        <v>57</v>
      </c>
    </row>
    <row r="4805" spans="1:5" ht="15">
      <c r="A4805" s="234">
        <v>12743</v>
      </c>
      <c r="B4805" s="234" t="s">
        <v>10985</v>
      </c>
      <c r="C4805" s="234" t="s">
        <v>6557</v>
      </c>
      <c r="D4805" s="235" t="s">
        <v>16451</v>
      </c>
      <c r="E4805" s="227" t="s">
        <v>57</v>
      </c>
    </row>
    <row r="4806" spans="1:5" ht="15">
      <c r="A4806" s="234">
        <v>12744</v>
      </c>
      <c r="B4806" s="234" t="s">
        <v>10986</v>
      </c>
      <c r="C4806" s="234" t="s">
        <v>6557</v>
      </c>
      <c r="D4806" s="235" t="s">
        <v>16452</v>
      </c>
      <c r="E4806" s="227" t="s">
        <v>57</v>
      </c>
    </row>
    <row r="4807" spans="1:5" ht="15">
      <c r="A4807" s="234">
        <v>12745</v>
      </c>
      <c r="B4807" s="234" t="s">
        <v>10987</v>
      </c>
      <c r="C4807" s="234" t="s">
        <v>6557</v>
      </c>
      <c r="D4807" s="235" t="s">
        <v>16453</v>
      </c>
      <c r="E4807" s="227" t="s">
        <v>57</v>
      </c>
    </row>
    <row r="4808" spans="1:5" ht="15">
      <c r="A4808" s="234">
        <v>12746</v>
      </c>
      <c r="B4808" s="234" t="s">
        <v>10988</v>
      </c>
      <c r="C4808" s="234" t="s">
        <v>6557</v>
      </c>
      <c r="D4808" s="235" t="s">
        <v>16454</v>
      </c>
      <c r="E4808" s="227" t="s">
        <v>57</v>
      </c>
    </row>
    <row r="4809" spans="1:5" ht="15">
      <c r="A4809" s="234">
        <v>12747</v>
      </c>
      <c r="B4809" s="234" t="s">
        <v>10989</v>
      </c>
      <c r="C4809" s="234" t="s">
        <v>6557</v>
      </c>
      <c r="D4809" s="235" t="s">
        <v>16455</v>
      </c>
      <c r="E4809" s="227" t="s">
        <v>57</v>
      </c>
    </row>
    <row r="4810" spans="1:5" ht="15">
      <c r="A4810" s="234">
        <v>12748</v>
      </c>
      <c r="B4810" s="234" t="s">
        <v>10990</v>
      </c>
      <c r="C4810" s="234" t="s">
        <v>6557</v>
      </c>
      <c r="D4810" s="235" t="s">
        <v>16456</v>
      </c>
      <c r="E4810" s="227" t="s">
        <v>57</v>
      </c>
    </row>
    <row r="4811" spans="1:5" ht="15">
      <c r="A4811" s="234">
        <v>12749</v>
      </c>
      <c r="B4811" s="234" t="s">
        <v>10991</v>
      </c>
      <c r="C4811" s="234" t="s">
        <v>6557</v>
      </c>
      <c r="D4811" s="235" t="s">
        <v>16457</v>
      </c>
      <c r="E4811" s="227" t="s">
        <v>57</v>
      </c>
    </row>
    <row r="4812" spans="1:5" ht="30">
      <c r="A4812" s="234">
        <v>39726</v>
      </c>
      <c r="B4812" s="234" t="s">
        <v>10992</v>
      </c>
      <c r="C4812" s="234" t="s">
        <v>6557</v>
      </c>
      <c r="D4812" s="235" t="s">
        <v>16458</v>
      </c>
      <c r="E4812" s="227" t="s">
        <v>57</v>
      </c>
    </row>
    <row r="4813" spans="1:5" ht="30">
      <c r="A4813" s="234">
        <v>39728</v>
      </c>
      <c r="B4813" s="234" t="s">
        <v>10993</v>
      </c>
      <c r="C4813" s="234" t="s">
        <v>6557</v>
      </c>
      <c r="D4813" s="235" t="s">
        <v>16459</v>
      </c>
      <c r="E4813" s="227" t="s">
        <v>57</v>
      </c>
    </row>
    <row r="4814" spans="1:5" ht="30">
      <c r="A4814" s="234">
        <v>39727</v>
      </c>
      <c r="B4814" s="234" t="s">
        <v>10994</v>
      </c>
      <c r="C4814" s="234" t="s">
        <v>6557</v>
      </c>
      <c r="D4814" s="235" t="s">
        <v>16460</v>
      </c>
      <c r="E4814" s="227" t="s">
        <v>57</v>
      </c>
    </row>
    <row r="4815" spans="1:5" ht="30">
      <c r="A4815" s="234">
        <v>39724</v>
      </c>
      <c r="B4815" s="234" t="s">
        <v>10995</v>
      </c>
      <c r="C4815" s="234" t="s">
        <v>6557</v>
      </c>
      <c r="D4815" s="235" t="s">
        <v>16461</v>
      </c>
      <c r="E4815" s="227" t="s">
        <v>57</v>
      </c>
    </row>
    <row r="4816" spans="1:5" ht="30">
      <c r="A4816" s="234">
        <v>39729</v>
      </c>
      <c r="B4816" s="234" t="s">
        <v>10996</v>
      </c>
      <c r="C4816" s="234" t="s">
        <v>6557</v>
      </c>
      <c r="D4816" s="235" t="s">
        <v>16462</v>
      </c>
      <c r="E4816" s="227" t="s">
        <v>57</v>
      </c>
    </row>
    <row r="4817" spans="1:5" ht="30">
      <c r="A4817" s="234">
        <v>39730</v>
      </c>
      <c r="B4817" s="234" t="s">
        <v>10997</v>
      </c>
      <c r="C4817" s="234" t="s">
        <v>6557</v>
      </c>
      <c r="D4817" s="235" t="s">
        <v>16463</v>
      </c>
      <c r="E4817" s="227" t="s">
        <v>57</v>
      </c>
    </row>
    <row r="4818" spans="1:5" ht="30">
      <c r="A4818" s="234">
        <v>39731</v>
      </c>
      <c r="B4818" s="234" t="s">
        <v>10998</v>
      </c>
      <c r="C4818" s="234" t="s">
        <v>6557</v>
      </c>
      <c r="D4818" s="235" t="s">
        <v>16464</v>
      </c>
      <c r="E4818" s="227" t="s">
        <v>57</v>
      </c>
    </row>
    <row r="4819" spans="1:5" ht="30">
      <c r="A4819" s="234">
        <v>39725</v>
      </c>
      <c r="B4819" s="234" t="s">
        <v>10999</v>
      </c>
      <c r="C4819" s="234" t="s">
        <v>6557</v>
      </c>
      <c r="D4819" s="235" t="s">
        <v>16465</v>
      </c>
      <c r="E4819" s="227" t="s">
        <v>57</v>
      </c>
    </row>
    <row r="4820" spans="1:5" ht="30">
      <c r="A4820" s="234">
        <v>39732</v>
      </c>
      <c r="B4820" s="234" t="s">
        <v>11000</v>
      </c>
      <c r="C4820" s="234" t="s">
        <v>6557</v>
      </c>
      <c r="D4820" s="235" t="s">
        <v>16466</v>
      </c>
      <c r="E4820" s="227" t="s">
        <v>57</v>
      </c>
    </row>
    <row r="4821" spans="1:5" ht="30">
      <c r="A4821" s="234">
        <v>39660</v>
      </c>
      <c r="B4821" s="234" t="s">
        <v>11001</v>
      </c>
      <c r="C4821" s="234" t="s">
        <v>6557</v>
      </c>
      <c r="D4821" s="235" t="s">
        <v>16467</v>
      </c>
      <c r="E4821" s="227" t="s">
        <v>57</v>
      </c>
    </row>
    <row r="4822" spans="1:5" ht="30">
      <c r="A4822" s="234">
        <v>39662</v>
      </c>
      <c r="B4822" s="234" t="s">
        <v>11002</v>
      </c>
      <c r="C4822" s="234" t="s">
        <v>6557</v>
      </c>
      <c r="D4822" s="235" t="s">
        <v>16468</v>
      </c>
      <c r="E4822" s="227" t="s">
        <v>57</v>
      </c>
    </row>
    <row r="4823" spans="1:5" ht="30">
      <c r="A4823" s="234">
        <v>39661</v>
      </c>
      <c r="B4823" s="234" t="s">
        <v>11003</v>
      </c>
      <c r="C4823" s="234" t="s">
        <v>6557</v>
      </c>
      <c r="D4823" s="235" t="s">
        <v>15947</v>
      </c>
      <c r="E4823" s="227" t="s">
        <v>57</v>
      </c>
    </row>
    <row r="4824" spans="1:5" ht="30">
      <c r="A4824" s="234">
        <v>39666</v>
      </c>
      <c r="B4824" s="234" t="s">
        <v>11004</v>
      </c>
      <c r="C4824" s="234" t="s">
        <v>6557</v>
      </c>
      <c r="D4824" s="235" t="s">
        <v>16469</v>
      </c>
      <c r="E4824" s="227" t="s">
        <v>57</v>
      </c>
    </row>
    <row r="4825" spans="1:5" ht="30">
      <c r="A4825" s="234">
        <v>39664</v>
      </c>
      <c r="B4825" s="234" t="s">
        <v>11005</v>
      </c>
      <c r="C4825" s="234" t="s">
        <v>6557</v>
      </c>
      <c r="D4825" s="235" t="s">
        <v>16470</v>
      </c>
      <c r="E4825" s="227" t="s">
        <v>57</v>
      </c>
    </row>
    <row r="4826" spans="1:5" ht="30">
      <c r="A4826" s="234">
        <v>39663</v>
      </c>
      <c r="B4826" s="234" t="s">
        <v>11006</v>
      </c>
      <c r="C4826" s="234" t="s">
        <v>6557</v>
      </c>
      <c r="D4826" s="235" t="s">
        <v>16471</v>
      </c>
      <c r="E4826" s="227" t="s">
        <v>57</v>
      </c>
    </row>
    <row r="4827" spans="1:5" ht="30">
      <c r="A4827" s="234">
        <v>39665</v>
      </c>
      <c r="B4827" s="234" t="s">
        <v>11007</v>
      </c>
      <c r="C4827" s="234" t="s">
        <v>6557</v>
      </c>
      <c r="D4827" s="235" t="s">
        <v>16472</v>
      </c>
      <c r="E4827" s="227" t="s">
        <v>57</v>
      </c>
    </row>
    <row r="4828" spans="1:5" ht="30">
      <c r="A4828" s="234">
        <v>39752</v>
      </c>
      <c r="B4828" s="234" t="s">
        <v>11008</v>
      </c>
      <c r="C4828" s="234" t="s">
        <v>6557</v>
      </c>
      <c r="D4828" s="235" t="s">
        <v>16473</v>
      </c>
      <c r="E4828" s="227" t="s">
        <v>57</v>
      </c>
    </row>
    <row r="4829" spans="1:5" ht="30">
      <c r="A4829" s="234">
        <v>7725</v>
      </c>
      <c r="B4829" s="234" t="s">
        <v>11009</v>
      </c>
      <c r="C4829" s="234" t="s">
        <v>6557</v>
      </c>
      <c r="D4829" s="235" t="s">
        <v>16474</v>
      </c>
      <c r="E4829" s="227" t="s">
        <v>57</v>
      </c>
    </row>
    <row r="4830" spans="1:5" ht="30">
      <c r="A4830" s="234">
        <v>7753</v>
      </c>
      <c r="B4830" s="234" t="s">
        <v>11010</v>
      </c>
      <c r="C4830" s="234" t="s">
        <v>6557</v>
      </c>
      <c r="D4830" s="235" t="s">
        <v>16475</v>
      </c>
      <c r="E4830" s="227" t="s">
        <v>57</v>
      </c>
    </row>
    <row r="4831" spans="1:5" ht="30">
      <c r="A4831" s="234">
        <v>13256</v>
      </c>
      <c r="B4831" s="234" t="s">
        <v>11011</v>
      </c>
      <c r="C4831" s="234" t="s">
        <v>6557</v>
      </c>
      <c r="D4831" s="235" t="s">
        <v>16476</v>
      </c>
      <c r="E4831" s="227" t="s">
        <v>57</v>
      </c>
    </row>
    <row r="4832" spans="1:5" ht="30">
      <c r="A4832" s="234">
        <v>7757</v>
      </c>
      <c r="B4832" s="234" t="s">
        <v>11012</v>
      </c>
      <c r="C4832" s="234" t="s">
        <v>6557</v>
      </c>
      <c r="D4832" s="235" t="s">
        <v>16477</v>
      </c>
      <c r="E4832" s="227" t="s">
        <v>57</v>
      </c>
    </row>
    <row r="4833" spans="1:5" ht="30">
      <c r="A4833" s="234">
        <v>7758</v>
      </c>
      <c r="B4833" s="234" t="s">
        <v>11013</v>
      </c>
      <c r="C4833" s="234" t="s">
        <v>6557</v>
      </c>
      <c r="D4833" s="235" t="s">
        <v>16478</v>
      </c>
      <c r="E4833" s="227" t="s">
        <v>57</v>
      </c>
    </row>
    <row r="4834" spans="1:5" ht="30">
      <c r="A4834" s="234">
        <v>7759</v>
      </c>
      <c r="B4834" s="234" t="s">
        <v>11014</v>
      </c>
      <c r="C4834" s="234" t="s">
        <v>6557</v>
      </c>
      <c r="D4834" s="235" t="s">
        <v>16479</v>
      </c>
      <c r="E4834" s="227" t="s">
        <v>57</v>
      </c>
    </row>
    <row r="4835" spans="1:5" ht="30">
      <c r="A4835" s="234">
        <v>40334</v>
      </c>
      <c r="B4835" s="234" t="s">
        <v>11015</v>
      </c>
      <c r="C4835" s="234" t="s">
        <v>6557</v>
      </c>
      <c r="D4835" s="235" t="s">
        <v>16480</v>
      </c>
      <c r="E4835" s="227" t="s">
        <v>57</v>
      </c>
    </row>
    <row r="4836" spans="1:5" ht="30">
      <c r="A4836" s="234">
        <v>7745</v>
      </c>
      <c r="B4836" s="234" t="s">
        <v>11016</v>
      </c>
      <c r="C4836" s="234" t="s">
        <v>6557</v>
      </c>
      <c r="D4836" s="235" t="s">
        <v>16481</v>
      </c>
      <c r="E4836" s="227" t="s">
        <v>57</v>
      </c>
    </row>
    <row r="4837" spans="1:5" ht="30">
      <c r="A4837" s="234">
        <v>7714</v>
      </c>
      <c r="B4837" s="234" t="s">
        <v>11017</v>
      </c>
      <c r="C4837" s="234" t="s">
        <v>6557</v>
      </c>
      <c r="D4837" s="235" t="s">
        <v>15799</v>
      </c>
      <c r="E4837" s="227" t="s">
        <v>57</v>
      </c>
    </row>
    <row r="4838" spans="1:5" ht="30">
      <c r="A4838" s="234">
        <v>7742</v>
      </c>
      <c r="B4838" s="234" t="s">
        <v>11018</v>
      </c>
      <c r="C4838" s="234" t="s">
        <v>6557</v>
      </c>
      <c r="D4838" s="235" t="s">
        <v>16482</v>
      </c>
      <c r="E4838" s="227" t="s">
        <v>57</v>
      </c>
    </row>
    <row r="4839" spans="1:5" ht="30">
      <c r="A4839" s="234">
        <v>7750</v>
      </c>
      <c r="B4839" s="234" t="s">
        <v>11019</v>
      </c>
      <c r="C4839" s="234" t="s">
        <v>6557</v>
      </c>
      <c r="D4839" s="235" t="s">
        <v>16483</v>
      </c>
      <c r="E4839" s="227" t="s">
        <v>57</v>
      </c>
    </row>
    <row r="4840" spans="1:5" ht="30">
      <c r="A4840" s="234">
        <v>7756</v>
      </c>
      <c r="B4840" s="234" t="s">
        <v>11020</v>
      </c>
      <c r="C4840" s="234" t="s">
        <v>6557</v>
      </c>
      <c r="D4840" s="235" t="s">
        <v>16484</v>
      </c>
      <c r="E4840" s="227" t="s">
        <v>57</v>
      </c>
    </row>
    <row r="4841" spans="1:5" ht="30">
      <c r="A4841" s="234">
        <v>7765</v>
      </c>
      <c r="B4841" s="234" t="s">
        <v>11021</v>
      </c>
      <c r="C4841" s="234" t="s">
        <v>6557</v>
      </c>
      <c r="D4841" s="235" t="s">
        <v>16485</v>
      </c>
      <c r="E4841" s="227" t="s">
        <v>57</v>
      </c>
    </row>
    <row r="4842" spans="1:5" ht="30">
      <c r="A4842" s="234">
        <v>12569</v>
      </c>
      <c r="B4842" s="234" t="s">
        <v>11022</v>
      </c>
      <c r="C4842" s="234" t="s">
        <v>6557</v>
      </c>
      <c r="D4842" s="235" t="s">
        <v>16486</v>
      </c>
      <c r="E4842" s="227" t="s">
        <v>57</v>
      </c>
    </row>
    <row r="4843" spans="1:5" ht="30">
      <c r="A4843" s="234">
        <v>7766</v>
      </c>
      <c r="B4843" s="234" t="s">
        <v>11023</v>
      </c>
      <c r="C4843" s="234" t="s">
        <v>6557</v>
      </c>
      <c r="D4843" s="235" t="s">
        <v>16487</v>
      </c>
      <c r="E4843" s="227" t="s">
        <v>57</v>
      </c>
    </row>
    <row r="4844" spans="1:5" ht="30">
      <c r="A4844" s="234">
        <v>7767</v>
      </c>
      <c r="B4844" s="234" t="s">
        <v>11024</v>
      </c>
      <c r="C4844" s="234" t="s">
        <v>6557</v>
      </c>
      <c r="D4844" s="235" t="s">
        <v>16488</v>
      </c>
      <c r="E4844" s="227" t="s">
        <v>57</v>
      </c>
    </row>
    <row r="4845" spans="1:5" ht="30">
      <c r="A4845" s="234">
        <v>7727</v>
      </c>
      <c r="B4845" s="234" t="s">
        <v>11025</v>
      </c>
      <c r="C4845" s="234" t="s">
        <v>6557</v>
      </c>
      <c r="D4845" s="235" t="s">
        <v>16489</v>
      </c>
      <c r="E4845" s="227" t="s">
        <v>57</v>
      </c>
    </row>
    <row r="4846" spans="1:5" ht="30">
      <c r="A4846" s="234">
        <v>7760</v>
      </c>
      <c r="B4846" s="234" t="s">
        <v>11026</v>
      </c>
      <c r="C4846" s="234" t="s">
        <v>6557</v>
      </c>
      <c r="D4846" s="235" t="s">
        <v>15969</v>
      </c>
      <c r="E4846" s="227" t="s">
        <v>57</v>
      </c>
    </row>
    <row r="4847" spans="1:5" ht="30">
      <c r="A4847" s="234">
        <v>7761</v>
      </c>
      <c r="B4847" s="234" t="s">
        <v>11027</v>
      </c>
      <c r="C4847" s="234" t="s">
        <v>6557</v>
      </c>
      <c r="D4847" s="235" t="s">
        <v>16490</v>
      </c>
      <c r="E4847" s="227" t="s">
        <v>57</v>
      </c>
    </row>
    <row r="4848" spans="1:5" ht="30">
      <c r="A4848" s="234">
        <v>7752</v>
      </c>
      <c r="B4848" s="234" t="s">
        <v>11028</v>
      </c>
      <c r="C4848" s="234" t="s">
        <v>6557</v>
      </c>
      <c r="D4848" s="235" t="s">
        <v>15970</v>
      </c>
      <c r="E4848" s="227" t="s">
        <v>57</v>
      </c>
    </row>
    <row r="4849" spans="1:5" ht="30">
      <c r="A4849" s="234">
        <v>7762</v>
      </c>
      <c r="B4849" s="234" t="s">
        <v>11029</v>
      </c>
      <c r="C4849" s="234" t="s">
        <v>6557</v>
      </c>
      <c r="D4849" s="235" t="s">
        <v>16491</v>
      </c>
      <c r="E4849" s="227" t="s">
        <v>57</v>
      </c>
    </row>
    <row r="4850" spans="1:5" ht="30">
      <c r="A4850" s="234">
        <v>7722</v>
      </c>
      <c r="B4850" s="234" t="s">
        <v>11030</v>
      </c>
      <c r="C4850" s="234" t="s">
        <v>6557</v>
      </c>
      <c r="D4850" s="235" t="s">
        <v>16492</v>
      </c>
      <c r="E4850" s="227" t="s">
        <v>57</v>
      </c>
    </row>
    <row r="4851" spans="1:5" ht="30">
      <c r="A4851" s="234">
        <v>7763</v>
      </c>
      <c r="B4851" s="234" t="s">
        <v>11031</v>
      </c>
      <c r="C4851" s="234" t="s">
        <v>6557</v>
      </c>
      <c r="D4851" s="235" t="s">
        <v>13372</v>
      </c>
      <c r="E4851" s="227" t="s">
        <v>57</v>
      </c>
    </row>
    <row r="4852" spans="1:5" ht="30">
      <c r="A4852" s="234">
        <v>7764</v>
      </c>
      <c r="B4852" s="234" t="s">
        <v>11032</v>
      </c>
      <c r="C4852" s="234" t="s">
        <v>6557</v>
      </c>
      <c r="D4852" s="235" t="s">
        <v>16493</v>
      </c>
      <c r="E4852" s="227" t="s">
        <v>57</v>
      </c>
    </row>
    <row r="4853" spans="1:5" ht="30">
      <c r="A4853" s="234">
        <v>12572</v>
      </c>
      <c r="B4853" s="234" t="s">
        <v>11033</v>
      </c>
      <c r="C4853" s="234" t="s">
        <v>6557</v>
      </c>
      <c r="D4853" s="235" t="s">
        <v>16476</v>
      </c>
      <c r="E4853" s="227" t="s">
        <v>57</v>
      </c>
    </row>
    <row r="4854" spans="1:5" ht="30">
      <c r="A4854" s="234">
        <v>12573</v>
      </c>
      <c r="B4854" s="234" t="s">
        <v>11034</v>
      </c>
      <c r="C4854" s="234" t="s">
        <v>6557</v>
      </c>
      <c r="D4854" s="235" t="s">
        <v>16494</v>
      </c>
      <c r="E4854" s="227" t="s">
        <v>57</v>
      </c>
    </row>
    <row r="4855" spans="1:5" ht="30">
      <c r="A4855" s="234">
        <v>12574</v>
      </c>
      <c r="B4855" s="234" t="s">
        <v>11035</v>
      </c>
      <c r="C4855" s="234" t="s">
        <v>6557</v>
      </c>
      <c r="D4855" s="235" t="s">
        <v>16495</v>
      </c>
      <c r="E4855" s="227" t="s">
        <v>57</v>
      </c>
    </row>
    <row r="4856" spans="1:5" ht="30">
      <c r="A4856" s="234">
        <v>12575</v>
      </c>
      <c r="B4856" s="234" t="s">
        <v>11036</v>
      </c>
      <c r="C4856" s="234" t="s">
        <v>6557</v>
      </c>
      <c r="D4856" s="235" t="s">
        <v>16496</v>
      </c>
      <c r="E4856" s="227" t="s">
        <v>57</v>
      </c>
    </row>
    <row r="4857" spans="1:5" ht="30">
      <c r="A4857" s="234">
        <v>12576</v>
      </c>
      <c r="B4857" s="234" t="s">
        <v>11037</v>
      </c>
      <c r="C4857" s="234" t="s">
        <v>6557</v>
      </c>
      <c r="D4857" s="235" t="s">
        <v>16497</v>
      </c>
      <c r="E4857" s="227" t="s">
        <v>57</v>
      </c>
    </row>
    <row r="4858" spans="1:5" ht="30">
      <c r="A4858" s="234">
        <v>12577</v>
      </c>
      <c r="B4858" s="234" t="s">
        <v>11038</v>
      </c>
      <c r="C4858" s="234" t="s">
        <v>6557</v>
      </c>
      <c r="D4858" s="235" t="s">
        <v>16498</v>
      </c>
      <c r="E4858" s="227" t="s">
        <v>57</v>
      </c>
    </row>
    <row r="4859" spans="1:5" ht="30">
      <c r="A4859" s="234">
        <v>12578</v>
      </c>
      <c r="B4859" s="234" t="s">
        <v>11039</v>
      </c>
      <c r="C4859" s="234" t="s">
        <v>6557</v>
      </c>
      <c r="D4859" s="235" t="s">
        <v>16499</v>
      </c>
      <c r="E4859" s="227" t="s">
        <v>57</v>
      </c>
    </row>
    <row r="4860" spans="1:5" ht="30">
      <c r="A4860" s="234">
        <v>12579</v>
      </c>
      <c r="B4860" s="234" t="s">
        <v>11040</v>
      </c>
      <c r="C4860" s="234" t="s">
        <v>6557</v>
      </c>
      <c r="D4860" s="235" t="s">
        <v>16500</v>
      </c>
      <c r="E4860" s="227" t="s">
        <v>57</v>
      </c>
    </row>
    <row r="4861" spans="1:5" ht="30">
      <c r="A4861" s="234">
        <v>12580</v>
      </c>
      <c r="B4861" s="234" t="s">
        <v>11041</v>
      </c>
      <c r="C4861" s="234" t="s">
        <v>6557</v>
      </c>
      <c r="D4861" s="235" t="s">
        <v>16501</v>
      </c>
      <c r="E4861" s="227" t="s">
        <v>57</v>
      </c>
    </row>
    <row r="4862" spans="1:5" ht="30">
      <c r="A4862" s="234">
        <v>12581</v>
      </c>
      <c r="B4862" s="234" t="s">
        <v>11042</v>
      </c>
      <c r="C4862" s="234" t="s">
        <v>6557</v>
      </c>
      <c r="D4862" s="235" t="s">
        <v>16502</v>
      </c>
      <c r="E4862" s="227" t="s">
        <v>57</v>
      </c>
    </row>
    <row r="4863" spans="1:5" ht="30">
      <c r="A4863" s="234">
        <v>7720</v>
      </c>
      <c r="B4863" s="234" t="s">
        <v>11043</v>
      </c>
      <c r="C4863" s="234" t="s">
        <v>6557</v>
      </c>
      <c r="D4863" s="235" t="s">
        <v>16503</v>
      </c>
      <c r="E4863" s="227" t="s">
        <v>57</v>
      </c>
    </row>
    <row r="4864" spans="1:5" ht="30">
      <c r="A4864" s="234">
        <v>40335</v>
      </c>
      <c r="B4864" s="234" t="s">
        <v>11044</v>
      </c>
      <c r="C4864" s="234" t="s">
        <v>6557</v>
      </c>
      <c r="D4864" s="235" t="s">
        <v>16504</v>
      </c>
      <c r="E4864" s="227" t="s">
        <v>57</v>
      </c>
    </row>
    <row r="4865" spans="1:5" ht="30">
      <c r="A4865" s="234">
        <v>7740</v>
      </c>
      <c r="B4865" s="234" t="s">
        <v>11045</v>
      </c>
      <c r="C4865" s="234" t="s">
        <v>6557</v>
      </c>
      <c r="D4865" s="235" t="s">
        <v>16505</v>
      </c>
      <c r="E4865" s="227" t="s">
        <v>57</v>
      </c>
    </row>
    <row r="4866" spans="1:5" ht="30">
      <c r="A4866" s="234">
        <v>7741</v>
      </c>
      <c r="B4866" s="234" t="s">
        <v>11046</v>
      </c>
      <c r="C4866" s="234" t="s">
        <v>6557</v>
      </c>
      <c r="D4866" s="235" t="s">
        <v>16506</v>
      </c>
      <c r="E4866" s="227" t="s">
        <v>57</v>
      </c>
    </row>
    <row r="4867" spans="1:5" ht="30">
      <c r="A4867" s="234">
        <v>7774</v>
      </c>
      <c r="B4867" s="234" t="s">
        <v>11047</v>
      </c>
      <c r="C4867" s="234" t="s">
        <v>6557</v>
      </c>
      <c r="D4867" s="235" t="s">
        <v>16507</v>
      </c>
      <c r="E4867" s="227" t="s">
        <v>57</v>
      </c>
    </row>
    <row r="4868" spans="1:5" ht="30">
      <c r="A4868" s="234">
        <v>7744</v>
      </c>
      <c r="B4868" s="234" t="s">
        <v>11048</v>
      </c>
      <c r="C4868" s="234" t="s">
        <v>6557</v>
      </c>
      <c r="D4868" s="235" t="s">
        <v>16508</v>
      </c>
      <c r="E4868" s="227" t="s">
        <v>57</v>
      </c>
    </row>
    <row r="4869" spans="1:5" ht="30">
      <c r="A4869" s="234">
        <v>7773</v>
      </c>
      <c r="B4869" s="234" t="s">
        <v>11049</v>
      </c>
      <c r="C4869" s="234" t="s">
        <v>6557</v>
      </c>
      <c r="D4869" s="235" t="s">
        <v>16509</v>
      </c>
      <c r="E4869" s="227" t="s">
        <v>57</v>
      </c>
    </row>
    <row r="4870" spans="1:5" ht="30">
      <c r="A4870" s="234">
        <v>7754</v>
      </c>
      <c r="B4870" s="234" t="s">
        <v>11050</v>
      </c>
      <c r="C4870" s="234" t="s">
        <v>6557</v>
      </c>
      <c r="D4870" s="235" t="s">
        <v>16510</v>
      </c>
      <c r="E4870" s="227" t="s">
        <v>57</v>
      </c>
    </row>
    <row r="4871" spans="1:5" ht="30">
      <c r="A4871" s="234">
        <v>7735</v>
      </c>
      <c r="B4871" s="234" t="s">
        <v>11051</v>
      </c>
      <c r="C4871" s="234" t="s">
        <v>6557</v>
      </c>
      <c r="D4871" s="235" t="s">
        <v>16511</v>
      </c>
      <c r="E4871" s="227" t="s">
        <v>57</v>
      </c>
    </row>
    <row r="4872" spans="1:5" ht="30">
      <c r="A4872" s="234">
        <v>7755</v>
      </c>
      <c r="B4872" s="234" t="s">
        <v>11052</v>
      </c>
      <c r="C4872" s="234" t="s">
        <v>6557</v>
      </c>
      <c r="D4872" s="235" t="s">
        <v>16512</v>
      </c>
      <c r="E4872" s="227" t="s">
        <v>57</v>
      </c>
    </row>
    <row r="4873" spans="1:5" ht="30">
      <c r="A4873" s="234">
        <v>7776</v>
      </c>
      <c r="B4873" s="234" t="s">
        <v>11053</v>
      </c>
      <c r="C4873" s="234" t="s">
        <v>6557</v>
      </c>
      <c r="D4873" s="235" t="s">
        <v>16513</v>
      </c>
      <c r="E4873" s="227" t="s">
        <v>57</v>
      </c>
    </row>
    <row r="4874" spans="1:5" ht="30">
      <c r="A4874" s="234">
        <v>7743</v>
      </c>
      <c r="B4874" s="234" t="s">
        <v>11054</v>
      </c>
      <c r="C4874" s="234" t="s">
        <v>6557</v>
      </c>
      <c r="D4874" s="235" t="s">
        <v>16514</v>
      </c>
      <c r="E4874" s="227" t="s">
        <v>57</v>
      </c>
    </row>
    <row r="4875" spans="1:5" ht="30">
      <c r="A4875" s="234">
        <v>7733</v>
      </c>
      <c r="B4875" s="234" t="s">
        <v>11055</v>
      </c>
      <c r="C4875" s="234" t="s">
        <v>6557</v>
      </c>
      <c r="D4875" s="235" t="s">
        <v>16000</v>
      </c>
      <c r="E4875" s="227" t="s">
        <v>57</v>
      </c>
    </row>
    <row r="4876" spans="1:5" ht="30">
      <c r="A4876" s="234">
        <v>7775</v>
      </c>
      <c r="B4876" s="234" t="s">
        <v>11056</v>
      </c>
      <c r="C4876" s="234" t="s">
        <v>6557</v>
      </c>
      <c r="D4876" s="235" t="s">
        <v>16515</v>
      </c>
      <c r="E4876" s="227" t="s">
        <v>57</v>
      </c>
    </row>
    <row r="4877" spans="1:5" ht="30">
      <c r="A4877" s="234">
        <v>7734</v>
      </c>
      <c r="B4877" s="234" t="s">
        <v>11057</v>
      </c>
      <c r="C4877" s="234" t="s">
        <v>6557</v>
      </c>
      <c r="D4877" s="235" t="s">
        <v>16516</v>
      </c>
      <c r="E4877" s="227" t="s">
        <v>57</v>
      </c>
    </row>
    <row r="4878" spans="1:5" ht="30">
      <c r="A4878" s="234">
        <v>37449</v>
      </c>
      <c r="B4878" s="234" t="s">
        <v>11058</v>
      </c>
      <c r="C4878" s="234" t="s">
        <v>6557</v>
      </c>
      <c r="D4878" s="235" t="s">
        <v>16517</v>
      </c>
      <c r="E4878" s="227" t="s">
        <v>57</v>
      </c>
    </row>
    <row r="4879" spans="1:5" ht="30">
      <c r="A4879" s="234">
        <v>37450</v>
      </c>
      <c r="B4879" s="234" t="s">
        <v>11059</v>
      </c>
      <c r="C4879" s="234" t="s">
        <v>6557</v>
      </c>
      <c r="D4879" s="235" t="s">
        <v>16518</v>
      </c>
      <c r="E4879" s="227" t="s">
        <v>57</v>
      </c>
    </row>
    <row r="4880" spans="1:5" ht="30">
      <c r="A4880" s="234">
        <v>37451</v>
      </c>
      <c r="B4880" s="234" t="s">
        <v>11060</v>
      </c>
      <c r="C4880" s="234" t="s">
        <v>6557</v>
      </c>
      <c r="D4880" s="235" t="s">
        <v>16519</v>
      </c>
      <c r="E4880" s="227" t="s">
        <v>57</v>
      </c>
    </row>
    <row r="4881" spans="1:5" ht="30">
      <c r="A4881" s="234">
        <v>37452</v>
      </c>
      <c r="B4881" s="234" t="s">
        <v>11061</v>
      </c>
      <c r="C4881" s="234" t="s">
        <v>6557</v>
      </c>
      <c r="D4881" s="235" t="s">
        <v>16520</v>
      </c>
      <c r="E4881" s="227" t="s">
        <v>57</v>
      </c>
    </row>
    <row r="4882" spans="1:5" ht="30">
      <c r="A4882" s="234">
        <v>37453</v>
      </c>
      <c r="B4882" s="234" t="s">
        <v>11062</v>
      </c>
      <c r="C4882" s="234" t="s">
        <v>6557</v>
      </c>
      <c r="D4882" s="235" t="s">
        <v>16521</v>
      </c>
      <c r="E4882" s="227" t="s">
        <v>57</v>
      </c>
    </row>
    <row r="4883" spans="1:5" ht="30">
      <c r="A4883" s="234">
        <v>7778</v>
      </c>
      <c r="B4883" s="234" t="s">
        <v>11063</v>
      </c>
      <c r="C4883" s="234" t="s">
        <v>6557</v>
      </c>
      <c r="D4883" s="235" t="s">
        <v>16522</v>
      </c>
      <c r="E4883" s="227" t="s">
        <v>57</v>
      </c>
    </row>
    <row r="4884" spans="1:5" ht="30">
      <c r="A4884" s="234">
        <v>7796</v>
      </c>
      <c r="B4884" s="234" t="s">
        <v>11064</v>
      </c>
      <c r="C4884" s="234" t="s">
        <v>6557</v>
      </c>
      <c r="D4884" s="235" t="s">
        <v>16523</v>
      </c>
      <c r="E4884" s="227" t="s">
        <v>57</v>
      </c>
    </row>
    <row r="4885" spans="1:5" ht="30">
      <c r="A4885" s="234">
        <v>7781</v>
      </c>
      <c r="B4885" s="234" t="s">
        <v>11065</v>
      </c>
      <c r="C4885" s="234" t="s">
        <v>6557</v>
      </c>
      <c r="D4885" s="235" t="s">
        <v>16524</v>
      </c>
      <c r="E4885" s="227" t="s">
        <v>57</v>
      </c>
    </row>
    <row r="4886" spans="1:5" ht="30">
      <c r="A4886" s="234">
        <v>7795</v>
      </c>
      <c r="B4886" s="234" t="s">
        <v>11066</v>
      </c>
      <c r="C4886" s="234" t="s">
        <v>6557</v>
      </c>
      <c r="D4886" s="235" t="s">
        <v>16525</v>
      </c>
      <c r="E4886" s="227" t="s">
        <v>57</v>
      </c>
    </row>
    <row r="4887" spans="1:5" ht="30">
      <c r="A4887" s="234">
        <v>7791</v>
      </c>
      <c r="B4887" s="234" t="s">
        <v>11067</v>
      </c>
      <c r="C4887" s="234" t="s">
        <v>6557</v>
      </c>
      <c r="D4887" s="235" t="s">
        <v>16526</v>
      </c>
      <c r="E4887" s="227" t="s">
        <v>57</v>
      </c>
    </row>
    <row r="4888" spans="1:5" ht="30">
      <c r="A4888" s="234">
        <v>7783</v>
      </c>
      <c r="B4888" s="234" t="s">
        <v>11068</v>
      </c>
      <c r="C4888" s="234" t="s">
        <v>6557</v>
      </c>
      <c r="D4888" s="235" t="s">
        <v>16527</v>
      </c>
      <c r="E4888" s="227" t="s">
        <v>57</v>
      </c>
    </row>
    <row r="4889" spans="1:5" ht="30">
      <c r="A4889" s="234">
        <v>7790</v>
      </c>
      <c r="B4889" s="234" t="s">
        <v>11069</v>
      </c>
      <c r="C4889" s="234" t="s">
        <v>6557</v>
      </c>
      <c r="D4889" s="235" t="s">
        <v>16528</v>
      </c>
      <c r="E4889" s="227" t="s">
        <v>57</v>
      </c>
    </row>
    <row r="4890" spans="1:5" ht="30">
      <c r="A4890" s="234">
        <v>7785</v>
      </c>
      <c r="B4890" s="234" t="s">
        <v>11070</v>
      </c>
      <c r="C4890" s="234" t="s">
        <v>6557</v>
      </c>
      <c r="D4890" s="235" t="s">
        <v>16529</v>
      </c>
      <c r="E4890" s="227" t="s">
        <v>57</v>
      </c>
    </row>
    <row r="4891" spans="1:5" ht="30">
      <c r="A4891" s="234">
        <v>7792</v>
      </c>
      <c r="B4891" s="234" t="s">
        <v>11071</v>
      </c>
      <c r="C4891" s="234" t="s">
        <v>6557</v>
      </c>
      <c r="D4891" s="235" t="s">
        <v>16530</v>
      </c>
      <c r="E4891" s="227" t="s">
        <v>57</v>
      </c>
    </row>
    <row r="4892" spans="1:5" ht="30">
      <c r="A4892" s="234">
        <v>7793</v>
      </c>
      <c r="B4892" s="234" t="s">
        <v>11072</v>
      </c>
      <c r="C4892" s="234" t="s">
        <v>6557</v>
      </c>
      <c r="D4892" s="235" t="s">
        <v>16531</v>
      </c>
      <c r="E4892" s="227" t="s">
        <v>57</v>
      </c>
    </row>
    <row r="4893" spans="1:5" ht="30">
      <c r="A4893" s="234">
        <v>13159</v>
      </c>
      <c r="B4893" s="234" t="s">
        <v>11073</v>
      </c>
      <c r="C4893" s="234" t="s">
        <v>6557</v>
      </c>
      <c r="D4893" s="235" t="s">
        <v>16532</v>
      </c>
      <c r="E4893" s="227" t="s">
        <v>57</v>
      </c>
    </row>
    <row r="4894" spans="1:5" ht="30">
      <c r="A4894" s="234">
        <v>13168</v>
      </c>
      <c r="B4894" s="234" t="s">
        <v>11074</v>
      </c>
      <c r="C4894" s="234" t="s">
        <v>6557</v>
      </c>
      <c r="D4894" s="235" t="s">
        <v>16533</v>
      </c>
      <c r="E4894" s="227" t="s">
        <v>57</v>
      </c>
    </row>
    <row r="4895" spans="1:5" ht="30">
      <c r="A4895" s="234">
        <v>13173</v>
      </c>
      <c r="B4895" s="234" t="s">
        <v>11075</v>
      </c>
      <c r="C4895" s="234" t="s">
        <v>6557</v>
      </c>
      <c r="D4895" s="235" t="s">
        <v>16534</v>
      </c>
      <c r="E4895" s="227" t="s">
        <v>57</v>
      </c>
    </row>
    <row r="4896" spans="1:5" ht="30">
      <c r="A4896" s="234">
        <v>12583</v>
      </c>
      <c r="B4896" s="234" t="s">
        <v>11076</v>
      </c>
      <c r="C4896" s="234" t="s">
        <v>6557</v>
      </c>
      <c r="D4896" s="235" t="s">
        <v>15286</v>
      </c>
      <c r="E4896" s="227" t="s">
        <v>57</v>
      </c>
    </row>
    <row r="4897" spans="1:5" ht="30">
      <c r="A4897" s="234">
        <v>12584</v>
      </c>
      <c r="B4897" s="234" t="s">
        <v>11077</v>
      </c>
      <c r="C4897" s="234" t="s">
        <v>6557</v>
      </c>
      <c r="D4897" s="235" t="s">
        <v>16535</v>
      </c>
      <c r="E4897" s="227" t="s">
        <v>57</v>
      </c>
    </row>
    <row r="4898" spans="1:5" ht="30">
      <c r="A4898" s="234">
        <v>12613</v>
      </c>
      <c r="B4898" s="234" t="s">
        <v>11866</v>
      </c>
      <c r="C4898" s="234" t="s">
        <v>6545</v>
      </c>
      <c r="D4898" s="235" t="s">
        <v>16536</v>
      </c>
      <c r="E4898" s="227" t="s">
        <v>57</v>
      </c>
    </row>
    <row r="4899" spans="1:5" ht="30">
      <c r="A4899" s="234">
        <v>1031</v>
      </c>
      <c r="B4899" s="234" t="s">
        <v>11078</v>
      </c>
      <c r="C4899" s="234" t="s">
        <v>6545</v>
      </c>
      <c r="D4899" s="235" t="s">
        <v>16537</v>
      </c>
      <c r="E4899" s="227" t="s">
        <v>57</v>
      </c>
    </row>
    <row r="4900" spans="1:5" ht="30">
      <c r="A4900" s="234">
        <v>39707</v>
      </c>
      <c r="B4900" s="234" t="s">
        <v>11079</v>
      </c>
      <c r="C4900" s="234" t="s">
        <v>6557</v>
      </c>
      <c r="D4900" s="235" t="s">
        <v>16538</v>
      </c>
      <c r="E4900" s="227" t="s">
        <v>57</v>
      </c>
    </row>
    <row r="4901" spans="1:5" ht="30">
      <c r="A4901" s="234">
        <v>39708</v>
      </c>
      <c r="B4901" s="234" t="s">
        <v>11080</v>
      </c>
      <c r="C4901" s="234" t="s">
        <v>6557</v>
      </c>
      <c r="D4901" s="235" t="s">
        <v>15937</v>
      </c>
      <c r="E4901" s="227" t="s">
        <v>57</v>
      </c>
    </row>
    <row r="4902" spans="1:5" ht="30">
      <c r="A4902" s="234">
        <v>39710</v>
      </c>
      <c r="B4902" s="234" t="s">
        <v>11081</v>
      </c>
      <c r="C4902" s="234" t="s">
        <v>6557</v>
      </c>
      <c r="D4902" s="235" t="s">
        <v>16539</v>
      </c>
      <c r="E4902" s="227" t="s">
        <v>57</v>
      </c>
    </row>
    <row r="4903" spans="1:5" ht="30">
      <c r="A4903" s="234">
        <v>39709</v>
      </c>
      <c r="B4903" s="234" t="s">
        <v>11082</v>
      </c>
      <c r="C4903" s="234" t="s">
        <v>6557</v>
      </c>
      <c r="D4903" s="235" t="s">
        <v>16540</v>
      </c>
      <c r="E4903" s="227" t="s">
        <v>57</v>
      </c>
    </row>
    <row r="4904" spans="1:5" ht="30">
      <c r="A4904" s="234">
        <v>39711</v>
      </c>
      <c r="B4904" s="234" t="s">
        <v>11083</v>
      </c>
      <c r="C4904" s="234" t="s">
        <v>6557</v>
      </c>
      <c r="D4904" s="235" t="s">
        <v>14628</v>
      </c>
      <c r="E4904" s="227" t="s">
        <v>57</v>
      </c>
    </row>
    <row r="4905" spans="1:5" ht="30">
      <c r="A4905" s="234">
        <v>39712</v>
      </c>
      <c r="B4905" s="234" t="s">
        <v>11084</v>
      </c>
      <c r="C4905" s="234" t="s">
        <v>6557</v>
      </c>
      <c r="D4905" s="235" t="s">
        <v>13292</v>
      </c>
      <c r="E4905" s="227" t="s">
        <v>57</v>
      </c>
    </row>
    <row r="4906" spans="1:5" ht="30">
      <c r="A4906" s="234">
        <v>39713</v>
      </c>
      <c r="B4906" s="234" t="s">
        <v>11085</v>
      </c>
      <c r="C4906" s="234" t="s">
        <v>6557</v>
      </c>
      <c r="D4906" s="235" t="s">
        <v>13198</v>
      </c>
      <c r="E4906" s="227" t="s">
        <v>57</v>
      </c>
    </row>
    <row r="4907" spans="1:5" ht="30">
      <c r="A4907" s="234">
        <v>39714</v>
      </c>
      <c r="B4907" s="234" t="s">
        <v>11086</v>
      </c>
      <c r="C4907" s="234" t="s">
        <v>6557</v>
      </c>
      <c r="D4907" s="235" t="s">
        <v>13036</v>
      </c>
      <c r="E4907" s="227" t="s">
        <v>57</v>
      </c>
    </row>
    <row r="4908" spans="1:5" ht="30">
      <c r="A4908" s="234">
        <v>39715</v>
      </c>
      <c r="B4908" s="234" t="s">
        <v>11087</v>
      </c>
      <c r="C4908" s="234" t="s">
        <v>6557</v>
      </c>
      <c r="D4908" s="235" t="s">
        <v>15388</v>
      </c>
      <c r="E4908" s="227" t="s">
        <v>57</v>
      </c>
    </row>
    <row r="4909" spans="1:5" ht="30">
      <c r="A4909" s="234">
        <v>39716</v>
      </c>
      <c r="B4909" s="234" t="s">
        <v>11088</v>
      </c>
      <c r="C4909" s="234" t="s">
        <v>6557</v>
      </c>
      <c r="D4909" s="235" t="s">
        <v>16212</v>
      </c>
      <c r="E4909" s="227" t="s">
        <v>57</v>
      </c>
    </row>
    <row r="4910" spans="1:5" ht="30">
      <c r="A4910" s="234">
        <v>39718</v>
      </c>
      <c r="B4910" s="234" t="s">
        <v>11089</v>
      </c>
      <c r="C4910" s="234" t="s">
        <v>6557</v>
      </c>
      <c r="D4910" s="235" t="s">
        <v>14249</v>
      </c>
      <c r="E4910" s="227" t="s">
        <v>57</v>
      </c>
    </row>
    <row r="4911" spans="1:5" ht="30">
      <c r="A4911" s="234">
        <v>9813</v>
      </c>
      <c r="B4911" s="234" t="s">
        <v>11090</v>
      </c>
      <c r="C4911" s="234" t="s">
        <v>6557</v>
      </c>
      <c r="D4911" s="235" t="s">
        <v>16541</v>
      </c>
      <c r="E4911" s="227" t="s">
        <v>57</v>
      </c>
    </row>
    <row r="4912" spans="1:5" ht="30">
      <c r="A4912" s="234">
        <v>9815</v>
      </c>
      <c r="B4912" s="234" t="s">
        <v>11091</v>
      </c>
      <c r="C4912" s="234" t="s">
        <v>6557</v>
      </c>
      <c r="D4912" s="235" t="s">
        <v>16542</v>
      </c>
      <c r="E4912" s="227" t="s">
        <v>57</v>
      </c>
    </row>
    <row r="4913" spans="1:5" ht="30">
      <c r="A4913" s="234">
        <v>44543</v>
      </c>
      <c r="B4913" s="234" t="s">
        <v>11867</v>
      </c>
      <c r="C4913" s="234" t="s">
        <v>6557</v>
      </c>
      <c r="D4913" s="235" t="s">
        <v>16543</v>
      </c>
      <c r="E4913" s="227" t="s">
        <v>57</v>
      </c>
    </row>
    <row r="4914" spans="1:5" ht="30">
      <c r="A4914" s="234">
        <v>44526</v>
      </c>
      <c r="B4914" s="234" t="s">
        <v>11868</v>
      </c>
      <c r="C4914" s="234" t="s">
        <v>6557</v>
      </c>
      <c r="D4914" s="235" t="s">
        <v>16544</v>
      </c>
      <c r="E4914" s="227" t="s">
        <v>57</v>
      </c>
    </row>
    <row r="4915" spans="1:5" ht="30">
      <c r="A4915" s="234">
        <v>44518</v>
      </c>
      <c r="B4915" s="234" t="s">
        <v>11869</v>
      </c>
      <c r="C4915" s="234" t="s">
        <v>6557</v>
      </c>
      <c r="D4915" s="235" t="s">
        <v>16545</v>
      </c>
      <c r="E4915" s="227" t="s">
        <v>57</v>
      </c>
    </row>
    <row r="4916" spans="1:5" ht="30">
      <c r="A4916" s="234">
        <v>44544</v>
      </c>
      <c r="B4916" s="234" t="s">
        <v>11870</v>
      </c>
      <c r="C4916" s="234" t="s">
        <v>6557</v>
      </c>
      <c r="D4916" s="235" t="s">
        <v>16546</v>
      </c>
      <c r="E4916" s="227" t="s">
        <v>57</v>
      </c>
    </row>
    <row r="4917" spans="1:5" ht="30">
      <c r="A4917" s="234">
        <v>44545</v>
      </c>
      <c r="B4917" s="234" t="s">
        <v>11871</v>
      </c>
      <c r="C4917" s="234" t="s">
        <v>6557</v>
      </c>
      <c r="D4917" s="235" t="s">
        <v>16547</v>
      </c>
      <c r="E4917" s="227" t="s">
        <v>57</v>
      </c>
    </row>
    <row r="4918" spans="1:5" ht="30">
      <c r="A4918" s="234">
        <v>44546</v>
      </c>
      <c r="B4918" s="234" t="s">
        <v>11872</v>
      </c>
      <c r="C4918" s="234" t="s">
        <v>6557</v>
      </c>
      <c r="D4918" s="235" t="s">
        <v>16548</v>
      </c>
      <c r="E4918" s="227" t="s">
        <v>57</v>
      </c>
    </row>
    <row r="4919" spans="1:5" ht="30">
      <c r="A4919" s="234">
        <v>44525</v>
      </c>
      <c r="B4919" s="234" t="s">
        <v>11873</v>
      </c>
      <c r="C4919" s="234" t="s">
        <v>6557</v>
      </c>
      <c r="D4919" s="235" t="s">
        <v>16549</v>
      </c>
      <c r="E4919" s="227" t="s">
        <v>57</v>
      </c>
    </row>
    <row r="4920" spans="1:5" ht="30">
      <c r="A4920" s="234">
        <v>44547</v>
      </c>
      <c r="B4920" s="234" t="s">
        <v>11874</v>
      </c>
      <c r="C4920" s="234" t="s">
        <v>6557</v>
      </c>
      <c r="D4920" s="235" t="s">
        <v>16550</v>
      </c>
      <c r="E4920" s="227" t="s">
        <v>57</v>
      </c>
    </row>
    <row r="4921" spans="1:5" ht="30">
      <c r="A4921" s="234">
        <v>44519</v>
      </c>
      <c r="B4921" s="234" t="s">
        <v>11875</v>
      </c>
      <c r="C4921" s="234" t="s">
        <v>6557</v>
      </c>
      <c r="D4921" s="235" t="s">
        <v>16551</v>
      </c>
      <c r="E4921" s="227" t="s">
        <v>57</v>
      </c>
    </row>
    <row r="4922" spans="1:5" ht="30">
      <c r="A4922" s="234">
        <v>44520</v>
      </c>
      <c r="B4922" s="234" t="s">
        <v>11876</v>
      </c>
      <c r="C4922" s="234" t="s">
        <v>6557</v>
      </c>
      <c r="D4922" s="235" t="s">
        <v>16552</v>
      </c>
      <c r="E4922" s="227" t="s">
        <v>57</v>
      </c>
    </row>
    <row r="4923" spans="1:5" ht="30">
      <c r="A4923" s="234">
        <v>44521</v>
      </c>
      <c r="B4923" s="234" t="s">
        <v>11877</v>
      </c>
      <c r="C4923" s="234" t="s">
        <v>6557</v>
      </c>
      <c r="D4923" s="235" t="s">
        <v>16553</v>
      </c>
      <c r="E4923" s="227" t="s">
        <v>57</v>
      </c>
    </row>
    <row r="4924" spans="1:5" ht="30">
      <c r="A4924" s="234">
        <v>44522</v>
      </c>
      <c r="B4924" s="234" t="s">
        <v>11878</v>
      </c>
      <c r="C4924" s="234" t="s">
        <v>6557</v>
      </c>
      <c r="D4924" s="235" t="s">
        <v>16554</v>
      </c>
      <c r="E4924" s="227" t="s">
        <v>57</v>
      </c>
    </row>
    <row r="4925" spans="1:5" ht="30">
      <c r="A4925" s="234">
        <v>44523</v>
      </c>
      <c r="B4925" s="234" t="s">
        <v>11879</v>
      </c>
      <c r="C4925" s="234" t="s">
        <v>6557</v>
      </c>
      <c r="D4925" s="235" t="s">
        <v>16555</v>
      </c>
      <c r="E4925" s="227" t="s">
        <v>57</v>
      </c>
    </row>
    <row r="4926" spans="1:5" ht="30">
      <c r="A4926" s="234">
        <v>44527</v>
      </c>
      <c r="B4926" s="234" t="s">
        <v>11880</v>
      </c>
      <c r="C4926" s="234" t="s">
        <v>6557</v>
      </c>
      <c r="D4926" s="235" t="s">
        <v>16556</v>
      </c>
      <c r="E4926" s="227" t="s">
        <v>57</v>
      </c>
    </row>
    <row r="4927" spans="1:5" ht="30">
      <c r="A4927" s="234">
        <v>44524</v>
      </c>
      <c r="B4927" s="234" t="s">
        <v>11881</v>
      </c>
      <c r="C4927" s="234" t="s">
        <v>6557</v>
      </c>
      <c r="D4927" s="235" t="s">
        <v>16557</v>
      </c>
      <c r="E4927" s="227" t="s">
        <v>57</v>
      </c>
    </row>
    <row r="4928" spans="1:5" ht="30">
      <c r="A4928" s="234">
        <v>44542</v>
      </c>
      <c r="B4928" s="234" t="s">
        <v>11882</v>
      </c>
      <c r="C4928" s="234" t="s">
        <v>6557</v>
      </c>
      <c r="D4928" s="235" t="s">
        <v>16558</v>
      </c>
      <c r="E4928" s="227" t="s">
        <v>57</v>
      </c>
    </row>
    <row r="4929" spans="1:5" ht="15">
      <c r="A4929" s="234">
        <v>9876</v>
      </c>
      <c r="B4929" s="234" t="s">
        <v>11092</v>
      </c>
      <c r="C4929" s="234" t="s">
        <v>6557</v>
      </c>
      <c r="D4929" s="235" t="s">
        <v>12647</v>
      </c>
      <c r="E4929" s="227" t="s">
        <v>57</v>
      </c>
    </row>
    <row r="4930" spans="1:5" ht="15">
      <c r="A4930" s="234">
        <v>9877</v>
      </c>
      <c r="B4930" s="234" t="s">
        <v>11093</v>
      </c>
      <c r="C4930" s="234" t="s">
        <v>6557</v>
      </c>
      <c r="D4930" s="235" t="s">
        <v>16559</v>
      </c>
      <c r="E4930" s="227" t="s">
        <v>57</v>
      </c>
    </row>
    <row r="4931" spans="1:5" ht="15">
      <c r="A4931" s="234">
        <v>9878</v>
      </c>
      <c r="B4931" s="234" t="s">
        <v>11094</v>
      </c>
      <c r="C4931" s="234" t="s">
        <v>6557</v>
      </c>
      <c r="D4931" s="235" t="s">
        <v>16560</v>
      </c>
      <c r="E4931" s="227" t="s">
        <v>57</v>
      </c>
    </row>
    <row r="4932" spans="1:5" ht="15">
      <c r="A4932" s="234">
        <v>9879</v>
      </c>
      <c r="B4932" s="234" t="s">
        <v>11095</v>
      </c>
      <c r="C4932" s="234" t="s">
        <v>6557</v>
      </c>
      <c r="D4932" s="235" t="s">
        <v>16561</v>
      </c>
      <c r="E4932" s="227" t="s">
        <v>57</v>
      </c>
    </row>
    <row r="4933" spans="1:5" ht="30">
      <c r="A4933" s="234">
        <v>41986</v>
      </c>
      <c r="B4933" s="234" t="s">
        <v>11096</v>
      </c>
      <c r="C4933" s="234" t="s">
        <v>6557</v>
      </c>
      <c r="D4933" s="235" t="s">
        <v>16562</v>
      </c>
      <c r="E4933" s="227" t="s">
        <v>57</v>
      </c>
    </row>
    <row r="4934" spans="1:5" ht="30">
      <c r="A4934" s="234">
        <v>43422</v>
      </c>
      <c r="B4934" s="234" t="s">
        <v>11097</v>
      </c>
      <c r="C4934" s="234" t="s">
        <v>6557</v>
      </c>
      <c r="D4934" s="235" t="s">
        <v>16563</v>
      </c>
      <c r="E4934" s="227" t="s">
        <v>57</v>
      </c>
    </row>
    <row r="4935" spans="1:5" ht="30">
      <c r="A4935" s="234">
        <v>41987</v>
      </c>
      <c r="B4935" s="234" t="s">
        <v>11098</v>
      </c>
      <c r="C4935" s="234" t="s">
        <v>6557</v>
      </c>
      <c r="D4935" s="235" t="s">
        <v>16564</v>
      </c>
      <c r="E4935" s="227" t="s">
        <v>57</v>
      </c>
    </row>
    <row r="4936" spans="1:5" ht="30">
      <c r="A4936" s="234">
        <v>41988</v>
      </c>
      <c r="B4936" s="234" t="s">
        <v>11099</v>
      </c>
      <c r="C4936" s="234" t="s">
        <v>6557</v>
      </c>
      <c r="D4936" s="235" t="s">
        <v>16565</v>
      </c>
      <c r="E4936" s="227" t="s">
        <v>57</v>
      </c>
    </row>
    <row r="4937" spans="1:5" ht="30">
      <c r="A4937" s="234">
        <v>41697</v>
      </c>
      <c r="B4937" s="234" t="s">
        <v>11100</v>
      </c>
      <c r="C4937" s="234" t="s">
        <v>6557</v>
      </c>
      <c r="D4937" s="235" t="s">
        <v>16566</v>
      </c>
      <c r="E4937" s="227" t="s">
        <v>57</v>
      </c>
    </row>
    <row r="4938" spans="1:5" ht="30">
      <c r="A4938" s="234">
        <v>41985</v>
      </c>
      <c r="B4938" s="234" t="s">
        <v>11101</v>
      </c>
      <c r="C4938" s="234" t="s">
        <v>6557</v>
      </c>
      <c r="D4938" s="235" t="s">
        <v>16567</v>
      </c>
      <c r="E4938" s="227" t="s">
        <v>57</v>
      </c>
    </row>
    <row r="4939" spans="1:5" ht="30">
      <c r="A4939" s="234">
        <v>41699</v>
      </c>
      <c r="B4939" s="234" t="s">
        <v>11883</v>
      </c>
      <c r="C4939" s="234" t="s">
        <v>6557</v>
      </c>
      <c r="D4939" s="235" t="s">
        <v>16568</v>
      </c>
      <c r="E4939" s="227" t="s">
        <v>57</v>
      </c>
    </row>
    <row r="4940" spans="1:5" ht="45">
      <c r="A4940" s="234">
        <v>38053</v>
      </c>
      <c r="B4940" s="234" t="s">
        <v>11102</v>
      </c>
      <c r="C4940" s="234" t="s">
        <v>6557</v>
      </c>
      <c r="D4940" s="235" t="s">
        <v>16569</v>
      </c>
      <c r="E4940" s="227" t="s">
        <v>57</v>
      </c>
    </row>
    <row r="4941" spans="1:5" ht="45">
      <c r="A4941" s="234">
        <v>38054</v>
      </c>
      <c r="B4941" s="234" t="s">
        <v>11103</v>
      </c>
      <c r="C4941" s="234" t="s">
        <v>6557</v>
      </c>
      <c r="D4941" s="235" t="s">
        <v>16570</v>
      </c>
      <c r="E4941" s="227" t="s">
        <v>57</v>
      </c>
    </row>
    <row r="4942" spans="1:5" ht="45">
      <c r="A4942" s="234">
        <v>38052</v>
      </c>
      <c r="B4942" s="234" t="s">
        <v>11104</v>
      </c>
      <c r="C4942" s="234" t="s">
        <v>6557</v>
      </c>
      <c r="D4942" s="235" t="s">
        <v>15341</v>
      </c>
      <c r="E4942" s="227" t="s">
        <v>57</v>
      </c>
    </row>
    <row r="4943" spans="1:5" ht="45">
      <c r="A4943" s="234">
        <v>38051</v>
      </c>
      <c r="B4943" s="234" t="s">
        <v>11105</v>
      </c>
      <c r="C4943" s="234" t="s">
        <v>6557</v>
      </c>
      <c r="D4943" s="235" t="s">
        <v>12656</v>
      </c>
      <c r="E4943" s="227" t="s">
        <v>57</v>
      </c>
    </row>
    <row r="4944" spans="1:5" ht="15">
      <c r="A4944" s="234">
        <v>38787</v>
      </c>
      <c r="B4944" s="234" t="s">
        <v>11106</v>
      </c>
      <c r="C4944" s="234" t="s">
        <v>6557</v>
      </c>
      <c r="D4944" s="235" t="s">
        <v>12943</v>
      </c>
      <c r="E4944" s="227" t="s">
        <v>57</v>
      </c>
    </row>
    <row r="4945" spans="1:5" ht="15">
      <c r="A4945" s="234">
        <v>38825</v>
      </c>
      <c r="B4945" s="234" t="s">
        <v>11107</v>
      </c>
      <c r="C4945" s="234" t="s">
        <v>6557</v>
      </c>
      <c r="D4945" s="235" t="s">
        <v>16094</v>
      </c>
      <c r="E4945" s="227" t="s">
        <v>57</v>
      </c>
    </row>
    <row r="4946" spans="1:5" ht="15">
      <c r="A4946" s="234">
        <v>38826</v>
      </c>
      <c r="B4946" s="234" t="s">
        <v>11108</v>
      </c>
      <c r="C4946" s="234" t="s">
        <v>6557</v>
      </c>
      <c r="D4946" s="235" t="s">
        <v>12622</v>
      </c>
      <c r="E4946" s="227" t="s">
        <v>57</v>
      </c>
    </row>
    <row r="4947" spans="1:5" ht="15">
      <c r="A4947" s="234">
        <v>38827</v>
      </c>
      <c r="B4947" s="234" t="s">
        <v>11109</v>
      </c>
      <c r="C4947" s="234" t="s">
        <v>6557</v>
      </c>
      <c r="D4947" s="235" t="s">
        <v>14896</v>
      </c>
      <c r="E4947" s="227" t="s">
        <v>57</v>
      </c>
    </row>
    <row r="4948" spans="1:5" ht="15">
      <c r="A4948" s="234">
        <v>38830</v>
      </c>
      <c r="B4948" s="234" t="s">
        <v>11110</v>
      </c>
      <c r="C4948" s="234" t="s">
        <v>6557</v>
      </c>
      <c r="D4948" s="235" t="s">
        <v>13685</v>
      </c>
      <c r="E4948" s="227" t="s">
        <v>57</v>
      </c>
    </row>
    <row r="4949" spans="1:5" ht="15">
      <c r="A4949" s="234">
        <v>38828</v>
      </c>
      <c r="B4949" s="234" t="s">
        <v>11111</v>
      </c>
      <c r="C4949" s="234" t="s">
        <v>6557</v>
      </c>
      <c r="D4949" s="235" t="s">
        <v>16038</v>
      </c>
      <c r="E4949" s="227" t="s">
        <v>57</v>
      </c>
    </row>
    <row r="4950" spans="1:5" ht="15">
      <c r="A4950" s="234">
        <v>38829</v>
      </c>
      <c r="B4950" s="234" t="s">
        <v>11112</v>
      </c>
      <c r="C4950" s="234" t="s">
        <v>6557</v>
      </c>
      <c r="D4950" s="235" t="s">
        <v>16571</v>
      </c>
      <c r="E4950" s="227" t="s">
        <v>57</v>
      </c>
    </row>
    <row r="4951" spans="1:5" ht="15">
      <c r="A4951" s="234">
        <v>38831</v>
      </c>
      <c r="B4951" s="234" t="s">
        <v>11113</v>
      </c>
      <c r="C4951" s="234" t="s">
        <v>6557</v>
      </c>
      <c r="D4951" s="235" t="s">
        <v>14517</v>
      </c>
      <c r="E4951" s="227" t="s">
        <v>57</v>
      </c>
    </row>
    <row r="4952" spans="1:5" ht="15">
      <c r="A4952" s="234">
        <v>36274</v>
      </c>
      <c r="B4952" s="234" t="s">
        <v>11114</v>
      </c>
      <c r="C4952" s="234" t="s">
        <v>6557</v>
      </c>
      <c r="D4952" s="235" t="s">
        <v>15015</v>
      </c>
      <c r="E4952" s="227" t="s">
        <v>57</v>
      </c>
    </row>
    <row r="4953" spans="1:5" ht="15">
      <c r="A4953" s="234">
        <v>36278</v>
      </c>
      <c r="B4953" s="234" t="s">
        <v>11115</v>
      </c>
      <c r="C4953" s="234" t="s">
        <v>6557</v>
      </c>
      <c r="D4953" s="235" t="s">
        <v>15334</v>
      </c>
      <c r="E4953" s="227" t="s">
        <v>57</v>
      </c>
    </row>
    <row r="4954" spans="1:5" ht="15">
      <c r="A4954" s="234">
        <v>38977</v>
      </c>
      <c r="B4954" s="234" t="s">
        <v>11116</v>
      </c>
      <c r="C4954" s="234" t="s">
        <v>6557</v>
      </c>
      <c r="D4954" s="235" t="s">
        <v>16572</v>
      </c>
      <c r="E4954" s="227" t="s">
        <v>57</v>
      </c>
    </row>
    <row r="4955" spans="1:5" ht="15">
      <c r="A4955" s="234">
        <v>38971</v>
      </c>
      <c r="B4955" s="234" t="s">
        <v>11117</v>
      </c>
      <c r="C4955" s="234" t="s">
        <v>6557</v>
      </c>
      <c r="D4955" s="235" t="s">
        <v>16573</v>
      </c>
      <c r="E4955" s="227" t="s">
        <v>57</v>
      </c>
    </row>
    <row r="4956" spans="1:5" ht="15">
      <c r="A4956" s="234">
        <v>38972</v>
      </c>
      <c r="B4956" s="234" t="s">
        <v>11118</v>
      </c>
      <c r="C4956" s="234" t="s">
        <v>6557</v>
      </c>
      <c r="D4956" s="235" t="s">
        <v>16574</v>
      </c>
      <c r="E4956" s="227" t="s">
        <v>57</v>
      </c>
    </row>
    <row r="4957" spans="1:5" ht="15">
      <c r="A4957" s="234">
        <v>38973</v>
      </c>
      <c r="B4957" s="234" t="s">
        <v>11119</v>
      </c>
      <c r="C4957" s="234" t="s">
        <v>6557</v>
      </c>
      <c r="D4957" s="235" t="s">
        <v>16575</v>
      </c>
      <c r="E4957" s="227" t="s">
        <v>57</v>
      </c>
    </row>
    <row r="4958" spans="1:5" ht="15">
      <c r="A4958" s="234">
        <v>38974</v>
      </c>
      <c r="B4958" s="234" t="s">
        <v>11120</v>
      </c>
      <c r="C4958" s="234" t="s">
        <v>6557</v>
      </c>
      <c r="D4958" s="235" t="s">
        <v>16576</v>
      </c>
      <c r="E4958" s="227" t="s">
        <v>57</v>
      </c>
    </row>
    <row r="4959" spans="1:5" ht="15">
      <c r="A4959" s="234">
        <v>38975</v>
      </c>
      <c r="B4959" s="234" t="s">
        <v>11121</v>
      </c>
      <c r="C4959" s="234" t="s">
        <v>6557</v>
      </c>
      <c r="D4959" s="235" t="s">
        <v>16577</v>
      </c>
      <c r="E4959" s="227" t="s">
        <v>57</v>
      </c>
    </row>
    <row r="4960" spans="1:5" ht="15">
      <c r="A4960" s="234">
        <v>38976</v>
      </c>
      <c r="B4960" s="234" t="s">
        <v>11122</v>
      </c>
      <c r="C4960" s="234" t="s">
        <v>6557</v>
      </c>
      <c r="D4960" s="235" t="s">
        <v>16578</v>
      </c>
      <c r="E4960" s="227" t="s">
        <v>57</v>
      </c>
    </row>
    <row r="4961" spans="1:5" ht="15">
      <c r="A4961" s="234">
        <v>38986</v>
      </c>
      <c r="B4961" s="234" t="s">
        <v>11123</v>
      </c>
      <c r="C4961" s="234" t="s">
        <v>6557</v>
      </c>
      <c r="D4961" s="235" t="s">
        <v>16579</v>
      </c>
      <c r="E4961" s="227" t="s">
        <v>57</v>
      </c>
    </row>
    <row r="4962" spans="1:5" ht="15">
      <c r="A4962" s="234">
        <v>38978</v>
      </c>
      <c r="B4962" s="234" t="s">
        <v>11124</v>
      </c>
      <c r="C4962" s="234" t="s">
        <v>6557</v>
      </c>
      <c r="D4962" s="235" t="s">
        <v>15015</v>
      </c>
      <c r="E4962" s="227" t="s">
        <v>57</v>
      </c>
    </row>
    <row r="4963" spans="1:5" ht="15">
      <c r="A4963" s="234">
        <v>38979</v>
      </c>
      <c r="B4963" s="234" t="s">
        <v>11125</v>
      </c>
      <c r="C4963" s="234" t="s">
        <v>6557</v>
      </c>
      <c r="D4963" s="235" t="s">
        <v>15334</v>
      </c>
      <c r="E4963" s="227" t="s">
        <v>57</v>
      </c>
    </row>
    <row r="4964" spans="1:5" ht="15">
      <c r="A4964" s="234">
        <v>38980</v>
      </c>
      <c r="B4964" s="234" t="s">
        <v>11126</v>
      </c>
      <c r="C4964" s="234" t="s">
        <v>6557</v>
      </c>
      <c r="D4964" s="235" t="s">
        <v>16580</v>
      </c>
      <c r="E4964" s="227" t="s">
        <v>57</v>
      </c>
    </row>
    <row r="4965" spans="1:5" ht="15">
      <c r="A4965" s="234">
        <v>38981</v>
      </c>
      <c r="B4965" s="234" t="s">
        <v>11127</v>
      </c>
      <c r="C4965" s="234" t="s">
        <v>6557</v>
      </c>
      <c r="D4965" s="235" t="s">
        <v>13762</v>
      </c>
      <c r="E4965" s="227" t="s">
        <v>57</v>
      </c>
    </row>
    <row r="4966" spans="1:5" ht="15">
      <c r="A4966" s="234">
        <v>38982</v>
      </c>
      <c r="B4966" s="234" t="s">
        <v>11128</v>
      </c>
      <c r="C4966" s="234" t="s">
        <v>6557</v>
      </c>
      <c r="D4966" s="235" t="s">
        <v>16581</v>
      </c>
      <c r="E4966" s="227" t="s">
        <v>57</v>
      </c>
    </row>
    <row r="4967" spans="1:5" ht="15">
      <c r="A4967" s="234">
        <v>38983</v>
      </c>
      <c r="B4967" s="234" t="s">
        <v>11129</v>
      </c>
      <c r="C4967" s="234" t="s">
        <v>6557</v>
      </c>
      <c r="D4967" s="235" t="s">
        <v>16582</v>
      </c>
      <c r="E4967" s="227" t="s">
        <v>57</v>
      </c>
    </row>
    <row r="4968" spans="1:5" ht="15">
      <c r="A4968" s="234">
        <v>38984</v>
      </c>
      <c r="B4968" s="234" t="s">
        <v>11130</v>
      </c>
      <c r="C4968" s="234" t="s">
        <v>6557</v>
      </c>
      <c r="D4968" s="235" t="s">
        <v>16583</v>
      </c>
      <c r="E4968" s="227" t="s">
        <v>57</v>
      </c>
    </row>
    <row r="4969" spans="1:5" ht="15">
      <c r="A4969" s="234">
        <v>38985</v>
      </c>
      <c r="B4969" s="234" t="s">
        <v>11131</v>
      </c>
      <c r="C4969" s="234" t="s">
        <v>6557</v>
      </c>
      <c r="D4969" s="235" t="s">
        <v>16584</v>
      </c>
      <c r="E4969" s="227" t="s">
        <v>57</v>
      </c>
    </row>
    <row r="4970" spans="1:5" ht="15">
      <c r="A4970" s="234">
        <v>9836</v>
      </c>
      <c r="B4970" s="234" t="s">
        <v>11132</v>
      </c>
      <c r="C4970" s="234" t="s">
        <v>6557</v>
      </c>
      <c r="D4970" s="235" t="s">
        <v>16585</v>
      </c>
      <c r="E4970" s="227" t="s">
        <v>57</v>
      </c>
    </row>
    <row r="4971" spans="1:5" ht="15">
      <c r="A4971" s="234">
        <v>20065</v>
      </c>
      <c r="B4971" s="234" t="s">
        <v>11133</v>
      </c>
      <c r="C4971" s="234" t="s">
        <v>6557</v>
      </c>
      <c r="D4971" s="235" t="s">
        <v>16586</v>
      </c>
      <c r="E4971" s="227" t="s">
        <v>57</v>
      </c>
    </row>
    <row r="4972" spans="1:5" ht="15">
      <c r="A4972" s="234">
        <v>9835</v>
      </c>
      <c r="B4972" s="234" t="s">
        <v>11134</v>
      </c>
      <c r="C4972" s="234" t="s">
        <v>6557</v>
      </c>
      <c r="D4972" s="235" t="s">
        <v>13031</v>
      </c>
      <c r="E4972" s="227" t="s">
        <v>57</v>
      </c>
    </row>
    <row r="4973" spans="1:5" ht="15">
      <c r="A4973" s="234">
        <v>38032</v>
      </c>
      <c r="B4973" s="234" t="s">
        <v>11135</v>
      </c>
      <c r="C4973" s="234" t="s">
        <v>6557</v>
      </c>
      <c r="D4973" s="235" t="s">
        <v>16587</v>
      </c>
      <c r="E4973" s="227" t="s">
        <v>57</v>
      </c>
    </row>
    <row r="4974" spans="1:5" ht="15">
      <c r="A4974" s="234">
        <v>38033</v>
      </c>
      <c r="B4974" s="234" t="s">
        <v>11136</v>
      </c>
      <c r="C4974" s="234" t="s">
        <v>6557</v>
      </c>
      <c r="D4974" s="235" t="s">
        <v>16588</v>
      </c>
      <c r="E4974" s="227" t="s">
        <v>57</v>
      </c>
    </row>
    <row r="4975" spans="1:5" ht="15">
      <c r="A4975" s="234">
        <v>38034</v>
      </c>
      <c r="B4975" s="234" t="s">
        <v>11137</v>
      </c>
      <c r="C4975" s="234" t="s">
        <v>6557</v>
      </c>
      <c r="D4975" s="235" t="s">
        <v>16589</v>
      </c>
      <c r="E4975" s="227" t="s">
        <v>57</v>
      </c>
    </row>
    <row r="4976" spans="1:5" ht="15">
      <c r="A4976" s="234">
        <v>38035</v>
      </c>
      <c r="B4976" s="234" t="s">
        <v>11138</v>
      </c>
      <c r="C4976" s="234" t="s">
        <v>6557</v>
      </c>
      <c r="D4976" s="235" t="s">
        <v>16590</v>
      </c>
      <c r="E4976" s="227" t="s">
        <v>57</v>
      </c>
    </row>
    <row r="4977" spans="1:5" ht="15">
      <c r="A4977" s="234">
        <v>38036</v>
      </c>
      <c r="B4977" s="234" t="s">
        <v>11139</v>
      </c>
      <c r="C4977" s="234" t="s">
        <v>6557</v>
      </c>
      <c r="D4977" s="235" t="s">
        <v>16591</v>
      </c>
      <c r="E4977" s="227" t="s">
        <v>57</v>
      </c>
    </row>
    <row r="4978" spans="1:5" ht="15">
      <c r="A4978" s="234">
        <v>38037</v>
      </c>
      <c r="B4978" s="234" t="s">
        <v>11140</v>
      </c>
      <c r="C4978" s="234" t="s">
        <v>6557</v>
      </c>
      <c r="D4978" s="235" t="s">
        <v>16592</v>
      </c>
      <c r="E4978" s="227" t="s">
        <v>57</v>
      </c>
    </row>
    <row r="4979" spans="1:5" ht="30">
      <c r="A4979" s="234">
        <v>9850</v>
      </c>
      <c r="B4979" s="234" t="s">
        <v>11141</v>
      </c>
      <c r="C4979" s="234" t="s">
        <v>6557</v>
      </c>
      <c r="D4979" s="235" t="s">
        <v>14237</v>
      </c>
      <c r="E4979" s="227" t="s">
        <v>57</v>
      </c>
    </row>
    <row r="4980" spans="1:5" ht="30">
      <c r="A4980" s="234">
        <v>9853</v>
      </c>
      <c r="B4980" s="234" t="s">
        <v>11142</v>
      </c>
      <c r="C4980" s="234" t="s">
        <v>6557</v>
      </c>
      <c r="D4980" s="235" t="s">
        <v>16593</v>
      </c>
      <c r="E4980" s="227" t="s">
        <v>57</v>
      </c>
    </row>
    <row r="4981" spans="1:5" ht="30">
      <c r="A4981" s="234">
        <v>9854</v>
      </c>
      <c r="B4981" s="234" t="s">
        <v>11143</v>
      </c>
      <c r="C4981" s="234" t="s">
        <v>6557</v>
      </c>
      <c r="D4981" s="235" t="s">
        <v>16594</v>
      </c>
      <c r="E4981" s="227" t="s">
        <v>57</v>
      </c>
    </row>
    <row r="4982" spans="1:5" ht="30">
      <c r="A4982" s="234">
        <v>9851</v>
      </c>
      <c r="B4982" s="234" t="s">
        <v>11144</v>
      </c>
      <c r="C4982" s="234" t="s">
        <v>6557</v>
      </c>
      <c r="D4982" s="235" t="s">
        <v>16595</v>
      </c>
      <c r="E4982" s="227" t="s">
        <v>57</v>
      </c>
    </row>
    <row r="4983" spans="1:5" ht="30">
      <c r="A4983" s="234">
        <v>9855</v>
      </c>
      <c r="B4983" s="234" t="s">
        <v>11145</v>
      </c>
      <c r="C4983" s="234" t="s">
        <v>6557</v>
      </c>
      <c r="D4983" s="235" t="s">
        <v>16596</v>
      </c>
      <c r="E4983" s="227" t="s">
        <v>57</v>
      </c>
    </row>
    <row r="4984" spans="1:5" ht="15">
      <c r="A4984" s="234">
        <v>9825</v>
      </c>
      <c r="B4984" s="234" t="s">
        <v>11146</v>
      </c>
      <c r="C4984" s="234" t="s">
        <v>6557</v>
      </c>
      <c r="D4984" s="235" t="s">
        <v>16597</v>
      </c>
      <c r="E4984" s="227" t="s">
        <v>57</v>
      </c>
    </row>
    <row r="4985" spans="1:5" ht="15">
      <c r="A4985" s="234">
        <v>9828</v>
      </c>
      <c r="B4985" s="234" t="s">
        <v>11147</v>
      </c>
      <c r="C4985" s="234" t="s">
        <v>6557</v>
      </c>
      <c r="D4985" s="235" t="s">
        <v>16598</v>
      </c>
      <c r="E4985" s="227" t="s">
        <v>57</v>
      </c>
    </row>
    <row r="4986" spans="1:5" ht="15">
      <c r="A4986" s="234">
        <v>9829</v>
      </c>
      <c r="B4986" s="234" t="s">
        <v>11148</v>
      </c>
      <c r="C4986" s="234" t="s">
        <v>6557</v>
      </c>
      <c r="D4986" s="235" t="s">
        <v>16599</v>
      </c>
      <c r="E4986" s="227" t="s">
        <v>57</v>
      </c>
    </row>
    <row r="4987" spans="1:5" ht="15">
      <c r="A4987" s="234">
        <v>9826</v>
      </c>
      <c r="B4987" s="234" t="s">
        <v>11149</v>
      </c>
      <c r="C4987" s="234" t="s">
        <v>6557</v>
      </c>
      <c r="D4987" s="235" t="s">
        <v>16600</v>
      </c>
      <c r="E4987" s="227" t="s">
        <v>57</v>
      </c>
    </row>
    <row r="4988" spans="1:5" ht="15">
      <c r="A4988" s="234">
        <v>9827</v>
      </c>
      <c r="B4988" s="234" t="s">
        <v>11150</v>
      </c>
      <c r="C4988" s="234" t="s">
        <v>6557</v>
      </c>
      <c r="D4988" s="235" t="s">
        <v>16601</v>
      </c>
      <c r="E4988" s="227" t="s">
        <v>57</v>
      </c>
    </row>
    <row r="4989" spans="1:5" ht="15">
      <c r="A4989" s="234">
        <v>36374</v>
      </c>
      <c r="B4989" s="234" t="s">
        <v>11151</v>
      </c>
      <c r="C4989" s="234" t="s">
        <v>6557</v>
      </c>
      <c r="D4989" s="235" t="s">
        <v>16602</v>
      </c>
      <c r="E4989" s="227" t="s">
        <v>57</v>
      </c>
    </row>
    <row r="4990" spans="1:5" ht="15">
      <c r="A4990" s="234">
        <v>36084</v>
      </c>
      <c r="B4990" s="234" t="s">
        <v>11152</v>
      </c>
      <c r="C4990" s="234" t="s">
        <v>6557</v>
      </c>
      <c r="D4990" s="235" t="s">
        <v>16603</v>
      </c>
      <c r="E4990" s="227" t="s">
        <v>57</v>
      </c>
    </row>
    <row r="4991" spans="1:5" ht="15">
      <c r="A4991" s="234">
        <v>36373</v>
      </c>
      <c r="B4991" s="234" t="s">
        <v>11153</v>
      </c>
      <c r="C4991" s="234" t="s">
        <v>6557</v>
      </c>
      <c r="D4991" s="235" t="s">
        <v>16604</v>
      </c>
      <c r="E4991" s="227" t="s">
        <v>57</v>
      </c>
    </row>
    <row r="4992" spans="1:5" ht="15">
      <c r="A4992" s="234">
        <v>36377</v>
      </c>
      <c r="B4992" s="234" t="s">
        <v>11154</v>
      </c>
      <c r="C4992" s="234" t="s">
        <v>6557</v>
      </c>
      <c r="D4992" s="235" t="s">
        <v>16605</v>
      </c>
      <c r="E4992" s="227" t="s">
        <v>57</v>
      </c>
    </row>
    <row r="4993" spans="1:5" ht="15">
      <c r="A4993" s="234">
        <v>36375</v>
      </c>
      <c r="B4993" s="234" t="s">
        <v>11155</v>
      </c>
      <c r="C4993" s="234" t="s">
        <v>6557</v>
      </c>
      <c r="D4993" s="235" t="s">
        <v>16606</v>
      </c>
      <c r="E4993" s="227" t="s">
        <v>57</v>
      </c>
    </row>
    <row r="4994" spans="1:5" ht="15">
      <c r="A4994" s="234">
        <v>36376</v>
      </c>
      <c r="B4994" s="234" t="s">
        <v>11156</v>
      </c>
      <c r="C4994" s="234" t="s">
        <v>6557</v>
      </c>
      <c r="D4994" s="235" t="s">
        <v>16607</v>
      </c>
      <c r="E4994" s="227" t="s">
        <v>57</v>
      </c>
    </row>
    <row r="4995" spans="1:5" ht="15">
      <c r="A4995" s="234">
        <v>36380</v>
      </c>
      <c r="B4995" s="234" t="s">
        <v>11157</v>
      </c>
      <c r="C4995" s="234" t="s">
        <v>6557</v>
      </c>
      <c r="D4995" s="235" t="s">
        <v>16608</v>
      </c>
      <c r="E4995" s="227" t="s">
        <v>57</v>
      </c>
    </row>
    <row r="4996" spans="1:5" ht="15">
      <c r="A4996" s="234">
        <v>36378</v>
      </c>
      <c r="B4996" s="234" t="s">
        <v>11158</v>
      </c>
      <c r="C4996" s="234" t="s">
        <v>6557</v>
      </c>
      <c r="D4996" s="235" t="s">
        <v>16609</v>
      </c>
      <c r="E4996" s="227" t="s">
        <v>57</v>
      </c>
    </row>
    <row r="4997" spans="1:5" ht="15">
      <c r="A4997" s="234">
        <v>36379</v>
      </c>
      <c r="B4997" s="234" t="s">
        <v>11159</v>
      </c>
      <c r="C4997" s="234" t="s">
        <v>6557</v>
      </c>
      <c r="D4997" s="235" t="s">
        <v>16610</v>
      </c>
      <c r="E4997" s="227" t="s">
        <v>57</v>
      </c>
    </row>
    <row r="4998" spans="1:5" ht="15">
      <c r="A4998" s="234">
        <v>9859</v>
      </c>
      <c r="B4998" s="234" t="s">
        <v>11160</v>
      </c>
      <c r="C4998" s="234" t="s">
        <v>6557</v>
      </c>
      <c r="D4998" s="235" t="s">
        <v>14487</v>
      </c>
      <c r="E4998" s="227" t="s">
        <v>57</v>
      </c>
    </row>
    <row r="4999" spans="1:5" ht="15">
      <c r="A4999" s="234">
        <v>9838</v>
      </c>
      <c r="B4999" s="234" t="s">
        <v>11161</v>
      </c>
      <c r="C4999" s="234" t="s">
        <v>6557</v>
      </c>
      <c r="D4999" s="235" t="s">
        <v>16611</v>
      </c>
      <c r="E4999" s="227" t="s">
        <v>57</v>
      </c>
    </row>
    <row r="5000" spans="1:5" ht="15">
      <c r="A5000" s="234">
        <v>9837</v>
      </c>
      <c r="B5000" s="234" t="s">
        <v>11162</v>
      </c>
      <c r="C5000" s="234" t="s">
        <v>6557</v>
      </c>
      <c r="D5000" s="235" t="s">
        <v>16274</v>
      </c>
      <c r="E5000" s="227" t="s">
        <v>57</v>
      </c>
    </row>
    <row r="5001" spans="1:5" ht="30">
      <c r="A5001" s="234">
        <v>9833</v>
      </c>
      <c r="B5001" s="234" t="s">
        <v>11163</v>
      </c>
      <c r="C5001" s="234" t="s">
        <v>6557</v>
      </c>
      <c r="D5001" s="235" t="s">
        <v>16612</v>
      </c>
      <c r="E5001" s="227" t="s">
        <v>57</v>
      </c>
    </row>
    <row r="5002" spans="1:5" ht="30">
      <c r="A5002" s="234">
        <v>9830</v>
      </c>
      <c r="B5002" s="234" t="s">
        <v>11164</v>
      </c>
      <c r="C5002" s="234" t="s">
        <v>6557</v>
      </c>
      <c r="D5002" s="235" t="s">
        <v>16613</v>
      </c>
      <c r="E5002" s="227" t="s">
        <v>57</v>
      </c>
    </row>
    <row r="5003" spans="1:5" ht="30">
      <c r="A5003" s="234">
        <v>9834</v>
      </c>
      <c r="B5003" s="234" t="s">
        <v>11165</v>
      </c>
      <c r="C5003" s="234" t="s">
        <v>6557</v>
      </c>
      <c r="D5003" s="235" t="s">
        <v>13415</v>
      </c>
      <c r="E5003" s="227" t="s">
        <v>57</v>
      </c>
    </row>
    <row r="5004" spans="1:5" ht="15">
      <c r="A5004" s="234">
        <v>9863</v>
      </c>
      <c r="B5004" s="234" t="s">
        <v>11166</v>
      </c>
      <c r="C5004" s="234" t="s">
        <v>6557</v>
      </c>
      <c r="D5004" s="235" t="s">
        <v>16614</v>
      </c>
      <c r="E5004" s="227" t="s">
        <v>57</v>
      </c>
    </row>
    <row r="5005" spans="1:5" ht="15">
      <c r="A5005" s="234">
        <v>9860</v>
      </c>
      <c r="B5005" s="234" t="s">
        <v>11167</v>
      </c>
      <c r="C5005" s="234" t="s">
        <v>6557</v>
      </c>
      <c r="D5005" s="235" t="s">
        <v>15798</v>
      </c>
      <c r="E5005" s="227" t="s">
        <v>57</v>
      </c>
    </row>
    <row r="5006" spans="1:5" ht="15">
      <c r="A5006" s="234">
        <v>9862</v>
      </c>
      <c r="B5006" s="234" t="s">
        <v>11168</v>
      </c>
      <c r="C5006" s="234" t="s">
        <v>6557</v>
      </c>
      <c r="D5006" s="235" t="s">
        <v>16615</v>
      </c>
      <c r="E5006" s="227" t="s">
        <v>57</v>
      </c>
    </row>
    <row r="5007" spans="1:5" ht="15">
      <c r="A5007" s="234">
        <v>9861</v>
      </c>
      <c r="B5007" s="234" t="s">
        <v>11169</v>
      </c>
      <c r="C5007" s="234" t="s">
        <v>6557</v>
      </c>
      <c r="D5007" s="235" t="s">
        <v>15530</v>
      </c>
      <c r="E5007" s="227" t="s">
        <v>57</v>
      </c>
    </row>
    <row r="5008" spans="1:5" ht="15">
      <c r="A5008" s="234">
        <v>9856</v>
      </c>
      <c r="B5008" s="234" t="s">
        <v>11170</v>
      </c>
      <c r="C5008" s="234" t="s">
        <v>6557</v>
      </c>
      <c r="D5008" s="235" t="s">
        <v>14429</v>
      </c>
      <c r="E5008" s="227" t="s">
        <v>57</v>
      </c>
    </row>
    <row r="5009" spans="1:5" ht="15">
      <c r="A5009" s="234">
        <v>9866</v>
      </c>
      <c r="B5009" s="234" t="s">
        <v>11171</v>
      </c>
      <c r="C5009" s="234" t="s">
        <v>6557</v>
      </c>
      <c r="D5009" s="235" t="s">
        <v>16616</v>
      </c>
      <c r="E5009" s="227" t="s">
        <v>57</v>
      </c>
    </row>
    <row r="5010" spans="1:5" ht="15">
      <c r="A5010" s="234">
        <v>9857</v>
      </c>
      <c r="B5010" s="234" t="s">
        <v>11172</v>
      </c>
      <c r="C5010" s="234" t="s">
        <v>6557</v>
      </c>
      <c r="D5010" s="235" t="s">
        <v>16617</v>
      </c>
      <c r="E5010" s="227" t="s">
        <v>57</v>
      </c>
    </row>
    <row r="5011" spans="1:5" ht="15">
      <c r="A5011" s="234">
        <v>9864</v>
      </c>
      <c r="B5011" s="234" t="s">
        <v>11173</v>
      </c>
      <c r="C5011" s="234" t="s">
        <v>6557</v>
      </c>
      <c r="D5011" s="235" t="s">
        <v>16618</v>
      </c>
      <c r="E5011" s="227" t="s">
        <v>57</v>
      </c>
    </row>
    <row r="5012" spans="1:5" ht="15">
      <c r="A5012" s="234">
        <v>9865</v>
      </c>
      <c r="B5012" s="234" t="s">
        <v>11174</v>
      </c>
      <c r="C5012" s="234" t="s">
        <v>6557</v>
      </c>
      <c r="D5012" s="235" t="s">
        <v>16619</v>
      </c>
      <c r="E5012" s="227" t="s">
        <v>57</v>
      </c>
    </row>
    <row r="5013" spans="1:5" ht="15">
      <c r="A5013" s="234">
        <v>9858</v>
      </c>
      <c r="B5013" s="234" t="s">
        <v>11175</v>
      </c>
      <c r="C5013" s="234" t="s">
        <v>6557</v>
      </c>
      <c r="D5013" s="235" t="s">
        <v>16620</v>
      </c>
      <c r="E5013" s="227" t="s">
        <v>57</v>
      </c>
    </row>
    <row r="5014" spans="1:5" ht="30">
      <c r="A5014" s="234">
        <v>9841</v>
      </c>
      <c r="B5014" s="234" t="s">
        <v>11176</v>
      </c>
      <c r="C5014" s="234" t="s">
        <v>6557</v>
      </c>
      <c r="D5014" s="235" t="s">
        <v>16621</v>
      </c>
      <c r="E5014" s="227" t="s">
        <v>57</v>
      </c>
    </row>
    <row r="5015" spans="1:5" ht="30">
      <c r="A5015" s="234">
        <v>9840</v>
      </c>
      <c r="B5015" s="234" t="s">
        <v>11177</v>
      </c>
      <c r="C5015" s="234" t="s">
        <v>6557</v>
      </c>
      <c r="D5015" s="235" t="s">
        <v>16622</v>
      </c>
      <c r="E5015" s="227" t="s">
        <v>57</v>
      </c>
    </row>
    <row r="5016" spans="1:5" ht="30">
      <c r="A5016" s="234">
        <v>20067</v>
      </c>
      <c r="B5016" s="234" t="s">
        <v>11178</v>
      </c>
      <c r="C5016" s="234" t="s">
        <v>6557</v>
      </c>
      <c r="D5016" s="235" t="s">
        <v>16623</v>
      </c>
      <c r="E5016" s="227" t="s">
        <v>57</v>
      </c>
    </row>
    <row r="5017" spans="1:5" ht="30">
      <c r="A5017" s="234">
        <v>20068</v>
      </c>
      <c r="B5017" s="234" t="s">
        <v>11179</v>
      </c>
      <c r="C5017" s="234" t="s">
        <v>6557</v>
      </c>
      <c r="D5017" s="235" t="s">
        <v>16624</v>
      </c>
      <c r="E5017" s="227" t="s">
        <v>57</v>
      </c>
    </row>
    <row r="5018" spans="1:5" ht="30">
      <c r="A5018" s="234">
        <v>9839</v>
      </c>
      <c r="B5018" s="234" t="s">
        <v>11180</v>
      </c>
      <c r="C5018" s="234" t="s">
        <v>6557</v>
      </c>
      <c r="D5018" s="235" t="s">
        <v>16625</v>
      </c>
      <c r="E5018" s="227" t="s">
        <v>57</v>
      </c>
    </row>
    <row r="5019" spans="1:5" ht="15">
      <c r="A5019" s="234">
        <v>9870</v>
      </c>
      <c r="B5019" s="234" t="s">
        <v>11884</v>
      </c>
      <c r="C5019" s="234" t="s">
        <v>6557</v>
      </c>
      <c r="D5019" s="235" t="s">
        <v>16626</v>
      </c>
      <c r="E5019" s="227" t="s">
        <v>57</v>
      </c>
    </row>
    <row r="5020" spans="1:5" ht="15">
      <c r="A5020" s="234">
        <v>9867</v>
      </c>
      <c r="B5020" s="234" t="s">
        <v>11181</v>
      </c>
      <c r="C5020" s="234" t="s">
        <v>6557</v>
      </c>
      <c r="D5020" s="235" t="s">
        <v>13818</v>
      </c>
      <c r="E5020" s="227" t="s">
        <v>57</v>
      </c>
    </row>
    <row r="5021" spans="1:5" ht="15">
      <c r="A5021" s="234">
        <v>9868</v>
      </c>
      <c r="B5021" s="234" t="s">
        <v>11182</v>
      </c>
      <c r="C5021" s="234" t="s">
        <v>6557</v>
      </c>
      <c r="D5021" s="235" t="s">
        <v>16627</v>
      </c>
      <c r="E5021" s="227" t="s">
        <v>57</v>
      </c>
    </row>
    <row r="5022" spans="1:5" ht="15">
      <c r="A5022" s="234">
        <v>9869</v>
      </c>
      <c r="B5022" s="234" t="s">
        <v>11183</v>
      </c>
      <c r="C5022" s="234" t="s">
        <v>6557</v>
      </c>
      <c r="D5022" s="235" t="s">
        <v>16628</v>
      </c>
      <c r="E5022" s="227" t="s">
        <v>57</v>
      </c>
    </row>
    <row r="5023" spans="1:5" ht="15">
      <c r="A5023" s="234">
        <v>9874</v>
      </c>
      <c r="B5023" s="234" t="s">
        <v>11184</v>
      </c>
      <c r="C5023" s="234" t="s">
        <v>6557</v>
      </c>
      <c r="D5023" s="235" t="s">
        <v>16629</v>
      </c>
      <c r="E5023" s="227" t="s">
        <v>57</v>
      </c>
    </row>
    <row r="5024" spans="1:5" ht="15">
      <c r="A5024" s="234">
        <v>9875</v>
      </c>
      <c r="B5024" s="234" t="s">
        <v>11185</v>
      </c>
      <c r="C5024" s="234" t="s">
        <v>6557</v>
      </c>
      <c r="D5024" s="235" t="s">
        <v>16630</v>
      </c>
      <c r="E5024" s="227" t="s">
        <v>57</v>
      </c>
    </row>
    <row r="5025" spans="1:5" ht="15">
      <c r="A5025" s="234">
        <v>9873</v>
      </c>
      <c r="B5025" s="234" t="s">
        <v>11186</v>
      </c>
      <c r="C5025" s="234" t="s">
        <v>6557</v>
      </c>
      <c r="D5025" s="235" t="s">
        <v>16364</v>
      </c>
      <c r="E5025" s="227" t="s">
        <v>57</v>
      </c>
    </row>
    <row r="5026" spans="1:5" ht="15">
      <c r="A5026" s="234">
        <v>9871</v>
      </c>
      <c r="B5026" s="234" t="s">
        <v>11187</v>
      </c>
      <c r="C5026" s="234" t="s">
        <v>6557</v>
      </c>
      <c r="D5026" s="235" t="s">
        <v>16631</v>
      </c>
      <c r="E5026" s="227" t="s">
        <v>57</v>
      </c>
    </row>
    <row r="5027" spans="1:5" ht="15">
      <c r="A5027" s="234">
        <v>9872</v>
      </c>
      <c r="B5027" s="234" t="s">
        <v>11188</v>
      </c>
      <c r="C5027" s="234" t="s">
        <v>6557</v>
      </c>
      <c r="D5027" s="235" t="s">
        <v>16632</v>
      </c>
      <c r="E5027" s="227" t="s">
        <v>57</v>
      </c>
    </row>
    <row r="5028" spans="1:5" ht="15">
      <c r="A5028" s="234">
        <v>7667</v>
      </c>
      <c r="B5028" s="234" t="s">
        <v>11189</v>
      </c>
      <c r="C5028" s="234" t="s">
        <v>6557</v>
      </c>
      <c r="D5028" s="235" t="s">
        <v>16633</v>
      </c>
      <c r="E5028" s="227" t="s">
        <v>57</v>
      </c>
    </row>
    <row r="5029" spans="1:5" ht="15">
      <c r="A5029" s="234">
        <v>7660</v>
      </c>
      <c r="B5029" s="234" t="s">
        <v>11190</v>
      </c>
      <c r="C5029" s="234" t="s">
        <v>6557</v>
      </c>
      <c r="D5029" s="235" t="s">
        <v>16634</v>
      </c>
      <c r="E5029" s="227" t="s">
        <v>57</v>
      </c>
    </row>
    <row r="5030" spans="1:5" ht="15">
      <c r="A5030" s="234">
        <v>7676</v>
      </c>
      <c r="B5030" s="234" t="s">
        <v>11191</v>
      </c>
      <c r="C5030" s="234" t="s">
        <v>6557</v>
      </c>
      <c r="D5030" s="235" t="s">
        <v>16635</v>
      </c>
      <c r="E5030" s="227" t="s">
        <v>57</v>
      </c>
    </row>
    <row r="5031" spans="1:5" ht="15">
      <c r="A5031" s="234">
        <v>12426</v>
      </c>
      <c r="B5031" s="234" t="s">
        <v>11192</v>
      </c>
      <c r="C5031" s="234" t="s">
        <v>6545</v>
      </c>
      <c r="D5031" s="235" t="s">
        <v>16636</v>
      </c>
      <c r="E5031" s="227" t="s">
        <v>57</v>
      </c>
    </row>
    <row r="5032" spans="1:5" ht="15">
      <c r="A5032" s="234">
        <v>12425</v>
      </c>
      <c r="B5032" s="234" t="s">
        <v>11193</v>
      </c>
      <c r="C5032" s="234" t="s">
        <v>6545</v>
      </c>
      <c r="D5032" s="235" t="s">
        <v>16637</v>
      </c>
      <c r="E5032" s="227" t="s">
        <v>57</v>
      </c>
    </row>
    <row r="5033" spans="1:5" ht="15">
      <c r="A5033" s="234">
        <v>12427</v>
      </c>
      <c r="B5033" s="234" t="s">
        <v>11194</v>
      </c>
      <c r="C5033" s="234" t="s">
        <v>6545</v>
      </c>
      <c r="D5033" s="235" t="s">
        <v>16638</v>
      </c>
      <c r="E5033" s="227" t="s">
        <v>57</v>
      </c>
    </row>
    <row r="5034" spans="1:5" ht="15">
      <c r="A5034" s="234">
        <v>12428</v>
      </c>
      <c r="B5034" s="234" t="s">
        <v>11195</v>
      </c>
      <c r="C5034" s="234" t="s">
        <v>6545</v>
      </c>
      <c r="D5034" s="235" t="s">
        <v>16639</v>
      </c>
      <c r="E5034" s="227" t="s">
        <v>57</v>
      </c>
    </row>
    <row r="5035" spans="1:5" ht="15">
      <c r="A5035" s="234">
        <v>12430</v>
      </c>
      <c r="B5035" s="234" t="s">
        <v>11196</v>
      </c>
      <c r="C5035" s="234" t="s">
        <v>6545</v>
      </c>
      <c r="D5035" s="235" t="s">
        <v>16640</v>
      </c>
      <c r="E5035" s="227" t="s">
        <v>57</v>
      </c>
    </row>
    <row r="5036" spans="1:5" ht="15">
      <c r="A5036" s="234">
        <v>12429</v>
      </c>
      <c r="B5036" s="234" t="s">
        <v>11197</v>
      </c>
      <c r="C5036" s="234" t="s">
        <v>6545</v>
      </c>
      <c r="D5036" s="235" t="s">
        <v>16641</v>
      </c>
      <c r="E5036" s="227" t="s">
        <v>57</v>
      </c>
    </row>
    <row r="5037" spans="1:5" ht="15">
      <c r="A5037" s="234">
        <v>12431</v>
      </c>
      <c r="B5037" s="234" t="s">
        <v>11198</v>
      </c>
      <c r="C5037" s="234" t="s">
        <v>6545</v>
      </c>
      <c r="D5037" s="235" t="s">
        <v>16642</v>
      </c>
      <c r="E5037" s="227" t="s">
        <v>57</v>
      </c>
    </row>
    <row r="5038" spans="1:5" ht="15">
      <c r="A5038" s="234">
        <v>12432</v>
      </c>
      <c r="B5038" s="234" t="s">
        <v>11199</v>
      </c>
      <c r="C5038" s="234" t="s">
        <v>6545</v>
      </c>
      <c r="D5038" s="235" t="s">
        <v>16643</v>
      </c>
      <c r="E5038" s="227" t="s">
        <v>57</v>
      </c>
    </row>
    <row r="5039" spans="1:5" ht="15">
      <c r="A5039" s="234">
        <v>12434</v>
      </c>
      <c r="B5039" s="234" t="s">
        <v>11200</v>
      </c>
      <c r="C5039" s="234" t="s">
        <v>6545</v>
      </c>
      <c r="D5039" s="235" t="s">
        <v>16644</v>
      </c>
      <c r="E5039" s="227" t="s">
        <v>57</v>
      </c>
    </row>
    <row r="5040" spans="1:5" ht="15">
      <c r="A5040" s="234">
        <v>12433</v>
      </c>
      <c r="B5040" s="234" t="s">
        <v>11201</v>
      </c>
      <c r="C5040" s="234" t="s">
        <v>6545</v>
      </c>
      <c r="D5040" s="235" t="s">
        <v>16645</v>
      </c>
      <c r="E5040" s="227" t="s">
        <v>57</v>
      </c>
    </row>
    <row r="5041" spans="1:5" ht="15">
      <c r="A5041" s="234">
        <v>12435</v>
      </c>
      <c r="B5041" s="234" t="s">
        <v>11202</v>
      </c>
      <c r="C5041" s="234" t="s">
        <v>6545</v>
      </c>
      <c r="D5041" s="235" t="s">
        <v>16646</v>
      </c>
      <c r="E5041" s="227" t="s">
        <v>57</v>
      </c>
    </row>
    <row r="5042" spans="1:5" ht="15">
      <c r="A5042" s="234">
        <v>12437</v>
      </c>
      <c r="B5042" s="234" t="s">
        <v>11203</v>
      </c>
      <c r="C5042" s="234" t="s">
        <v>6545</v>
      </c>
      <c r="D5042" s="235" t="s">
        <v>16647</v>
      </c>
      <c r="E5042" s="227" t="s">
        <v>57</v>
      </c>
    </row>
    <row r="5043" spans="1:5" ht="15">
      <c r="A5043" s="234">
        <v>12439</v>
      </c>
      <c r="B5043" s="234" t="s">
        <v>11204</v>
      </c>
      <c r="C5043" s="234" t="s">
        <v>6545</v>
      </c>
      <c r="D5043" s="235" t="s">
        <v>16648</v>
      </c>
      <c r="E5043" s="227" t="s">
        <v>57</v>
      </c>
    </row>
    <row r="5044" spans="1:5" ht="15">
      <c r="A5044" s="234">
        <v>12438</v>
      </c>
      <c r="B5044" s="234" t="s">
        <v>11205</v>
      </c>
      <c r="C5044" s="234" t="s">
        <v>6545</v>
      </c>
      <c r="D5044" s="235" t="s">
        <v>16649</v>
      </c>
      <c r="E5044" s="227" t="s">
        <v>57</v>
      </c>
    </row>
    <row r="5045" spans="1:5" ht="15">
      <c r="A5045" s="234">
        <v>12436</v>
      </c>
      <c r="B5045" s="234" t="s">
        <v>11206</v>
      </c>
      <c r="C5045" s="234" t="s">
        <v>6545</v>
      </c>
      <c r="D5045" s="235" t="s">
        <v>16650</v>
      </c>
      <c r="E5045" s="227" t="s">
        <v>57</v>
      </c>
    </row>
    <row r="5046" spans="1:5" ht="15">
      <c r="A5046" s="234">
        <v>36357</v>
      </c>
      <c r="B5046" s="234" t="s">
        <v>11207</v>
      </c>
      <c r="C5046" s="234" t="s">
        <v>6545</v>
      </c>
      <c r="D5046" s="235" t="s">
        <v>16651</v>
      </c>
      <c r="E5046" s="227" t="s">
        <v>57</v>
      </c>
    </row>
    <row r="5047" spans="1:5" ht="15">
      <c r="A5047" s="234">
        <v>12424</v>
      </c>
      <c r="B5047" s="234" t="s">
        <v>11208</v>
      </c>
      <c r="C5047" s="234" t="s">
        <v>6545</v>
      </c>
      <c r="D5047" s="235" t="s">
        <v>16652</v>
      </c>
      <c r="E5047" s="227" t="s">
        <v>57</v>
      </c>
    </row>
    <row r="5048" spans="1:5" ht="15">
      <c r="A5048" s="234">
        <v>12440</v>
      </c>
      <c r="B5048" s="234" t="s">
        <v>11209</v>
      </c>
      <c r="C5048" s="234" t="s">
        <v>6545</v>
      </c>
      <c r="D5048" s="235" t="s">
        <v>16653</v>
      </c>
      <c r="E5048" s="227" t="s">
        <v>57</v>
      </c>
    </row>
    <row r="5049" spans="1:5" ht="15">
      <c r="A5049" s="234">
        <v>9884</v>
      </c>
      <c r="B5049" s="234" t="s">
        <v>11210</v>
      </c>
      <c r="C5049" s="234" t="s">
        <v>6545</v>
      </c>
      <c r="D5049" s="235" t="s">
        <v>16654</v>
      </c>
      <c r="E5049" s="227" t="s">
        <v>57</v>
      </c>
    </row>
    <row r="5050" spans="1:5" ht="15">
      <c r="A5050" s="234">
        <v>9888</v>
      </c>
      <c r="B5050" s="234" t="s">
        <v>11211</v>
      </c>
      <c r="C5050" s="234" t="s">
        <v>6545</v>
      </c>
      <c r="D5050" s="235" t="s">
        <v>16655</v>
      </c>
      <c r="E5050" s="227" t="s">
        <v>57</v>
      </c>
    </row>
    <row r="5051" spans="1:5" ht="15">
      <c r="A5051" s="234">
        <v>9883</v>
      </c>
      <c r="B5051" s="234" t="s">
        <v>11212</v>
      </c>
      <c r="C5051" s="234" t="s">
        <v>6545</v>
      </c>
      <c r="D5051" s="235" t="s">
        <v>13329</v>
      </c>
      <c r="E5051" s="227" t="s">
        <v>57</v>
      </c>
    </row>
    <row r="5052" spans="1:5" ht="15">
      <c r="A5052" s="234">
        <v>9886</v>
      </c>
      <c r="B5052" s="234" t="s">
        <v>11213</v>
      </c>
      <c r="C5052" s="234" t="s">
        <v>6545</v>
      </c>
      <c r="D5052" s="235" t="s">
        <v>13415</v>
      </c>
      <c r="E5052" s="227" t="s">
        <v>57</v>
      </c>
    </row>
    <row r="5053" spans="1:5" ht="15">
      <c r="A5053" s="234">
        <v>9889</v>
      </c>
      <c r="B5053" s="234" t="s">
        <v>11214</v>
      </c>
      <c r="C5053" s="234" t="s">
        <v>6545</v>
      </c>
      <c r="D5053" s="235" t="s">
        <v>16656</v>
      </c>
      <c r="E5053" s="227" t="s">
        <v>57</v>
      </c>
    </row>
    <row r="5054" spans="1:5" ht="15">
      <c r="A5054" s="234">
        <v>9887</v>
      </c>
      <c r="B5054" s="234" t="s">
        <v>11215</v>
      </c>
      <c r="C5054" s="234" t="s">
        <v>6545</v>
      </c>
      <c r="D5054" s="235" t="s">
        <v>16657</v>
      </c>
      <c r="E5054" s="227" t="s">
        <v>57</v>
      </c>
    </row>
    <row r="5055" spans="1:5" ht="15">
      <c r="A5055" s="234">
        <v>9885</v>
      </c>
      <c r="B5055" s="234" t="s">
        <v>11216</v>
      </c>
      <c r="C5055" s="234" t="s">
        <v>6545</v>
      </c>
      <c r="D5055" s="235" t="s">
        <v>16658</v>
      </c>
      <c r="E5055" s="227" t="s">
        <v>57</v>
      </c>
    </row>
    <row r="5056" spans="1:5" ht="15">
      <c r="A5056" s="234">
        <v>9890</v>
      </c>
      <c r="B5056" s="234" t="s">
        <v>11217</v>
      </c>
      <c r="C5056" s="234" t="s">
        <v>6545</v>
      </c>
      <c r="D5056" s="235" t="s">
        <v>16659</v>
      </c>
      <c r="E5056" s="227" t="s">
        <v>57</v>
      </c>
    </row>
    <row r="5057" spans="1:5" ht="15">
      <c r="A5057" s="234">
        <v>9891</v>
      </c>
      <c r="B5057" s="234" t="s">
        <v>11218</v>
      </c>
      <c r="C5057" s="234" t="s">
        <v>6545</v>
      </c>
      <c r="D5057" s="235" t="s">
        <v>16660</v>
      </c>
      <c r="E5057" s="227" t="s">
        <v>57</v>
      </c>
    </row>
    <row r="5058" spans="1:5" ht="30">
      <c r="A5058" s="234">
        <v>39292</v>
      </c>
      <c r="B5058" s="234" t="s">
        <v>11219</v>
      </c>
      <c r="C5058" s="234" t="s">
        <v>6545</v>
      </c>
      <c r="D5058" s="235" t="s">
        <v>16661</v>
      </c>
      <c r="E5058" s="227" t="s">
        <v>57</v>
      </c>
    </row>
    <row r="5059" spans="1:5" ht="30">
      <c r="A5059" s="234">
        <v>39293</v>
      </c>
      <c r="B5059" s="234" t="s">
        <v>11220</v>
      </c>
      <c r="C5059" s="234" t="s">
        <v>6545</v>
      </c>
      <c r="D5059" s="235" t="s">
        <v>13840</v>
      </c>
      <c r="E5059" s="227" t="s">
        <v>57</v>
      </c>
    </row>
    <row r="5060" spans="1:5" ht="30">
      <c r="A5060" s="234">
        <v>39294</v>
      </c>
      <c r="B5060" s="234" t="s">
        <v>11221</v>
      </c>
      <c r="C5060" s="234" t="s">
        <v>6545</v>
      </c>
      <c r="D5060" s="235" t="s">
        <v>13840</v>
      </c>
      <c r="E5060" s="227" t="s">
        <v>57</v>
      </c>
    </row>
    <row r="5061" spans="1:5" ht="30">
      <c r="A5061" s="234">
        <v>39295</v>
      </c>
      <c r="B5061" s="234" t="s">
        <v>11222</v>
      </c>
      <c r="C5061" s="234" t="s">
        <v>6545</v>
      </c>
      <c r="D5061" s="235" t="s">
        <v>16662</v>
      </c>
      <c r="E5061" s="227" t="s">
        <v>57</v>
      </c>
    </row>
    <row r="5062" spans="1:5" ht="15">
      <c r="A5062" s="234">
        <v>36313</v>
      </c>
      <c r="B5062" s="234" t="s">
        <v>11223</v>
      </c>
      <c r="C5062" s="234" t="s">
        <v>6545</v>
      </c>
      <c r="D5062" s="235" t="s">
        <v>16663</v>
      </c>
      <c r="E5062" s="227" t="s">
        <v>57</v>
      </c>
    </row>
    <row r="5063" spans="1:5" ht="15">
      <c r="A5063" s="234">
        <v>36316</v>
      </c>
      <c r="B5063" s="234" t="s">
        <v>11224</v>
      </c>
      <c r="C5063" s="234" t="s">
        <v>6545</v>
      </c>
      <c r="D5063" s="235" t="s">
        <v>15114</v>
      </c>
      <c r="E5063" s="227" t="s">
        <v>57</v>
      </c>
    </row>
    <row r="5064" spans="1:5" ht="30">
      <c r="A5064" s="234">
        <v>64</v>
      </c>
      <c r="B5064" s="234" t="s">
        <v>11225</v>
      </c>
      <c r="C5064" s="234" t="s">
        <v>6545</v>
      </c>
      <c r="D5064" s="235" t="s">
        <v>16541</v>
      </c>
      <c r="E5064" s="227" t="s">
        <v>57</v>
      </c>
    </row>
    <row r="5065" spans="1:5" ht="30">
      <c r="A5065" s="234">
        <v>37423</v>
      </c>
      <c r="B5065" s="234" t="s">
        <v>11226</v>
      </c>
      <c r="C5065" s="234" t="s">
        <v>6545</v>
      </c>
      <c r="D5065" s="235" t="s">
        <v>15497</v>
      </c>
      <c r="E5065" s="227" t="s">
        <v>57</v>
      </c>
    </row>
    <row r="5066" spans="1:5" ht="15">
      <c r="A5066" s="234">
        <v>39296</v>
      </c>
      <c r="B5066" s="234" t="s">
        <v>11227</v>
      </c>
      <c r="C5066" s="234" t="s">
        <v>6545</v>
      </c>
      <c r="D5066" s="235" t="s">
        <v>16664</v>
      </c>
      <c r="E5066" s="227" t="s">
        <v>57</v>
      </c>
    </row>
    <row r="5067" spans="1:5" ht="15">
      <c r="A5067" s="234">
        <v>39297</v>
      </c>
      <c r="B5067" s="234" t="s">
        <v>11228</v>
      </c>
      <c r="C5067" s="234" t="s">
        <v>6545</v>
      </c>
      <c r="D5067" s="235" t="s">
        <v>16665</v>
      </c>
      <c r="E5067" s="227" t="s">
        <v>57</v>
      </c>
    </row>
    <row r="5068" spans="1:5" ht="15">
      <c r="A5068" s="234">
        <v>39298</v>
      </c>
      <c r="B5068" s="234" t="s">
        <v>11229</v>
      </c>
      <c r="C5068" s="234" t="s">
        <v>6545</v>
      </c>
      <c r="D5068" s="235" t="s">
        <v>13745</v>
      </c>
      <c r="E5068" s="227" t="s">
        <v>57</v>
      </c>
    </row>
    <row r="5069" spans="1:5" ht="15">
      <c r="A5069" s="234">
        <v>39299</v>
      </c>
      <c r="B5069" s="234" t="s">
        <v>11230</v>
      </c>
      <c r="C5069" s="234" t="s">
        <v>6545</v>
      </c>
      <c r="D5069" s="235" t="s">
        <v>16666</v>
      </c>
      <c r="E5069" s="227" t="s">
        <v>57</v>
      </c>
    </row>
    <row r="5070" spans="1:5" ht="15">
      <c r="A5070" s="234">
        <v>9892</v>
      </c>
      <c r="B5070" s="234" t="s">
        <v>11231</v>
      </c>
      <c r="C5070" s="234" t="s">
        <v>6545</v>
      </c>
      <c r="D5070" s="235" t="s">
        <v>16667</v>
      </c>
      <c r="E5070" s="227" t="s">
        <v>57</v>
      </c>
    </row>
    <row r="5071" spans="1:5" ht="15">
      <c r="A5071" s="234">
        <v>9893</v>
      </c>
      <c r="B5071" s="234" t="s">
        <v>11232</v>
      </c>
      <c r="C5071" s="234" t="s">
        <v>6545</v>
      </c>
      <c r="D5071" s="235" t="s">
        <v>16668</v>
      </c>
      <c r="E5071" s="227" t="s">
        <v>57</v>
      </c>
    </row>
    <row r="5072" spans="1:5" ht="15">
      <c r="A5072" s="234">
        <v>9901</v>
      </c>
      <c r="B5072" s="234" t="s">
        <v>11233</v>
      </c>
      <c r="C5072" s="234" t="s">
        <v>6545</v>
      </c>
      <c r="D5072" s="235" t="s">
        <v>14044</v>
      </c>
      <c r="E5072" s="227" t="s">
        <v>57</v>
      </c>
    </row>
    <row r="5073" spans="1:5" ht="15">
      <c r="A5073" s="234">
        <v>9896</v>
      </c>
      <c r="B5073" s="234" t="s">
        <v>11234</v>
      </c>
      <c r="C5073" s="234" t="s">
        <v>6545</v>
      </c>
      <c r="D5073" s="235" t="s">
        <v>16669</v>
      </c>
      <c r="E5073" s="227" t="s">
        <v>57</v>
      </c>
    </row>
    <row r="5074" spans="1:5" ht="15">
      <c r="A5074" s="234">
        <v>9900</v>
      </c>
      <c r="B5074" s="234" t="s">
        <v>11235</v>
      </c>
      <c r="C5074" s="234" t="s">
        <v>6545</v>
      </c>
      <c r="D5074" s="235" t="s">
        <v>15228</v>
      </c>
      <c r="E5074" s="227" t="s">
        <v>57</v>
      </c>
    </row>
    <row r="5075" spans="1:5" ht="15">
      <c r="A5075" s="234">
        <v>9898</v>
      </c>
      <c r="B5075" s="234" t="s">
        <v>11236</v>
      </c>
      <c r="C5075" s="234" t="s">
        <v>6545</v>
      </c>
      <c r="D5075" s="235" t="s">
        <v>16670</v>
      </c>
      <c r="E5075" s="227" t="s">
        <v>57</v>
      </c>
    </row>
    <row r="5076" spans="1:5" ht="15">
      <c r="A5076" s="234">
        <v>9899</v>
      </c>
      <c r="B5076" s="234" t="s">
        <v>11237</v>
      </c>
      <c r="C5076" s="234" t="s">
        <v>6545</v>
      </c>
      <c r="D5076" s="235" t="s">
        <v>13224</v>
      </c>
      <c r="E5076" s="227" t="s">
        <v>57</v>
      </c>
    </row>
    <row r="5077" spans="1:5" ht="15">
      <c r="A5077" s="234">
        <v>9902</v>
      </c>
      <c r="B5077" s="234" t="s">
        <v>11238</v>
      </c>
      <c r="C5077" s="234" t="s">
        <v>6545</v>
      </c>
      <c r="D5077" s="235" t="s">
        <v>16671</v>
      </c>
      <c r="E5077" s="227" t="s">
        <v>57</v>
      </c>
    </row>
    <row r="5078" spans="1:5" ht="15">
      <c r="A5078" s="234">
        <v>9908</v>
      </c>
      <c r="B5078" s="234" t="s">
        <v>11239</v>
      </c>
      <c r="C5078" s="234" t="s">
        <v>6545</v>
      </c>
      <c r="D5078" s="235" t="s">
        <v>16672</v>
      </c>
      <c r="E5078" s="227" t="s">
        <v>57</v>
      </c>
    </row>
    <row r="5079" spans="1:5" ht="15">
      <c r="A5079" s="234">
        <v>9905</v>
      </c>
      <c r="B5079" s="234" t="s">
        <v>11240</v>
      </c>
      <c r="C5079" s="234" t="s">
        <v>6545</v>
      </c>
      <c r="D5079" s="235" t="s">
        <v>16673</v>
      </c>
      <c r="E5079" s="227" t="s">
        <v>57</v>
      </c>
    </row>
    <row r="5080" spans="1:5" ht="15">
      <c r="A5080" s="234">
        <v>9906</v>
      </c>
      <c r="B5080" s="234" t="s">
        <v>11241</v>
      </c>
      <c r="C5080" s="234" t="s">
        <v>6545</v>
      </c>
      <c r="D5080" s="235" t="s">
        <v>16674</v>
      </c>
      <c r="E5080" s="227" t="s">
        <v>57</v>
      </c>
    </row>
    <row r="5081" spans="1:5" ht="15">
      <c r="A5081" s="234">
        <v>9895</v>
      </c>
      <c r="B5081" s="234" t="s">
        <v>11242</v>
      </c>
      <c r="C5081" s="234" t="s">
        <v>6545</v>
      </c>
      <c r="D5081" s="235" t="s">
        <v>16136</v>
      </c>
      <c r="E5081" s="227" t="s">
        <v>57</v>
      </c>
    </row>
    <row r="5082" spans="1:5" ht="15">
      <c r="A5082" s="234">
        <v>9894</v>
      </c>
      <c r="B5082" s="234" t="s">
        <v>11243</v>
      </c>
      <c r="C5082" s="234" t="s">
        <v>6545</v>
      </c>
      <c r="D5082" s="235" t="s">
        <v>16675</v>
      </c>
      <c r="E5082" s="227" t="s">
        <v>57</v>
      </c>
    </row>
    <row r="5083" spans="1:5" ht="15">
      <c r="A5083" s="234">
        <v>9897</v>
      </c>
      <c r="B5083" s="234" t="s">
        <v>11244</v>
      </c>
      <c r="C5083" s="234" t="s">
        <v>6545</v>
      </c>
      <c r="D5083" s="235" t="s">
        <v>16676</v>
      </c>
      <c r="E5083" s="227" t="s">
        <v>57</v>
      </c>
    </row>
    <row r="5084" spans="1:5" ht="15">
      <c r="A5084" s="234">
        <v>9910</v>
      </c>
      <c r="B5084" s="234" t="s">
        <v>11245</v>
      </c>
      <c r="C5084" s="234" t="s">
        <v>6545</v>
      </c>
      <c r="D5084" s="235" t="s">
        <v>16677</v>
      </c>
      <c r="E5084" s="227" t="s">
        <v>57</v>
      </c>
    </row>
    <row r="5085" spans="1:5" ht="15">
      <c r="A5085" s="234">
        <v>9909</v>
      </c>
      <c r="B5085" s="234" t="s">
        <v>11246</v>
      </c>
      <c r="C5085" s="234" t="s">
        <v>6545</v>
      </c>
      <c r="D5085" s="235" t="s">
        <v>16678</v>
      </c>
      <c r="E5085" s="227" t="s">
        <v>57</v>
      </c>
    </row>
    <row r="5086" spans="1:5" ht="15">
      <c r="A5086" s="234">
        <v>9907</v>
      </c>
      <c r="B5086" s="234" t="s">
        <v>11247</v>
      </c>
      <c r="C5086" s="234" t="s">
        <v>6545</v>
      </c>
      <c r="D5086" s="234" t="s">
        <v>16679</v>
      </c>
      <c r="E5086" s="227" t="s">
        <v>57</v>
      </c>
    </row>
    <row r="5087" spans="1:5" ht="30">
      <c r="A5087" s="234">
        <v>20973</v>
      </c>
      <c r="B5087" s="234" t="s">
        <v>11248</v>
      </c>
      <c r="C5087" s="234" t="s">
        <v>6545</v>
      </c>
      <c r="D5087" s="234" t="s">
        <v>16680</v>
      </c>
      <c r="E5087" s="227" t="s">
        <v>57</v>
      </c>
    </row>
    <row r="5088" spans="1:5" ht="30">
      <c r="A5088" s="234">
        <v>20974</v>
      </c>
      <c r="B5088" s="234" t="s">
        <v>11249</v>
      </c>
      <c r="C5088" s="234" t="s">
        <v>6545</v>
      </c>
      <c r="D5088" s="234" t="s">
        <v>16681</v>
      </c>
      <c r="E5088" s="227" t="s">
        <v>57</v>
      </c>
    </row>
    <row r="5089" spans="1:5" ht="15">
      <c r="A5089" s="234">
        <v>37989</v>
      </c>
      <c r="B5089" s="234" t="s">
        <v>11250</v>
      </c>
      <c r="C5089" s="234" t="s">
        <v>6545</v>
      </c>
      <c r="D5089" s="234" t="s">
        <v>13221</v>
      </c>
      <c r="E5089" s="227" t="s">
        <v>57</v>
      </c>
    </row>
    <row r="5090" spans="1:5">
      <c r="A5090" s="231">
        <v>37990</v>
      </c>
      <c r="B5090" s="231" t="s">
        <v>11251</v>
      </c>
      <c r="C5090" s="231" t="s">
        <v>6545</v>
      </c>
      <c r="D5090" s="231" t="s">
        <v>14653</v>
      </c>
      <c r="E5090" s="227" t="s">
        <v>57</v>
      </c>
    </row>
    <row r="5091" spans="1:5">
      <c r="A5091" s="231">
        <v>37991</v>
      </c>
      <c r="B5091" s="231" t="s">
        <v>11252</v>
      </c>
      <c r="C5091" s="231" t="s">
        <v>6545</v>
      </c>
      <c r="D5091" s="231" t="s">
        <v>13742</v>
      </c>
      <c r="E5091" s="227" t="s">
        <v>57</v>
      </c>
    </row>
    <row r="5092" spans="1:5">
      <c r="A5092" s="231">
        <v>37992</v>
      </c>
      <c r="B5092" s="231" t="s">
        <v>11253</v>
      </c>
      <c r="C5092" s="231" t="s">
        <v>6545</v>
      </c>
      <c r="D5092" s="231" t="s">
        <v>16682</v>
      </c>
      <c r="E5092" s="227" t="s">
        <v>57</v>
      </c>
    </row>
    <row r="5093" spans="1:5">
      <c r="A5093" s="231">
        <v>37993</v>
      </c>
      <c r="B5093" s="231" t="s">
        <v>11254</v>
      </c>
      <c r="C5093" s="231" t="s">
        <v>6545</v>
      </c>
      <c r="D5093" s="231" t="s">
        <v>16683</v>
      </c>
      <c r="E5093" s="227" t="s">
        <v>57</v>
      </c>
    </row>
    <row r="5094" spans="1:5">
      <c r="A5094" s="231">
        <v>37994</v>
      </c>
      <c r="B5094" s="231" t="s">
        <v>11255</v>
      </c>
      <c r="C5094" s="231" t="s">
        <v>6545</v>
      </c>
      <c r="D5094" s="231" t="s">
        <v>16684</v>
      </c>
      <c r="E5094" s="227" t="s">
        <v>57</v>
      </c>
    </row>
    <row r="5095" spans="1:5">
      <c r="A5095" s="231">
        <v>37995</v>
      </c>
      <c r="B5095" s="231" t="s">
        <v>11256</v>
      </c>
      <c r="C5095" s="231" t="s">
        <v>6545</v>
      </c>
      <c r="D5095" s="231" t="s">
        <v>16685</v>
      </c>
      <c r="E5095" s="227" t="s">
        <v>57</v>
      </c>
    </row>
    <row r="5096" spans="1:5">
      <c r="A5096" s="231">
        <v>37996</v>
      </c>
      <c r="B5096" s="231" t="s">
        <v>11257</v>
      </c>
      <c r="C5096" s="231" t="s">
        <v>6545</v>
      </c>
      <c r="D5096" s="231" t="s">
        <v>16686</v>
      </c>
      <c r="E5096" s="227" t="s">
        <v>57</v>
      </c>
    </row>
    <row r="5097" spans="1:5" ht="25.5">
      <c r="A5097" s="231">
        <v>13883</v>
      </c>
      <c r="B5097" s="231" t="s">
        <v>11258</v>
      </c>
      <c r="C5097" s="231" t="s">
        <v>6545</v>
      </c>
      <c r="D5097" s="231" t="s">
        <v>16687</v>
      </c>
      <c r="E5097" s="227" t="s">
        <v>57</v>
      </c>
    </row>
    <row r="5098" spans="1:5" ht="25.5">
      <c r="A5098" s="231">
        <v>38604</v>
      </c>
      <c r="B5098" s="231" t="s">
        <v>11259</v>
      </c>
      <c r="C5098" s="231" t="s">
        <v>6545</v>
      </c>
      <c r="D5098" s="231" t="s">
        <v>16688</v>
      </c>
      <c r="E5098" s="227" t="s">
        <v>57</v>
      </c>
    </row>
    <row r="5099" spans="1:5" ht="25.5">
      <c r="A5099" s="231">
        <v>10601</v>
      </c>
      <c r="B5099" s="231" t="s">
        <v>11260</v>
      </c>
      <c r="C5099" s="231" t="s">
        <v>6545</v>
      </c>
      <c r="D5099" s="231" t="s">
        <v>16689</v>
      </c>
      <c r="E5099" s="227" t="s">
        <v>57</v>
      </c>
    </row>
    <row r="5100" spans="1:5" ht="25.5">
      <c r="A5100" s="231">
        <v>44469</v>
      </c>
      <c r="B5100" s="231" t="s">
        <v>11885</v>
      </c>
      <c r="C5100" s="231" t="s">
        <v>6545</v>
      </c>
      <c r="D5100" s="231" t="s">
        <v>16690</v>
      </c>
      <c r="E5100" s="227" t="s">
        <v>57</v>
      </c>
    </row>
    <row r="5101" spans="1:5">
      <c r="A5101" s="231">
        <v>13894</v>
      </c>
      <c r="B5101" s="231" t="s">
        <v>11261</v>
      </c>
      <c r="C5101" s="231" t="s">
        <v>6545</v>
      </c>
      <c r="D5101" s="231" t="s">
        <v>16691</v>
      </c>
      <c r="E5101" s="227" t="s">
        <v>57</v>
      </c>
    </row>
    <row r="5102" spans="1:5">
      <c r="A5102" s="231">
        <v>13895</v>
      </c>
      <c r="B5102" s="231" t="s">
        <v>11262</v>
      </c>
      <c r="C5102" s="231" t="s">
        <v>6545</v>
      </c>
      <c r="D5102" s="231" t="s">
        <v>16692</v>
      </c>
      <c r="E5102" s="227" t="s">
        <v>57</v>
      </c>
    </row>
    <row r="5103" spans="1:5">
      <c r="A5103" s="231">
        <v>13892</v>
      </c>
      <c r="B5103" s="231" t="s">
        <v>11263</v>
      </c>
      <c r="C5103" s="231" t="s">
        <v>6545</v>
      </c>
      <c r="D5103" s="231" t="s">
        <v>16693</v>
      </c>
      <c r="E5103" s="227" t="s">
        <v>57</v>
      </c>
    </row>
    <row r="5104" spans="1:5">
      <c r="A5104" s="231">
        <v>9914</v>
      </c>
      <c r="B5104" s="231" t="s">
        <v>11264</v>
      </c>
      <c r="C5104" s="231" t="s">
        <v>6545</v>
      </c>
      <c r="D5104" s="231" t="s">
        <v>14338</v>
      </c>
      <c r="E5104" s="227" t="s">
        <v>57</v>
      </c>
    </row>
    <row r="5105" spans="1:5" ht="38.25">
      <c r="A5105" s="231">
        <v>36485</v>
      </c>
      <c r="B5105" s="231" t="s">
        <v>11265</v>
      </c>
      <c r="C5105" s="231" t="s">
        <v>6545</v>
      </c>
      <c r="D5105" s="231" t="s">
        <v>16694</v>
      </c>
      <c r="E5105" s="227" t="s">
        <v>57</v>
      </c>
    </row>
    <row r="5106" spans="1:5" ht="25.5">
      <c r="A5106" s="231">
        <v>9912</v>
      </c>
      <c r="B5106" s="231" t="s">
        <v>11266</v>
      </c>
      <c r="C5106" s="231" t="s">
        <v>6545</v>
      </c>
      <c r="D5106" s="231" t="s">
        <v>16695</v>
      </c>
      <c r="E5106" s="227" t="s">
        <v>57</v>
      </c>
    </row>
    <row r="5107" spans="1:5" ht="25.5">
      <c r="A5107" s="231">
        <v>9921</v>
      </c>
      <c r="B5107" s="231" t="s">
        <v>11267</v>
      </c>
      <c r="C5107" s="231" t="s">
        <v>6545</v>
      </c>
      <c r="D5107" s="231" t="s">
        <v>16696</v>
      </c>
      <c r="E5107" s="227" t="s">
        <v>57</v>
      </c>
    </row>
    <row r="5108" spans="1:5" ht="25.5">
      <c r="A5108" s="231">
        <v>21112</v>
      </c>
      <c r="B5108" s="231" t="s">
        <v>11268</v>
      </c>
      <c r="C5108" s="231" t="s">
        <v>6545</v>
      </c>
      <c r="D5108" s="231" t="s">
        <v>16697</v>
      </c>
      <c r="E5108" s="227" t="s">
        <v>57</v>
      </c>
    </row>
    <row r="5109" spans="1:5" ht="25.5">
      <c r="A5109" s="231">
        <v>10228</v>
      </c>
      <c r="B5109" s="231" t="s">
        <v>11269</v>
      </c>
      <c r="C5109" s="231" t="s">
        <v>6545</v>
      </c>
      <c r="D5109" s="231" t="s">
        <v>16698</v>
      </c>
      <c r="E5109" s="227" t="s">
        <v>57</v>
      </c>
    </row>
    <row r="5110" spans="1:5" ht="25.5">
      <c r="A5110" s="231">
        <v>11781</v>
      </c>
      <c r="B5110" s="231" t="s">
        <v>11270</v>
      </c>
      <c r="C5110" s="231" t="s">
        <v>6545</v>
      </c>
      <c r="D5110" s="231" t="s">
        <v>16699</v>
      </c>
      <c r="E5110" s="227" t="s">
        <v>57</v>
      </c>
    </row>
    <row r="5111" spans="1:5" ht="25.5">
      <c r="A5111" s="231">
        <v>37588</v>
      </c>
      <c r="B5111" s="231" t="s">
        <v>11886</v>
      </c>
      <c r="C5111" s="231" t="s">
        <v>6545</v>
      </c>
      <c r="D5111" s="231" t="s">
        <v>16700</v>
      </c>
      <c r="E5111" s="227" t="s">
        <v>57</v>
      </c>
    </row>
    <row r="5112" spans="1:5">
      <c r="A5112" s="231">
        <v>11746</v>
      </c>
      <c r="B5112" s="231" t="s">
        <v>11271</v>
      </c>
      <c r="C5112" s="231" t="s">
        <v>6545</v>
      </c>
      <c r="D5112" s="231" t="s">
        <v>16701</v>
      </c>
      <c r="E5112" s="227" t="s">
        <v>57</v>
      </c>
    </row>
    <row r="5113" spans="1:5">
      <c r="A5113" s="231">
        <v>11751</v>
      </c>
      <c r="B5113" s="231" t="s">
        <v>11272</v>
      </c>
      <c r="C5113" s="231" t="s">
        <v>6545</v>
      </c>
      <c r="D5113" s="231" t="s">
        <v>16702</v>
      </c>
      <c r="E5113" s="227" t="s">
        <v>57</v>
      </c>
    </row>
    <row r="5114" spans="1:5">
      <c r="A5114" s="231">
        <v>11750</v>
      </c>
      <c r="B5114" s="231" t="s">
        <v>11273</v>
      </c>
      <c r="C5114" s="231" t="s">
        <v>6545</v>
      </c>
      <c r="D5114" s="231" t="s">
        <v>16703</v>
      </c>
      <c r="E5114" s="227" t="s">
        <v>57</v>
      </c>
    </row>
    <row r="5115" spans="1:5">
      <c r="A5115" s="231">
        <v>11748</v>
      </c>
      <c r="B5115" s="231" t="s">
        <v>11274</v>
      </c>
      <c r="C5115" s="231" t="s">
        <v>6545</v>
      </c>
      <c r="D5115" s="231" t="s">
        <v>16062</v>
      </c>
      <c r="E5115" s="227" t="s">
        <v>57</v>
      </c>
    </row>
    <row r="5116" spans="1:5">
      <c r="A5116" s="231">
        <v>11747</v>
      </c>
      <c r="B5116" s="231" t="s">
        <v>11275</v>
      </c>
      <c r="C5116" s="231" t="s">
        <v>6545</v>
      </c>
      <c r="D5116" s="231" t="s">
        <v>16704</v>
      </c>
      <c r="E5116" s="227" t="s">
        <v>57</v>
      </c>
    </row>
    <row r="5117" spans="1:5">
      <c r="A5117" s="231">
        <v>11749</v>
      </c>
      <c r="B5117" s="231" t="s">
        <v>11276</v>
      </c>
      <c r="C5117" s="231" t="s">
        <v>6545</v>
      </c>
      <c r="D5117" s="231" t="s">
        <v>14474</v>
      </c>
      <c r="E5117" s="227" t="s">
        <v>57</v>
      </c>
    </row>
    <row r="5118" spans="1:5" ht="25.5">
      <c r="A5118" s="231">
        <v>10236</v>
      </c>
      <c r="B5118" s="231" t="s">
        <v>11277</v>
      </c>
      <c r="C5118" s="231" t="s">
        <v>6545</v>
      </c>
      <c r="D5118" s="231" t="s">
        <v>16705</v>
      </c>
      <c r="E5118" s="227" t="s">
        <v>57</v>
      </c>
    </row>
    <row r="5119" spans="1:5" ht="25.5">
      <c r="A5119" s="231">
        <v>10233</v>
      </c>
      <c r="B5119" s="231" t="s">
        <v>11278</v>
      </c>
      <c r="C5119" s="231" t="s">
        <v>6545</v>
      </c>
      <c r="D5119" s="231" t="s">
        <v>16706</v>
      </c>
      <c r="E5119" s="227" t="s">
        <v>57</v>
      </c>
    </row>
    <row r="5120" spans="1:5" ht="25.5">
      <c r="A5120" s="231">
        <v>10234</v>
      </c>
      <c r="B5120" s="231" t="s">
        <v>11279</v>
      </c>
      <c r="C5120" s="231" t="s">
        <v>6545</v>
      </c>
      <c r="D5120" s="231" t="s">
        <v>16707</v>
      </c>
      <c r="E5120" s="227" t="s">
        <v>57</v>
      </c>
    </row>
    <row r="5121" spans="1:5" ht="25.5">
      <c r="A5121" s="231">
        <v>10231</v>
      </c>
      <c r="B5121" s="231" t="s">
        <v>11280</v>
      </c>
      <c r="C5121" s="231" t="s">
        <v>6545</v>
      </c>
      <c r="D5121" s="231" t="s">
        <v>16708</v>
      </c>
      <c r="E5121" s="227" t="s">
        <v>57</v>
      </c>
    </row>
    <row r="5122" spans="1:5" ht="25.5">
      <c r="A5122" s="231">
        <v>10232</v>
      </c>
      <c r="B5122" s="231" t="s">
        <v>11281</v>
      </c>
      <c r="C5122" s="231" t="s">
        <v>6545</v>
      </c>
      <c r="D5122" s="231" t="s">
        <v>16709</v>
      </c>
      <c r="E5122" s="227" t="s">
        <v>57</v>
      </c>
    </row>
    <row r="5123" spans="1:5" ht="25.5">
      <c r="A5123" s="231">
        <v>10229</v>
      </c>
      <c r="B5123" s="231" t="s">
        <v>11282</v>
      </c>
      <c r="C5123" s="231" t="s">
        <v>6545</v>
      </c>
      <c r="D5123" s="231" t="s">
        <v>16710</v>
      </c>
      <c r="E5123" s="227" t="s">
        <v>57</v>
      </c>
    </row>
    <row r="5124" spans="1:5" ht="25.5">
      <c r="A5124" s="231">
        <v>10235</v>
      </c>
      <c r="B5124" s="231" t="s">
        <v>11283</v>
      </c>
      <c r="C5124" s="231" t="s">
        <v>6545</v>
      </c>
      <c r="D5124" s="231" t="s">
        <v>16711</v>
      </c>
      <c r="E5124" s="227" t="s">
        <v>57</v>
      </c>
    </row>
    <row r="5125" spans="1:5" ht="25.5">
      <c r="A5125" s="231">
        <v>10230</v>
      </c>
      <c r="B5125" s="231" t="s">
        <v>11284</v>
      </c>
      <c r="C5125" s="231" t="s">
        <v>6545</v>
      </c>
      <c r="D5125" s="231" t="s">
        <v>16712</v>
      </c>
      <c r="E5125" s="227" t="s">
        <v>57</v>
      </c>
    </row>
    <row r="5126" spans="1:5" ht="25.5">
      <c r="A5126" s="231">
        <v>10409</v>
      </c>
      <c r="B5126" s="231" t="s">
        <v>11285</v>
      </c>
      <c r="C5126" s="231" t="s">
        <v>6545</v>
      </c>
      <c r="D5126" s="231" t="s">
        <v>16713</v>
      </c>
      <c r="E5126" s="227" t="s">
        <v>57</v>
      </c>
    </row>
    <row r="5127" spans="1:5" ht="25.5">
      <c r="A5127" s="231">
        <v>10411</v>
      </c>
      <c r="B5127" s="231" t="s">
        <v>11286</v>
      </c>
      <c r="C5127" s="231" t="s">
        <v>6545</v>
      </c>
      <c r="D5127" s="231" t="s">
        <v>16714</v>
      </c>
      <c r="E5127" s="227" t="s">
        <v>57</v>
      </c>
    </row>
    <row r="5128" spans="1:5" ht="25.5">
      <c r="A5128" s="231">
        <v>10404</v>
      </c>
      <c r="B5128" s="231" t="s">
        <v>11287</v>
      </c>
      <c r="C5128" s="231" t="s">
        <v>6545</v>
      </c>
      <c r="D5128" s="231" t="s">
        <v>16715</v>
      </c>
      <c r="E5128" s="227" t="s">
        <v>57</v>
      </c>
    </row>
    <row r="5129" spans="1:5" ht="25.5">
      <c r="A5129" s="231">
        <v>10410</v>
      </c>
      <c r="B5129" s="231" t="s">
        <v>11288</v>
      </c>
      <c r="C5129" s="231" t="s">
        <v>6545</v>
      </c>
      <c r="D5129" s="231" t="s">
        <v>16716</v>
      </c>
      <c r="E5129" s="227" t="s">
        <v>57</v>
      </c>
    </row>
    <row r="5130" spans="1:5" ht="25.5">
      <c r="A5130" s="231">
        <v>10405</v>
      </c>
      <c r="B5130" s="231" t="s">
        <v>11289</v>
      </c>
      <c r="C5130" s="231" t="s">
        <v>6545</v>
      </c>
      <c r="D5130" s="231" t="s">
        <v>16717</v>
      </c>
      <c r="E5130" s="227" t="s">
        <v>57</v>
      </c>
    </row>
    <row r="5131" spans="1:5" ht="25.5">
      <c r="A5131" s="231">
        <v>10408</v>
      </c>
      <c r="B5131" s="231" t="s">
        <v>11290</v>
      </c>
      <c r="C5131" s="231" t="s">
        <v>6545</v>
      </c>
      <c r="D5131" s="231" t="s">
        <v>16718</v>
      </c>
      <c r="E5131" s="227" t="s">
        <v>57</v>
      </c>
    </row>
    <row r="5132" spans="1:5" ht="25.5">
      <c r="A5132" s="231">
        <v>10412</v>
      </c>
      <c r="B5132" s="231" t="s">
        <v>11291</v>
      </c>
      <c r="C5132" s="231" t="s">
        <v>6545</v>
      </c>
      <c r="D5132" s="231" t="s">
        <v>16719</v>
      </c>
      <c r="E5132" s="227" t="s">
        <v>57</v>
      </c>
    </row>
    <row r="5133" spans="1:5" ht="25.5">
      <c r="A5133" s="231">
        <v>10406</v>
      </c>
      <c r="B5133" s="231" t="s">
        <v>11292</v>
      </c>
      <c r="C5133" s="231" t="s">
        <v>6545</v>
      </c>
      <c r="D5133" s="231" t="s">
        <v>16720</v>
      </c>
      <c r="E5133" s="227" t="s">
        <v>57</v>
      </c>
    </row>
    <row r="5134" spans="1:5" ht="25.5">
      <c r="A5134" s="231">
        <v>10407</v>
      </c>
      <c r="B5134" s="231" t="s">
        <v>11293</v>
      </c>
      <c r="C5134" s="231" t="s">
        <v>6545</v>
      </c>
      <c r="D5134" s="231" t="s">
        <v>16721</v>
      </c>
      <c r="E5134" s="227" t="s">
        <v>57</v>
      </c>
    </row>
    <row r="5135" spans="1:5" ht="25.5">
      <c r="A5135" s="231">
        <v>10416</v>
      </c>
      <c r="B5135" s="231" t="s">
        <v>11294</v>
      </c>
      <c r="C5135" s="231" t="s">
        <v>6545</v>
      </c>
      <c r="D5135" s="231" t="s">
        <v>16722</v>
      </c>
      <c r="E5135" s="227" t="s">
        <v>57</v>
      </c>
    </row>
    <row r="5136" spans="1:5" ht="25.5">
      <c r="A5136" s="231">
        <v>10419</v>
      </c>
      <c r="B5136" s="231" t="s">
        <v>11295</v>
      </c>
      <c r="C5136" s="231" t="s">
        <v>6545</v>
      </c>
      <c r="D5136" s="231" t="s">
        <v>16723</v>
      </c>
      <c r="E5136" s="227" t="s">
        <v>57</v>
      </c>
    </row>
    <row r="5137" spans="1:5" ht="25.5">
      <c r="A5137" s="231">
        <v>21092</v>
      </c>
      <c r="B5137" s="231" t="s">
        <v>11296</v>
      </c>
      <c r="C5137" s="231" t="s">
        <v>6545</v>
      </c>
      <c r="D5137" s="231" t="s">
        <v>16724</v>
      </c>
      <c r="E5137" s="227" t="s">
        <v>57</v>
      </c>
    </row>
    <row r="5138" spans="1:5" ht="25.5">
      <c r="A5138" s="231">
        <v>10418</v>
      </c>
      <c r="B5138" s="231" t="s">
        <v>11297</v>
      </c>
      <c r="C5138" s="231" t="s">
        <v>6545</v>
      </c>
      <c r="D5138" s="231" t="s">
        <v>16725</v>
      </c>
      <c r="E5138" s="227" t="s">
        <v>57</v>
      </c>
    </row>
    <row r="5139" spans="1:5" ht="25.5">
      <c r="A5139" s="231">
        <v>12657</v>
      </c>
      <c r="B5139" s="231" t="s">
        <v>11298</v>
      </c>
      <c r="C5139" s="231" t="s">
        <v>6545</v>
      </c>
      <c r="D5139" s="231" t="s">
        <v>16726</v>
      </c>
      <c r="E5139" s="227" t="s">
        <v>57</v>
      </c>
    </row>
    <row r="5140" spans="1:5" ht="25.5">
      <c r="A5140" s="231">
        <v>10417</v>
      </c>
      <c r="B5140" s="231" t="s">
        <v>11299</v>
      </c>
      <c r="C5140" s="231" t="s">
        <v>6545</v>
      </c>
      <c r="D5140" s="231" t="s">
        <v>16727</v>
      </c>
      <c r="E5140" s="227" t="s">
        <v>57</v>
      </c>
    </row>
    <row r="5141" spans="1:5" ht="25.5">
      <c r="A5141" s="231">
        <v>10413</v>
      </c>
      <c r="B5141" s="231" t="s">
        <v>11300</v>
      </c>
      <c r="C5141" s="231" t="s">
        <v>6545</v>
      </c>
      <c r="D5141" s="231" t="s">
        <v>16728</v>
      </c>
      <c r="E5141" s="227" t="s">
        <v>57</v>
      </c>
    </row>
    <row r="5142" spans="1:5" ht="25.5">
      <c r="A5142" s="231">
        <v>10414</v>
      </c>
      <c r="B5142" s="231" t="s">
        <v>11301</v>
      </c>
      <c r="C5142" s="231" t="s">
        <v>6545</v>
      </c>
      <c r="D5142" s="231" t="s">
        <v>16729</v>
      </c>
      <c r="E5142" s="227" t="s">
        <v>57</v>
      </c>
    </row>
    <row r="5143" spans="1:5" ht="25.5">
      <c r="A5143" s="231">
        <v>10415</v>
      </c>
      <c r="B5143" s="231" t="s">
        <v>11302</v>
      </c>
      <c r="C5143" s="231" t="s">
        <v>6545</v>
      </c>
      <c r="D5143" s="231" t="s">
        <v>16730</v>
      </c>
      <c r="E5143" s="227" t="s">
        <v>57</v>
      </c>
    </row>
    <row r="5144" spans="1:5">
      <c r="A5144" s="231">
        <v>38643</v>
      </c>
      <c r="B5144" s="231" t="s">
        <v>11303</v>
      </c>
      <c r="C5144" s="231" t="s">
        <v>6545</v>
      </c>
      <c r="D5144" s="231" t="s">
        <v>16731</v>
      </c>
      <c r="E5144" s="227" t="s">
        <v>57</v>
      </c>
    </row>
    <row r="5145" spans="1:5">
      <c r="A5145" s="231">
        <v>6157</v>
      </c>
      <c r="B5145" s="231" t="s">
        <v>11304</v>
      </c>
      <c r="C5145" s="231" t="s">
        <v>6545</v>
      </c>
      <c r="D5145" s="231" t="s">
        <v>15557</v>
      </c>
      <c r="E5145" s="227" t="s">
        <v>57</v>
      </c>
    </row>
    <row r="5146" spans="1:5">
      <c r="A5146" s="231">
        <v>6152</v>
      </c>
      <c r="B5146" s="231" t="s">
        <v>11305</v>
      </c>
      <c r="C5146" s="231" t="s">
        <v>6545</v>
      </c>
      <c r="D5146" s="231" t="s">
        <v>16732</v>
      </c>
      <c r="E5146" s="227" t="s">
        <v>57</v>
      </c>
    </row>
    <row r="5147" spans="1:5">
      <c r="A5147" s="231">
        <v>6158</v>
      </c>
      <c r="B5147" s="231" t="s">
        <v>11306</v>
      </c>
      <c r="C5147" s="231" t="s">
        <v>6545</v>
      </c>
      <c r="D5147" s="231" t="s">
        <v>12734</v>
      </c>
      <c r="E5147" s="227" t="s">
        <v>57</v>
      </c>
    </row>
    <row r="5148" spans="1:5" ht="25.5">
      <c r="A5148" s="231">
        <v>6153</v>
      </c>
      <c r="B5148" s="231" t="s">
        <v>11307</v>
      </c>
      <c r="C5148" s="231" t="s">
        <v>6545</v>
      </c>
      <c r="D5148" s="231" t="s">
        <v>16733</v>
      </c>
      <c r="E5148" s="227" t="s">
        <v>57</v>
      </c>
    </row>
    <row r="5149" spans="1:5" ht="25.5">
      <c r="A5149" s="231">
        <v>6156</v>
      </c>
      <c r="B5149" s="231" t="s">
        <v>11308</v>
      </c>
      <c r="C5149" s="231" t="s">
        <v>6545</v>
      </c>
      <c r="D5149" s="231" t="s">
        <v>16734</v>
      </c>
      <c r="E5149" s="227" t="s">
        <v>57</v>
      </c>
    </row>
    <row r="5150" spans="1:5" ht="25.5">
      <c r="A5150" s="231">
        <v>6154</v>
      </c>
      <c r="B5150" s="231" t="s">
        <v>11309</v>
      </c>
      <c r="C5150" s="231" t="s">
        <v>6545</v>
      </c>
      <c r="D5150" s="231" t="s">
        <v>16735</v>
      </c>
      <c r="E5150" s="227" t="s">
        <v>57</v>
      </c>
    </row>
    <row r="5151" spans="1:5" ht="25.5">
      <c r="A5151" s="231">
        <v>6155</v>
      </c>
      <c r="B5151" s="231" t="s">
        <v>11310</v>
      </c>
      <c r="C5151" s="231" t="s">
        <v>6545</v>
      </c>
      <c r="D5151" s="231" t="s">
        <v>16736</v>
      </c>
      <c r="E5151" s="227" t="s">
        <v>57</v>
      </c>
    </row>
    <row r="5152" spans="1:5" ht="25.5">
      <c r="A5152" s="231">
        <v>43595</v>
      </c>
      <c r="B5152" s="231" t="s">
        <v>11311</v>
      </c>
      <c r="C5152" s="231" t="s">
        <v>6545</v>
      </c>
      <c r="D5152" s="231" t="s">
        <v>16737</v>
      </c>
      <c r="E5152" s="227" t="s">
        <v>57</v>
      </c>
    </row>
    <row r="5153" spans="1:5" ht="25.5">
      <c r="A5153" s="231">
        <v>43596</v>
      </c>
      <c r="B5153" s="231" t="s">
        <v>11312</v>
      </c>
      <c r="C5153" s="231" t="s">
        <v>6545</v>
      </c>
      <c r="D5153" s="231" t="s">
        <v>16738</v>
      </c>
      <c r="E5153" s="227" t="s">
        <v>57</v>
      </c>
    </row>
    <row r="5154" spans="1:5" ht="25.5">
      <c r="A5154" s="231">
        <v>38108</v>
      </c>
      <c r="B5154" s="231" t="s">
        <v>11313</v>
      </c>
      <c r="C5154" s="231" t="s">
        <v>6545</v>
      </c>
      <c r="D5154" s="231" t="s">
        <v>16739</v>
      </c>
      <c r="E5154" s="227" t="s">
        <v>57</v>
      </c>
    </row>
    <row r="5155" spans="1:5" ht="25.5">
      <c r="A5155" s="231">
        <v>38087</v>
      </c>
      <c r="B5155" s="231" t="s">
        <v>11314</v>
      </c>
      <c r="C5155" s="231" t="s">
        <v>6545</v>
      </c>
      <c r="D5155" s="231" t="s">
        <v>16740</v>
      </c>
      <c r="E5155" s="227" t="s">
        <v>57</v>
      </c>
    </row>
    <row r="5156" spans="1:5" ht="25.5">
      <c r="A5156" s="231">
        <v>38109</v>
      </c>
      <c r="B5156" s="231" t="s">
        <v>11315</v>
      </c>
      <c r="C5156" s="231" t="s">
        <v>6545</v>
      </c>
      <c r="D5156" s="231" t="s">
        <v>16741</v>
      </c>
      <c r="E5156" s="227" t="s">
        <v>57</v>
      </c>
    </row>
    <row r="5157" spans="1:5" ht="25.5">
      <c r="A5157" s="231">
        <v>38088</v>
      </c>
      <c r="B5157" s="231" t="s">
        <v>11316</v>
      </c>
      <c r="C5157" s="231" t="s">
        <v>6545</v>
      </c>
      <c r="D5157" s="231" t="s">
        <v>16742</v>
      </c>
      <c r="E5157" s="227" t="s">
        <v>57</v>
      </c>
    </row>
    <row r="5158" spans="1:5">
      <c r="A5158" s="231">
        <v>38110</v>
      </c>
      <c r="B5158" s="231" t="s">
        <v>11317</v>
      </c>
      <c r="C5158" s="231" t="s">
        <v>6545</v>
      </c>
      <c r="D5158" s="231" t="s">
        <v>16535</v>
      </c>
      <c r="E5158" s="227" t="s">
        <v>57</v>
      </c>
    </row>
    <row r="5159" spans="1:5" ht="38.25">
      <c r="A5159" s="231">
        <v>38089</v>
      </c>
      <c r="B5159" s="231" t="s">
        <v>11318</v>
      </c>
      <c r="C5159" s="231" t="s">
        <v>6545</v>
      </c>
      <c r="D5159" s="231" t="s">
        <v>16743</v>
      </c>
      <c r="E5159" s="227" t="s">
        <v>57</v>
      </c>
    </row>
    <row r="5160" spans="1:5">
      <c r="A5160" s="231">
        <v>38111</v>
      </c>
      <c r="B5160" s="231" t="s">
        <v>11319</v>
      </c>
      <c r="C5160" s="231" t="s">
        <v>6545</v>
      </c>
      <c r="D5160" s="231" t="s">
        <v>16744</v>
      </c>
      <c r="E5160" s="227" t="s">
        <v>57</v>
      </c>
    </row>
    <row r="5161" spans="1:5" ht="38.25">
      <c r="A5161" s="231">
        <v>38090</v>
      </c>
      <c r="B5161" s="231" t="s">
        <v>11320</v>
      </c>
      <c r="C5161" s="231" t="s">
        <v>6545</v>
      </c>
      <c r="D5161" s="231" t="s">
        <v>16745</v>
      </c>
      <c r="E5161" s="227" t="s">
        <v>57</v>
      </c>
    </row>
    <row r="5162" spans="1:5" ht="25.5">
      <c r="A5162" s="231">
        <v>13726</v>
      </c>
      <c r="B5162" s="231" t="s">
        <v>11322</v>
      </c>
      <c r="C5162" s="231" t="s">
        <v>6545</v>
      </c>
      <c r="D5162" s="231" t="s">
        <v>16746</v>
      </c>
      <c r="E5162" s="227" t="s">
        <v>57</v>
      </c>
    </row>
    <row r="5163" spans="1:5">
      <c r="A5163" s="231">
        <v>38400</v>
      </c>
      <c r="B5163" s="231" t="s">
        <v>11323</v>
      </c>
      <c r="C5163" s="231" t="s">
        <v>6545</v>
      </c>
      <c r="D5163" s="231" t="s">
        <v>15059</v>
      </c>
      <c r="E5163" s="227" t="s">
        <v>57</v>
      </c>
    </row>
    <row r="5164" spans="1:5" ht="25.5">
      <c r="A5164" s="231">
        <v>12627</v>
      </c>
      <c r="B5164" s="231" t="s">
        <v>11324</v>
      </c>
      <c r="C5164" s="231" t="s">
        <v>6545</v>
      </c>
      <c r="D5164" s="231" t="s">
        <v>16747</v>
      </c>
      <c r="E5164" s="227" t="s">
        <v>57</v>
      </c>
    </row>
    <row r="5165" spans="1:5">
      <c r="A5165" s="231">
        <v>39996</v>
      </c>
      <c r="B5165" s="231" t="s">
        <v>11326</v>
      </c>
      <c r="C5165" s="231" t="s">
        <v>6557</v>
      </c>
      <c r="D5165" s="231" t="s">
        <v>13818</v>
      </c>
      <c r="E5165" s="227" t="s">
        <v>57</v>
      </c>
    </row>
    <row r="5166" spans="1:5" ht="25.5">
      <c r="A5166" s="231">
        <v>10478</v>
      </c>
      <c r="B5166" s="231" t="s">
        <v>11887</v>
      </c>
      <c r="C5166" s="231" t="s">
        <v>6554</v>
      </c>
      <c r="D5166" s="231" t="s">
        <v>16748</v>
      </c>
      <c r="E5166" s="227" t="s">
        <v>57</v>
      </c>
    </row>
    <row r="5167" spans="1:5" ht="25.5">
      <c r="A5167" s="231">
        <v>10481</v>
      </c>
      <c r="B5167" s="231" t="s">
        <v>11888</v>
      </c>
      <c r="C5167" s="231" t="s">
        <v>6554</v>
      </c>
      <c r="D5167" s="231" t="s">
        <v>15540</v>
      </c>
      <c r="E5167" s="227" t="s">
        <v>57</v>
      </c>
    </row>
    <row r="5168" spans="1:5">
      <c r="A5168" s="231">
        <v>10475</v>
      </c>
      <c r="B5168" s="231" t="s">
        <v>11889</v>
      </c>
      <c r="C5168" s="231" t="s">
        <v>6554</v>
      </c>
      <c r="D5168" s="231" t="s">
        <v>16749</v>
      </c>
      <c r="E5168" s="227" t="s">
        <v>57</v>
      </c>
    </row>
    <row r="5169" spans="1:5">
      <c r="A5169" s="231">
        <v>4031</v>
      </c>
      <c r="B5169" s="231" t="s">
        <v>11330</v>
      </c>
      <c r="C5169" s="231" t="s">
        <v>6544</v>
      </c>
      <c r="D5169" s="231" t="s">
        <v>16750</v>
      </c>
      <c r="E5169" s="227" t="s">
        <v>57</v>
      </c>
    </row>
    <row r="5170" spans="1:5">
      <c r="A5170" s="231">
        <v>4030</v>
      </c>
      <c r="B5170" s="231" t="s">
        <v>11331</v>
      </c>
      <c r="C5170" s="231" t="s">
        <v>6544</v>
      </c>
      <c r="D5170" s="231" t="s">
        <v>16751</v>
      </c>
      <c r="E5170" s="227" t="s">
        <v>57</v>
      </c>
    </row>
    <row r="5171" spans="1:5" ht="25.5">
      <c r="A5171" s="231">
        <v>39399</v>
      </c>
      <c r="B5171" s="231" t="s">
        <v>11332</v>
      </c>
      <c r="C5171" s="231" t="s">
        <v>6545</v>
      </c>
      <c r="D5171" s="231" t="s">
        <v>16752</v>
      </c>
      <c r="E5171" s="227" t="s">
        <v>57</v>
      </c>
    </row>
    <row r="5172" spans="1:5" ht="25.5">
      <c r="A5172" s="231">
        <v>39400</v>
      </c>
      <c r="B5172" s="231" t="s">
        <v>11333</v>
      </c>
      <c r="C5172" s="231" t="s">
        <v>6545</v>
      </c>
      <c r="D5172" s="231" t="s">
        <v>16753</v>
      </c>
      <c r="E5172" s="227" t="s">
        <v>57</v>
      </c>
    </row>
    <row r="5173" spans="1:5" ht="25.5">
      <c r="A5173" s="231">
        <v>39401</v>
      </c>
      <c r="B5173" s="231" t="s">
        <v>11334</v>
      </c>
      <c r="C5173" s="231" t="s">
        <v>6545</v>
      </c>
      <c r="D5173" s="231" t="s">
        <v>16754</v>
      </c>
      <c r="E5173" s="227" t="s">
        <v>57</v>
      </c>
    </row>
    <row r="5174" spans="1:5" ht="25.5">
      <c r="A5174" s="231">
        <v>11652</v>
      </c>
      <c r="B5174" s="231" t="s">
        <v>11335</v>
      </c>
      <c r="C5174" s="231" t="s">
        <v>6545</v>
      </c>
      <c r="D5174" s="231" t="s">
        <v>16755</v>
      </c>
      <c r="E5174" s="227" t="s">
        <v>57</v>
      </c>
    </row>
    <row r="5175" spans="1:5" ht="25.5">
      <c r="A5175" s="231">
        <v>13896</v>
      </c>
      <c r="B5175" s="231" t="s">
        <v>11336</v>
      </c>
      <c r="C5175" s="231" t="s">
        <v>6545</v>
      </c>
      <c r="D5175" s="231" t="s">
        <v>16756</v>
      </c>
      <c r="E5175" s="227" t="s">
        <v>57</v>
      </c>
    </row>
    <row r="5176" spans="1:5" ht="25.5">
      <c r="A5176" s="231">
        <v>13475</v>
      </c>
      <c r="B5176" s="231" t="s">
        <v>11337</v>
      </c>
      <c r="C5176" s="231" t="s">
        <v>6545</v>
      </c>
      <c r="D5176" s="231" t="s">
        <v>16757</v>
      </c>
      <c r="E5176" s="227" t="s">
        <v>57</v>
      </c>
    </row>
    <row r="5177" spans="1:5" ht="25.5">
      <c r="A5177" s="231">
        <v>44491</v>
      </c>
      <c r="B5177" s="231" t="s">
        <v>11890</v>
      </c>
      <c r="C5177" s="231" t="s">
        <v>6545</v>
      </c>
      <c r="D5177" s="231" t="s">
        <v>16758</v>
      </c>
      <c r="E5177" s="227" t="s">
        <v>57</v>
      </c>
    </row>
    <row r="5178" spans="1:5" ht="25.5">
      <c r="A5178" s="231">
        <v>44470</v>
      </c>
      <c r="B5178" s="231" t="s">
        <v>11891</v>
      </c>
      <c r="C5178" s="231" t="s">
        <v>6545</v>
      </c>
      <c r="D5178" s="231" t="s">
        <v>16759</v>
      </c>
      <c r="E5178" s="227" t="s">
        <v>57</v>
      </c>
    </row>
    <row r="5179" spans="1:5" ht="25.5">
      <c r="A5179" s="231">
        <v>13476</v>
      </c>
      <c r="B5179" s="231" t="s">
        <v>11340</v>
      </c>
      <c r="C5179" s="231" t="s">
        <v>6545</v>
      </c>
      <c r="D5179" s="231" t="s">
        <v>16760</v>
      </c>
      <c r="E5179" s="227" t="s">
        <v>57</v>
      </c>
    </row>
    <row r="5180" spans="1:5" ht="25.5">
      <c r="A5180" s="231">
        <v>10488</v>
      </c>
      <c r="B5180" s="231" t="s">
        <v>11341</v>
      </c>
      <c r="C5180" s="231" t="s">
        <v>6545</v>
      </c>
      <c r="D5180" s="231" t="s">
        <v>16761</v>
      </c>
      <c r="E5180" s="227" t="s">
        <v>57</v>
      </c>
    </row>
    <row r="5181" spans="1:5" ht="25.5">
      <c r="A5181" s="231">
        <v>13606</v>
      </c>
      <c r="B5181" s="231" t="s">
        <v>11342</v>
      </c>
      <c r="C5181" s="231" t="s">
        <v>6545</v>
      </c>
      <c r="D5181" s="231" t="s">
        <v>16762</v>
      </c>
      <c r="E5181" s="227" t="s">
        <v>57</v>
      </c>
    </row>
    <row r="5182" spans="1:5">
      <c r="A5182" s="231">
        <v>10489</v>
      </c>
      <c r="B5182" s="231" t="s">
        <v>16763</v>
      </c>
      <c r="C5182" s="231" t="s">
        <v>6714</v>
      </c>
      <c r="D5182" s="231" t="s">
        <v>13591</v>
      </c>
      <c r="E5182" s="227" t="s">
        <v>5975</v>
      </c>
    </row>
    <row r="5183" spans="1:5">
      <c r="A5183" s="231">
        <v>41073</v>
      </c>
      <c r="B5183" s="231" t="s">
        <v>11344</v>
      </c>
      <c r="C5183" s="231" t="s">
        <v>6716</v>
      </c>
      <c r="D5183" s="231" t="s">
        <v>18010</v>
      </c>
      <c r="E5183" s="227" t="s">
        <v>5975</v>
      </c>
    </row>
    <row r="5184" spans="1:5" ht="25.5">
      <c r="A5184" s="231">
        <v>34391</v>
      </c>
      <c r="B5184" s="231" t="s">
        <v>11345</v>
      </c>
      <c r="C5184" s="231" t="s">
        <v>6544</v>
      </c>
      <c r="D5184" s="231" t="s">
        <v>16765</v>
      </c>
      <c r="E5184" s="227" t="s">
        <v>57</v>
      </c>
    </row>
    <row r="5185" spans="1:5" ht="25.5">
      <c r="A5185" s="231">
        <v>10496</v>
      </c>
      <c r="B5185" s="231" t="s">
        <v>11346</v>
      </c>
      <c r="C5185" s="231" t="s">
        <v>6544</v>
      </c>
      <c r="D5185" s="231" t="s">
        <v>16766</v>
      </c>
      <c r="E5185" s="227" t="s">
        <v>57</v>
      </c>
    </row>
    <row r="5186" spans="1:5" ht="25.5">
      <c r="A5186" s="231">
        <v>10497</v>
      </c>
      <c r="B5186" s="231" t="s">
        <v>11347</v>
      </c>
      <c r="C5186" s="231" t="s">
        <v>6544</v>
      </c>
      <c r="D5186" s="231" t="s">
        <v>16767</v>
      </c>
      <c r="E5186" s="227" t="s">
        <v>57</v>
      </c>
    </row>
    <row r="5187" spans="1:5" ht="25.5">
      <c r="A5187" s="231">
        <v>10504</v>
      </c>
      <c r="B5187" s="231" t="s">
        <v>11348</v>
      </c>
      <c r="C5187" s="231" t="s">
        <v>6544</v>
      </c>
      <c r="D5187" s="231" t="s">
        <v>16768</v>
      </c>
      <c r="E5187" s="227" t="s">
        <v>57</v>
      </c>
    </row>
    <row r="5188" spans="1:5">
      <c r="A5188" s="231">
        <v>34390</v>
      </c>
      <c r="B5188" s="231" t="s">
        <v>11349</v>
      </c>
      <c r="C5188" s="231" t="s">
        <v>6544</v>
      </c>
      <c r="D5188" s="231" t="s">
        <v>16769</v>
      </c>
      <c r="E5188" s="227" t="s">
        <v>57</v>
      </c>
    </row>
    <row r="5189" spans="1:5">
      <c r="A5189" s="231">
        <v>34389</v>
      </c>
      <c r="B5189" s="231" t="s">
        <v>11350</v>
      </c>
      <c r="C5189" s="231" t="s">
        <v>6544</v>
      </c>
      <c r="D5189" s="231" t="s">
        <v>16770</v>
      </c>
      <c r="E5189" s="227" t="s">
        <v>57</v>
      </c>
    </row>
    <row r="5190" spans="1:5">
      <c r="A5190" s="231">
        <v>34388</v>
      </c>
      <c r="B5190" s="231" t="s">
        <v>11351</v>
      </c>
      <c r="C5190" s="231" t="s">
        <v>6544</v>
      </c>
      <c r="D5190" s="231" t="s">
        <v>14310</v>
      </c>
      <c r="E5190" s="227" t="s">
        <v>57</v>
      </c>
    </row>
    <row r="5191" spans="1:5">
      <c r="A5191" s="231">
        <v>34387</v>
      </c>
      <c r="B5191" s="231" t="s">
        <v>11352</v>
      </c>
      <c r="C5191" s="231" t="s">
        <v>6544</v>
      </c>
      <c r="D5191" s="231" t="s">
        <v>16771</v>
      </c>
      <c r="E5191" s="227" t="s">
        <v>57</v>
      </c>
    </row>
    <row r="5192" spans="1:5">
      <c r="A5192" s="231">
        <v>11188</v>
      </c>
      <c r="B5192" s="231" t="s">
        <v>11353</v>
      </c>
      <c r="C5192" s="231" t="s">
        <v>6544</v>
      </c>
      <c r="D5192" s="231" t="s">
        <v>16772</v>
      </c>
      <c r="E5192" s="227" t="s">
        <v>57</v>
      </c>
    </row>
    <row r="5193" spans="1:5">
      <c r="A5193" s="231">
        <v>11189</v>
      </c>
      <c r="B5193" s="231" t="s">
        <v>11354</v>
      </c>
      <c r="C5193" s="231" t="s">
        <v>6544</v>
      </c>
      <c r="D5193" s="231" t="s">
        <v>16773</v>
      </c>
      <c r="E5193" s="227" t="s">
        <v>57</v>
      </c>
    </row>
    <row r="5194" spans="1:5">
      <c r="A5194" s="231">
        <v>21107</v>
      </c>
      <c r="B5194" s="231" t="s">
        <v>11355</v>
      </c>
      <c r="C5194" s="231" t="s">
        <v>6544</v>
      </c>
      <c r="D5194" s="231" t="s">
        <v>16774</v>
      </c>
      <c r="E5194" s="227" t="s">
        <v>57</v>
      </c>
    </row>
    <row r="5195" spans="1:5">
      <c r="A5195" s="231">
        <v>34386</v>
      </c>
      <c r="B5195" s="231" t="s">
        <v>11356</v>
      </c>
      <c r="C5195" s="231" t="s">
        <v>6544</v>
      </c>
      <c r="D5195" s="231" t="s">
        <v>16775</v>
      </c>
      <c r="E5195" s="227" t="s">
        <v>57</v>
      </c>
    </row>
    <row r="5196" spans="1:5">
      <c r="A5196" s="231">
        <v>10490</v>
      </c>
      <c r="B5196" s="231" t="s">
        <v>11357</v>
      </c>
      <c r="C5196" s="231" t="s">
        <v>6544</v>
      </c>
      <c r="D5196" s="231" t="s">
        <v>14178</v>
      </c>
      <c r="E5196" s="227" t="s">
        <v>57</v>
      </c>
    </row>
    <row r="5197" spans="1:5">
      <c r="A5197" s="231">
        <v>10492</v>
      </c>
      <c r="B5197" s="231" t="s">
        <v>11358</v>
      </c>
      <c r="C5197" s="231" t="s">
        <v>6544</v>
      </c>
      <c r="D5197" s="231" t="s">
        <v>16776</v>
      </c>
      <c r="E5197" s="227" t="s">
        <v>57</v>
      </c>
    </row>
    <row r="5198" spans="1:5">
      <c r="A5198" s="231">
        <v>10493</v>
      </c>
      <c r="B5198" s="231" t="s">
        <v>11359</v>
      </c>
      <c r="C5198" s="231" t="s">
        <v>6544</v>
      </c>
      <c r="D5198" s="231" t="s">
        <v>16770</v>
      </c>
      <c r="E5198" s="227" t="s">
        <v>57</v>
      </c>
    </row>
    <row r="5199" spans="1:5">
      <c r="A5199" s="231">
        <v>10491</v>
      </c>
      <c r="B5199" s="231" t="s">
        <v>11360</v>
      </c>
      <c r="C5199" s="231" t="s">
        <v>6544</v>
      </c>
      <c r="D5199" s="231" t="s">
        <v>16777</v>
      </c>
      <c r="E5199" s="227" t="s">
        <v>57</v>
      </c>
    </row>
    <row r="5200" spans="1:5">
      <c r="A5200" s="231">
        <v>34385</v>
      </c>
      <c r="B5200" s="231" t="s">
        <v>11361</v>
      </c>
      <c r="C5200" s="231" t="s">
        <v>6544</v>
      </c>
      <c r="D5200" s="231" t="s">
        <v>16778</v>
      </c>
      <c r="E5200" s="227" t="s">
        <v>57</v>
      </c>
    </row>
    <row r="5201" spans="1:5">
      <c r="A5201" s="231">
        <v>10499</v>
      </c>
      <c r="B5201" s="231" t="s">
        <v>11362</v>
      </c>
      <c r="C5201" s="231" t="s">
        <v>6544</v>
      </c>
      <c r="D5201" s="231" t="s">
        <v>16779</v>
      </c>
      <c r="E5201" s="227" t="s">
        <v>57</v>
      </c>
    </row>
    <row r="5202" spans="1:5">
      <c r="A5202" s="231">
        <v>34384</v>
      </c>
      <c r="B5202" s="231" t="s">
        <v>11363</v>
      </c>
      <c r="C5202" s="231" t="s">
        <v>6544</v>
      </c>
      <c r="D5202" s="231" t="s">
        <v>16775</v>
      </c>
      <c r="E5202" s="227" t="s">
        <v>57</v>
      </c>
    </row>
    <row r="5203" spans="1:5">
      <c r="A5203" s="231">
        <v>11185</v>
      </c>
      <c r="B5203" s="231" t="s">
        <v>11364</v>
      </c>
      <c r="C5203" s="231" t="s">
        <v>6544</v>
      </c>
      <c r="D5203" s="231" t="s">
        <v>16780</v>
      </c>
      <c r="E5203" s="227" t="s">
        <v>57</v>
      </c>
    </row>
    <row r="5204" spans="1:5">
      <c r="A5204" s="231">
        <v>10507</v>
      </c>
      <c r="B5204" s="231" t="s">
        <v>11365</v>
      </c>
      <c r="C5204" s="231" t="s">
        <v>6544</v>
      </c>
      <c r="D5204" s="231" t="s">
        <v>16781</v>
      </c>
      <c r="E5204" s="227" t="s">
        <v>57</v>
      </c>
    </row>
    <row r="5205" spans="1:5">
      <c r="A5205" s="231">
        <v>10505</v>
      </c>
      <c r="B5205" s="231" t="s">
        <v>11366</v>
      </c>
      <c r="C5205" s="231" t="s">
        <v>6544</v>
      </c>
      <c r="D5205" s="231" t="s">
        <v>16782</v>
      </c>
      <c r="E5205" s="227" t="s">
        <v>57</v>
      </c>
    </row>
    <row r="5206" spans="1:5">
      <c r="A5206" s="231">
        <v>10506</v>
      </c>
      <c r="B5206" s="231" t="s">
        <v>11367</v>
      </c>
      <c r="C5206" s="231" t="s">
        <v>6544</v>
      </c>
      <c r="D5206" s="231" t="s">
        <v>16783</v>
      </c>
      <c r="E5206" s="227" t="s">
        <v>57</v>
      </c>
    </row>
    <row r="5207" spans="1:5" ht="25.5">
      <c r="A5207" s="231">
        <v>5031</v>
      </c>
      <c r="B5207" s="231" t="s">
        <v>11368</v>
      </c>
      <c r="C5207" s="231" t="s">
        <v>6544</v>
      </c>
      <c r="D5207" s="231" t="s">
        <v>16784</v>
      </c>
      <c r="E5207" s="227" t="s">
        <v>57</v>
      </c>
    </row>
    <row r="5208" spans="1:5">
      <c r="A5208" s="231">
        <v>10502</v>
      </c>
      <c r="B5208" s="231" t="s">
        <v>11369</v>
      </c>
      <c r="C5208" s="231" t="s">
        <v>6544</v>
      </c>
      <c r="D5208" s="231" t="s">
        <v>16785</v>
      </c>
      <c r="E5208" s="227" t="s">
        <v>57</v>
      </c>
    </row>
    <row r="5209" spans="1:5">
      <c r="A5209" s="231">
        <v>10501</v>
      </c>
      <c r="B5209" s="231" t="s">
        <v>11370</v>
      </c>
      <c r="C5209" s="231" t="s">
        <v>6544</v>
      </c>
      <c r="D5209" s="231" t="s">
        <v>16786</v>
      </c>
      <c r="E5209" s="227" t="s">
        <v>57</v>
      </c>
    </row>
    <row r="5210" spans="1:5">
      <c r="A5210" s="231">
        <v>10503</v>
      </c>
      <c r="B5210" s="231" t="s">
        <v>11371</v>
      </c>
      <c r="C5210" s="231" t="s">
        <v>6544</v>
      </c>
      <c r="D5210" s="231" t="s">
        <v>16787</v>
      </c>
      <c r="E5210" s="227" t="s">
        <v>57</v>
      </c>
    </row>
    <row r="5211" spans="1:5">
      <c r="A5211" s="231">
        <v>4500</v>
      </c>
      <c r="B5211" s="231" t="s">
        <v>11372</v>
      </c>
      <c r="C5211" s="231" t="s">
        <v>6557</v>
      </c>
      <c r="D5211" s="231" t="s">
        <v>16788</v>
      </c>
      <c r="E5211" s="227" t="s">
        <v>57</v>
      </c>
    </row>
    <row r="5212" spans="1:5">
      <c r="A5212" s="231">
        <v>4448</v>
      </c>
      <c r="B5212" s="231" t="s">
        <v>11373</v>
      </c>
      <c r="C5212" s="231" t="s">
        <v>6557</v>
      </c>
      <c r="D5212" s="231" t="s">
        <v>16789</v>
      </c>
      <c r="E5212" s="227" t="s">
        <v>57</v>
      </c>
    </row>
    <row r="5213" spans="1:5" ht="25.5">
      <c r="A5213" s="231">
        <v>20213</v>
      </c>
      <c r="B5213" s="231" t="s">
        <v>11374</v>
      </c>
      <c r="C5213" s="231" t="s">
        <v>6557</v>
      </c>
      <c r="D5213" s="231" t="s">
        <v>13541</v>
      </c>
      <c r="E5213" s="227" t="s">
        <v>57</v>
      </c>
    </row>
    <row r="5214" spans="1:5" ht="25.5">
      <c r="A5214" s="231">
        <v>20211</v>
      </c>
      <c r="B5214" s="231" t="s">
        <v>11375</v>
      </c>
      <c r="C5214" s="231" t="s">
        <v>6557</v>
      </c>
      <c r="D5214" s="231" t="s">
        <v>16790</v>
      </c>
      <c r="E5214" s="227" t="s">
        <v>57</v>
      </c>
    </row>
    <row r="5215" spans="1:5" ht="25.5">
      <c r="A5215" s="231">
        <v>40270</v>
      </c>
      <c r="B5215" s="231" t="s">
        <v>11376</v>
      </c>
      <c r="C5215" s="231" t="s">
        <v>6557</v>
      </c>
      <c r="D5215" s="231" t="s">
        <v>14458</v>
      </c>
      <c r="E5215" s="227" t="s">
        <v>57</v>
      </c>
    </row>
    <row r="5216" spans="1:5" ht="25.5">
      <c r="A5216" s="231">
        <v>4425</v>
      </c>
      <c r="B5216" s="231" t="s">
        <v>11377</v>
      </c>
      <c r="C5216" s="231" t="s">
        <v>6557</v>
      </c>
      <c r="D5216" s="231" t="s">
        <v>16791</v>
      </c>
      <c r="E5216" s="227" t="s">
        <v>57</v>
      </c>
    </row>
    <row r="5217" spans="1:5" ht="25.5">
      <c r="A5217" s="231">
        <v>4472</v>
      </c>
      <c r="B5217" s="231" t="s">
        <v>11378</v>
      </c>
      <c r="C5217" s="231" t="s">
        <v>6557</v>
      </c>
      <c r="D5217" s="231" t="s">
        <v>16792</v>
      </c>
      <c r="E5217" s="227" t="s">
        <v>57</v>
      </c>
    </row>
    <row r="5218" spans="1:5" ht="25.5">
      <c r="A5218" s="231">
        <v>35272</v>
      </c>
      <c r="B5218" s="231" t="s">
        <v>11379</v>
      </c>
      <c r="C5218" s="231" t="s">
        <v>6557</v>
      </c>
      <c r="D5218" s="231" t="s">
        <v>16793</v>
      </c>
      <c r="E5218" s="227" t="s">
        <v>57</v>
      </c>
    </row>
    <row r="5219" spans="1:5" ht="25.5">
      <c r="A5219" s="231">
        <v>4481</v>
      </c>
      <c r="B5219" s="231" t="s">
        <v>11380</v>
      </c>
      <c r="C5219" s="231" t="s">
        <v>6557</v>
      </c>
      <c r="D5219" s="231" t="s">
        <v>16794</v>
      </c>
      <c r="E5219" s="227" t="s">
        <v>57</v>
      </c>
    </row>
    <row r="5220" spans="1:5">
      <c r="A5220" s="231">
        <v>34345</v>
      </c>
      <c r="B5220" s="231" t="s">
        <v>11381</v>
      </c>
      <c r="C5220" s="231" t="s">
        <v>6714</v>
      </c>
      <c r="D5220" s="231" t="s">
        <v>14604</v>
      </c>
      <c r="E5220" s="227" t="s">
        <v>5975</v>
      </c>
    </row>
    <row r="5221" spans="1:5">
      <c r="A5221" s="231">
        <v>41096</v>
      </c>
      <c r="B5221" s="231" t="s">
        <v>11382</v>
      </c>
      <c r="C5221" s="231" t="s">
        <v>6716</v>
      </c>
      <c r="D5221" s="231" t="s">
        <v>17935</v>
      </c>
      <c r="E5221" s="227" t="s">
        <v>5975</v>
      </c>
    </row>
    <row r="5222" spans="1:5" ht="25.5">
      <c r="A5222" s="231">
        <v>41776</v>
      </c>
      <c r="B5222" s="231" t="s">
        <v>11383</v>
      </c>
      <c r="C5222" s="231" t="s">
        <v>6714</v>
      </c>
      <c r="D5222" s="231" t="s">
        <v>18011</v>
      </c>
      <c r="E5222" s="227" t="s">
        <v>5975</v>
      </c>
    </row>
    <row r="5223" spans="1:5">
      <c r="A5223" s="231" t="s">
        <v>6539</v>
      </c>
      <c r="E5223" s="227"/>
    </row>
    <row r="5224" spans="1:5" ht="38.25">
      <c r="A5224" s="231" t="s">
        <v>16795</v>
      </c>
      <c r="E5224" s="227"/>
    </row>
    <row r="5225" spans="1:5">
      <c r="A5225" s="231">
        <v>34345</v>
      </c>
      <c r="B5225" s="231" t="s">
        <v>11381</v>
      </c>
      <c r="C5225" s="231" t="s">
        <v>6714</v>
      </c>
      <c r="D5225" s="231">
        <v>12.14</v>
      </c>
      <c r="E5225" s="227" t="s">
        <v>5975</v>
      </c>
    </row>
    <row r="5226" spans="1:5">
      <c r="A5226" s="231">
        <v>41096</v>
      </c>
      <c r="B5226" s="231" t="s">
        <v>11382</v>
      </c>
      <c r="C5226" s="231" t="s">
        <v>6716</v>
      </c>
      <c r="D5226" s="231">
        <v>2164.39</v>
      </c>
      <c r="E5226" s="227" t="s">
        <v>5975</v>
      </c>
    </row>
    <row r="5227" spans="1:5" ht="25.5">
      <c r="A5227" s="231">
        <v>41776</v>
      </c>
      <c r="B5227" s="231" t="s">
        <v>11383</v>
      </c>
      <c r="C5227" s="231" t="s">
        <v>6714</v>
      </c>
      <c r="D5227" s="231">
        <v>16.64</v>
      </c>
      <c r="E5227" s="227" t="s">
        <v>5975</v>
      </c>
    </row>
    <row r="5228" spans="1:5">
      <c r="A5228" s="231" t="s">
        <v>6539</v>
      </c>
      <c r="D5228" s="310"/>
    </row>
    <row r="5229" spans="1:5" ht="38.25">
      <c r="A5229" s="231" t="s">
        <v>11892</v>
      </c>
      <c r="D5229" s="310"/>
    </row>
    <row r="5230" spans="1:5">
      <c r="A5230" s="231">
        <v>11786</v>
      </c>
      <c r="B5230" s="231" t="s">
        <v>11321</v>
      </c>
      <c r="C5230" s="231" t="s">
        <v>6545</v>
      </c>
      <c r="D5230" s="231">
        <v>253.8</v>
      </c>
      <c r="E5230" s="231" t="s">
        <v>57</v>
      </c>
    </row>
    <row r="5231" spans="1:5" ht="25.5">
      <c r="A5231" s="231">
        <v>13726</v>
      </c>
      <c r="B5231" s="231" t="s">
        <v>11322</v>
      </c>
      <c r="C5231" s="231" t="s">
        <v>6545</v>
      </c>
      <c r="D5231" s="231">
        <v>32618.97</v>
      </c>
      <c r="E5231" s="231" t="s">
        <v>57</v>
      </c>
    </row>
    <row r="5232" spans="1:5">
      <c r="A5232" s="231">
        <v>38400</v>
      </c>
      <c r="B5232" s="231" t="s">
        <v>11323</v>
      </c>
      <c r="C5232" s="231" t="s">
        <v>6545</v>
      </c>
      <c r="D5232" s="231">
        <v>12.73</v>
      </c>
      <c r="E5232" s="231" t="s">
        <v>57</v>
      </c>
    </row>
    <row r="5233" spans="1:5" ht="25.5">
      <c r="A5233" s="231">
        <v>12627</v>
      </c>
      <c r="B5233" s="231" t="s">
        <v>11324</v>
      </c>
      <c r="C5233" s="231" t="s">
        <v>6545</v>
      </c>
      <c r="D5233" s="231">
        <v>0.43</v>
      </c>
      <c r="E5233" s="231" t="s">
        <v>57</v>
      </c>
    </row>
    <row r="5234" spans="1:5">
      <c r="A5234" s="231">
        <v>6138</v>
      </c>
      <c r="B5234" s="231" t="s">
        <v>11325</v>
      </c>
      <c r="C5234" s="231" t="s">
        <v>6545</v>
      </c>
      <c r="D5234" s="231">
        <v>2.0299999999999998</v>
      </c>
      <c r="E5234" s="231" t="s">
        <v>57</v>
      </c>
    </row>
    <row r="5235" spans="1:5">
      <c r="A5235" s="231">
        <v>39996</v>
      </c>
      <c r="B5235" s="231" t="s">
        <v>11326</v>
      </c>
      <c r="C5235" s="231" t="s">
        <v>6557</v>
      </c>
      <c r="D5235" s="231">
        <v>2</v>
      </c>
      <c r="E5235" s="231" t="s">
        <v>57</v>
      </c>
    </row>
    <row r="5236" spans="1:5" ht="25.5">
      <c r="A5236" s="231">
        <v>10478</v>
      </c>
      <c r="B5236" s="231" t="s">
        <v>11327</v>
      </c>
      <c r="C5236" s="231" t="s">
        <v>6554</v>
      </c>
      <c r="D5236" s="231">
        <v>26.46</v>
      </c>
      <c r="E5236" s="231" t="s">
        <v>57</v>
      </c>
    </row>
    <row r="5237" spans="1:5" ht="25.5">
      <c r="A5237" s="231">
        <v>40514</v>
      </c>
      <c r="B5237" s="231" t="s">
        <v>11510</v>
      </c>
      <c r="C5237" s="231" t="s">
        <v>6554</v>
      </c>
      <c r="D5237" s="231">
        <v>23.44</v>
      </c>
      <c r="E5237" s="231" t="s">
        <v>57</v>
      </c>
    </row>
    <row r="5238" spans="1:5">
      <c r="A5238" s="231">
        <v>10475</v>
      </c>
      <c r="B5238" s="231" t="s">
        <v>11328</v>
      </c>
      <c r="C5238" s="231" t="s">
        <v>6554</v>
      </c>
      <c r="D5238" s="231">
        <v>23.28</v>
      </c>
      <c r="E5238" s="231" t="s">
        <v>57</v>
      </c>
    </row>
    <row r="5239" spans="1:5" ht="25.5">
      <c r="A5239" s="231">
        <v>10481</v>
      </c>
      <c r="B5239" s="231" t="s">
        <v>11329</v>
      </c>
      <c r="C5239" s="231" t="s">
        <v>6554</v>
      </c>
      <c r="D5239" s="231">
        <v>25.39</v>
      </c>
      <c r="E5239" s="231" t="s">
        <v>57</v>
      </c>
    </row>
    <row r="5240" spans="1:5">
      <c r="A5240" s="231">
        <v>4031</v>
      </c>
      <c r="B5240" s="231" t="s">
        <v>11330</v>
      </c>
      <c r="C5240" s="231" t="s">
        <v>6544</v>
      </c>
      <c r="D5240" s="231">
        <v>22.67</v>
      </c>
      <c r="E5240" s="231" t="s">
        <v>57</v>
      </c>
    </row>
    <row r="5241" spans="1:5">
      <c r="A5241" s="231">
        <v>4030</v>
      </c>
      <c r="B5241" s="231" t="s">
        <v>11331</v>
      </c>
      <c r="C5241" s="231" t="s">
        <v>6544</v>
      </c>
      <c r="D5241" s="231">
        <v>4.82</v>
      </c>
      <c r="E5241" s="231" t="s">
        <v>57</v>
      </c>
    </row>
    <row r="5242" spans="1:5" ht="25.5">
      <c r="A5242" s="231">
        <v>39399</v>
      </c>
      <c r="B5242" s="231" t="s">
        <v>11332</v>
      </c>
      <c r="C5242" s="231" t="s">
        <v>6545</v>
      </c>
      <c r="D5242" s="231">
        <v>818.27</v>
      </c>
      <c r="E5242" s="231" t="s">
        <v>57</v>
      </c>
    </row>
    <row r="5243" spans="1:5" ht="25.5">
      <c r="A5243" s="231">
        <v>39400</v>
      </c>
      <c r="B5243" s="231" t="s">
        <v>11333</v>
      </c>
      <c r="C5243" s="231" t="s">
        <v>6545</v>
      </c>
      <c r="D5243" s="231">
        <v>889.43</v>
      </c>
      <c r="E5243" s="231" t="s">
        <v>57</v>
      </c>
    </row>
    <row r="5244" spans="1:5" ht="25.5">
      <c r="A5244" s="231">
        <v>39401</v>
      </c>
      <c r="B5244" s="231" t="s">
        <v>11334</v>
      </c>
      <c r="C5244" s="231" t="s">
        <v>6545</v>
      </c>
      <c r="D5244" s="231">
        <v>997.73</v>
      </c>
      <c r="E5244" s="231" t="s">
        <v>57</v>
      </c>
    </row>
    <row r="5245" spans="1:5" ht="25.5">
      <c r="A5245" s="231">
        <v>11652</v>
      </c>
      <c r="B5245" s="231" t="s">
        <v>11335</v>
      </c>
      <c r="C5245" s="231" t="s">
        <v>6545</v>
      </c>
      <c r="D5245" s="231">
        <v>2146.5</v>
      </c>
      <c r="E5245" s="231" t="s">
        <v>57</v>
      </c>
    </row>
    <row r="5246" spans="1:5" ht="25.5">
      <c r="A5246" s="231">
        <v>13896</v>
      </c>
      <c r="B5246" s="231" t="s">
        <v>11336</v>
      </c>
      <c r="C5246" s="231" t="s">
        <v>6545</v>
      </c>
      <c r="D5246" s="231">
        <v>1925.59</v>
      </c>
      <c r="E5246" s="231" t="s">
        <v>57</v>
      </c>
    </row>
    <row r="5247" spans="1:5" ht="25.5">
      <c r="A5247" s="231">
        <v>13475</v>
      </c>
      <c r="B5247" s="231" t="s">
        <v>11337</v>
      </c>
      <c r="C5247" s="231" t="s">
        <v>6545</v>
      </c>
      <c r="D5247" s="231">
        <v>2345.61</v>
      </c>
      <c r="E5247" s="231" t="s">
        <v>57</v>
      </c>
    </row>
    <row r="5248" spans="1:5" ht="25.5">
      <c r="A5248" s="231">
        <v>25971</v>
      </c>
      <c r="B5248" s="231" t="s">
        <v>11338</v>
      </c>
      <c r="C5248" s="231" t="s">
        <v>6545</v>
      </c>
      <c r="D5248" s="231">
        <v>2500350.92</v>
      </c>
      <c r="E5248" s="231" t="s">
        <v>57</v>
      </c>
    </row>
    <row r="5249" spans="1:5" ht="25.5">
      <c r="A5249" s="231">
        <v>25970</v>
      </c>
      <c r="B5249" s="231" t="s">
        <v>11339</v>
      </c>
      <c r="C5249" s="231" t="s">
        <v>6545</v>
      </c>
      <c r="D5249" s="231">
        <v>1052618.72</v>
      </c>
      <c r="E5249" s="231" t="s">
        <v>57</v>
      </c>
    </row>
    <row r="5250" spans="1:5" ht="25.5">
      <c r="A5250" s="231">
        <v>13476</v>
      </c>
      <c r="B5250" s="231" t="s">
        <v>11340</v>
      </c>
      <c r="C5250" s="231" t="s">
        <v>6545</v>
      </c>
      <c r="D5250" s="231">
        <v>1060246.46</v>
      </c>
      <c r="E5250" s="231" t="s">
        <v>57</v>
      </c>
    </row>
    <row r="5251" spans="1:5" ht="25.5">
      <c r="A5251" s="231">
        <v>10488</v>
      </c>
      <c r="B5251" s="231" t="s">
        <v>11341</v>
      </c>
      <c r="C5251" s="231" t="s">
        <v>6545</v>
      </c>
      <c r="D5251" s="231">
        <v>1284500</v>
      </c>
      <c r="E5251" s="231" t="s">
        <v>57</v>
      </c>
    </row>
    <row r="5252" spans="1:5" ht="25.5">
      <c r="A5252" s="231">
        <v>13606</v>
      </c>
      <c r="B5252" s="231" t="s">
        <v>11342</v>
      </c>
      <c r="C5252" s="231" t="s">
        <v>6545</v>
      </c>
      <c r="D5252" s="231">
        <v>1138048.6299999999</v>
      </c>
      <c r="E5252" s="231" t="s">
        <v>57</v>
      </c>
    </row>
    <row r="5253" spans="1:5">
      <c r="A5253" s="231">
        <v>10489</v>
      </c>
      <c r="B5253" s="231" t="s">
        <v>11343</v>
      </c>
      <c r="C5253" s="231" t="s">
        <v>6714</v>
      </c>
      <c r="D5253" s="231">
        <v>12.31</v>
      </c>
      <c r="E5253" s="231" t="s">
        <v>5975</v>
      </c>
    </row>
    <row r="5254" spans="1:5">
      <c r="A5254" s="231">
        <v>41073</v>
      </c>
      <c r="B5254" s="231" t="s">
        <v>11344</v>
      </c>
      <c r="C5254" s="231" t="s">
        <v>6716</v>
      </c>
      <c r="D5254" s="231">
        <v>2195.67</v>
      </c>
      <c r="E5254" s="231" t="s">
        <v>5975</v>
      </c>
    </row>
    <row r="5255" spans="1:5" ht="25.5">
      <c r="A5255" s="231">
        <v>34391</v>
      </c>
      <c r="B5255" s="231" t="s">
        <v>11345</v>
      </c>
      <c r="C5255" s="231" t="s">
        <v>6544</v>
      </c>
      <c r="D5255" s="231">
        <v>400.03</v>
      </c>
      <c r="E5255" s="231" t="s">
        <v>57</v>
      </c>
    </row>
    <row r="5256" spans="1:5" ht="25.5">
      <c r="A5256" s="231">
        <v>10496</v>
      </c>
      <c r="B5256" s="231" t="s">
        <v>11346</v>
      </c>
      <c r="C5256" s="231" t="s">
        <v>6544</v>
      </c>
      <c r="D5256" s="231">
        <v>348.22</v>
      </c>
      <c r="E5256" s="231" t="s">
        <v>57</v>
      </c>
    </row>
    <row r="5257" spans="1:5" ht="25.5">
      <c r="A5257" s="231">
        <v>10497</v>
      </c>
      <c r="B5257" s="231" t="s">
        <v>11347</v>
      </c>
      <c r="C5257" s="231" t="s">
        <v>6544</v>
      </c>
      <c r="D5257" s="231">
        <v>905.37</v>
      </c>
      <c r="E5257" s="231" t="s">
        <v>57</v>
      </c>
    </row>
    <row r="5258" spans="1:5" ht="25.5">
      <c r="A5258" s="231">
        <v>10504</v>
      </c>
      <c r="B5258" s="231" t="s">
        <v>11348</v>
      </c>
      <c r="C5258" s="231" t="s">
        <v>6544</v>
      </c>
      <c r="D5258" s="231">
        <v>1058.5899999999999</v>
      </c>
      <c r="E5258" s="231" t="s">
        <v>57</v>
      </c>
    </row>
    <row r="5259" spans="1:5">
      <c r="A5259" s="231">
        <v>34390</v>
      </c>
      <c r="B5259" s="231" t="s">
        <v>11349</v>
      </c>
      <c r="C5259" s="231" t="s">
        <v>6544</v>
      </c>
      <c r="D5259" s="231">
        <v>312</v>
      </c>
      <c r="E5259" s="231" t="s">
        <v>57</v>
      </c>
    </row>
    <row r="5260" spans="1:5">
      <c r="A5260" s="231">
        <v>34389</v>
      </c>
      <c r="B5260" s="231" t="s">
        <v>11350</v>
      </c>
      <c r="C5260" s="231" t="s">
        <v>6544</v>
      </c>
      <c r="D5260" s="231">
        <v>97.5</v>
      </c>
      <c r="E5260" s="231" t="s">
        <v>57</v>
      </c>
    </row>
    <row r="5261" spans="1:5">
      <c r="A5261" s="231">
        <v>34388</v>
      </c>
      <c r="B5261" s="231" t="s">
        <v>11351</v>
      </c>
      <c r="C5261" s="231" t="s">
        <v>6544</v>
      </c>
      <c r="D5261" s="231">
        <v>138.57</v>
      </c>
      <c r="E5261" s="231" t="s">
        <v>57</v>
      </c>
    </row>
    <row r="5262" spans="1:5">
      <c r="A5262" s="231">
        <v>34387</v>
      </c>
      <c r="B5262" s="231" t="s">
        <v>11352</v>
      </c>
      <c r="C5262" s="231" t="s">
        <v>6544</v>
      </c>
      <c r="D5262" s="231">
        <v>224.95</v>
      </c>
      <c r="E5262" s="231" t="s">
        <v>57</v>
      </c>
    </row>
    <row r="5263" spans="1:5">
      <c r="A5263" s="231">
        <v>11188</v>
      </c>
      <c r="B5263" s="231" t="s">
        <v>11353</v>
      </c>
      <c r="C5263" s="231" t="s">
        <v>6544</v>
      </c>
      <c r="D5263" s="231">
        <v>111.43</v>
      </c>
      <c r="E5263" s="231" t="s">
        <v>57</v>
      </c>
    </row>
    <row r="5264" spans="1:5">
      <c r="A5264" s="231">
        <v>11189</v>
      </c>
      <c r="B5264" s="231" t="s">
        <v>11354</v>
      </c>
      <c r="C5264" s="231" t="s">
        <v>6544</v>
      </c>
      <c r="D5264" s="231">
        <v>167.14</v>
      </c>
      <c r="E5264" s="231" t="s">
        <v>57</v>
      </c>
    </row>
    <row r="5265" spans="1:5">
      <c r="A5265" s="231">
        <v>21107</v>
      </c>
      <c r="B5265" s="231" t="s">
        <v>11355</v>
      </c>
      <c r="C5265" s="231" t="s">
        <v>6544</v>
      </c>
      <c r="D5265" s="231">
        <v>120.28</v>
      </c>
      <c r="E5265" s="231" t="s">
        <v>57</v>
      </c>
    </row>
    <row r="5266" spans="1:5">
      <c r="A5266" s="231">
        <v>34386</v>
      </c>
      <c r="B5266" s="231" t="s">
        <v>11356</v>
      </c>
      <c r="C5266" s="231" t="s">
        <v>6544</v>
      </c>
      <c r="D5266" s="231">
        <v>208.93</v>
      </c>
      <c r="E5266" s="231" t="s">
        <v>57</v>
      </c>
    </row>
    <row r="5267" spans="1:5">
      <c r="A5267" s="231">
        <v>10490</v>
      </c>
      <c r="B5267" s="231" t="s">
        <v>11357</v>
      </c>
      <c r="C5267" s="231" t="s">
        <v>6544</v>
      </c>
      <c r="D5267" s="231">
        <v>62.68</v>
      </c>
      <c r="E5267" s="231" t="s">
        <v>57</v>
      </c>
    </row>
    <row r="5268" spans="1:5">
      <c r="A5268" s="231">
        <v>10492</v>
      </c>
      <c r="B5268" s="231" t="s">
        <v>11358</v>
      </c>
      <c r="C5268" s="231" t="s">
        <v>6544</v>
      </c>
      <c r="D5268" s="231">
        <v>83.57</v>
      </c>
      <c r="E5268" s="231" t="s">
        <v>57</v>
      </c>
    </row>
    <row r="5269" spans="1:5">
      <c r="A5269" s="231">
        <v>10493</v>
      </c>
      <c r="B5269" s="231" t="s">
        <v>11359</v>
      </c>
      <c r="C5269" s="231" t="s">
        <v>6544</v>
      </c>
      <c r="D5269" s="231">
        <v>97.5</v>
      </c>
      <c r="E5269" s="231" t="s">
        <v>57</v>
      </c>
    </row>
    <row r="5270" spans="1:5">
      <c r="A5270" s="231">
        <v>10491</v>
      </c>
      <c r="B5270" s="231" t="s">
        <v>11360</v>
      </c>
      <c r="C5270" s="231" t="s">
        <v>6544</v>
      </c>
      <c r="D5270" s="231">
        <v>118.39</v>
      </c>
      <c r="E5270" s="231" t="s">
        <v>57</v>
      </c>
    </row>
    <row r="5271" spans="1:5">
      <c r="A5271" s="231">
        <v>34385</v>
      </c>
      <c r="B5271" s="231" t="s">
        <v>11361</v>
      </c>
      <c r="C5271" s="231" t="s">
        <v>6544</v>
      </c>
      <c r="D5271" s="231">
        <v>172.71</v>
      </c>
      <c r="E5271" s="231" t="s">
        <v>57</v>
      </c>
    </row>
    <row r="5272" spans="1:5">
      <c r="A5272" s="231">
        <v>10499</v>
      </c>
      <c r="B5272" s="231" t="s">
        <v>11362</v>
      </c>
      <c r="C5272" s="231" t="s">
        <v>6544</v>
      </c>
      <c r="D5272" s="231">
        <v>69.64</v>
      </c>
      <c r="E5272" s="231" t="s">
        <v>57</v>
      </c>
    </row>
    <row r="5273" spans="1:5">
      <c r="A5273" s="231">
        <v>34384</v>
      </c>
      <c r="B5273" s="231" t="s">
        <v>11363</v>
      </c>
      <c r="C5273" s="231" t="s">
        <v>6544</v>
      </c>
      <c r="D5273" s="231">
        <v>208.93</v>
      </c>
      <c r="E5273" s="231" t="s">
        <v>57</v>
      </c>
    </row>
    <row r="5274" spans="1:5">
      <c r="A5274" s="231">
        <v>11185</v>
      </c>
      <c r="B5274" s="231" t="s">
        <v>11364</v>
      </c>
      <c r="C5274" s="231" t="s">
        <v>6544</v>
      </c>
      <c r="D5274" s="231">
        <v>215.89</v>
      </c>
      <c r="E5274" s="231" t="s">
        <v>57</v>
      </c>
    </row>
    <row r="5275" spans="1:5">
      <c r="A5275" s="231">
        <v>10507</v>
      </c>
      <c r="B5275" s="231" t="s">
        <v>11365</v>
      </c>
      <c r="C5275" s="231" t="s">
        <v>6544</v>
      </c>
      <c r="D5275" s="231">
        <v>160.87</v>
      </c>
      <c r="E5275" s="231" t="s">
        <v>57</v>
      </c>
    </row>
    <row r="5276" spans="1:5">
      <c r="A5276" s="231">
        <v>10505</v>
      </c>
      <c r="B5276" s="231" t="s">
        <v>11366</v>
      </c>
      <c r="C5276" s="231" t="s">
        <v>6544</v>
      </c>
      <c r="D5276" s="231">
        <v>94.92</v>
      </c>
      <c r="E5276" s="231" t="s">
        <v>57</v>
      </c>
    </row>
    <row r="5277" spans="1:5">
      <c r="A5277" s="231">
        <v>10506</v>
      </c>
      <c r="B5277" s="231" t="s">
        <v>11367</v>
      </c>
      <c r="C5277" s="231" t="s">
        <v>6544</v>
      </c>
      <c r="D5277" s="231">
        <v>123.91</v>
      </c>
      <c r="E5277" s="231" t="s">
        <v>57</v>
      </c>
    </row>
    <row r="5278" spans="1:5" ht="25.5">
      <c r="A5278" s="231">
        <v>5031</v>
      </c>
      <c r="B5278" s="231" t="s">
        <v>11368</v>
      </c>
      <c r="C5278" s="231" t="s">
        <v>6544</v>
      </c>
      <c r="D5278" s="231">
        <v>174</v>
      </c>
      <c r="E5278" s="231" t="s">
        <v>57</v>
      </c>
    </row>
    <row r="5279" spans="1:5">
      <c r="A5279" s="231">
        <v>10502</v>
      </c>
      <c r="B5279" s="231" t="s">
        <v>11369</v>
      </c>
      <c r="C5279" s="231" t="s">
        <v>6544</v>
      </c>
      <c r="D5279" s="231">
        <v>202.75</v>
      </c>
      <c r="E5279" s="231" t="s">
        <v>57</v>
      </c>
    </row>
    <row r="5280" spans="1:5">
      <c r="A5280" s="231">
        <v>10501</v>
      </c>
      <c r="B5280" s="231" t="s">
        <v>11370</v>
      </c>
      <c r="C5280" s="231" t="s">
        <v>6544</v>
      </c>
      <c r="D5280" s="231">
        <v>114.54</v>
      </c>
      <c r="E5280" s="231" t="s">
        <v>57</v>
      </c>
    </row>
    <row r="5281" spans="1:5">
      <c r="A5281" s="231">
        <v>10503</v>
      </c>
      <c r="B5281" s="231" t="s">
        <v>11371</v>
      </c>
      <c r="C5281" s="231" t="s">
        <v>6544</v>
      </c>
      <c r="D5281" s="231">
        <v>154.75</v>
      </c>
      <c r="E5281" s="231" t="s">
        <v>57</v>
      </c>
    </row>
    <row r="5282" spans="1:5" ht="25.5">
      <c r="A5282" s="231">
        <v>40270</v>
      </c>
      <c r="B5282" s="231" t="s">
        <v>11376</v>
      </c>
      <c r="C5282" s="231" t="s">
        <v>6557</v>
      </c>
      <c r="D5282" s="231">
        <v>45.5</v>
      </c>
      <c r="E5282" s="231" t="s">
        <v>57</v>
      </c>
    </row>
    <row r="5283" spans="1:5" ht="25.5">
      <c r="A5283" s="231">
        <v>20213</v>
      </c>
      <c r="B5283" s="231" t="s">
        <v>11511</v>
      </c>
      <c r="C5283" s="231" t="s">
        <v>6557</v>
      </c>
      <c r="D5283" s="231">
        <v>19.82</v>
      </c>
      <c r="E5283" s="231" t="s">
        <v>57</v>
      </c>
    </row>
    <row r="5284" spans="1:5" ht="25.5">
      <c r="A5284" s="231">
        <v>20211</v>
      </c>
      <c r="B5284" s="231" t="s">
        <v>11512</v>
      </c>
      <c r="C5284" s="231" t="s">
        <v>6557</v>
      </c>
      <c r="D5284" s="231">
        <v>29.28</v>
      </c>
      <c r="E5284" s="231" t="s">
        <v>57</v>
      </c>
    </row>
    <row r="5285" spans="1:5" ht="25.5">
      <c r="A5285" s="231">
        <v>4472</v>
      </c>
      <c r="B5285" s="231" t="s">
        <v>11513</v>
      </c>
      <c r="C5285" s="231" t="s">
        <v>6557</v>
      </c>
      <c r="D5285" s="231">
        <v>25.6</v>
      </c>
      <c r="E5285" s="231" t="s">
        <v>57</v>
      </c>
    </row>
    <row r="5286" spans="1:5" ht="25.5">
      <c r="A5286" s="231">
        <v>35272</v>
      </c>
      <c r="B5286" s="231" t="s">
        <v>11514</v>
      </c>
      <c r="C5286" s="231" t="s">
        <v>6557</v>
      </c>
      <c r="D5286" s="231">
        <v>33.619999999999997</v>
      </c>
      <c r="E5286" s="231" t="s">
        <v>57</v>
      </c>
    </row>
    <row r="5287" spans="1:5" ht="25.5">
      <c r="A5287" s="231">
        <v>4448</v>
      </c>
      <c r="B5287" s="231" t="s">
        <v>11515</v>
      </c>
      <c r="C5287" s="231" t="s">
        <v>6557</v>
      </c>
      <c r="D5287" s="231">
        <v>21.19</v>
      </c>
      <c r="E5287" s="231" t="s">
        <v>57</v>
      </c>
    </row>
    <row r="5288" spans="1:5" ht="25.5">
      <c r="A5288" s="231">
        <v>4425</v>
      </c>
      <c r="B5288" s="231" t="s">
        <v>11516</v>
      </c>
      <c r="C5288" s="231" t="s">
        <v>6557</v>
      </c>
      <c r="D5288" s="231">
        <v>18.8</v>
      </c>
      <c r="E5288" s="231" t="s">
        <v>57</v>
      </c>
    </row>
    <row r="5289" spans="1:5" ht="25.5">
      <c r="A5289" s="231">
        <v>4481</v>
      </c>
      <c r="B5289" s="231" t="s">
        <v>11517</v>
      </c>
      <c r="C5289" s="231" t="s">
        <v>6557</v>
      </c>
      <c r="D5289" s="231">
        <v>34.64</v>
      </c>
      <c r="E5289" s="231" t="s">
        <v>57</v>
      </c>
    </row>
    <row r="5290" spans="1:5">
      <c r="A5290" s="231">
        <v>34345</v>
      </c>
      <c r="B5290" s="231" t="s">
        <v>11381</v>
      </c>
      <c r="C5290" s="231" t="s">
        <v>6714</v>
      </c>
      <c r="D5290" s="231">
        <v>9.17</v>
      </c>
      <c r="E5290" s="231" t="s">
        <v>5975</v>
      </c>
    </row>
    <row r="5291" spans="1:5">
      <c r="A5291" s="231">
        <v>41096</v>
      </c>
      <c r="B5291" s="231" t="s">
        <v>11382</v>
      </c>
      <c r="C5291" s="231" t="s">
        <v>6716</v>
      </c>
      <c r="D5291" s="231">
        <v>1635.49</v>
      </c>
      <c r="E5291" s="231" t="s">
        <v>5975</v>
      </c>
    </row>
    <row r="5292" spans="1:5" ht="25.5">
      <c r="A5292" s="231">
        <v>41776</v>
      </c>
      <c r="B5292" s="231" t="s">
        <v>11383</v>
      </c>
      <c r="C5292" s="231" t="s">
        <v>6714</v>
      </c>
      <c r="D5292" s="231">
        <v>11.29</v>
      </c>
      <c r="E5292" s="231" t="s">
        <v>5975</v>
      </c>
    </row>
    <row r="5293" spans="1:5" ht="25.5">
      <c r="A5293" s="231">
        <v>4487</v>
      </c>
      <c r="B5293" s="231" t="s">
        <v>11518</v>
      </c>
      <c r="C5293" s="231" t="s">
        <v>6557</v>
      </c>
      <c r="D5293" s="231">
        <v>16.809999999999999</v>
      </c>
      <c r="E5293" s="231" t="s">
        <v>57</v>
      </c>
    </row>
    <row r="5294" spans="1:5">
      <c r="A5294" s="231">
        <v>11157</v>
      </c>
      <c r="B5294" s="231" t="s">
        <v>11519</v>
      </c>
      <c r="C5294" s="231" t="s">
        <v>6547</v>
      </c>
      <c r="D5294" s="231">
        <v>121.45</v>
      </c>
      <c r="E5294" s="231" t="s">
        <v>57</v>
      </c>
    </row>
  </sheetData>
  <pageMargins left="0.78740157499999996" right="0.78740157499999996" top="0.984251969" bottom="0.984251969" header="0.5" footer="0.5"/>
  <pageSetup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sheetPr>
    <tabColor rgb="FF00B0F0"/>
  </sheetPr>
  <dimension ref="A1:M7208"/>
  <sheetViews>
    <sheetView topLeftCell="A6764" zoomScale="85" zoomScaleNormal="85" workbookViewId="0">
      <selection activeCell="A6785" sqref="A6785"/>
    </sheetView>
  </sheetViews>
  <sheetFormatPr defaultRowHeight="12.75"/>
  <cols>
    <col min="1" max="1" width="17.140625" style="231" customWidth="1"/>
    <col min="2" max="2" width="101.28515625" style="231" customWidth="1"/>
    <col min="3" max="3" width="11" style="231" customWidth="1"/>
    <col min="4" max="4" width="13.7109375" style="231" bestFit="1" customWidth="1"/>
    <col min="5" max="5" width="7.85546875" style="232" bestFit="1" customWidth="1"/>
    <col min="6" max="6" width="48.7109375" style="227" customWidth="1"/>
    <col min="7" max="7" width="24.5703125" style="227" customWidth="1"/>
    <col min="8" max="8" width="48.7109375" style="227" customWidth="1"/>
    <col min="9" max="9" width="8.140625" style="227" customWidth="1"/>
    <col min="10" max="10" width="38.7109375" style="227" customWidth="1"/>
    <col min="11" max="11" width="21.140625" style="227" customWidth="1"/>
    <col min="12" max="12" width="82" style="227" customWidth="1"/>
    <col min="13" max="256" width="9.140625" style="227"/>
    <col min="257" max="257" width="11.140625" style="227" customWidth="1"/>
    <col min="258" max="258" width="77.28515625" style="227" customWidth="1"/>
    <col min="259" max="259" width="8.5703125" style="227" customWidth="1"/>
    <col min="260" max="260" width="17.5703125" style="227" customWidth="1"/>
    <col min="261" max="261" width="15.28515625" style="227" customWidth="1"/>
    <col min="262" max="262" width="48.7109375" style="227" customWidth="1"/>
    <col min="263" max="263" width="24.5703125" style="227" customWidth="1"/>
    <col min="264" max="264" width="48.7109375" style="227" customWidth="1"/>
    <col min="265" max="265" width="8.140625" style="227" customWidth="1"/>
    <col min="266" max="266" width="38.7109375" style="227" customWidth="1"/>
    <col min="267" max="267" width="21.140625" style="227" customWidth="1"/>
    <col min="268" max="268" width="82" style="227" customWidth="1"/>
    <col min="269" max="512" width="9.140625" style="227"/>
    <col min="513" max="513" width="11.140625" style="227" customWidth="1"/>
    <col min="514" max="514" width="77.28515625" style="227" customWidth="1"/>
    <col min="515" max="515" width="8.5703125" style="227" customWidth="1"/>
    <col min="516" max="516" width="17.5703125" style="227" customWidth="1"/>
    <col min="517" max="517" width="15.28515625" style="227" customWidth="1"/>
    <col min="518" max="518" width="48.7109375" style="227" customWidth="1"/>
    <col min="519" max="519" width="24.5703125" style="227" customWidth="1"/>
    <col min="520" max="520" width="48.7109375" style="227" customWidth="1"/>
    <col min="521" max="521" width="8.140625" style="227" customWidth="1"/>
    <col min="522" max="522" width="38.7109375" style="227" customWidth="1"/>
    <col min="523" max="523" width="21.140625" style="227" customWidth="1"/>
    <col min="524" max="524" width="82" style="227" customWidth="1"/>
    <col min="525" max="768" width="9.140625" style="227"/>
    <col min="769" max="769" width="11.140625" style="227" customWidth="1"/>
    <col min="770" max="770" width="77.28515625" style="227" customWidth="1"/>
    <col min="771" max="771" width="8.5703125" style="227" customWidth="1"/>
    <col min="772" max="772" width="17.5703125" style="227" customWidth="1"/>
    <col min="773" max="773" width="15.28515625" style="227" customWidth="1"/>
    <col min="774" max="774" width="48.7109375" style="227" customWidth="1"/>
    <col min="775" max="775" width="24.5703125" style="227" customWidth="1"/>
    <col min="776" max="776" width="48.7109375" style="227" customWidth="1"/>
    <col min="777" max="777" width="8.140625" style="227" customWidth="1"/>
    <col min="778" max="778" width="38.7109375" style="227" customWidth="1"/>
    <col min="779" max="779" width="21.140625" style="227" customWidth="1"/>
    <col min="780" max="780" width="82" style="227" customWidth="1"/>
    <col min="781" max="1024" width="9.140625" style="227"/>
    <col min="1025" max="1025" width="11.140625" style="227" customWidth="1"/>
    <col min="1026" max="1026" width="77.28515625" style="227" customWidth="1"/>
    <col min="1027" max="1027" width="8.5703125" style="227" customWidth="1"/>
    <col min="1028" max="1028" width="17.5703125" style="227" customWidth="1"/>
    <col min="1029" max="1029" width="15.28515625" style="227" customWidth="1"/>
    <col min="1030" max="1030" width="48.7109375" style="227" customWidth="1"/>
    <col min="1031" max="1031" width="24.5703125" style="227" customWidth="1"/>
    <col min="1032" max="1032" width="48.7109375" style="227" customWidth="1"/>
    <col min="1033" max="1033" width="8.140625" style="227" customWidth="1"/>
    <col min="1034" max="1034" width="38.7109375" style="227" customWidth="1"/>
    <col min="1035" max="1035" width="21.140625" style="227" customWidth="1"/>
    <col min="1036" max="1036" width="82" style="227" customWidth="1"/>
    <col min="1037" max="1280" width="9.140625" style="227"/>
    <col min="1281" max="1281" width="11.140625" style="227" customWidth="1"/>
    <col min="1282" max="1282" width="77.28515625" style="227" customWidth="1"/>
    <col min="1283" max="1283" width="8.5703125" style="227" customWidth="1"/>
    <col min="1284" max="1284" width="17.5703125" style="227" customWidth="1"/>
    <col min="1285" max="1285" width="15.28515625" style="227" customWidth="1"/>
    <col min="1286" max="1286" width="48.7109375" style="227" customWidth="1"/>
    <col min="1287" max="1287" width="24.5703125" style="227" customWidth="1"/>
    <col min="1288" max="1288" width="48.7109375" style="227" customWidth="1"/>
    <col min="1289" max="1289" width="8.140625" style="227" customWidth="1"/>
    <col min="1290" max="1290" width="38.7109375" style="227" customWidth="1"/>
    <col min="1291" max="1291" width="21.140625" style="227" customWidth="1"/>
    <col min="1292" max="1292" width="82" style="227" customWidth="1"/>
    <col min="1293" max="1536" width="9.140625" style="227"/>
    <col min="1537" max="1537" width="11.140625" style="227" customWidth="1"/>
    <col min="1538" max="1538" width="77.28515625" style="227" customWidth="1"/>
    <col min="1539" max="1539" width="8.5703125" style="227" customWidth="1"/>
    <col min="1540" max="1540" width="17.5703125" style="227" customWidth="1"/>
    <col min="1541" max="1541" width="15.28515625" style="227" customWidth="1"/>
    <col min="1542" max="1542" width="48.7109375" style="227" customWidth="1"/>
    <col min="1543" max="1543" width="24.5703125" style="227" customWidth="1"/>
    <col min="1544" max="1544" width="48.7109375" style="227" customWidth="1"/>
    <col min="1545" max="1545" width="8.140625" style="227" customWidth="1"/>
    <col min="1546" max="1546" width="38.7109375" style="227" customWidth="1"/>
    <col min="1547" max="1547" width="21.140625" style="227" customWidth="1"/>
    <col min="1548" max="1548" width="82" style="227" customWidth="1"/>
    <col min="1549" max="1792" width="9.140625" style="227"/>
    <col min="1793" max="1793" width="11.140625" style="227" customWidth="1"/>
    <col min="1794" max="1794" width="77.28515625" style="227" customWidth="1"/>
    <col min="1795" max="1795" width="8.5703125" style="227" customWidth="1"/>
    <col min="1796" max="1796" width="17.5703125" style="227" customWidth="1"/>
    <col min="1797" max="1797" width="15.28515625" style="227" customWidth="1"/>
    <col min="1798" max="1798" width="48.7109375" style="227" customWidth="1"/>
    <col min="1799" max="1799" width="24.5703125" style="227" customWidth="1"/>
    <col min="1800" max="1800" width="48.7109375" style="227" customWidth="1"/>
    <col min="1801" max="1801" width="8.140625" style="227" customWidth="1"/>
    <col min="1802" max="1802" width="38.7109375" style="227" customWidth="1"/>
    <col min="1803" max="1803" width="21.140625" style="227" customWidth="1"/>
    <col min="1804" max="1804" width="82" style="227" customWidth="1"/>
    <col min="1805" max="2048" width="9.140625" style="227"/>
    <col min="2049" max="2049" width="11.140625" style="227" customWidth="1"/>
    <col min="2050" max="2050" width="77.28515625" style="227" customWidth="1"/>
    <col min="2051" max="2051" width="8.5703125" style="227" customWidth="1"/>
    <col min="2052" max="2052" width="17.5703125" style="227" customWidth="1"/>
    <col min="2053" max="2053" width="15.28515625" style="227" customWidth="1"/>
    <col min="2054" max="2054" width="48.7109375" style="227" customWidth="1"/>
    <col min="2055" max="2055" width="24.5703125" style="227" customWidth="1"/>
    <col min="2056" max="2056" width="48.7109375" style="227" customWidth="1"/>
    <col min="2057" max="2057" width="8.140625" style="227" customWidth="1"/>
    <col min="2058" max="2058" width="38.7109375" style="227" customWidth="1"/>
    <col min="2059" max="2059" width="21.140625" style="227" customWidth="1"/>
    <col min="2060" max="2060" width="82" style="227" customWidth="1"/>
    <col min="2061" max="2304" width="9.140625" style="227"/>
    <col min="2305" max="2305" width="11.140625" style="227" customWidth="1"/>
    <col min="2306" max="2306" width="77.28515625" style="227" customWidth="1"/>
    <col min="2307" max="2307" width="8.5703125" style="227" customWidth="1"/>
    <col min="2308" max="2308" width="17.5703125" style="227" customWidth="1"/>
    <col min="2309" max="2309" width="15.28515625" style="227" customWidth="1"/>
    <col min="2310" max="2310" width="48.7109375" style="227" customWidth="1"/>
    <col min="2311" max="2311" width="24.5703125" style="227" customWidth="1"/>
    <col min="2312" max="2312" width="48.7109375" style="227" customWidth="1"/>
    <col min="2313" max="2313" width="8.140625" style="227" customWidth="1"/>
    <col min="2314" max="2314" width="38.7109375" style="227" customWidth="1"/>
    <col min="2315" max="2315" width="21.140625" style="227" customWidth="1"/>
    <col min="2316" max="2316" width="82" style="227" customWidth="1"/>
    <col min="2317" max="2560" width="9.140625" style="227"/>
    <col min="2561" max="2561" width="11.140625" style="227" customWidth="1"/>
    <col min="2562" max="2562" width="77.28515625" style="227" customWidth="1"/>
    <col min="2563" max="2563" width="8.5703125" style="227" customWidth="1"/>
    <col min="2564" max="2564" width="17.5703125" style="227" customWidth="1"/>
    <col min="2565" max="2565" width="15.28515625" style="227" customWidth="1"/>
    <col min="2566" max="2566" width="48.7109375" style="227" customWidth="1"/>
    <col min="2567" max="2567" width="24.5703125" style="227" customWidth="1"/>
    <col min="2568" max="2568" width="48.7109375" style="227" customWidth="1"/>
    <col min="2569" max="2569" width="8.140625" style="227" customWidth="1"/>
    <col min="2570" max="2570" width="38.7109375" style="227" customWidth="1"/>
    <col min="2571" max="2571" width="21.140625" style="227" customWidth="1"/>
    <col min="2572" max="2572" width="82" style="227" customWidth="1"/>
    <col min="2573" max="2816" width="9.140625" style="227"/>
    <col min="2817" max="2817" width="11.140625" style="227" customWidth="1"/>
    <col min="2818" max="2818" width="77.28515625" style="227" customWidth="1"/>
    <col min="2819" max="2819" width="8.5703125" style="227" customWidth="1"/>
    <col min="2820" max="2820" width="17.5703125" style="227" customWidth="1"/>
    <col min="2821" max="2821" width="15.28515625" style="227" customWidth="1"/>
    <col min="2822" max="2822" width="48.7109375" style="227" customWidth="1"/>
    <col min="2823" max="2823" width="24.5703125" style="227" customWidth="1"/>
    <col min="2824" max="2824" width="48.7109375" style="227" customWidth="1"/>
    <col min="2825" max="2825" width="8.140625" style="227" customWidth="1"/>
    <col min="2826" max="2826" width="38.7109375" style="227" customWidth="1"/>
    <col min="2827" max="2827" width="21.140625" style="227" customWidth="1"/>
    <col min="2828" max="2828" width="82" style="227" customWidth="1"/>
    <col min="2829" max="3072" width="9.140625" style="227"/>
    <col min="3073" max="3073" width="11.140625" style="227" customWidth="1"/>
    <col min="3074" max="3074" width="77.28515625" style="227" customWidth="1"/>
    <col min="3075" max="3075" width="8.5703125" style="227" customWidth="1"/>
    <col min="3076" max="3076" width="17.5703125" style="227" customWidth="1"/>
    <col min="3077" max="3077" width="15.28515625" style="227" customWidth="1"/>
    <col min="3078" max="3078" width="48.7109375" style="227" customWidth="1"/>
    <col min="3079" max="3079" width="24.5703125" style="227" customWidth="1"/>
    <col min="3080" max="3080" width="48.7109375" style="227" customWidth="1"/>
    <col min="3081" max="3081" width="8.140625" style="227" customWidth="1"/>
    <col min="3082" max="3082" width="38.7109375" style="227" customWidth="1"/>
    <col min="3083" max="3083" width="21.140625" style="227" customWidth="1"/>
    <col min="3084" max="3084" width="82" style="227" customWidth="1"/>
    <col min="3085" max="3328" width="9.140625" style="227"/>
    <col min="3329" max="3329" width="11.140625" style="227" customWidth="1"/>
    <col min="3330" max="3330" width="77.28515625" style="227" customWidth="1"/>
    <col min="3331" max="3331" width="8.5703125" style="227" customWidth="1"/>
    <col min="3332" max="3332" width="17.5703125" style="227" customWidth="1"/>
    <col min="3333" max="3333" width="15.28515625" style="227" customWidth="1"/>
    <col min="3334" max="3334" width="48.7109375" style="227" customWidth="1"/>
    <col min="3335" max="3335" width="24.5703125" style="227" customWidth="1"/>
    <col min="3336" max="3336" width="48.7109375" style="227" customWidth="1"/>
    <col min="3337" max="3337" width="8.140625" style="227" customWidth="1"/>
    <col min="3338" max="3338" width="38.7109375" style="227" customWidth="1"/>
    <col min="3339" max="3339" width="21.140625" style="227" customWidth="1"/>
    <col min="3340" max="3340" width="82" style="227" customWidth="1"/>
    <col min="3341" max="3584" width="9.140625" style="227"/>
    <col min="3585" max="3585" width="11.140625" style="227" customWidth="1"/>
    <col min="3586" max="3586" width="77.28515625" style="227" customWidth="1"/>
    <col min="3587" max="3587" width="8.5703125" style="227" customWidth="1"/>
    <col min="3588" max="3588" width="17.5703125" style="227" customWidth="1"/>
    <col min="3589" max="3589" width="15.28515625" style="227" customWidth="1"/>
    <col min="3590" max="3590" width="48.7109375" style="227" customWidth="1"/>
    <col min="3591" max="3591" width="24.5703125" style="227" customWidth="1"/>
    <col min="3592" max="3592" width="48.7109375" style="227" customWidth="1"/>
    <col min="3593" max="3593" width="8.140625" style="227" customWidth="1"/>
    <col min="3594" max="3594" width="38.7109375" style="227" customWidth="1"/>
    <col min="3595" max="3595" width="21.140625" style="227" customWidth="1"/>
    <col min="3596" max="3596" width="82" style="227" customWidth="1"/>
    <col min="3597" max="3840" width="9.140625" style="227"/>
    <col min="3841" max="3841" width="11.140625" style="227" customWidth="1"/>
    <col min="3842" max="3842" width="77.28515625" style="227" customWidth="1"/>
    <col min="3843" max="3843" width="8.5703125" style="227" customWidth="1"/>
    <col min="3844" max="3844" width="17.5703125" style="227" customWidth="1"/>
    <col min="3845" max="3845" width="15.28515625" style="227" customWidth="1"/>
    <col min="3846" max="3846" width="48.7109375" style="227" customWidth="1"/>
    <col min="3847" max="3847" width="24.5703125" style="227" customWidth="1"/>
    <col min="3848" max="3848" width="48.7109375" style="227" customWidth="1"/>
    <col min="3849" max="3849" width="8.140625" style="227" customWidth="1"/>
    <col min="3850" max="3850" width="38.7109375" style="227" customWidth="1"/>
    <col min="3851" max="3851" width="21.140625" style="227" customWidth="1"/>
    <col min="3852" max="3852" width="82" style="227" customWidth="1"/>
    <col min="3853" max="4096" width="9.140625" style="227"/>
    <col min="4097" max="4097" width="11.140625" style="227" customWidth="1"/>
    <col min="4098" max="4098" width="77.28515625" style="227" customWidth="1"/>
    <col min="4099" max="4099" width="8.5703125" style="227" customWidth="1"/>
    <col min="4100" max="4100" width="17.5703125" style="227" customWidth="1"/>
    <col min="4101" max="4101" width="15.28515625" style="227" customWidth="1"/>
    <col min="4102" max="4102" width="48.7109375" style="227" customWidth="1"/>
    <col min="4103" max="4103" width="24.5703125" style="227" customWidth="1"/>
    <col min="4104" max="4104" width="48.7109375" style="227" customWidth="1"/>
    <col min="4105" max="4105" width="8.140625" style="227" customWidth="1"/>
    <col min="4106" max="4106" width="38.7109375" style="227" customWidth="1"/>
    <col min="4107" max="4107" width="21.140625" style="227" customWidth="1"/>
    <col min="4108" max="4108" width="82" style="227" customWidth="1"/>
    <col min="4109" max="4352" width="9.140625" style="227"/>
    <col min="4353" max="4353" width="11.140625" style="227" customWidth="1"/>
    <col min="4354" max="4354" width="77.28515625" style="227" customWidth="1"/>
    <col min="4355" max="4355" width="8.5703125" style="227" customWidth="1"/>
    <col min="4356" max="4356" width="17.5703125" style="227" customWidth="1"/>
    <col min="4357" max="4357" width="15.28515625" style="227" customWidth="1"/>
    <col min="4358" max="4358" width="48.7109375" style="227" customWidth="1"/>
    <col min="4359" max="4359" width="24.5703125" style="227" customWidth="1"/>
    <col min="4360" max="4360" width="48.7109375" style="227" customWidth="1"/>
    <col min="4361" max="4361" width="8.140625" style="227" customWidth="1"/>
    <col min="4362" max="4362" width="38.7109375" style="227" customWidth="1"/>
    <col min="4363" max="4363" width="21.140625" style="227" customWidth="1"/>
    <col min="4364" max="4364" width="82" style="227" customWidth="1"/>
    <col min="4365" max="4608" width="9.140625" style="227"/>
    <col min="4609" max="4609" width="11.140625" style="227" customWidth="1"/>
    <col min="4610" max="4610" width="77.28515625" style="227" customWidth="1"/>
    <col min="4611" max="4611" width="8.5703125" style="227" customWidth="1"/>
    <col min="4612" max="4612" width="17.5703125" style="227" customWidth="1"/>
    <col min="4613" max="4613" width="15.28515625" style="227" customWidth="1"/>
    <col min="4614" max="4614" width="48.7109375" style="227" customWidth="1"/>
    <col min="4615" max="4615" width="24.5703125" style="227" customWidth="1"/>
    <col min="4616" max="4616" width="48.7109375" style="227" customWidth="1"/>
    <col min="4617" max="4617" width="8.140625" style="227" customWidth="1"/>
    <col min="4618" max="4618" width="38.7109375" style="227" customWidth="1"/>
    <col min="4619" max="4619" width="21.140625" style="227" customWidth="1"/>
    <col min="4620" max="4620" width="82" style="227" customWidth="1"/>
    <col min="4621" max="4864" width="9.140625" style="227"/>
    <col min="4865" max="4865" width="11.140625" style="227" customWidth="1"/>
    <col min="4866" max="4866" width="77.28515625" style="227" customWidth="1"/>
    <col min="4867" max="4867" width="8.5703125" style="227" customWidth="1"/>
    <col min="4868" max="4868" width="17.5703125" style="227" customWidth="1"/>
    <col min="4869" max="4869" width="15.28515625" style="227" customWidth="1"/>
    <col min="4870" max="4870" width="48.7109375" style="227" customWidth="1"/>
    <col min="4871" max="4871" width="24.5703125" style="227" customWidth="1"/>
    <col min="4872" max="4872" width="48.7109375" style="227" customWidth="1"/>
    <col min="4873" max="4873" width="8.140625" style="227" customWidth="1"/>
    <col min="4874" max="4874" width="38.7109375" style="227" customWidth="1"/>
    <col min="4875" max="4875" width="21.140625" style="227" customWidth="1"/>
    <col min="4876" max="4876" width="82" style="227" customWidth="1"/>
    <col min="4877" max="5120" width="9.140625" style="227"/>
    <col min="5121" max="5121" width="11.140625" style="227" customWidth="1"/>
    <col min="5122" max="5122" width="77.28515625" style="227" customWidth="1"/>
    <col min="5123" max="5123" width="8.5703125" style="227" customWidth="1"/>
    <col min="5124" max="5124" width="17.5703125" style="227" customWidth="1"/>
    <col min="5125" max="5125" width="15.28515625" style="227" customWidth="1"/>
    <col min="5126" max="5126" width="48.7109375" style="227" customWidth="1"/>
    <col min="5127" max="5127" width="24.5703125" style="227" customWidth="1"/>
    <col min="5128" max="5128" width="48.7109375" style="227" customWidth="1"/>
    <col min="5129" max="5129" width="8.140625" style="227" customWidth="1"/>
    <col min="5130" max="5130" width="38.7109375" style="227" customWidth="1"/>
    <col min="5131" max="5131" width="21.140625" style="227" customWidth="1"/>
    <col min="5132" max="5132" width="82" style="227" customWidth="1"/>
    <col min="5133" max="5376" width="9.140625" style="227"/>
    <col min="5377" max="5377" width="11.140625" style="227" customWidth="1"/>
    <col min="5378" max="5378" width="77.28515625" style="227" customWidth="1"/>
    <col min="5379" max="5379" width="8.5703125" style="227" customWidth="1"/>
    <col min="5380" max="5380" width="17.5703125" style="227" customWidth="1"/>
    <col min="5381" max="5381" width="15.28515625" style="227" customWidth="1"/>
    <col min="5382" max="5382" width="48.7109375" style="227" customWidth="1"/>
    <col min="5383" max="5383" width="24.5703125" style="227" customWidth="1"/>
    <col min="5384" max="5384" width="48.7109375" style="227" customWidth="1"/>
    <col min="5385" max="5385" width="8.140625" style="227" customWidth="1"/>
    <col min="5386" max="5386" width="38.7109375" style="227" customWidth="1"/>
    <col min="5387" max="5387" width="21.140625" style="227" customWidth="1"/>
    <col min="5388" max="5388" width="82" style="227" customWidth="1"/>
    <col min="5389" max="5632" width="9.140625" style="227"/>
    <col min="5633" max="5633" width="11.140625" style="227" customWidth="1"/>
    <col min="5634" max="5634" width="77.28515625" style="227" customWidth="1"/>
    <col min="5635" max="5635" width="8.5703125" style="227" customWidth="1"/>
    <col min="5636" max="5636" width="17.5703125" style="227" customWidth="1"/>
    <col min="5637" max="5637" width="15.28515625" style="227" customWidth="1"/>
    <col min="5638" max="5638" width="48.7109375" style="227" customWidth="1"/>
    <col min="5639" max="5639" width="24.5703125" style="227" customWidth="1"/>
    <col min="5640" max="5640" width="48.7109375" style="227" customWidth="1"/>
    <col min="5641" max="5641" width="8.140625" style="227" customWidth="1"/>
    <col min="5642" max="5642" width="38.7109375" style="227" customWidth="1"/>
    <col min="5643" max="5643" width="21.140625" style="227" customWidth="1"/>
    <col min="5644" max="5644" width="82" style="227" customWidth="1"/>
    <col min="5645" max="5888" width="9.140625" style="227"/>
    <col min="5889" max="5889" width="11.140625" style="227" customWidth="1"/>
    <col min="5890" max="5890" width="77.28515625" style="227" customWidth="1"/>
    <col min="5891" max="5891" width="8.5703125" style="227" customWidth="1"/>
    <col min="5892" max="5892" width="17.5703125" style="227" customWidth="1"/>
    <col min="5893" max="5893" width="15.28515625" style="227" customWidth="1"/>
    <col min="5894" max="5894" width="48.7109375" style="227" customWidth="1"/>
    <col min="5895" max="5895" width="24.5703125" style="227" customWidth="1"/>
    <col min="5896" max="5896" width="48.7109375" style="227" customWidth="1"/>
    <col min="5897" max="5897" width="8.140625" style="227" customWidth="1"/>
    <col min="5898" max="5898" width="38.7109375" style="227" customWidth="1"/>
    <col min="5899" max="5899" width="21.140625" style="227" customWidth="1"/>
    <col min="5900" max="5900" width="82" style="227" customWidth="1"/>
    <col min="5901" max="6144" width="9.140625" style="227"/>
    <col min="6145" max="6145" width="11.140625" style="227" customWidth="1"/>
    <col min="6146" max="6146" width="77.28515625" style="227" customWidth="1"/>
    <col min="6147" max="6147" width="8.5703125" style="227" customWidth="1"/>
    <col min="6148" max="6148" width="17.5703125" style="227" customWidth="1"/>
    <col min="6149" max="6149" width="15.28515625" style="227" customWidth="1"/>
    <col min="6150" max="6150" width="48.7109375" style="227" customWidth="1"/>
    <col min="6151" max="6151" width="24.5703125" style="227" customWidth="1"/>
    <col min="6152" max="6152" width="48.7109375" style="227" customWidth="1"/>
    <col min="6153" max="6153" width="8.140625" style="227" customWidth="1"/>
    <col min="6154" max="6154" width="38.7109375" style="227" customWidth="1"/>
    <col min="6155" max="6155" width="21.140625" style="227" customWidth="1"/>
    <col min="6156" max="6156" width="82" style="227" customWidth="1"/>
    <col min="6157" max="6400" width="9.140625" style="227"/>
    <col min="6401" max="6401" width="11.140625" style="227" customWidth="1"/>
    <col min="6402" max="6402" width="77.28515625" style="227" customWidth="1"/>
    <col min="6403" max="6403" width="8.5703125" style="227" customWidth="1"/>
    <col min="6404" max="6404" width="17.5703125" style="227" customWidth="1"/>
    <col min="6405" max="6405" width="15.28515625" style="227" customWidth="1"/>
    <col min="6406" max="6406" width="48.7109375" style="227" customWidth="1"/>
    <col min="6407" max="6407" width="24.5703125" style="227" customWidth="1"/>
    <col min="6408" max="6408" width="48.7109375" style="227" customWidth="1"/>
    <col min="6409" max="6409" width="8.140625" style="227" customWidth="1"/>
    <col min="6410" max="6410" width="38.7109375" style="227" customWidth="1"/>
    <col min="6411" max="6411" width="21.140625" style="227" customWidth="1"/>
    <col min="6412" max="6412" width="82" style="227" customWidth="1"/>
    <col min="6413" max="6656" width="9.140625" style="227"/>
    <col min="6657" max="6657" width="11.140625" style="227" customWidth="1"/>
    <col min="6658" max="6658" width="77.28515625" style="227" customWidth="1"/>
    <col min="6659" max="6659" width="8.5703125" style="227" customWidth="1"/>
    <col min="6660" max="6660" width="17.5703125" style="227" customWidth="1"/>
    <col min="6661" max="6661" width="15.28515625" style="227" customWidth="1"/>
    <col min="6662" max="6662" width="48.7109375" style="227" customWidth="1"/>
    <col min="6663" max="6663" width="24.5703125" style="227" customWidth="1"/>
    <col min="6664" max="6664" width="48.7109375" style="227" customWidth="1"/>
    <col min="6665" max="6665" width="8.140625" style="227" customWidth="1"/>
    <col min="6666" max="6666" width="38.7109375" style="227" customWidth="1"/>
    <col min="6667" max="6667" width="21.140625" style="227" customWidth="1"/>
    <col min="6668" max="6668" width="82" style="227" customWidth="1"/>
    <col min="6669" max="6912" width="9.140625" style="227"/>
    <col min="6913" max="6913" width="11.140625" style="227" customWidth="1"/>
    <col min="6914" max="6914" width="77.28515625" style="227" customWidth="1"/>
    <col min="6915" max="6915" width="8.5703125" style="227" customWidth="1"/>
    <col min="6916" max="6916" width="17.5703125" style="227" customWidth="1"/>
    <col min="6917" max="6917" width="15.28515625" style="227" customWidth="1"/>
    <col min="6918" max="6918" width="48.7109375" style="227" customWidth="1"/>
    <col min="6919" max="6919" width="24.5703125" style="227" customWidth="1"/>
    <col min="6920" max="6920" width="48.7109375" style="227" customWidth="1"/>
    <col min="6921" max="6921" width="8.140625" style="227" customWidth="1"/>
    <col min="6922" max="6922" width="38.7109375" style="227" customWidth="1"/>
    <col min="6923" max="6923" width="21.140625" style="227" customWidth="1"/>
    <col min="6924" max="6924" width="82" style="227" customWidth="1"/>
    <col min="6925" max="7168" width="9.140625" style="227"/>
    <col min="7169" max="7169" width="11.140625" style="227" customWidth="1"/>
    <col min="7170" max="7170" width="77.28515625" style="227" customWidth="1"/>
    <col min="7171" max="7171" width="8.5703125" style="227" customWidth="1"/>
    <col min="7172" max="7172" width="17.5703125" style="227" customWidth="1"/>
    <col min="7173" max="7173" width="15.28515625" style="227" customWidth="1"/>
    <col min="7174" max="7174" width="48.7109375" style="227" customWidth="1"/>
    <col min="7175" max="7175" width="24.5703125" style="227" customWidth="1"/>
    <col min="7176" max="7176" width="48.7109375" style="227" customWidth="1"/>
    <col min="7177" max="7177" width="8.140625" style="227" customWidth="1"/>
    <col min="7178" max="7178" width="38.7109375" style="227" customWidth="1"/>
    <col min="7179" max="7179" width="21.140625" style="227" customWidth="1"/>
    <col min="7180" max="7180" width="82" style="227" customWidth="1"/>
    <col min="7181" max="7424" width="9.140625" style="227"/>
    <col min="7425" max="7425" width="11.140625" style="227" customWidth="1"/>
    <col min="7426" max="7426" width="77.28515625" style="227" customWidth="1"/>
    <col min="7427" max="7427" width="8.5703125" style="227" customWidth="1"/>
    <col min="7428" max="7428" width="17.5703125" style="227" customWidth="1"/>
    <col min="7429" max="7429" width="15.28515625" style="227" customWidth="1"/>
    <col min="7430" max="7430" width="48.7109375" style="227" customWidth="1"/>
    <col min="7431" max="7431" width="24.5703125" style="227" customWidth="1"/>
    <col min="7432" max="7432" width="48.7109375" style="227" customWidth="1"/>
    <col min="7433" max="7433" width="8.140625" style="227" customWidth="1"/>
    <col min="7434" max="7434" width="38.7109375" style="227" customWidth="1"/>
    <col min="7435" max="7435" width="21.140625" style="227" customWidth="1"/>
    <col min="7436" max="7436" width="82" style="227" customWidth="1"/>
    <col min="7437" max="7680" width="9.140625" style="227"/>
    <col min="7681" max="7681" width="11.140625" style="227" customWidth="1"/>
    <col min="7682" max="7682" width="77.28515625" style="227" customWidth="1"/>
    <col min="7683" max="7683" width="8.5703125" style="227" customWidth="1"/>
    <col min="7684" max="7684" width="17.5703125" style="227" customWidth="1"/>
    <col min="7685" max="7685" width="15.28515625" style="227" customWidth="1"/>
    <col min="7686" max="7686" width="48.7109375" style="227" customWidth="1"/>
    <col min="7687" max="7687" width="24.5703125" style="227" customWidth="1"/>
    <col min="7688" max="7688" width="48.7109375" style="227" customWidth="1"/>
    <col min="7689" max="7689" width="8.140625" style="227" customWidth="1"/>
    <col min="7690" max="7690" width="38.7109375" style="227" customWidth="1"/>
    <col min="7691" max="7691" width="21.140625" style="227" customWidth="1"/>
    <col min="7692" max="7692" width="82" style="227" customWidth="1"/>
    <col min="7693" max="7936" width="9.140625" style="227"/>
    <col min="7937" max="7937" width="11.140625" style="227" customWidth="1"/>
    <col min="7938" max="7938" width="77.28515625" style="227" customWidth="1"/>
    <col min="7939" max="7939" width="8.5703125" style="227" customWidth="1"/>
    <col min="7940" max="7940" width="17.5703125" style="227" customWidth="1"/>
    <col min="7941" max="7941" width="15.28515625" style="227" customWidth="1"/>
    <col min="7942" max="7942" width="48.7109375" style="227" customWidth="1"/>
    <col min="7943" max="7943" width="24.5703125" style="227" customWidth="1"/>
    <col min="7944" max="7944" width="48.7109375" style="227" customWidth="1"/>
    <col min="7945" max="7945" width="8.140625" style="227" customWidth="1"/>
    <col min="7946" max="7946" width="38.7109375" style="227" customWidth="1"/>
    <col min="7947" max="7947" width="21.140625" style="227" customWidth="1"/>
    <col min="7948" max="7948" width="82" style="227" customWidth="1"/>
    <col min="7949" max="8192" width="9.140625" style="227"/>
    <col min="8193" max="8193" width="11.140625" style="227" customWidth="1"/>
    <col min="8194" max="8194" width="77.28515625" style="227" customWidth="1"/>
    <col min="8195" max="8195" width="8.5703125" style="227" customWidth="1"/>
    <col min="8196" max="8196" width="17.5703125" style="227" customWidth="1"/>
    <col min="8197" max="8197" width="15.28515625" style="227" customWidth="1"/>
    <col min="8198" max="8198" width="48.7109375" style="227" customWidth="1"/>
    <col min="8199" max="8199" width="24.5703125" style="227" customWidth="1"/>
    <col min="8200" max="8200" width="48.7109375" style="227" customWidth="1"/>
    <col min="8201" max="8201" width="8.140625" style="227" customWidth="1"/>
    <col min="8202" max="8202" width="38.7109375" style="227" customWidth="1"/>
    <col min="8203" max="8203" width="21.140625" style="227" customWidth="1"/>
    <col min="8204" max="8204" width="82" style="227" customWidth="1"/>
    <col min="8205" max="8448" width="9.140625" style="227"/>
    <col min="8449" max="8449" width="11.140625" style="227" customWidth="1"/>
    <col min="8450" max="8450" width="77.28515625" style="227" customWidth="1"/>
    <col min="8451" max="8451" width="8.5703125" style="227" customWidth="1"/>
    <col min="8452" max="8452" width="17.5703125" style="227" customWidth="1"/>
    <col min="8453" max="8453" width="15.28515625" style="227" customWidth="1"/>
    <col min="8454" max="8454" width="48.7109375" style="227" customWidth="1"/>
    <col min="8455" max="8455" width="24.5703125" style="227" customWidth="1"/>
    <col min="8456" max="8456" width="48.7109375" style="227" customWidth="1"/>
    <col min="8457" max="8457" width="8.140625" style="227" customWidth="1"/>
    <col min="8458" max="8458" width="38.7109375" style="227" customWidth="1"/>
    <col min="8459" max="8459" width="21.140625" style="227" customWidth="1"/>
    <col min="8460" max="8460" width="82" style="227" customWidth="1"/>
    <col min="8461" max="8704" width="9.140625" style="227"/>
    <col min="8705" max="8705" width="11.140625" style="227" customWidth="1"/>
    <col min="8706" max="8706" width="77.28515625" style="227" customWidth="1"/>
    <col min="8707" max="8707" width="8.5703125" style="227" customWidth="1"/>
    <col min="8708" max="8708" width="17.5703125" style="227" customWidth="1"/>
    <col min="8709" max="8709" width="15.28515625" style="227" customWidth="1"/>
    <col min="8710" max="8710" width="48.7109375" style="227" customWidth="1"/>
    <col min="8711" max="8711" width="24.5703125" style="227" customWidth="1"/>
    <col min="8712" max="8712" width="48.7109375" style="227" customWidth="1"/>
    <col min="8713" max="8713" width="8.140625" style="227" customWidth="1"/>
    <col min="8714" max="8714" width="38.7109375" style="227" customWidth="1"/>
    <col min="8715" max="8715" width="21.140625" style="227" customWidth="1"/>
    <col min="8716" max="8716" width="82" style="227" customWidth="1"/>
    <col min="8717" max="8960" width="9.140625" style="227"/>
    <col min="8961" max="8961" width="11.140625" style="227" customWidth="1"/>
    <col min="8962" max="8962" width="77.28515625" style="227" customWidth="1"/>
    <col min="8963" max="8963" width="8.5703125" style="227" customWidth="1"/>
    <col min="8964" max="8964" width="17.5703125" style="227" customWidth="1"/>
    <col min="8965" max="8965" width="15.28515625" style="227" customWidth="1"/>
    <col min="8966" max="8966" width="48.7109375" style="227" customWidth="1"/>
    <col min="8967" max="8967" width="24.5703125" style="227" customWidth="1"/>
    <col min="8968" max="8968" width="48.7109375" style="227" customWidth="1"/>
    <col min="8969" max="8969" width="8.140625" style="227" customWidth="1"/>
    <col min="8970" max="8970" width="38.7109375" style="227" customWidth="1"/>
    <col min="8971" max="8971" width="21.140625" style="227" customWidth="1"/>
    <col min="8972" max="8972" width="82" style="227" customWidth="1"/>
    <col min="8973" max="9216" width="9.140625" style="227"/>
    <col min="9217" max="9217" width="11.140625" style="227" customWidth="1"/>
    <col min="9218" max="9218" width="77.28515625" style="227" customWidth="1"/>
    <col min="9219" max="9219" width="8.5703125" style="227" customWidth="1"/>
    <col min="9220" max="9220" width="17.5703125" style="227" customWidth="1"/>
    <col min="9221" max="9221" width="15.28515625" style="227" customWidth="1"/>
    <col min="9222" max="9222" width="48.7109375" style="227" customWidth="1"/>
    <col min="9223" max="9223" width="24.5703125" style="227" customWidth="1"/>
    <col min="9224" max="9224" width="48.7109375" style="227" customWidth="1"/>
    <col min="9225" max="9225" width="8.140625" style="227" customWidth="1"/>
    <col min="9226" max="9226" width="38.7109375" style="227" customWidth="1"/>
    <col min="9227" max="9227" width="21.140625" style="227" customWidth="1"/>
    <col min="9228" max="9228" width="82" style="227" customWidth="1"/>
    <col min="9229" max="9472" width="9.140625" style="227"/>
    <col min="9473" max="9473" width="11.140625" style="227" customWidth="1"/>
    <col min="9474" max="9474" width="77.28515625" style="227" customWidth="1"/>
    <col min="9475" max="9475" width="8.5703125" style="227" customWidth="1"/>
    <col min="9476" max="9476" width="17.5703125" style="227" customWidth="1"/>
    <col min="9477" max="9477" width="15.28515625" style="227" customWidth="1"/>
    <col min="9478" max="9478" width="48.7109375" style="227" customWidth="1"/>
    <col min="9479" max="9479" width="24.5703125" style="227" customWidth="1"/>
    <col min="9480" max="9480" width="48.7109375" style="227" customWidth="1"/>
    <col min="9481" max="9481" width="8.140625" style="227" customWidth="1"/>
    <col min="9482" max="9482" width="38.7109375" style="227" customWidth="1"/>
    <col min="9483" max="9483" width="21.140625" style="227" customWidth="1"/>
    <col min="9484" max="9484" width="82" style="227" customWidth="1"/>
    <col min="9485" max="9728" width="9.140625" style="227"/>
    <col min="9729" max="9729" width="11.140625" style="227" customWidth="1"/>
    <col min="9730" max="9730" width="77.28515625" style="227" customWidth="1"/>
    <col min="9731" max="9731" width="8.5703125" style="227" customWidth="1"/>
    <col min="9732" max="9732" width="17.5703125" style="227" customWidth="1"/>
    <col min="9733" max="9733" width="15.28515625" style="227" customWidth="1"/>
    <col min="9734" max="9734" width="48.7109375" style="227" customWidth="1"/>
    <col min="9735" max="9735" width="24.5703125" style="227" customWidth="1"/>
    <col min="9736" max="9736" width="48.7109375" style="227" customWidth="1"/>
    <col min="9737" max="9737" width="8.140625" style="227" customWidth="1"/>
    <col min="9738" max="9738" width="38.7109375" style="227" customWidth="1"/>
    <col min="9739" max="9739" width="21.140625" style="227" customWidth="1"/>
    <col min="9740" max="9740" width="82" style="227" customWidth="1"/>
    <col min="9741" max="9984" width="9.140625" style="227"/>
    <col min="9985" max="9985" width="11.140625" style="227" customWidth="1"/>
    <col min="9986" max="9986" width="77.28515625" style="227" customWidth="1"/>
    <col min="9987" max="9987" width="8.5703125" style="227" customWidth="1"/>
    <col min="9988" max="9988" width="17.5703125" style="227" customWidth="1"/>
    <col min="9989" max="9989" width="15.28515625" style="227" customWidth="1"/>
    <col min="9990" max="9990" width="48.7109375" style="227" customWidth="1"/>
    <col min="9991" max="9991" width="24.5703125" style="227" customWidth="1"/>
    <col min="9992" max="9992" width="48.7109375" style="227" customWidth="1"/>
    <col min="9993" max="9993" width="8.140625" style="227" customWidth="1"/>
    <col min="9994" max="9994" width="38.7109375" style="227" customWidth="1"/>
    <col min="9995" max="9995" width="21.140625" style="227" customWidth="1"/>
    <col min="9996" max="9996" width="82" style="227" customWidth="1"/>
    <col min="9997" max="10240" width="9.140625" style="227"/>
    <col min="10241" max="10241" width="11.140625" style="227" customWidth="1"/>
    <col min="10242" max="10242" width="77.28515625" style="227" customWidth="1"/>
    <col min="10243" max="10243" width="8.5703125" style="227" customWidth="1"/>
    <col min="10244" max="10244" width="17.5703125" style="227" customWidth="1"/>
    <col min="10245" max="10245" width="15.28515625" style="227" customWidth="1"/>
    <col min="10246" max="10246" width="48.7109375" style="227" customWidth="1"/>
    <col min="10247" max="10247" width="24.5703125" style="227" customWidth="1"/>
    <col min="10248" max="10248" width="48.7109375" style="227" customWidth="1"/>
    <col min="10249" max="10249" width="8.140625" style="227" customWidth="1"/>
    <col min="10250" max="10250" width="38.7109375" style="227" customWidth="1"/>
    <col min="10251" max="10251" width="21.140625" style="227" customWidth="1"/>
    <col min="10252" max="10252" width="82" style="227" customWidth="1"/>
    <col min="10253" max="10496" width="9.140625" style="227"/>
    <col min="10497" max="10497" width="11.140625" style="227" customWidth="1"/>
    <col min="10498" max="10498" width="77.28515625" style="227" customWidth="1"/>
    <col min="10499" max="10499" width="8.5703125" style="227" customWidth="1"/>
    <col min="10500" max="10500" width="17.5703125" style="227" customWidth="1"/>
    <col min="10501" max="10501" width="15.28515625" style="227" customWidth="1"/>
    <col min="10502" max="10502" width="48.7109375" style="227" customWidth="1"/>
    <col min="10503" max="10503" width="24.5703125" style="227" customWidth="1"/>
    <col min="10504" max="10504" width="48.7109375" style="227" customWidth="1"/>
    <col min="10505" max="10505" width="8.140625" style="227" customWidth="1"/>
    <col min="10506" max="10506" width="38.7109375" style="227" customWidth="1"/>
    <col min="10507" max="10507" width="21.140625" style="227" customWidth="1"/>
    <col min="10508" max="10508" width="82" style="227" customWidth="1"/>
    <col min="10509" max="10752" width="9.140625" style="227"/>
    <col min="10753" max="10753" width="11.140625" style="227" customWidth="1"/>
    <col min="10754" max="10754" width="77.28515625" style="227" customWidth="1"/>
    <col min="10755" max="10755" width="8.5703125" style="227" customWidth="1"/>
    <col min="10756" max="10756" width="17.5703125" style="227" customWidth="1"/>
    <col min="10757" max="10757" width="15.28515625" style="227" customWidth="1"/>
    <col min="10758" max="10758" width="48.7109375" style="227" customWidth="1"/>
    <col min="10759" max="10759" width="24.5703125" style="227" customWidth="1"/>
    <col min="10760" max="10760" width="48.7109375" style="227" customWidth="1"/>
    <col min="10761" max="10761" width="8.140625" style="227" customWidth="1"/>
    <col min="10762" max="10762" width="38.7109375" style="227" customWidth="1"/>
    <col min="10763" max="10763" width="21.140625" style="227" customWidth="1"/>
    <col min="10764" max="10764" width="82" style="227" customWidth="1"/>
    <col min="10765" max="11008" width="9.140625" style="227"/>
    <col min="11009" max="11009" width="11.140625" style="227" customWidth="1"/>
    <col min="11010" max="11010" width="77.28515625" style="227" customWidth="1"/>
    <col min="11011" max="11011" width="8.5703125" style="227" customWidth="1"/>
    <col min="11012" max="11012" width="17.5703125" style="227" customWidth="1"/>
    <col min="11013" max="11013" width="15.28515625" style="227" customWidth="1"/>
    <col min="11014" max="11014" width="48.7109375" style="227" customWidth="1"/>
    <col min="11015" max="11015" width="24.5703125" style="227" customWidth="1"/>
    <col min="11016" max="11016" width="48.7109375" style="227" customWidth="1"/>
    <col min="11017" max="11017" width="8.140625" style="227" customWidth="1"/>
    <col min="11018" max="11018" width="38.7109375" style="227" customWidth="1"/>
    <col min="11019" max="11019" width="21.140625" style="227" customWidth="1"/>
    <col min="11020" max="11020" width="82" style="227" customWidth="1"/>
    <col min="11021" max="11264" width="9.140625" style="227"/>
    <col min="11265" max="11265" width="11.140625" style="227" customWidth="1"/>
    <col min="11266" max="11266" width="77.28515625" style="227" customWidth="1"/>
    <col min="11267" max="11267" width="8.5703125" style="227" customWidth="1"/>
    <col min="11268" max="11268" width="17.5703125" style="227" customWidth="1"/>
    <col min="11269" max="11269" width="15.28515625" style="227" customWidth="1"/>
    <col min="11270" max="11270" width="48.7109375" style="227" customWidth="1"/>
    <col min="11271" max="11271" width="24.5703125" style="227" customWidth="1"/>
    <col min="11272" max="11272" width="48.7109375" style="227" customWidth="1"/>
    <col min="11273" max="11273" width="8.140625" style="227" customWidth="1"/>
    <col min="11274" max="11274" width="38.7109375" style="227" customWidth="1"/>
    <col min="11275" max="11275" width="21.140625" style="227" customWidth="1"/>
    <col min="11276" max="11276" width="82" style="227" customWidth="1"/>
    <col min="11277" max="11520" width="9.140625" style="227"/>
    <col min="11521" max="11521" width="11.140625" style="227" customWidth="1"/>
    <col min="11522" max="11522" width="77.28515625" style="227" customWidth="1"/>
    <col min="11523" max="11523" width="8.5703125" style="227" customWidth="1"/>
    <col min="11524" max="11524" width="17.5703125" style="227" customWidth="1"/>
    <col min="11525" max="11525" width="15.28515625" style="227" customWidth="1"/>
    <col min="11526" max="11526" width="48.7109375" style="227" customWidth="1"/>
    <col min="11527" max="11527" width="24.5703125" style="227" customWidth="1"/>
    <col min="11528" max="11528" width="48.7109375" style="227" customWidth="1"/>
    <col min="11529" max="11529" width="8.140625" style="227" customWidth="1"/>
    <col min="11530" max="11530" width="38.7109375" style="227" customWidth="1"/>
    <col min="11531" max="11531" width="21.140625" style="227" customWidth="1"/>
    <col min="11532" max="11532" width="82" style="227" customWidth="1"/>
    <col min="11533" max="11776" width="9.140625" style="227"/>
    <col min="11777" max="11777" width="11.140625" style="227" customWidth="1"/>
    <col min="11778" max="11778" width="77.28515625" style="227" customWidth="1"/>
    <col min="11779" max="11779" width="8.5703125" style="227" customWidth="1"/>
    <col min="11780" max="11780" width="17.5703125" style="227" customWidth="1"/>
    <col min="11781" max="11781" width="15.28515625" style="227" customWidth="1"/>
    <col min="11782" max="11782" width="48.7109375" style="227" customWidth="1"/>
    <col min="11783" max="11783" width="24.5703125" style="227" customWidth="1"/>
    <col min="11784" max="11784" width="48.7109375" style="227" customWidth="1"/>
    <col min="11785" max="11785" width="8.140625" style="227" customWidth="1"/>
    <col min="11786" max="11786" width="38.7109375" style="227" customWidth="1"/>
    <col min="11787" max="11787" width="21.140625" style="227" customWidth="1"/>
    <col min="11788" max="11788" width="82" style="227" customWidth="1"/>
    <col min="11789" max="12032" width="9.140625" style="227"/>
    <col min="12033" max="12033" width="11.140625" style="227" customWidth="1"/>
    <col min="12034" max="12034" width="77.28515625" style="227" customWidth="1"/>
    <col min="12035" max="12035" width="8.5703125" style="227" customWidth="1"/>
    <col min="12036" max="12036" width="17.5703125" style="227" customWidth="1"/>
    <col min="12037" max="12037" width="15.28515625" style="227" customWidth="1"/>
    <col min="12038" max="12038" width="48.7109375" style="227" customWidth="1"/>
    <col min="12039" max="12039" width="24.5703125" style="227" customWidth="1"/>
    <col min="12040" max="12040" width="48.7109375" style="227" customWidth="1"/>
    <col min="12041" max="12041" width="8.140625" style="227" customWidth="1"/>
    <col min="12042" max="12042" width="38.7109375" style="227" customWidth="1"/>
    <col min="12043" max="12043" width="21.140625" style="227" customWidth="1"/>
    <col min="12044" max="12044" width="82" style="227" customWidth="1"/>
    <col min="12045" max="12288" width="9.140625" style="227"/>
    <col min="12289" max="12289" width="11.140625" style="227" customWidth="1"/>
    <col min="12290" max="12290" width="77.28515625" style="227" customWidth="1"/>
    <col min="12291" max="12291" width="8.5703125" style="227" customWidth="1"/>
    <col min="12292" max="12292" width="17.5703125" style="227" customWidth="1"/>
    <col min="12293" max="12293" width="15.28515625" style="227" customWidth="1"/>
    <col min="12294" max="12294" width="48.7109375" style="227" customWidth="1"/>
    <col min="12295" max="12295" width="24.5703125" style="227" customWidth="1"/>
    <col min="12296" max="12296" width="48.7109375" style="227" customWidth="1"/>
    <col min="12297" max="12297" width="8.140625" style="227" customWidth="1"/>
    <col min="12298" max="12298" width="38.7109375" style="227" customWidth="1"/>
    <col min="12299" max="12299" width="21.140625" style="227" customWidth="1"/>
    <col min="12300" max="12300" width="82" style="227" customWidth="1"/>
    <col min="12301" max="12544" width="9.140625" style="227"/>
    <col min="12545" max="12545" width="11.140625" style="227" customWidth="1"/>
    <col min="12546" max="12546" width="77.28515625" style="227" customWidth="1"/>
    <col min="12547" max="12547" width="8.5703125" style="227" customWidth="1"/>
    <col min="12548" max="12548" width="17.5703125" style="227" customWidth="1"/>
    <col min="12549" max="12549" width="15.28515625" style="227" customWidth="1"/>
    <col min="12550" max="12550" width="48.7109375" style="227" customWidth="1"/>
    <col min="12551" max="12551" width="24.5703125" style="227" customWidth="1"/>
    <col min="12552" max="12552" width="48.7109375" style="227" customWidth="1"/>
    <col min="12553" max="12553" width="8.140625" style="227" customWidth="1"/>
    <col min="12554" max="12554" width="38.7109375" style="227" customWidth="1"/>
    <col min="12555" max="12555" width="21.140625" style="227" customWidth="1"/>
    <col min="12556" max="12556" width="82" style="227" customWidth="1"/>
    <col min="12557" max="12800" width="9.140625" style="227"/>
    <col min="12801" max="12801" width="11.140625" style="227" customWidth="1"/>
    <col min="12802" max="12802" width="77.28515625" style="227" customWidth="1"/>
    <col min="12803" max="12803" width="8.5703125" style="227" customWidth="1"/>
    <col min="12804" max="12804" width="17.5703125" style="227" customWidth="1"/>
    <col min="12805" max="12805" width="15.28515625" style="227" customWidth="1"/>
    <col min="12806" max="12806" width="48.7109375" style="227" customWidth="1"/>
    <col min="12807" max="12807" width="24.5703125" style="227" customWidth="1"/>
    <col min="12808" max="12808" width="48.7109375" style="227" customWidth="1"/>
    <col min="12809" max="12809" width="8.140625" style="227" customWidth="1"/>
    <col min="12810" max="12810" width="38.7109375" style="227" customWidth="1"/>
    <col min="12811" max="12811" width="21.140625" style="227" customWidth="1"/>
    <col min="12812" max="12812" width="82" style="227" customWidth="1"/>
    <col min="12813" max="13056" width="9.140625" style="227"/>
    <col min="13057" max="13057" width="11.140625" style="227" customWidth="1"/>
    <col min="13058" max="13058" width="77.28515625" style="227" customWidth="1"/>
    <col min="13059" max="13059" width="8.5703125" style="227" customWidth="1"/>
    <col min="13060" max="13060" width="17.5703125" style="227" customWidth="1"/>
    <col min="13061" max="13061" width="15.28515625" style="227" customWidth="1"/>
    <col min="13062" max="13062" width="48.7109375" style="227" customWidth="1"/>
    <col min="13063" max="13063" width="24.5703125" style="227" customWidth="1"/>
    <col min="13064" max="13064" width="48.7109375" style="227" customWidth="1"/>
    <col min="13065" max="13065" width="8.140625" style="227" customWidth="1"/>
    <col min="13066" max="13066" width="38.7109375" style="227" customWidth="1"/>
    <col min="13067" max="13067" width="21.140625" style="227" customWidth="1"/>
    <col min="13068" max="13068" width="82" style="227" customWidth="1"/>
    <col min="13069" max="13312" width="9.140625" style="227"/>
    <col min="13313" max="13313" width="11.140625" style="227" customWidth="1"/>
    <col min="13314" max="13314" width="77.28515625" style="227" customWidth="1"/>
    <col min="13315" max="13315" width="8.5703125" style="227" customWidth="1"/>
    <col min="13316" max="13316" width="17.5703125" style="227" customWidth="1"/>
    <col min="13317" max="13317" width="15.28515625" style="227" customWidth="1"/>
    <col min="13318" max="13318" width="48.7109375" style="227" customWidth="1"/>
    <col min="13319" max="13319" width="24.5703125" style="227" customWidth="1"/>
    <col min="13320" max="13320" width="48.7109375" style="227" customWidth="1"/>
    <col min="13321" max="13321" width="8.140625" style="227" customWidth="1"/>
    <col min="13322" max="13322" width="38.7109375" style="227" customWidth="1"/>
    <col min="13323" max="13323" width="21.140625" style="227" customWidth="1"/>
    <col min="13324" max="13324" width="82" style="227" customWidth="1"/>
    <col min="13325" max="13568" width="9.140625" style="227"/>
    <col min="13569" max="13569" width="11.140625" style="227" customWidth="1"/>
    <col min="13570" max="13570" width="77.28515625" style="227" customWidth="1"/>
    <col min="13571" max="13571" width="8.5703125" style="227" customWidth="1"/>
    <col min="13572" max="13572" width="17.5703125" style="227" customWidth="1"/>
    <col min="13573" max="13573" width="15.28515625" style="227" customWidth="1"/>
    <col min="13574" max="13574" width="48.7109375" style="227" customWidth="1"/>
    <col min="13575" max="13575" width="24.5703125" style="227" customWidth="1"/>
    <col min="13576" max="13576" width="48.7109375" style="227" customWidth="1"/>
    <col min="13577" max="13577" width="8.140625" style="227" customWidth="1"/>
    <col min="13578" max="13578" width="38.7109375" style="227" customWidth="1"/>
    <col min="13579" max="13579" width="21.140625" style="227" customWidth="1"/>
    <col min="13580" max="13580" width="82" style="227" customWidth="1"/>
    <col min="13581" max="13824" width="9.140625" style="227"/>
    <col min="13825" max="13825" width="11.140625" style="227" customWidth="1"/>
    <col min="13826" max="13826" width="77.28515625" style="227" customWidth="1"/>
    <col min="13827" max="13827" width="8.5703125" style="227" customWidth="1"/>
    <col min="13828" max="13828" width="17.5703125" style="227" customWidth="1"/>
    <col min="13829" max="13829" width="15.28515625" style="227" customWidth="1"/>
    <col min="13830" max="13830" width="48.7109375" style="227" customWidth="1"/>
    <col min="13831" max="13831" width="24.5703125" style="227" customWidth="1"/>
    <col min="13832" max="13832" width="48.7109375" style="227" customWidth="1"/>
    <col min="13833" max="13833" width="8.140625" style="227" customWidth="1"/>
    <col min="13834" max="13834" width="38.7109375" style="227" customWidth="1"/>
    <col min="13835" max="13835" width="21.140625" style="227" customWidth="1"/>
    <col min="13836" max="13836" width="82" style="227" customWidth="1"/>
    <col min="13837" max="14080" width="9.140625" style="227"/>
    <col min="14081" max="14081" width="11.140625" style="227" customWidth="1"/>
    <col min="14082" max="14082" width="77.28515625" style="227" customWidth="1"/>
    <col min="14083" max="14083" width="8.5703125" style="227" customWidth="1"/>
    <col min="14084" max="14084" width="17.5703125" style="227" customWidth="1"/>
    <col min="14085" max="14085" width="15.28515625" style="227" customWidth="1"/>
    <col min="14086" max="14086" width="48.7109375" style="227" customWidth="1"/>
    <col min="14087" max="14087" width="24.5703125" style="227" customWidth="1"/>
    <col min="14088" max="14088" width="48.7109375" style="227" customWidth="1"/>
    <col min="14089" max="14089" width="8.140625" style="227" customWidth="1"/>
    <col min="14090" max="14090" width="38.7109375" style="227" customWidth="1"/>
    <col min="14091" max="14091" width="21.140625" style="227" customWidth="1"/>
    <col min="14092" max="14092" width="82" style="227" customWidth="1"/>
    <col min="14093" max="14336" width="9.140625" style="227"/>
    <col min="14337" max="14337" width="11.140625" style="227" customWidth="1"/>
    <col min="14338" max="14338" width="77.28515625" style="227" customWidth="1"/>
    <col min="14339" max="14339" width="8.5703125" style="227" customWidth="1"/>
    <col min="14340" max="14340" width="17.5703125" style="227" customWidth="1"/>
    <col min="14341" max="14341" width="15.28515625" style="227" customWidth="1"/>
    <col min="14342" max="14342" width="48.7109375" style="227" customWidth="1"/>
    <col min="14343" max="14343" width="24.5703125" style="227" customWidth="1"/>
    <col min="14344" max="14344" width="48.7109375" style="227" customWidth="1"/>
    <col min="14345" max="14345" width="8.140625" style="227" customWidth="1"/>
    <col min="14346" max="14346" width="38.7109375" style="227" customWidth="1"/>
    <col min="14347" max="14347" width="21.140625" style="227" customWidth="1"/>
    <col min="14348" max="14348" width="82" style="227" customWidth="1"/>
    <col min="14349" max="14592" width="9.140625" style="227"/>
    <col min="14593" max="14593" width="11.140625" style="227" customWidth="1"/>
    <col min="14594" max="14594" width="77.28515625" style="227" customWidth="1"/>
    <col min="14595" max="14595" width="8.5703125" style="227" customWidth="1"/>
    <col min="14596" max="14596" width="17.5703125" style="227" customWidth="1"/>
    <col min="14597" max="14597" width="15.28515625" style="227" customWidth="1"/>
    <col min="14598" max="14598" width="48.7109375" style="227" customWidth="1"/>
    <col min="14599" max="14599" width="24.5703125" style="227" customWidth="1"/>
    <col min="14600" max="14600" width="48.7109375" style="227" customWidth="1"/>
    <col min="14601" max="14601" width="8.140625" style="227" customWidth="1"/>
    <col min="14602" max="14602" width="38.7109375" style="227" customWidth="1"/>
    <col min="14603" max="14603" width="21.140625" style="227" customWidth="1"/>
    <col min="14604" max="14604" width="82" style="227" customWidth="1"/>
    <col min="14605" max="14848" width="9.140625" style="227"/>
    <col min="14849" max="14849" width="11.140625" style="227" customWidth="1"/>
    <col min="14850" max="14850" width="77.28515625" style="227" customWidth="1"/>
    <col min="14851" max="14851" width="8.5703125" style="227" customWidth="1"/>
    <col min="14852" max="14852" width="17.5703125" style="227" customWidth="1"/>
    <col min="14853" max="14853" width="15.28515625" style="227" customWidth="1"/>
    <col min="14854" max="14854" width="48.7109375" style="227" customWidth="1"/>
    <col min="14855" max="14855" width="24.5703125" style="227" customWidth="1"/>
    <col min="14856" max="14856" width="48.7109375" style="227" customWidth="1"/>
    <col min="14857" max="14857" width="8.140625" style="227" customWidth="1"/>
    <col min="14858" max="14858" width="38.7109375" style="227" customWidth="1"/>
    <col min="14859" max="14859" width="21.140625" style="227" customWidth="1"/>
    <col min="14860" max="14860" width="82" style="227" customWidth="1"/>
    <col min="14861" max="15104" width="9.140625" style="227"/>
    <col min="15105" max="15105" width="11.140625" style="227" customWidth="1"/>
    <col min="15106" max="15106" width="77.28515625" style="227" customWidth="1"/>
    <col min="15107" max="15107" width="8.5703125" style="227" customWidth="1"/>
    <col min="15108" max="15108" width="17.5703125" style="227" customWidth="1"/>
    <col min="15109" max="15109" width="15.28515625" style="227" customWidth="1"/>
    <col min="15110" max="15110" width="48.7109375" style="227" customWidth="1"/>
    <col min="15111" max="15111" width="24.5703125" style="227" customWidth="1"/>
    <col min="15112" max="15112" width="48.7109375" style="227" customWidth="1"/>
    <col min="15113" max="15113" width="8.140625" style="227" customWidth="1"/>
    <col min="15114" max="15114" width="38.7109375" style="227" customWidth="1"/>
    <col min="15115" max="15115" width="21.140625" style="227" customWidth="1"/>
    <col min="15116" max="15116" width="82" style="227" customWidth="1"/>
    <col min="15117" max="15360" width="9.140625" style="227"/>
    <col min="15361" max="15361" width="11.140625" style="227" customWidth="1"/>
    <col min="15362" max="15362" width="77.28515625" style="227" customWidth="1"/>
    <col min="15363" max="15363" width="8.5703125" style="227" customWidth="1"/>
    <col min="15364" max="15364" width="17.5703125" style="227" customWidth="1"/>
    <col min="15365" max="15365" width="15.28515625" style="227" customWidth="1"/>
    <col min="15366" max="15366" width="48.7109375" style="227" customWidth="1"/>
    <col min="15367" max="15367" width="24.5703125" style="227" customWidth="1"/>
    <col min="15368" max="15368" width="48.7109375" style="227" customWidth="1"/>
    <col min="15369" max="15369" width="8.140625" style="227" customWidth="1"/>
    <col min="15370" max="15370" width="38.7109375" style="227" customWidth="1"/>
    <col min="15371" max="15371" width="21.140625" style="227" customWidth="1"/>
    <col min="15372" max="15372" width="82" style="227" customWidth="1"/>
    <col min="15373" max="15616" width="9.140625" style="227"/>
    <col min="15617" max="15617" width="11.140625" style="227" customWidth="1"/>
    <col min="15618" max="15618" width="77.28515625" style="227" customWidth="1"/>
    <col min="15619" max="15619" width="8.5703125" style="227" customWidth="1"/>
    <col min="15620" max="15620" width="17.5703125" style="227" customWidth="1"/>
    <col min="15621" max="15621" width="15.28515625" style="227" customWidth="1"/>
    <col min="15622" max="15622" width="48.7109375" style="227" customWidth="1"/>
    <col min="15623" max="15623" width="24.5703125" style="227" customWidth="1"/>
    <col min="15624" max="15624" width="48.7109375" style="227" customWidth="1"/>
    <col min="15625" max="15625" width="8.140625" style="227" customWidth="1"/>
    <col min="15626" max="15626" width="38.7109375" style="227" customWidth="1"/>
    <col min="15627" max="15627" width="21.140625" style="227" customWidth="1"/>
    <col min="15628" max="15628" width="82" style="227" customWidth="1"/>
    <col min="15629" max="15872" width="9.140625" style="227"/>
    <col min="15873" max="15873" width="11.140625" style="227" customWidth="1"/>
    <col min="15874" max="15874" width="77.28515625" style="227" customWidth="1"/>
    <col min="15875" max="15875" width="8.5703125" style="227" customWidth="1"/>
    <col min="15876" max="15876" width="17.5703125" style="227" customWidth="1"/>
    <col min="15877" max="15877" width="15.28515625" style="227" customWidth="1"/>
    <col min="15878" max="15878" width="48.7109375" style="227" customWidth="1"/>
    <col min="15879" max="15879" width="24.5703125" style="227" customWidth="1"/>
    <col min="15880" max="15880" width="48.7109375" style="227" customWidth="1"/>
    <col min="15881" max="15881" width="8.140625" style="227" customWidth="1"/>
    <col min="15882" max="15882" width="38.7109375" style="227" customWidth="1"/>
    <col min="15883" max="15883" width="21.140625" style="227" customWidth="1"/>
    <col min="15884" max="15884" width="82" style="227" customWidth="1"/>
    <col min="15885" max="16128" width="9.140625" style="227"/>
    <col min="16129" max="16129" width="11.140625" style="227" customWidth="1"/>
    <col min="16130" max="16130" width="77.28515625" style="227" customWidth="1"/>
    <col min="16131" max="16131" width="8.5703125" style="227" customWidth="1"/>
    <col min="16132" max="16132" width="17.5703125" style="227" customWidth="1"/>
    <col min="16133" max="16133" width="15.28515625" style="227" customWidth="1"/>
    <col min="16134" max="16134" width="48.7109375" style="227" customWidth="1"/>
    <col min="16135" max="16135" width="24.5703125" style="227" customWidth="1"/>
    <col min="16136" max="16136" width="48.7109375" style="227" customWidth="1"/>
    <col min="16137" max="16137" width="8.140625" style="227" customWidth="1"/>
    <col min="16138" max="16138" width="38.7109375" style="227" customWidth="1"/>
    <col min="16139" max="16139" width="21.140625" style="227" customWidth="1"/>
    <col min="16140" max="16140" width="82" style="227" customWidth="1"/>
    <col min="16141" max="16384" width="9.140625" style="227"/>
  </cols>
  <sheetData>
    <row r="1" spans="1:13" s="223" customFormat="1" ht="13.9" customHeight="1">
      <c r="A1" s="546" t="s">
        <v>18012</v>
      </c>
      <c r="B1" s="547"/>
      <c r="C1" s="547"/>
      <c r="D1" s="547"/>
      <c r="E1" s="547"/>
      <c r="F1" s="547"/>
      <c r="G1" s="547"/>
      <c r="H1" s="547"/>
      <c r="I1" s="547"/>
      <c r="J1" s="547"/>
      <c r="K1" s="547"/>
      <c r="L1" s="547"/>
      <c r="M1" s="547"/>
    </row>
    <row r="2" spans="1:13" s="223" customFormat="1" ht="13.9" customHeight="1">
      <c r="A2" s="546" t="s">
        <v>18013</v>
      </c>
      <c r="B2" s="547"/>
      <c r="C2" s="547"/>
      <c r="D2" s="547"/>
      <c r="E2" s="547"/>
      <c r="F2" s="547"/>
      <c r="G2" s="547"/>
      <c r="H2" s="547"/>
      <c r="I2" s="547"/>
      <c r="J2" s="547"/>
      <c r="K2" s="547"/>
      <c r="L2" s="547"/>
      <c r="M2" s="547"/>
    </row>
    <row r="3" spans="1:13" s="223" customFormat="1" ht="15" customHeight="1">
      <c r="A3" s="546" t="s">
        <v>16797</v>
      </c>
      <c r="B3" s="547"/>
      <c r="C3" s="547"/>
      <c r="D3" s="547"/>
      <c r="E3" s="547"/>
      <c r="F3" s="547"/>
      <c r="G3" s="547"/>
      <c r="H3" s="547"/>
      <c r="I3" s="547"/>
      <c r="J3" s="547"/>
      <c r="K3" s="547"/>
      <c r="L3" s="547"/>
      <c r="M3" s="547"/>
    </row>
    <row r="4" spans="1:13" s="224" customFormat="1" ht="15">
      <c r="A4" s="223"/>
      <c r="B4" s="223"/>
      <c r="C4" s="223"/>
      <c r="D4" s="223"/>
      <c r="E4" s="223"/>
      <c r="F4"/>
      <c r="G4"/>
      <c r="H4"/>
      <c r="I4"/>
      <c r="J4"/>
      <c r="K4"/>
      <c r="L4"/>
      <c r="M4"/>
    </row>
    <row r="5" spans="1:13" s="224" customFormat="1" ht="15" hidden="1">
      <c r="A5" s="225" t="s">
        <v>179</v>
      </c>
      <c r="B5" s="225" t="s">
        <v>180</v>
      </c>
      <c r="C5" s="225" t="s">
        <v>181</v>
      </c>
      <c r="D5" s="225" t="s">
        <v>182</v>
      </c>
      <c r="E5" s="225" t="s">
        <v>183</v>
      </c>
      <c r="F5" s="226"/>
      <c r="G5" s="226"/>
      <c r="H5" s="226"/>
      <c r="I5" s="226"/>
      <c r="J5" s="226"/>
      <c r="K5" s="226"/>
      <c r="L5" s="226"/>
      <c r="M5"/>
    </row>
    <row r="6" spans="1:13" ht="13.5">
      <c r="A6" s="320" t="s">
        <v>179</v>
      </c>
      <c r="B6" s="320" t="s">
        <v>180</v>
      </c>
      <c r="C6" s="320" t="s">
        <v>181</v>
      </c>
      <c r="D6" s="320" t="s">
        <v>182</v>
      </c>
      <c r="E6" s="320" t="s">
        <v>18014</v>
      </c>
    </row>
    <row r="7" spans="1:13" ht="15">
      <c r="A7" s="321"/>
      <c r="B7" s="321"/>
      <c r="C7" s="321"/>
      <c r="D7" s="321"/>
      <c r="E7" s="321"/>
    </row>
    <row r="8" spans="1:13" ht="40.5">
      <c r="A8" s="311">
        <v>97141</v>
      </c>
      <c r="B8" s="312" t="s">
        <v>184</v>
      </c>
      <c r="C8" s="312" t="s">
        <v>185</v>
      </c>
      <c r="D8" s="313" t="s">
        <v>17362</v>
      </c>
      <c r="E8" s="314" t="s">
        <v>186</v>
      </c>
    </row>
    <row r="9" spans="1:13" ht="40.5">
      <c r="A9" s="311">
        <v>97142</v>
      </c>
      <c r="B9" s="312" t="s">
        <v>187</v>
      </c>
      <c r="C9" s="312" t="s">
        <v>185</v>
      </c>
      <c r="D9" s="313" t="s">
        <v>18015</v>
      </c>
      <c r="E9" s="314" t="s">
        <v>186</v>
      </c>
    </row>
    <row r="10" spans="1:13" ht="40.5">
      <c r="A10" s="311">
        <v>97143</v>
      </c>
      <c r="B10" s="312" t="s">
        <v>188</v>
      </c>
      <c r="C10" s="312" t="s">
        <v>185</v>
      </c>
      <c r="D10" s="313" t="s">
        <v>16664</v>
      </c>
      <c r="E10" s="314" t="s">
        <v>186</v>
      </c>
    </row>
    <row r="11" spans="1:13" ht="40.5">
      <c r="A11" s="311">
        <v>97144</v>
      </c>
      <c r="B11" s="312" t="s">
        <v>189</v>
      </c>
      <c r="C11" s="312" t="s">
        <v>185</v>
      </c>
      <c r="D11" s="313" t="s">
        <v>18016</v>
      </c>
      <c r="E11" s="314" t="s">
        <v>186</v>
      </c>
    </row>
    <row r="12" spans="1:13" ht="40.5">
      <c r="A12" s="311">
        <v>97145</v>
      </c>
      <c r="B12" s="312" t="s">
        <v>190</v>
      </c>
      <c r="C12" s="312" t="s">
        <v>185</v>
      </c>
      <c r="D12" s="313" t="s">
        <v>12723</v>
      </c>
      <c r="E12" s="314" t="s">
        <v>186</v>
      </c>
    </row>
    <row r="13" spans="1:13" ht="40.5">
      <c r="A13" s="311">
        <v>97146</v>
      </c>
      <c r="B13" s="312" t="s">
        <v>191</v>
      </c>
      <c r="C13" s="312" t="s">
        <v>185</v>
      </c>
      <c r="D13" s="313" t="s">
        <v>17697</v>
      </c>
      <c r="E13" s="314" t="s">
        <v>186</v>
      </c>
    </row>
    <row r="14" spans="1:13" ht="40.5">
      <c r="A14" s="311">
        <v>97147</v>
      </c>
      <c r="B14" s="312" t="s">
        <v>192</v>
      </c>
      <c r="C14" s="312" t="s">
        <v>185</v>
      </c>
      <c r="D14" s="313" t="s">
        <v>14492</v>
      </c>
      <c r="E14" s="314" t="s">
        <v>186</v>
      </c>
    </row>
    <row r="15" spans="1:13" ht="40.5">
      <c r="A15" s="311">
        <v>97148</v>
      </c>
      <c r="B15" s="312" t="s">
        <v>193</v>
      </c>
      <c r="C15" s="312" t="s">
        <v>185</v>
      </c>
      <c r="D15" s="313" t="s">
        <v>17179</v>
      </c>
      <c r="E15" s="314" t="s">
        <v>186</v>
      </c>
    </row>
    <row r="16" spans="1:13" ht="40.5">
      <c r="A16" s="311">
        <v>97149</v>
      </c>
      <c r="B16" s="312" t="s">
        <v>194</v>
      </c>
      <c r="C16" s="312" t="s">
        <v>185</v>
      </c>
      <c r="D16" s="313" t="s">
        <v>17591</v>
      </c>
      <c r="E16" s="314" t="s">
        <v>186</v>
      </c>
    </row>
    <row r="17" spans="1:5" ht="40.5">
      <c r="A17" s="311">
        <v>97150</v>
      </c>
      <c r="B17" s="312" t="s">
        <v>195</v>
      </c>
      <c r="C17" s="312" t="s">
        <v>185</v>
      </c>
      <c r="D17" s="313" t="s">
        <v>18017</v>
      </c>
      <c r="E17" s="314" t="s">
        <v>186</v>
      </c>
    </row>
    <row r="18" spans="1:5" ht="40.5">
      <c r="A18" s="311">
        <v>97151</v>
      </c>
      <c r="B18" s="312" t="s">
        <v>196</v>
      </c>
      <c r="C18" s="312" t="s">
        <v>185</v>
      </c>
      <c r="D18" s="313" t="s">
        <v>13857</v>
      </c>
      <c r="E18" s="314" t="s">
        <v>186</v>
      </c>
    </row>
    <row r="19" spans="1:5" ht="40.5">
      <c r="A19" s="311">
        <v>97152</v>
      </c>
      <c r="B19" s="312" t="s">
        <v>197</v>
      </c>
      <c r="C19" s="312" t="s">
        <v>185</v>
      </c>
      <c r="D19" s="313" t="s">
        <v>18018</v>
      </c>
      <c r="E19" s="314" t="s">
        <v>186</v>
      </c>
    </row>
    <row r="20" spans="1:5" ht="40.5">
      <c r="A20" s="311">
        <v>97153</v>
      </c>
      <c r="B20" s="312" t="s">
        <v>198</v>
      </c>
      <c r="C20" s="312" t="s">
        <v>185</v>
      </c>
      <c r="D20" s="313" t="s">
        <v>16327</v>
      </c>
      <c r="E20" s="314" t="s">
        <v>186</v>
      </c>
    </row>
    <row r="21" spans="1:5" ht="40.5">
      <c r="A21" s="311">
        <v>97154</v>
      </c>
      <c r="B21" s="312" t="s">
        <v>199</v>
      </c>
      <c r="C21" s="312" t="s">
        <v>185</v>
      </c>
      <c r="D21" s="313" t="s">
        <v>12993</v>
      </c>
      <c r="E21" s="314" t="s">
        <v>186</v>
      </c>
    </row>
    <row r="22" spans="1:5" ht="40.5">
      <c r="A22" s="311">
        <v>97155</v>
      </c>
      <c r="B22" s="312" t="s">
        <v>200</v>
      </c>
      <c r="C22" s="312" t="s">
        <v>185</v>
      </c>
      <c r="D22" s="313" t="s">
        <v>17642</v>
      </c>
      <c r="E22" s="314" t="s">
        <v>186</v>
      </c>
    </row>
    <row r="23" spans="1:5" ht="40.5">
      <c r="A23" s="311">
        <v>97156</v>
      </c>
      <c r="B23" s="312" t="s">
        <v>201</v>
      </c>
      <c r="C23" s="312" t="s">
        <v>185</v>
      </c>
      <c r="D23" s="313" t="s">
        <v>18019</v>
      </c>
      <c r="E23" s="314" t="s">
        <v>186</v>
      </c>
    </row>
    <row r="24" spans="1:5" ht="40.5">
      <c r="A24" s="311">
        <v>97157</v>
      </c>
      <c r="B24" s="312" t="s">
        <v>202</v>
      </c>
      <c r="C24" s="312" t="s">
        <v>185</v>
      </c>
      <c r="D24" s="313" t="s">
        <v>12606</v>
      </c>
      <c r="E24" s="314" t="s">
        <v>186</v>
      </c>
    </row>
    <row r="25" spans="1:5" ht="40.5">
      <c r="A25" s="311">
        <v>97158</v>
      </c>
      <c r="B25" s="312" t="s">
        <v>203</v>
      </c>
      <c r="C25" s="312" t="s">
        <v>185</v>
      </c>
      <c r="D25" s="313" t="s">
        <v>13277</v>
      </c>
      <c r="E25" s="314" t="s">
        <v>186</v>
      </c>
    </row>
    <row r="26" spans="1:5" ht="40.5">
      <c r="A26" s="311">
        <v>97159</v>
      </c>
      <c r="B26" s="312" t="s">
        <v>204</v>
      </c>
      <c r="C26" s="312" t="s">
        <v>185</v>
      </c>
      <c r="D26" s="313" t="s">
        <v>16270</v>
      </c>
      <c r="E26" s="314" t="s">
        <v>186</v>
      </c>
    </row>
    <row r="27" spans="1:5" ht="40.5">
      <c r="A27" s="311">
        <v>97160</v>
      </c>
      <c r="B27" s="312" t="s">
        <v>205</v>
      </c>
      <c r="C27" s="312" t="s">
        <v>185</v>
      </c>
      <c r="D27" s="313" t="s">
        <v>16962</v>
      </c>
      <c r="E27" s="314" t="s">
        <v>186</v>
      </c>
    </row>
    <row r="28" spans="1:5" ht="40.5">
      <c r="A28" s="311">
        <v>97161</v>
      </c>
      <c r="B28" s="312" t="s">
        <v>206</v>
      </c>
      <c r="C28" s="312" t="s">
        <v>185</v>
      </c>
      <c r="D28" s="313" t="s">
        <v>18020</v>
      </c>
      <c r="E28" s="314" t="s">
        <v>186</v>
      </c>
    </row>
    <row r="29" spans="1:5" ht="40.5">
      <c r="A29" s="311">
        <v>97162</v>
      </c>
      <c r="B29" s="312" t="s">
        <v>207</v>
      </c>
      <c r="C29" s="312" t="s">
        <v>185</v>
      </c>
      <c r="D29" s="313" t="s">
        <v>17388</v>
      </c>
      <c r="E29" s="314" t="s">
        <v>186</v>
      </c>
    </row>
    <row r="30" spans="1:5" ht="40.5">
      <c r="A30" s="311">
        <v>97163</v>
      </c>
      <c r="B30" s="312" t="s">
        <v>208</v>
      </c>
      <c r="C30" s="312" t="s">
        <v>185</v>
      </c>
      <c r="D30" s="313" t="s">
        <v>18021</v>
      </c>
      <c r="E30" s="314" t="s">
        <v>186</v>
      </c>
    </row>
    <row r="31" spans="1:5" ht="40.5">
      <c r="A31" s="311">
        <v>97164</v>
      </c>
      <c r="B31" s="312" t="s">
        <v>209</v>
      </c>
      <c r="C31" s="312" t="s">
        <v>185</v>
      </c>
      <c r="D31" s="313" t="s">
        <v>17328</v>
      </c>
      <c r="E31" s="314" t="s">
        <v>186</v>
      </c>
    </row>
    <row r="32" spans="1:5" ht="40.5">
      <c r="A32" s="311">
        <v>97165</v>
      </c>
      <c r="B32" s="312" t="s">
        <v>210</v>
      </c>
      <c r="C32" s="312" t="s">
        <v>185</v>
      </c>
      <c r="D32" s="313" t="s">
        <v>12727</v>
      </c>
      <c r="E32" s="314" t="s">
        <v>186</v>
      </c>
    </row>
    <row r="33" spans="1:5" ht="40.5">
      <c r="A33" s="311">
        <v>97166</v>
      </c>
      <c r="B33" s="312" t="s">
        <v>211</v>
      </c>
      <c r="C33" s="312" t="s">
        <v>185</v>
      </c>
      <c r="D33" s="313" t="s">
        <v>15032</v>
      </c>
      <c r="E33" s="314" t="s">
        <v>186</v>
      </c>
    </row>
    <row r="34" spans="1:5" ht="40.5">
      <c r="A34" s="311">
        <v>97167</v>
      </c>
      <c r="B34" s="312" t="s">
        <v>212</v>
      </c>
      <c r="C34" s="312" t="s">
        <v>185</v>
      </c>
      <c r="D34" s="313" t="s">
        <v>17511</v>
      </c>
      <c r="E34" s="314" t="s">
        <v>186</v>
      </c>
    </row>
    <row r="35" spans="1:5" ht="40.5">
      <c r="A35" s="311">
        <v>97168</v>
      </c>
      <c r="B35" s="312" t="s">
        <v>213</v>
      </c>
      <c r="C35" s="312" t="s">
        <v>185</v>
      </c>
      <c r="D35" s="313" t="s">
        <v>15809</v>
      </c>
      <c r="E35" s="314" t="s">
        <v>186</v>
      </c>
    </row>
    <row r="36" spans="1:5" ht="40.5">
      <c r="A36" s="311">
        <v>97169</v>
      </c>
      <c r="B36" s="312" t="s">
        <v>214</v>
      </c>
      <c r="C36" s="312" t="s">
        <v>185</v>
      </c>
      <c r="D36" s="313" t="s">
        <v>14768</v>
      </c>
      <c r="E36" s="314" t="s">
        <v>186</v>
      </c>
    </row>
    <row r="37" spans="1:5" ht="40.5">
      <c r="A37" s="311">
        <v>97170</v>
      </c>
      <c r="B37" s="312" t="s">
        <v>215</v>
      </c>
      <c r="C37" s="312" t="s">
        <v>185</v>
      </c>
      <c r="D37" s="313" t="s">
        <v>14261</v>
      </c>
      <c r="E37" s="314" t="s">
        <v>186</v>
      </c>
    </row>
    <row r="38" spans="1:5" ht="40.5">
      <c r="A38" s="311">
        <v>97171</v>
      </c>
      <c r="B38" s="312" t="s">
        <v>216</v>
      </c>
      <c r="C38" s="312" t="s">
        <v>185</v>
      </c>
      <c r="D38" s="313" t="s">
        <v>14152</v>
      </c>
      <c r="E38" s="314" t="s">
        <v>186</v>
      </c>
    </row>
    <row r="39" spans="1:5" ht="40.5">
      <c r="A39" s="311">
        <v>97172</v>
      </c>
      <c r="B39" s="312" t="s">
        <v>217</v>
      </c>
      <c r="C39" s="312" t="s">
        <v>185</v>
      </c>
      <c r="D39" s="313" t="s">
        <v>18022</v>
      </c>
      <c r="E39" s="314" t="s">
        <v>186</v>
      </c>
    </row>
    <row r="40" spans="1:5" ht="40.5">
      <c r="A40" s="311">
        <v>97173</v>
      </c>
      <c r="B40" s="312" t="s">
        <v>218</v>
      </c>
      <c r="C40" s="312" t="s">
        <v>185</v>
      </c>
      <c r="D40" s="313" t="s">
        <v>13837</v>
      </c>
      <c r="E40" s="314" t="s">
        <v>186</v>
      </c>
    </row>
    <row r="41" spans="1:5" ht="40.5">
      <c r="A41" s="311">
        <v>97174</v>
      </c>
      <c r="B41" s="312" t="s">
        <v>219</v>
      </c>
      <c r="C41" s="312" t="s">
        <v>185</v>
      </c>
      <c r="D41" s="313" t="s">
        <v>17534</v>
      </c>
      <c r="E41" s="314" t="s">
        <v>186</v>
      </c>
    </row>
    <row r="42" spans="1:5" ht="40.5">
      <c r="A42" s="311">
        <v>97175</v>
      </c>
      <c r="B42" s="312" t="s">
        <v>220</v>
      </c>
      <c r="C42" s="312" t="s">
        <v>185</v>
      </c>
      <c r="D42" s="313" t="s">
        <v>18023</v>
      </c>
      <c r="E42" s="314" t="s">
        <v>186</v>
      </c>
    </row>
    <row r="43" spans="1:5" ht="40.5">
      <c r="A43" s="311">
        <v>97176</v>
      </c>
      <c r="B43" s="312" t="s">
        <v>221</v>
      </c>
      <c r="C43" s="312" t="s">
        <v>185</v>
      </c>
      <c r="D43" s="313" t="s">
        <v>16604</v>
      </c>
      <c r="E43" s="314" t="s">
        <v>186</v>
      </c>
    </row>
    <row r="44" spans="1:5" ht="40.5">
      <c r="A44" s="311">
        <v>97177</v>
      </c>
      <c r="B44" s="312" t="s">
        <v>222</v>
      </c>
      <c r="C44" s="312" t="s">
        <v>185</v>
      </c>
      <c r="D44" s="313" t="s">
        <v>18024</v>
      </c>
      <c r="E44" s="314" t="s">
        <v>186</v>
      </c>
    </row>
    <row r="45" spans="1:5" ht="40.5">
      <c r="A45" s="311">
        <v>97178</v>
      </c>
      <c r="B45" s="312" t="s">
        <v>223</v>
      </c>
      <c r="C45" s="312" t="s">
        <v>185</v>
      </c>
      <c r="D45" s="313" t="s">
        <v>18025</v>
      </c>
      <c r="E45" s="314" t="s">
        <v>186</v>
      </c>
    </row>
    <row r="46" spans="1:5" ht="40.5">
      <c r="A46" s="311">
        <v>97179</v>
      </c>
      <c r="B46" s="312" t="s">
        <v>224</v>
      </c>
      <c r="C46" s="312" t="s">
        <v>185</v>
      </c>
      <c r="D46" s="313" t="s">
        <v>18026</v>
      </c>
      <c r="E46" s="314" t="s">
        <v>186</v>
      </c>
    </row>
    <row r="47" spans="1:5" ht="40.5">
      <c r="A47" s="311">
        <v>97180</v>
      </c>
      <c r="B47" s="312" t="s">
        <v>225</v>
      </c>
      <c r="C47" s="312" t="s">
        <v>185</v>
      </c>
      <c r="D47" s="313" t="s">
        <v>18027</v>
      </c>
      <c r="E47" s="314" t="s">
        <v>186</v>
      </c>
    </row>
    <row r="48" spans="1:5" ht="40.5">
      <c r="A48" s="311">
        <v>97181</v>
      </c>
      <c r="B48" s="312" t="s">
        <v>226</v>
      </c>
      <c r="C48" s="312" t="s">
        <v>185</v>
      </c>
      <c r="D48" s="313" t="s">
        <v>18028</v>
      </c>
      <c r="E48" s="314" t="s">
        <v>186</v>
      </c>
    </row>
    <row r="49" spans="1:5" ht="40.5">
      <c r="A49" s="311">
        <v>97182</v>
      </c>
      <c r="B49" s="312" t="s">
        <v>227</v>
      </c>
      <c r="C49" s="312" t="s">
        <v>185</v>
      </c>
      <c r="D49" s="313" t="s">
        <v>18029</v>
      </c>
      <c r="E49" s="314" t="s">
        <v>186</v>
      </c>
    </row>
    <row r="50" spans="1:5" ht="40.5">
      <c r="A50" s="311">
        <v>97183</v>
      </c>
      <c r="B50" s="312" t="s">
        <v>228</v>
      </c>
      <c r="C50" s="312" t="s">
        <v>185</v>
      </c>
      <c r="D50" s="313" t="s">
        <v>16283</v>
      </c>
      <c r="E50" s="314" t="s">
        <v>186</v>
      </c>
    </row>
    <row r="51" spans="1:5" ht="40.5">
      <c r="A51" s="311">
        <v>97184</v>
      </c>
      <c r="B51" s="312" t="s">
        <v>229</v>
      </c>
      <c r="C51" s="312" t="s">
        <v>185</v>
      </c>
      <c r="D51" s="313" t="s">
        <v>17499</v>
      </c>
      <c r="E51" s="314" t="s">
        <v>186</v>
      </c>
    </row>
    <row r="52" spans="1:5" ht="40.5">
      <c r="A52" s="311">
        <v>97185</v>
      </c>
      <c r="B52" s="312" t="s">
        <v>230</v>
      </c>
      <c r="C52" s="312" t="s">
        <v>185</v>
      </c>
      <c r="D52" s="313" t="s">
        <v>17435</v>
      </c>
      <c r="E52" s="314" t="s">
        <v>186</v>
      </c>
    </row>
    <row r="53" spans="1:5" ht="40.5">
      <c r="A53" s="311">
        <v>97186</v>
      </c>
      <c r="B53" s="312" t="s">
        <v>231</v>
      </c>
      <c r="C53" s="312" t="s">
        <v>185</v>
      </c>
      <c r="D53" s="313" t="s">
        <v>18030</v>
      </c>
      <c r="E53" s="314" t="s">
        <v>186</v>
      </c>
    </row>
    <row r="54" spans="1:5" ht="40.5">
      <c r="A54" s="311">
        <v>97187</v>
      </c>
      <c r="B54" s="312" t="s">
        <v>232</v>
      </c>
      <c r="C54" s="312" t="s">
        <v>185</v>
      </c>
      <c r="D54" s="313" t="s">
        <v>17248</v>
      </c>
      <c r="E54" s="314" t="s">
        <v>186</v>
      </c>
    </row>
    <row r="55" spans="1:5" ht="40.5">
      <c r="A55" s="311">
        <v>97188</v>
      </c>
      <c r="B55" s="312" t="s">
        <v>233</v>
      </c>
      <c r="C55" s="312" t="s">
        <v>185</v>
      </c>
      <c r="D55" s="313" t="s">
        <v>18031</v>
      </c>
      <c r="E55" s="314" t="s">
        <v>186</v>
      </c>
    </row>
    <row r="56" spans="1:5" ht="40.5">
      <c r="A56" s="311">
        <v>97189</v>
      </c>
      <c r="B56" s="312" t="s">
        <v>234</v>
      </c>
      <c r="C56" s="312" t="s">
        <v>185</v>
      </c>
      <c r="D56" s="313" t="s">
        <v>18032</v>
      </c>
      <c r="E56" s="314" t="s">
        <v>186</v>
      </c>
    </row>
    <row r="57" spans="1:5" ht="40.5">
      <c r="A57" s="311">
        <v>97190</v>
      </c>
      <c r="B57" s="312" t="s">
        <v>235</v>
      </c>
      <c r="C57" s="312" t="s">
        <v>185</v>
      </c>
      <c r="D57" s="313" t="s">
        <v>18033</v>
      </c>
      <c r="E57" s="314" t="s">
        <v>186</v>
      </c>
    </row>
    <row r="58" spans="1:5" ht="40.5">
      <c r="A58" s="311">
        <v>97191</v>
      </c>
      <c r="B58" s="312" t="s">
        <v>236</v>
      </c>
      <c r="C58" s="312" t="s">
        <v>185</v>
      </c>
      <c r="D58" s="313" t="s">
        <v>18034</v>
      </c>
      <c r="E58" s="314" t="s">
        <v>186</v>
      </c>
    </row>
    <row r="59" spans="1:5" ht="40.5">
      <c r="A59" s="311">
        <v>97192</v>
      </c>
      <c r="B59" s="312" t="s">
        <v>237</v>
      </c>
      <c r="C59" s="312" t="s">
        <v>185</v>
      </c>
      <c r="D59" s="313" t="s">
        <v>17805</v>
      </c>
      <c r="E59" s="314" t="s">
        <v>186</v>
      </c>
    </row>
    <row r="60" spans="1:5" ht="27">
      <c r="A60" s="311">
        <v>90694</v>
      </c>
      <c r="B60" s="312" t="s">
        <v>238</v>
      </c>
      <c r="C60" s="312" t="s">
        <v>185</v>
      </c>
      <c r="D60" s="313" t="s">
        <v>18035</v>
      </c>
      <c r="E60" s="314" t="s">
        <v>186</v>
      </c>
    </row>
    <row r="61" spans="1:5" ht="27">
      <c r="A61" s="311">
        <v>90695</v>
      </c>
      <c r="B61" s="312" t="s">
        <v>239</v>
      </c>
      <c r="C61" s="312" t="s">
        <v>185</v>
      </c>
      <c r="D61" s="313" t="s">
        <v>18036</v>
      </c>
      <c r="E61" s="314" t="s">
        <v>186</v>
      </c>
    </row>
    <row r="62" spans="1:5" ht="27">
      <c r="A62" s="311">
        <v>90696</v>
      </c>
      <c r="B62" s="312" t="s">
        <v>240</v>
      </c>
      <c r="C62" s="312" t="s">
        <v>185</v>
      </c>
      <c r="D62" s="313" t="s">
        <v>18037</v>
      </c>
      <c r="E62" s="314" t="s">
        <v>186</v>
      </c>
    </row>
    <row r="63" spans="1:5" ht="27">
      <c r="A63" s="311">
        <v>90697</v>
      </c>
      <c r="B63" s="312" t="s">
        <v>241</v>
      </c>
      <c r="C63" s="312" t="s">
        <v>185</v>
      </c>
      <c r="D63" s="313" t="s">
        <v>18038</v>
      </c>
      <c r="E63" s="314" t="s">
        <v>186</v>
      </c>
    </row>
    <row r="64" spans="1:5" ht="27">
      <c r="A64" s="311">
        <v>90698</v>
      </c>
      <c r="B64" s="312" t="s">
        <v>242</v>
      </c>
      <c r="C64" s="312" t="s">
        <v>185</v>
      </c>
      <c r="D64" s="313" t="s">
        <v>18039</v>
      </c>
      <c r="E64" s="314" t="s">
        <v>186</v>
      </c>
    </row>
    <row r="65" spans="1:5" ht="27">
      <c r="A65" s="311">
        <v>90699</v>
      </c>
      <c r="B65" s="312" t="s">
        <v>243</v>
      </c>
      <c r="C65" s="312" t="s">
        <v>185</v>
      </c>
      <c r="D65" s="313" t="s">
        <v>18040</v>
      </c>
      <c r="E65" s="314" t="s">
        <v>186</v>
      </c>
    </row>
    <row r="66" spans="1:5" ht="27">
      <c r="A66" s="311">
        <v>90700</v>
      </c>
      <c r="B66" s="312" t="s">
        <v>244</v>
      </c>
      <c r="C66" s="312" t="s">
        <v>185</v>
      </c>
      <c r="D66" s="313" t="s">
        <v>18041</v>
      </c>
      <c r="E66" s="314" t="s">
        <v>186</v>
      </c>
    </row>
    <row r="67" spans="1:5" ht="27">
      <c r="A67" s="311">
        <v>90701</v>
      </c>
      <c r="B67" s="312" t="s">
        <v>245</v>
      </c>
      <c r="C67" s="312" t="s">
        <v>185</v>
      </c>
      <c r="D67" s="313" t="s">
        <v>18042</v>
      </c>
      <c r="E67" s="314" t="s">
        <v>186</v>
      </c>
    </row>
    <row r="68" spans="1:5" ht="27">
      <c r="A68" s="311">
        <v>90702</v>
      </c>
      <c r="B68" s="312" t="s">
        <v>246</v>
      </c>
      <c r="C68" s="312" t="s">
        <v>185</v>
      </c>
      <c r="D68" s="313" t="s">
        <v>18043</v>
      </c>
      <c r="E68" s="314" t="s">
        <v>186</v>
      </c>
    </row>
    <row r="69" spans="1:5" ht="27">
      <c r="A69" s="311">
        <v>90703</v>
      </c>
      <c r="B69" s="312" t="s">
        <v>247</v>
      </c>
      <c r="C69" s="312" t="s">
        <v>185</v>
      </c>
      <c r="D69" s="313" t="s">
        <v>18044</v>
      </c>
      <c r="E69" s="314" t="s">
        <v>186</v>
      </c>
    </row>
    <row r="70" spans="1:5" ht="27">
      <c r="A70" s="311">
        <v>90704</v>
      </c>
      <c r="B70" s="312" t="s">
        <v>248</v>
      </c>
      <c r="C70" s="312" t="s">
        <v>185</v>
      </c>
      <c r="D70" s="313" t="s">
        <v>18045</v>
      </c>
      <c r="E70" s="314" t="s">
        <v>186</v>
      </c>
    </row>
    <row r="71" spans="1:5" ht="27">
      <c r="A71" s="311">
        <v>90705</v>
      </c>
      <c r="B71" s="312" t="s">
        <v>249</v>
      </c>
      <c r="C71" s="312" t="s">
        <v>185</v>
      </c>
      <c r="D71" s="313" t="s">
        <v>18046</v>
      </c>
      <c r="E71" s="314" t="s">
        <v>186</v>
      </c>
    </row>
    <row r="72" spans="1:5" ht="27">
      <c r="A72" s="311">
        <v>90706</v>
      </c>
      <c r="B72" s="312" t="s">
        <v>250</v>
      </c>
      <c r="C72" s="312" t="s">
        <v>185</v>
      </c>
      <c r="D72" s="313" t="s">
        <v>18047</v>
      </c>
      <c r="E72" s="314" t="s">
        <v>186</v>
      </c>
    </row>
    <row r="73" spans="1:5" ht="27">
      <c r="A73" s="311">
        <v>90708</v>
      </c>
      <c r="B73" s="312" t="s">
        <v>251</v>
      </c>
      <c r="C73" s="312" t="s">
        <v>185</v>
      </c>
      <c r="D73" s="313" t="s">
        <v>18048</v>
      </c>
      <c r="E73" s="314" t="s">
        <v>186</v>
      </c>
    </row>
    <row r="74" spans="1:5" ht="27">
      <c r="A74" s="311">
        <v>90724</v>
      </c>
      <c r="B74" s="312" t="s">
        <v>252</v>
      </c>
      <c r="C74" s="312" t="s">
        <v>50</v>
      </c>
      <c r="D74" s="313" t="s">
        <v>16195</v>
      </c>
      <c r="E74" s="314" t="s">
        <v>186</v>
      </c>
    </row>
    <row r="75" spans="1:5" ht="27">
      <c r="A75" s="311">
        <v>90725</v>
      </c>
      <c r="B75" s="312" t="s">
        <v>253</v>
      </c>
      <c r="C75" s="312" t="s">
        <v>50</v>
      </c>
      <c r="D75" s="313" t="s">
        <v>17596</v>
      </c>
      <c r="E75" s="314" t="s">
        <v>186</v>
      </c>
    </row>
    <row r="76" spans="1:5" ht="27">
      <c r="A76" s="311">
        <v>90726</v>
      </c>
      <c r="B76" s="312" t="s">
        <v>254</v>
      </c>
      <c r="C76" s="312" t="s">
        <v>50</v>
      </c>
      <c r="D76" s="313" t="s">
        <v>14907</v>
      </c>
      <c r="E76" s="314" t="s">
        <v>186</v>
      </c>
    </row>
    <row r="77" spans="1:5" ht="27">
      <c r="A77" s="311">
        <v>90727</v>
      </c>
      <c r="B77" s="312" t="s">
        <v>255</v>
      </c>
      <c r="C77" s="312" t="s">
        <v>50</v>
      </c>
      <c r="D77" s="313" t="s">
        <v>16811</v>
      </c>
      <c r="E77" s="314" t="s">
        <v>186</v>
      </c>
    </row>
    <row r="78" spans="1:5" ht="27">
      <c r="A78" s="311">
        <v>90728</v>
      </c>
      <c r="B78" s="312" t="s">
        <v>256</v>
      </c>
      <c r="C78" s="312" t="s">
        <v>50</v>
      </c>
      <c r="D78" s="313" t="s">
        <v>13796</v>
      </c>
      <c r="E78" s="314" t="s">
        <v>186</v>
      </c>
    </row>
    <row r="79" spans="1:5" ht="27">
      <c r="A79" s="311">
        <v>90729</v>
      </c>
      <c r="B79" s="312" t="s">
        <v>257</v>
      </c>
      <c r="C79" s="312" t="s">
        <v>50</v>
      </c>
      <c r="D79" s="313" t="s">
        <v>17440</v>
      </c>
      <c r="E79" s="314" t="s">
        <v>186</v>
      </c>
    </row>
    <row r="80" spans="1:5" ht="27">
      <c r="A80" s="311">
        <v>90730</v>
      </c>
      <c r="B80" s="312" t="s">
        <v>258</v>
      </c>
      <c r="C80" s="312" t="s">
        <v>50</v>
      </c>
      <c r="D80" s="313" t="s">
        <v>14375</v>
      </c>
      <c r="E80" s="314" t="s">
        <v>186</v>
      </c>
    </row>
    <row r="81" spans="1:5" ht="27">
      <c r="A81" s="311">
        <v>90731</v>
      </c>
      <c r="B81" s="312" t="s">
        <v>259</v>
      </c>
      <c r="C81" s="312" t="s">
        <v>50</v>
      </c>
      <c r="D81" s="313" t="s">
        <v>18049</v>
      </c>
      <c r="E81" s="314" t="s">
        <v>186</v>
      </c>
    </row>
    <row r="82" spans="1:5" ht="27">
      <c r="A82" s="311">
        <v>90732</v>
      </c>
      <c r="B82" s="312" t="s">
        <v>260</v>
      </c>
      <c r="C82" s="312" t="s">
        <v>50</v>
      </c>
      <c r="D82" s="313" t="s">
        <v>14882</v>
      </c>
      <c r="E82" s="314" t="s">
        <v>186</v>
      </c>
    </row>
    <row r="83" spans="1:5" ht="27">
      <c r="A83" s="311">
        <v>90733</v>
      </c>
      <c r="B83" s="312" t="s">
        <v>261</v>
      </c>
      <c r="C83" s="312" t="s">
        <v>185</v>
      </c>
      <c r="D83" s="313" t="s">
        <v>13012</v>
      </c>
      <c r="E83" s="314" t="s">
        <v>186</v>
      </c>
    </row>
    <row r="84" spans="1:5" ht="27">
      <c r="A84" s="311">
        <v>90734</v>
      </c>
      <c r="B84" s="312" t="s">
        <v>262</v>
      </c>
      <c r="C84" s="312" t="s">
        <v>185</v>
      </c>
      <c r="D84" s="313" t="s">
        <v>16821</v>
      </c>
      <c r="E84" s="314" t="s">
        <v>186</v>
      </c>
    </row>
    <row r="85" spans="1:5" ht="27">
      <c r="A85" s="311">
        <v>90735</v>
      </c>
      <c r="B85" s="312" t="s">
        <v>263</v>
      </c>
      <c r="C85" s="312" t="s">
        <v>185</v>
      </c>
      <c r="D85" s="313" t="s">
        <v>14471</v>
      </c>
      <c r="E85" s="314" t="s">
        <v>186</v>
      </c>
    </row>
    <row r="86" spans="1:5" ht="27">
      <c r="A86" s="311">
        <v>90736</v>
      </c>
      <c r="B86" s="312" t="s">
        <v>264</v>
      </c>
      <c r="C86" s="312" t="s">
        <v>185</v>
      </c>
      <c r="D86" s="313" t="s">
        <v>12734</v>
      </c>
      <c r="E86" s="314" t="s">
        <v>186</v>
      </c>
    </row>
    <row r="87" spans="1:5" ht="27">
      <c r="A87" s="311">
        <v>90737</v>
      </c>
      <c r="B87" s="312" t="s">
        <v>265</v>
      </c>
      <c r="C87" s="312" t="s">
        <v>185</v>
      </c>
      <c r="D87" s="313" t="s">
        <v>18050</v>
      </c>
      <c r="E87" s="314" t="s">
        <v>186</v>
      </c>
    </row>
    <row r="88" spans="1:5" ht="27">
      <c r="A88" s="311">
        <v>90738</v>
      </c>
      <c r="B88" s="312" t="s">
        <v>266</v>
      </c>
      <c r="C88" s="312" t="s">
        <v>185</v>
      </c>
      <c r="D88" s="313" t="s">
        <v>14306</v>
      </c>
      <c r="E88" s="314" t="s">
        <v>186</v>
      </c>
    </row>
    <row r="89" spans="1:5" ht="27">
      <c r="A89" s="311">
        <v>90739</v>
      </c>
      <c r="B89" s="312" t="s">
        <v>267</v>
      </c>
      <c r="C89" s="312" t="s">
        <v>185</v>
      </c>
      <c r="D89" s="313" t="s">
        <v>17224</v>
      </c>
      <c r="E89" s="314" t="s">
        <v>186</v>
      </c>
    </row>
    <row r="90" spans="1:5" ht="27">
      <c r="A90" s="311">
        <v>90740</v>
      </c>
      <c r="B90" s="312" t="s">
        <v>268</v>
      </c>
      <c r="C90" s="312" t="s">
        <v>185</v>
      </c>
      <c r="D90" s="313" t="s">
        <v>14138</v>
      </c>
      <c r="E90" s="314" t="s">
        <v>186</v>
      </c>
    </row>
    <row r="91" spans="1:5" ht="27">
      <c r="A91" s="311">
        <v>90741</v>
      </c>
      <c r="B91" s="312" t="s">
        <v>269</v>
      </c>
      <c r="C91" s="312" t="s">
        <v>185</v>
      </c>
      <c r="D91" s="313" t="s">
        <v>13024</v>
      </c>
      <c r="E91" s="314" t="s">
        <v>186</v>
      </c>
    </row>
    <row r="92" spans="1:5" ht="27">
      <c r="A92" s="311">
        <v>90742</v>
      </c>
      <c r="B92" s="312" t="s">
        <v>270</v>
      </c>
      <c r="C92" s="312" t="s">
        <v>185</v>
      </c>
      <c r="D92" s="313" t="s">
        <v>15570</v>
      </c>
      <c r="E92" s="314" t="s">
        <v>186</v>
      </c>
    </row>
    <row r="93" spans="1:5" ht="27">
      <c r="A93" s="311">
        <v>90743</v>
      </c>
      <c r="B93" s="312" t="s">
        <v>271</v>
      </c>
      <c r="C93" s="312" t="s">
        <v>185</v>
      </c>
      <c r="D93" s="313" t="s">
        <v>13529</v>
      </c>
      <c r="E93" s="314" t="s">
        <v>186</v>
      </c>
    </row>
    <row r="94" spans="1:5" ht="27">
      <c r="A94" s="311">
        <v>90744</v>
      </c>
      <c r="B94" s="312" t="s">
        <v>272</v>
      </c>
      <c r="C94" s="312" t="s">
        <v>185</v>
      </c>
      <c r="D94" s="313" t="s">
        <v>15447</v>
      </c>
      <c r="E94" s="314" t="s">
        <v>186</v>
      </c>
    </row>
    <row r="95" spans="1:5" ht="27">
      <c r="A95" s="311">
        <v>90745</v>
      </c>
      <c r="B95" s="312" t="s">
        <v>273</v>
      </c>
      <c r="C95" s="312" t="s">
        <v>185</v>
      </c>
      <c r="D95" s="313" t="s">
        <v>18051</v>
      </c>
      <c r="E95" s="314" t="s">
        <v>186</v>
      </c>
    </row>
    <row r="96" spans="1:5" ht="27">
      <c r="A96" s="311">
        <v>90746</v>
      </c>
      <c r="B96" s="312" t="s">
        <v>274</v>
      </c>
      <c r="C96" s="312" t="s">
        <v>185</v>
      </c>
      <c r="D96" s="313" t="s">
        <v>12767</v>
      </c>
      <c r="E96" s="314" t="s">
        <v>186</v>
      </c>
    </row>
    <row r="97" spans="1:5" ht="27">
      <c r="A97" s="311">
        <v>90747</v>
      </c>
      <c r="B97" s="312" t="s">
        <v>275</v>
      </c>
      <c r="C97" s="312" t="s">
        <v>185</v>
      </c>
      <c r="D97" s="313" t="s">
        <v>18052</v>
      </c>
      <c r="E97" s="314" t="s">
        <v>186</v>
      </c>
    </row>
    <row r="98" spans="1:5" ht="27">
      <c r="A98" s="311">
        <v>94869</v>
      </c>
      <c r="B98" s="312" t="s">
        <v>276</v>
      </c>
      <c r="C98" s="312" t="s">
        <v>185</v>
      </c>
      <c r="D98" s="313" t="s">
        <v>18053</v>
      </c>
      <c r="E98" s="314" t="s">
        <v>186</v>
      </c>
    </row>
    <row r="99" spans="1:5" ht="27">
      <c r="A99" s="311">
        <v>94870</v>
      </c>
      <c r="B99" s="312" t="s">
        <v>277</v>
      </c>
      <c r="C99" s="312" t="s">
        <v>185</v>
      </c>
      <c r="D99" s="313" t="s">
        <v>17096</v>
      </c>
      <c r="E99" s="314" t="s">
        <v>186</v>
      </c>
    </row>
    <row r="100" spans="1:5" ht="27">
      <c r="A100" s="311">
        <v>94871</v>
      </c>
      <c r="B100" s="312" t="s">
        <v>278</v>
      </c>
      <c r="C100" s="312" t="s">
        <v>185</v>
      </c>
      <c r="D100" s="313" t="s">
        <v>18054</v>
      </c>
      <c r="E100" s="314" t="s">
        <v>186</v>
      </c>
    </row>
    <row r="101" spans="1:5" ht="27">
      <c r="A101" s="311">
        <v>94872</v>
      </c>
      <c r="B101" s="312" t="s">
        <v>279</v>
      </c>
      <c r="C101" s="312" t="s">
        <v>185</v>
      </c>
      <c r="D101" s="313" t="s">
        <v>15290</v>
      </c>
      <c r="E101" s="314" t="s">
        <v>186</v>
      </c>
    </row>
    <row r="102" spans="1:5" ht="27">
      <c r="A102" s="311">
        <v>94875</v>
      </c>
      <c r="B102" s="312" t="s">
        <v>280</v>
      </c>
      <c r="C102" s="312" t="s">
        <v>185</v>
      </c>
      <c r="D102" s="313" t="s">
        <v>18055</v>
      </c>
      <c r="E102" s="314" t="s">
        <v>186</v>
      </c>
    </row>
    <row r="103" spans="1:5" ht="27">
      <c r="A103" s="311">
        <v>94876</v>
      </c>
      <c r="B103" s="312" t="s">
        <v>281</v>
      </c>
      <c r="C103" s="312" t="s">
        <v>185</v>
      </c>
      <c r="D103" s="313" t="s">
        <v>18056</v>
      </c>
      <c r="E103" s="314" t="s">
        <v>186</v>
      </c>
    </row>
    <row r="104" spans="1:5" ht="27">
      <c r="A104" s="311">
        <v>94878</v>
      </c>
      <c r="B104" s="312" t="s">
        <v>282</v>
      </c>
      <c r="C104" s="312" t="s">
        <v>185</v>
      </c>
      <c r="D104" s="313" t="s">
        <v>18057</v>
      </c>
      <c r="E104" s="314" t="s">
        <v>186</v>
      </c>
    </row>
    <row r="105" spans="1:5" ht="27">
      <c r="A105" s="311">
        <v>94879</v>
      </c>
      <c r="B105" s="312" t="s">
        <v>283</v>
      </c>
      <c r="C105" s="312" t="s">
        <v>185</v>
      </c>
      <c r="D105" s="313" t="s">
        <v>18058</v>
      </c>
      <c r="E105" s="314" t="s">
        <v>186</v>
      </c>
    </row>
    <row r="106" spans="1:5" ht="27">
      <c r="A106" s="311">
        <v>94880</v>
      </c>
      <c r="B106" s="312" t="s">
        <v>284</v>
      </c>
      <c r="C106" s="312" t="s">
        <v>185</v>
      </c>
      <c r="D106" s="313" t="s">
        <v>18059</v>
      </c>
      <c r="E106" s="314" t="s">
        <v>186</v>
      </c>
    </row>
    <row r="107" spans="1:5" ht="27">
      <c r="A107" s="311">
        <v>94881</v>
      </c>
      <c r="B107" s="312" t="s">
        <v>285</v>
      </c>
      <c r="C107" s="312" t="s">
        <v>185</v>
      </c>
      <c r="D107" s="313" t="s">
        <v>18060</v>
      </c>
      <c r="E107" s="314" t="s">
        <v>186</v>
      </c>
    </row>
    <row r="108" spans="1:5" ht="27">
      <c r="A108" s="311">
        <v>94882</v>
      </c>
      <c r="B108" s="312" t="s">
        <v>286</v>
      </c>
      <c r="C108" s="312" t="s">
        <v>185</v>
      </c>
      <c r="D108" s="313" t="s">
        <v>18061</v>
      </c>
      <c r="E108" s="314" t="s">
        <v>186</v>
      </c>
    </row>
    <row r="109" spans="1:5" ht="27">
      <c r="A109" s="311">
        <v>94884</v>
      </c>
      <c r="B109" s="312" t="s">
        <v>287</v>
      </c>
      <c r="C109" s="312" t="s">
        <v>185</v>
      </c>
      <c r="D109" s="313" t="s">
        <v>18062</v>
      </c>
      <c r="E109" s="314" t="s">
        <v>186</v>
      </c>
    </row>
    <row r="110" spans="1:5" ht="40.5">
      <c r="A110" s="311">
        <v>97121</v>
      </c>
      <c r="B110" s="312" t="s">
        <v>288</v>
      </c>
      <c r="C110" s="312" t="s">
        <v>185</v>
      </c>
      <c r="D110" s="313" t="s">
        <v>14461</v>
      </c>
      <c r="E110" s="314" t="s">
        <v>186</v>
      </c>
    </row>
    <row r="111" spans="1:5" ht="40.5">
      <c r="A111" s="311">
        <v>97122</v>
      </c>
      <c r="B111" s="312" t="s">
        <v>289</v>
      </c>
      <c r="C111" s="312" t="s">
        <v>185</v>
      </c>
      <c r="D111" s="313" t="s">
        <v>13836</v>
      </c>
      <c r="E111" s="314" t="s">
        <v>186</v>
      </c>
    </row>
    <row r="112" spans="1:5" ht="40.5">
      <c r="A112" s="311">
        <v>97123</v>
      </c>
      <c r="B112" s="312" t="s">
        <v>290</v>
      </c>
      <c r="C112" s="312" t="s">
        <v>185</v>
      </c>
      <c r="D112" s="313" t="s">
        <v>17223</v>
      </c>
      <c r="E112" s="314" t="s">
        <v>186</v>
      </c>
    </row>
    <row r="113" spans="1:5" ht="40.5">
      <c r="A113" s="311">
        <v>97124</v>
      </c>
      <c r="B113" s="312" t="s">
        <v>291</v>
      </c>
      <c r="C113" s="312" t="s">
        <v>185</v>
      </c>
      <c r="D113" s="313" t="s">
        <v>13016</v>
      </c>
      <c r="E113" s="314" t="s">
        <v>186</v>
      </c>
    </row>
    <row r="114" spans="1:5" ht="40.5">
      <c r="A114" s="311">
        <v>97125</v>
      </c>
      <c r="B114" s="312" t="s">
        <v>292</v>
      </c>
      <c r="C114" s="312" t="s">
        <v>185</v>
      </c>
      <c r="D114" s="313" t="s">
        <v>17859</v>
      </c>
      <c r="E114" s="314" t="s">
        <v>186</v>
      </c>
    </row>
    <row r="115" spans="1:5" ht="40.5">
      <c r="A115" s="311">
        <v>97126</v>
      </c>
      <c r="B115" s="312" t="s">
        <v>293</v>
      </c>
      <c r="C115" s="312" t="s">
        <v>185</v>
      </c>
      <c r="D115" s="313" t="s">
        <v>14933</v>
      </c>
      <c r="E115" s="314" t="s">
        <v>186</v>
      </c>
    </row>
    <row r="116" spans="1:5" ht="27">
      <c r="A116" s="311">
        <v>102264</v>
      </c>
      <c r="B116" s="312" t="s">
        <v>294</v>
      </c>
      <c r="C116" s="312" t="s">
        <v>185</v>
      </c>
      <c r="D116" s="313" t="s">
        <v>18063</v>
      </c>
      <c r="E116" s="314" t="s">
        <v>186</v>
      </c>
    </row>
    <row r="117" spans="1:5" ht="27">
      <c r="A117" s="311">
        <v>102265</v>
      </c>
      <c r="B117" s="312" t="s">
        <v>295</v>
      </c>
      <c r="C117" s="312" t="s">
        <v>50</v>
      </c>
      <c r="D117" s="313" t="s">
        <v>18064</v>
      </c>
      <c r="E117" s="314" t="s">
        <v>186</v>
      </c>
    </row>
    <row r="118" spans="1:5" ht="27">
      <c r="A118" s="311">
        <v>102266</v>
      </c>
      <c r="B118" s="312" t="s">
        <v>296</v>
      </c>
      <c r="C118" s="312" t="s">
        <v>50</v>
      </c>
      <c r="D118" s="313" t="s">
        <v>18065</v>
      </c>
      <c r="E118" s="314" t="s">
        <v>186</v>
      </c>
    </row>
    <row r="119" spans="1:5" ht="27">
      <c r="A119" s="311">
        <v>102267</v>
      </c>
      <c r="B119" s="312" t="s">
        <v>297</v>
      </c>
      <c r="C119" s="312" t="s">
        <v>50</v>
      </c>
      <c r="D119" s="313" t="s">
        <v>18066</v>
      </c>
      <c r="E119" s="314" t="s">
        <v>186</v>
      </c>
    </row>
    <row r="120" spans="1:5" ht="27">
      <c r="A120" s="311">
        <v>102268</v>
      </c>
      <c r="B120" s="312" t="s">
        <v>298</v>
      </c>
      <c r="C120" s="312" t="s">
        <v>50</v>
      </c>
      <c r="D120" s="313" t="s">
        <v>18067</v>
      </c>
      <c r="E120" s="314" t="s">
        <v>186</v>
      </c>
    </row>
    <row r="121" spans="1:5" ht="27">
      <c r="A121" s="311">
        <v>102269</v>
      </c>
      <c r="B121" s="312" t="s">
        <v>299</v>
      </c>
      <c r="C121" s="312" t="s">
        <v>50</v>
      </c>
      <c r="D121" s="313" t="s">
        <v>18068</v>
      </c>
      <c r="E121" s="314" t="s">
        <v>186</v>
      </c>
    </row>
    <row r="122" spans="1:5" ht="40.5">
      <c r="A122" s="311">
        <v>92833</v>
      </c>
      <c r="B122" s="312" t="s">
        <v>300</v>
      </c>
      <c r="C122" s="312" t="s">
        <v>185</v>
      </c>
      <c r="D122" s="313" t="s">
        <v>18069</v>
      </c>
      <c r="E122" s="314" t="s">
        <v>186</v>
      </c>
    </row>
    <row r="123" spans="1:5" ht="40.5">
      <c r="A123" s="311">
        <v>92834</v>
      </c>
      <c r="B123" s="312" t="s">
        <v>301</v>
      </c>
      <c r="C123" s="312" t="s">
        <v>185</v>
      </c>
      <c r="D123" s="313" t="s">
        <v>12595</v>
      </c>
      <c r="E123" s="314" t="s">
        <v>186</v>
      </c>
    </row>
    <row r="124" spans="1:5" ht="40.5">
      <c r="A124" s="311">
        <v>92835</v>
      </c>
      <c r="B124" s="312" t="s">
        <v>302</v>
      </c>
      <c r="C124" s="312" t="s">
        <v>185</v>
      </c>
      <c r="D124" s="313" t="s">
        <v>18070</v>
      </c>
      <c r="E124" s="314" t="s">
        <v>186</v>
      </c>
    </row>
    <row r="125" spans="1:5" ht="40.5">
      <c r="A125" s="311">
        <v>92836</v>
      </c>
      <c r="B125" s="312" t="s">
        <v>303</v>
      </c>
      <c r="C125" s="312" t="s">
        <v>185</v>
      </c>
      <c r="D125" s="313" t="s">
        <v>12917</v>
      </c>
      <c r="E125" s="314" t="s">
        <v>186</v>
      </c>
    </row>
    <row r="126" spans="1:5" ht="40.5">
      <c r="A126" s="311">
        <v>92837</v>
      </c>
      <c r="B126" s="312" t="s">
        <v>304</v>
      </c>
      <c r="C126" s="312" t="s">
        <v>185</v>
      </c>
      <c r="D126" s="313" t="s">
        <v>18071</v>
      </c>
      <c r="E126" s="314" t="s">
        <v>186</v>
      </c>
    </row>
    <row r="127" spans="1:5" ht="40.5">
      <c r="A127" s="311">
        <v>92838</v>
      </c>
      <c r="B127" s="312" t="s">
        <v>305</v>
      </c>
      <c r="C127" s="312" t="s">
        <v>185</v>
      </c>
      <c r="D127" s="313" t="s">
        <v>14021</v>
      </c>
      <c r="E127" s="314" t="s">
        <v>186</v>
      </c>
    </row>
    <row r="128" spans="1:5" ht="40.5">
      <c r="A128" s="311">
        <v>92839</v>
      </c>
      <c r="B128" s="312" t="s">
        <v>306</v>
      </c>
      <c r="C128" s="312" t="s">
        <v>185</v>
      </c>
      <c r="D128" s="313" t="s">
        <v>18072</v>
      </c>
      <c r="E128" s="314" t="s">
        <v>186</v>
      </c>
    </row>
    <row r="129" spans="1:5" ht="40.5">
      <c r="A129" s="311">
        <v>92840</v>
      </c>
      <c r="B129" s="312" t="s">
        <v>307</v>
      </c>
      <c r="C129" s="312" t="s">
        <v>185</v>
      </c>
      <c r="D129" s="313" t="s">
        <v>17324</v>
      </c>
      <c r="E129" s="314" t="s">
        <v>186</v>
      </c>
    </row>
    <row r="130" spans="1:5" ht="40.5">
      <c r="A130" s="311">
        <v>92841</v>
      </c>
      <c r="B130" s="312" t="s">
        <v>308</v>
      </c>
      <c r="C130" s="312" t="s">
        <v>185</v>
      </c>
      <c r="D130" s="313" t="s">
        <v>18073</v>
      </c>
      <c r="E130" s="314" t="s">
        <v>186</v>
      </c>
    </row>
    <row r="131" spans="1:5" ht="40.5">
      <c r="A131" s="311">
        <v>92842</v>
      </c>
      <c r="B131" s="312" t="s">
        <v>309</v>
      </c>
      <c r="C131" s="312" t="s">
        <v>185</v>
      </c>
      <c r="D131" s="313" t="s">
        <v>18074</v>
      </c>
      <c r="E131" s="314" t="s">
        <v>186</v>
      </c>
    </row>
    <row r="132" spans="1:5" ht="40.5">
      <c r="A132" s="311">
        <v>92843</v>
      </c>
      <c r="B132" s="312" t="s">
        <v>310</v>
      </c>
      <c r="C132" s="312" t="s">
        <v>185</v>
      </c>
      <c r="D132" s="313" t="s">
        <v>18075</v>
      </c>
      <c r="E132" s="314" t="s">
        <v>186</v>
      </c>
    </row>
    <row r="133" spans="1:5" ht="40.5">
      <c r="A133" s="311">
        <v>92844</v>
      </c>
      <c r="B133" s="312" t="s">
        <v>311</v>
      </c>
      <c r="C133" s="312" t="s">
        <v>185</v>
      </c>
      <c r="D133" s="313" t="s">
        <v>15515</v>
      </c>
      <c r="E133" s="314" t="s">
        <v>186</v>
      </c>
    </row>
    <row r="134" spans="1:5" ht="40.5">
      <c r="A134" s="311">
        <v>92845</v>
      </c>
      <c r="B134" s="312" t="s">
        <v>312</v>
      </c>
      <c r="C134" s="312" t="s">
        <v>185</v>
      </c>
      <c r="D134" s="313" t="s">
        <v>18076</v>
      </c>
      <c r="E134" s="314" t="s">
        <v>186</v>
      </c>
    </row>
    <row r="135" spans="1:5" ht="40.5">
      <c r="A135" s="311">
        <v>92846</v>
      </c>
      <c r="B135" s="312" t="s">
        <v>313</v>
      </c>
      <c r="C135" s="312" t="s">
        <v>185</v>
      </c>
      <c r="D135" s="313" t="s">
        <v>17885</v>
      </c>
      <c r="E135" s="314" t="s">
        <v>186</v>
      </c>
    </row>
    <row r="136" spans="1:5" ht="40.5">
      <c r="A136" s="311">
        <v>92847</v>
      </c>
      <c r="B136" s="312" t="s">
        <v>314</v>
      </c>
      <c r="C136" s="312" t="s">
        <v>185</v>
      </c>
      <c r="D136" s="315" t="s">
        <v>18077</v>
      </c>
      <c r="E136" s="314" t="s">
        <v>186</v>
      </c>
    </row>
    <row r="137" spans="1:5" ht="40.5">
      <c r="A137" s="311">
        <v>92848</v>
      </c>
      <c r="B137" s="312" t="s">
        <v>315</v>
      </c>
      <c r="C137" s="312" t="s">
        <v>185</v>
      </c>
      <c r="D137" s="313" t="s">
        <v>13631</v>
      </c>
      <c r="E137" s="314" t="s">
        <v>186</v>
      </c>
    </row>
    <row r="138" spans="1:5" ht="40.5">
      <c r="A138" s="311">
        <v>92849</v>
      </c>
      <c r="B138" s="312" t="s">
        <v>316</v>
      </c>
      <c r="C138" s="312" t="s">
        <v>185</v>
      </c>
      <c r="D138" s="313" t="s">
        <v>18078</v>
      </c>
      <c r="E138" s="314" t="s">
        <v>186</v>
      </c>
    </row>
    <row r="139" spans="1:5" ht="40.5">
      <c r="A139" s="311">
        <v>92850</v>
      </c>
      <c r="B139" s="312" t="s">
        <v>317</v>
      </c>
      <c r="C139" s="312" t="s">
        <v>185</v>
      </c>
      <c r="D139" s="313" t="s">
        <v>18079</v>
      </c>
      <c r="E139" s="314" t="s">
        <v>186</v>
      </c>
    </row>
    <row r="140" spans="1:5" ht="40.5">
      <c r="A140" s="311">
        <v>92851</v>
      </c>
      <c r="B140" s="312" t="s">
        <v>318</v>
      </c>
      <c r="C140" s="312" t="s">
        <v>185</v>
      </c>
      <c r="D140" s="313" t="s">
        <v>18080</v>
      </c>
      <c r="E140" s="314" t="s">
        <v>186</v>
      </c>
    </row>
    <row r="141" spans="1:5" ht="40.5">
      <c r="A141" s="311">
        <v>92852</v>
      </c>
      <c r="B141" s="312" t="s">
        <v>319</v>
      </c>
      <c r="C141" s="312" t="s">
        <v>185</v>
      </c>
      <c r="D141" s="313" t="s">
        <v>16135</v>
      </c>
      <c r="E141" s="314" t="s">
        <v>186</v>
      </c>
    </row>
    <row r="142" spans="1:5" ht="40.5">
      <c r="A142" s="311">
        <v>92853</v>
      </c>
      <c r="B142" s="312" t="s">
        <v>320</v>
      </c>
      <c r="C142" s="312" t="s">
        <v>185</v>
      </c>
      <c r="D142" s="313" t="s">
        <v>18081</v>
      </c>
      <c r="E142" s="314" t="s">
        <v>186</v>
      </c>
    </row>
    <row r="143" spans="1:5" ht="40.5">
      <c r="A143" s="311">
        <v>92854</v>
      </c>
      <c r="B143" s="312" t="s">
        <v>321</v>
      </c>
      <c r="C143" s="312" t="s">
        <v>185</v>
      </c>
      <c r="D143" s="313" t="s">
        <v>14425</v>
      </c>
      <c r="E143" s="314" t="s">
        <v>186</v>
      </c>
    </row>
    <row r="144" spans="1:5" ht="40.5">
      <c r="A144" s="311">
        <v>92855</v>
      </c>
      <c r="B144" s="312" t="s">
        <v>322</v>
      </c>
      <c r="C144" s="312" t="s">
        <v>185</v>
      </c>
      <c r="D144" s="313" t="s">
        <v>18082</v>
      </c>
      <c r="E144" s="314" t="s">
        <v>186</v>
      </c>
    </row>
    <row r="145" spans="1:5" ht="40.5">
      <c r="A145" s="311">
        <v>92856</v>
      </c>
      <c r="B145" s="312" t="s">
        <v>323</v>
      </c>
      <c r="C145" s="312" t="s">
        <v>185</v>
      </c>
      <c r="D145" s="313" t="s">
        <v>16682</v>
      </c>
      <c r="E145" s="314" t="s">
        <v>186</v>
      </c>
    </row>
    <row r="146" spans="1:5" ht="40.5">
      <c r="A146" s="311">
        <v>92857</v>
      </c>
      <c r="B146" s="312" t="s">
        <v>324</v>
      </c>
      <c r="C146" s="312" t="s">
        <v>185</v>
      </c>
      <c r="D146" s="313" t="s">
        <v>18083</v>
      </c>
      <c r="E146" s="314" t="s">
        <v>186</v>
      </c>
    </row>
    <row r="147" spans="1:5" ht="40.5">
      <c r="A147" s="311">
        <v>92858</v>
      </c>
      <c r="B147" s="312" t="s">
        <v>325</v>
      </c>
      <c r="C147" s="312" t="s">
        <v>185</v>
      </c>
      <c r="D147" s="313" t="s">
        <v>17903</v>
      </c>
      <c r="E147" s="314" t="s">
        <v>186</v>
      </c>
    </row>
    <row r="148" spans="1:5" ht="40.5">
      <c r="A148" s="311">
        <v>92859</v>
      </c>
      <c r="B148" s="312" t="s">
        <v>326</v>
      </c>
      <c r="C148" s="312" t="s">
        <v>185</v>
      </c>
      <c r="D148" s="315" t="s">
        <v>18084</v>
      </c>
      <c r="E148" s="314" t="s">
        <v>186</v>
      </c>
    </row>
    <row r="149" spans="1:5" ht="40.5">
      <c r="A149" s="311">
        <v>92860</v>
      </c>
      <c r="B149" s="312" t="s">
        <v>327</v>
      </c>
      <c r="C149" s="312" t="s">
        <v>185</v>
      </c>
      <c r="D149" s="313" t="s">
        <v>12638</v>
      </c>
      <c r="E149" s="314" t="s">
        <v>186</v>
      </c>
    </row>
    <row r="150" spans="1:5" ht="40.5">
      <c r="A150" s="311">
        <v>92861</v>
      </c>
      <c r="B150" s="312" t="s">
        <v>328</v>
      </c>
      <c r="C150" s="312" t="s">
        <v>185</v>
      </c>
      <c r="D150" s="313" t="s">
        <v>18085</v>
      </c>
      <c r="E150" s="314" t="s">
        <v>186</v>
      </c>
    </row>
    <row r="151" spans="1:5" ht="40.5">
      <c r="A151" s="311">
        <v>92862</v>
      </c>
      <c r="B151" s="312" t="s">
        <v>329</v>
      </c>
      <c r="C151" s="312" t="s">
        <v>185</v>
      </c>
      <c r="D151" s="313" t="s">
        <v>17260</v>
      </c>
      <c r="E151" s="314" t="s">
        <v>186</v>
      </c>
    </row>
    <row r="152" spans="1:5" ht="40.5">
      <c r="A152" s="311">
        <v>92863</v>
      </c>
      <c r="B152" s="312" t="s">
        <v>330</v>
      </c>
      <c r="C152" s="312" t="s">
        <v>185</v>
      </c>
      <c r="D152" s="313" t="s">
        <v>18086</v>
      </c>
      <c r="E152" s="314" t="s">
        <v>186</v>
      </c>
    </row>
    <row r="153" spans="1:5" ht="40.5">
      <c r="A153" s="311">
        <v>92864</v>
      </c>
      <c r="B153" s="312" t="s">
        <v>331</v>
      </c>
      <c r="C153" s="312" t="s">
        <v>185</v>
      </c>
      <c r="D153" s="313" t="s">
        <v>18087</v>
      </c>
      <c r="E153" s="314" t="s">
        <v>186</v>
      </c>
    </row>
    <row r="154" spans="1:5" ht="40.5">
      <c r="A154" s="311">
        <v>92210</v>
      </c>
      <c r="B154" s="312" t="s">
        <v>332</v>
      </c>
      <c r="C154" s="312" t="s">
        <v>185</v>
      </c>
      <c r="D154" s="313" t="s">
        <v>18088</v>
      </c>
      <c r="E154" s="314" t="s">
        <v>186</v>
      </c>
    </row>
    <row r="155" spans="1:5" ht="40.5">
      <c r="A155" s="311">
        <v>92211</v>
      </c>
      <c r="B155" s="312" t="s">
        <v>333</v>
      </c>
      <c r="C155" s="312" t="s">
        <v>185</v>
      </c>
      <c r="D155" s="313" t="s">
        <v>18089</v>
      </c>
      <c r="E155" s="314" t="s">
        <v>186</v>
      </c>
    </row>
    <row r="156" spans="1:5" ht="40.5">
      <c r="A156" s="311">
        <v>92212</v>
      </c>
      <c r="B156" s="312" t="s">
        <v>334</v>
      </c>
      <c r="C156" s="312" t="s">
        <v>185</v>
      </c>
      <c r="D156" s="313" t="s">
        <v>18090</v>
      </c>
      <c r="E156" s="314" t="s">
        <v>186</v>
      </c>
    </row>
    <row r="157" spans="1:5" ht="40.5">
      <c r="A157" s="311">
        <v>92213</v>
      </c>
      <c r="B157" s="312" t="s">
        <v>335</v>
      </c>
      <c r="C157" s="312" t="s">
        <v>185</v>
      </c>
      <c r="D157" s="313" t="s">
        <v>18091</v>
      </c>
      <c r="E157" s="314" t="s">
        <v>186</v>
      </c>
    </row>
    <row r="158" spans="1:5" ht="40.5">
      <c r="A158" s="311">
        <v>92214</v>
      </c>
      <c r="B158" s="312" t="s">
        <v>336</v>
      </c>
      <c r="C158" s="312" t="s">
        <v>185</v>
      </c>
      <c r="D158" s="313" t="s">
        <v>18092</v>
      </c>
      <c r="E158" s="314" t="s">
        <v>186</v>
      </c>
    </row>
    <row r="159" spans="1:5" ht="40.5">
      <c r="A159" s="311">
        <v>92215</v>
      </c>
      <c r="B159" s="312" t="s">
        <v>337</v>
      </c>
      <c r="C159" s="312" t="s">
        <v>185</v>
      </c>
      <c r="D159" s="313" t="s">
        <v>18093</v>
      </c>
      <c r="E159" s="314" t="s">
        <v>186</v>
      </c>
    </row>
    <row r="160" spans="1:5" ht="40.5">
      <c r="A160" s="311">
        <v>92216</v>
      </c>
      <c r="B160" s="312" t="s">
        <v>338</v>
      </c>
      <c r="C160" s="312" t="s">
        <v>185</v>
      </c>
      <c r="D160" s="313" t="s">
        <v>18094</v>
      </c>
      <c r="E160" s="314" t="s">
        <v>186</v>
      </c>
    </row>
    <row r="161" spans="1:5" ht="40.5">
      <c r="A161" s="311">
        <v>92219</v>
      </c>
      <c r="B161" s="312" t="s">
        <v>339</v>
      </c>
      <c r="C161" s="312" t="s">
        <v>185</v>
      </c>
      <c r="D161" s="313" t="s">
        <v>18095</v>
      </c>
      <c r="E161" s="314" t="s">
        <v>186</v>
      </c>
    </row>
    <row r="162" spans="1:5" ht="40.5">
      <c r="A162" s="311">
        <v>92220</v>
      </c>
      <c r="B162" s="312" t="s">
        <v>340</v>
      </c>
      <c r="C162" s="312" t="s">
        <v>185</v>
      </c>
      <c r="D162" s="313" t="s">
        <v>18096</v>
      </c>
      <c r="E162" s="314" t="s">
        <v>186</v>
      </c>
    </row>
    <row r="163" spans="1:5" ht="40.5">
      <c r="A163" s="311">
        <v>92221</v>
      </c>
      <c r="B163" s="312" t="s">
        <v>341</v>
      </c>
      <c r="C163" s="312" t="s">
        <v>185</v>
      </c>
      <c r="D163" s="313" t="s">
        <v>18097</v>
      </c>
      <c r="E163" s="314" t="s">
        <v>186</v>
      </c>
    </row>
    <row r="164" spans="1:5" ht="40.5">
      <c r="A164" s="311">
        <v>92222</v>
      </c>
      <c r="B164" s="312" t="s">
        <v>342</v>
      </c>
      <c r="C164" s="312" t="s">
        <v>185</v>
      </c>
      <c r="D164" s="313" t="s">
        <v>18098</v>
      </c>
      <c r="E164" s="314" t="s">
        <v>186</v>
      </c>
    </row>
    <row r="165" spans="1:5" ht="40.5">
      <c r="A165" s="311">
        <v>92223</v>
      </c>
      <c r="B165" s="312" t="s">
        <v>343</v>
      </c>
      <c r="C165" s="312" t="s">
        <v>185</v>
      </c>
      <c r="D165" s="313" t="s">
        <v>18099</v>
      </c>
      <c r="E165" s="314" t="s">
        <v>186</v>
      </c>
    </row>
    <row r="166" spans="1:5" ht="40.5">
      <c r="A166" s="311">
        <v>92224</v>
      </c>
      <c r="B166" s="312" t="s">
        <v>344</v>
      </c>
      <c r="C166" s="312" t="s">
        <v>185</v>
      </c>
      <c r="D166" s="313" t="s">
        <v>18100</v>
      </c>
      <c r="E166" s="314" t="s">
        <v>186</v>
      </c>
    </row>
    <row r="167" spans="1:5" ht="40.5">
      <c r="A167" s="311">
        <v>92226</v>
      </c>
      <c r="B167" s="312" t="s">
        <v>345</v>
      </c>
      <c r="C167" s="312" t="s">
        <v>185</v>
      </c>
      <c r="D167" s="313" t="s">
        <v>17834</v>
      </c>
      <c r="E167" s="314" t="s">
        <v>186</v>
      </c>
    </row>
    <row r="168" spans="1:5" ht="40.5">
      <c r="A168" s="311">
        <v>92808</v>
      </c>
      <c r="B168" s="312" t="s">
        <v>346</v>
      </c>
      <c r="C168" s="312" t="s">
        <v>185</v>
      </c>
      <c r="D168" s="313" t="s">
        <v>17055</v>
      </c>
      <c r="E168" s="314" t="s">
        <v>186</v>
      </c>
    </row>
    <row r="169" spans="1:5" ht="40.5">
      <c r="A169" s="311">
        <v>92809</v>
      </c>
      <c r="B169" s="312" t="s">
        <v>347</v>
      </c>
      <c r="C169" s="312" t="s">
        <v>185</v>
      </c>
      <c r="D169" s="313" t="s">
        <v>18101</v>
      </c>
      <c r="E169" s="314" t="s">
        <v>186</v>
      </c>
    </row>
    <row r="170" spans="1:5" ht="40.5">
      <c r="A170" s="311">
        <v>92810</v>
      </c>
      <c r="B170" s="312" t="s">
        <v>348</v>
      </c>
      <c r="C170" s="312" t="s">
        <v>185</v>
      </c>
      <c r="D170" s="313" t="s">
        <v>18102</v>
      </c>
      <c r="E170" s="314" t="s">
        <v>186</v>
      </c>
    </row>
    <row r="171" spans="1:5" ht="40.5">
      <c r="A171" s="311">
        <v>92811</v>
      </c>
      <c r="B171" s="312" t="s">
        <v>349</v>
      </c>
      <c r="C171" s="312" t="s">
        <v>185</v>
      </c>
      <c r="D171" s="313" t="s">
        <v>18103</v>
      </c>
      <c r="E171" s="314" t="s">
        <v>186</v>
      </c>
    </row>
    <row r="172" spans="1:5" ht="40.5">
      <c r="A172" s="311">
        <v>92812</v>
      </c>
      <c r="B172" s="312" t="s">
        <v>350</v>
      </c>
      <c r="C172" s="312" t="s">
        <v>185</v>
      </c>
      <c r="D172" s="313" t="s">
        <v>18104</v>
      </c>
      <c r="E172" s="314" t="s">
        <v>186</v>
      </c>
    </row>
    <row r="173" spans="1:5" ht="40.5">
      <c r="A173" s="311">
        <v>92813</v>
      </c>
      <c r="B173" s="312" t="s">
        <v>351</v>
      </c>
      <c r="C173" s="312" t="s">
        <v>185</v>
      </c>
      <c r="D173" s="313" t="s">
        <v>18105</v>
      </c>
      <c r="E173" s="314" t="s">
        <v>186</v>
      </c>
    </row>
    <row r="174" spans="1:5" ht="40.5">
      <c r="A174" s="311">
        <v>92814</v>
      </c>
      <c r="B174" s="312" t="s">
        <v>352</v>
      </c>
      <c r="C174" s="312" t="s">
        <v>185</v>
      </c>
      <c r="D174" s="313" t="s">
        <v>18106</v>
      </c>
      <c r="E174" s="314" t="s">
        <v>186</v>
      </c>
    </row>
    <row r="175" spans="1:5" ht="40.5">
      <c r="A175" s="311">
        <v>92815</v>
      </c>
      <c r="B175" s="312" t="s">
        <v>353</v>
      </c>
      <c r="C175" s="312" t="s">
        <v>185</v>
      </c>
      <c r="D175" s="313" t="s">
        <v>18107</v>
      </c>
      <c r="E175" s="314" t="s">
        <v>186</v>
      </c>
    </row>
    <row r="176" spans="1:5" ht="40.5">
      <c r="A176" s="311">
        <v>92816</v>
      </c>
      <c r="B176" s="312" t="s">
        <v>354</v>
      </c>
      <c r="C176" s="312" t="s">
        <v>185</v>
      </c>
      <c r="D176" s="313" t="s">
        <v>18108</v>
      </c>
      <c r="E176" s="314" t="s">
        <v>186</v>
      </c>
    </row>
    <row r="177" spans="1:5" ht="40.5">
      <c r="A177" s="311">
        <v>92817</v>
      </c>
      <c r="B177" s="312" t="s">
        <v>355</v>
      </c>
      <c r="C177" s="312" t="s">
        <v>185</v>
      </c>
      <c r="D177" s="313" t="s">
        <v>18109</v>
      </c>
      <c r="E177" s="314" t="s">
        <v>186</v>
      </c>
    </row>
    <row r="178" spans="1:5" ht="40.5">
      <c r="A178" s="311">
        <v>92818</v>
      </c>
      <c r="B178" s="312" t="s">
        <v>356</v>
      </c>
      <c r="C178" s="312" t="s">
        <v>185</v>
      </c>
      <c r="D178" s="313" t="s">
        <v>18110</v>
      </c>
      <c r="E178" s="314" t="s">
        <v>186</v>
      </c>
    </row>
    <row r="179" spans="1:5" ht="40.5">
      <c r="A179" s="311">
        <v>92819</v>
      </c>
      <c r="B179" s="312" t="s">
        <v>357</v>
      </c>
      <c r="C179" s="312" t="s">
        <v>185</v>
      </c>
      <c r="D179" s="313" t="s">
        <v>17766</v>
      </c>
      <c r="E179" s="314" t="s">
        <v>186</v>
      </c>
    </row>
    <row r="180" spans="1:5" ht="40.5">
      <c r="A180" s="311">
        <v>92820</v>
      </c>
      <c r="B180" s="312" t="s">
        <v>358</v>
      </c>
      <c r="C180" s="312" t="s">
        <v>185</v>
      </c>
      <c r="D180" s="313" t="s">
        <v>17631</v>
      </c>
      <c r="E180" s="314" t="s">
        <v>186</v>
      </c>
    </row>
    <row r="181" spans="1:5" ht="40.5">
      <c r="A181" s="311">
        <v>92821</v>
      </c>
      <c r="B181" s="312" t="s">
        <v>359</v>
      </c>
      <c r="C181" s="312" t="s">
        <v>185</v>
      </c>
      <c r="D181" s="313" t="s">
        <v>18111</v>
      </c>
      <c r="E181" s="314" t="s">
        <v>186</v>
      </c>
    </row>
    <row r="182" spans="1:5" ht="40.5">
      <c r="A182" s="311">
        <v>92822</v>
      </c>
      <c r="B182" s="312" t="s">
        <v>360</v>
      </c>
      <c r="C182" s="312" t="s">
        <v>185</v>
      </c>
      <c r="D182" s="313" t="s">
        <v>17535</v>
      </c>
      <c r="E182" s="314" t="s">
        <v>186</v>
      </c>
    </row>
    <row r="183" spans="1:5" ht="40.5">
      <c r="A183" s="311">
        <v>92824</v>
      </c>
      <c r="B183" s="312" t="s">
        <v>361</v>
      </c>
      <c r="C183" s="312" t="s">
        <v>185</v>
      </c>
      <c r="D183" s="313" t="s">
        <v>18112</v>
      </c>
      <c r="E183" s="314" t="s">
        <v>186</v>
      </c>
    </row>
    <row r="184" spans="1:5" ht="40.5">
      <c r="A184" s="311">
        <v>92825</v>
      </c>
      <c r="B184" s="312" t="s">
        <v>362</v>
      </c>
      <c r="C184" s="312" t="s">
        <v>185</v>
      </c>
      <c r="D184" s="313" t="s">
        <v>18113</v>
      </c>
      <c r="E184" s="314" t="s">
        <v>186</v>
      </c>
    </row>
    <row r="185" spans="1:5" ht="40.5">
      <c r="A185" s="311">
        <v>92826</v>
      </c>
      <c r="B185" s="312" t="s">
        <v>363</v>
      </c>
      <c r="C185" s="312" t="s">
        <v>185</v>
      </c>
      <c r="D185" s="313" t="s">
        <v>16705</v>
      </c>
      <c r="E185" s="314" t="s">
        <v>186</v>
      </c>
    </row>
    <row r="186" spans="1:5" ht="40.5">
      <c r="A186" s="311">
        <v>92827</v>
      </c>
      <c r="B186" s="312" t="s">
        <v>364</v>
      </c>
      <c r="C186" s="312" t="s">
        <v>185</v>
      </c>
      <c r="D186" s="313" t="s">
        <v>17776</v>
      </c>
      <c r="E186" s="314" t="s">
        <v>186</v>
      </c>
    </row>
    <row r="187" spans="1:5" ht="40.5">
      <c r="A187" s="311">
        <v>92828</v>
      </c>
      <c r="B187" s="312" t="s">
        <v>365</v>
      </c>
      <c r="C187" s="312" t="s">
        <v>185</v>
      </c>
      <c r="D187" s="313" t="s">
        <v>18114</v>
      </c>
      <c r="E187" s="314" t="s">
        <v>186</v>
      </c>
    </row>
    <row r="188" spans="1:5" ht="40.5">
      <c r="A188" s="311">
        <v>92829</v>
      </c>
      <c r="B188" s="312" t="s">
        <v>366</v>
      </c>
      <c r="C188" s="312" t="s">
        <v>185</v>
      </c>
      <c r="D188" s="313" t="s">
        <v>18115</v>
      </c>
      <c r="E188" s="314" t="s">
        <v>186</v>
      </c>
    </row>
    <row r="189" spans="1:5" ht="40.5">
      <c r="A189" s="311">
        <v>92830</v>
      </c>
      <c r="B189" s="312" t="s">
        <v>367</v>
      </c>
      <c r="C189" s="312" t="s">
        <v>185</v>
      </c>
      <c r="D189" s="313" t="s">
        <v>18116</v>
      </c>
      <c r="E189" s="314" t="s">
        <v>186</v>
      </c>
    </row>
    <row r="190" spans="1:5" ht="40.5">
      <c r="A190" s="311">
        <v>92831</v>
      </c>
      <c r="B190" s="312" t="s">
        <v>368</v>
      </c>
      <c r="C190" s="312" t="s">
        <v>185</v>
      </c>
      <c r="D190" s="313" t="s">
        <v>18117</v>
      </c>
      <c r="E190" s="314" t="s">
        <v>186</v>
      </c>
    </row>
    <row r="191" spans="1:5" ht="40.5">
      <c r="A191" s="311">
        <v>92832</v>
      </c>
      <c r="B191" s="312" t="s">
        <v>369</v>
      </c>
      <c r="C191" s="312" t="s">
        <v>185</v>
      </c>
      <c r="D191" s="313" t="s">
        <v>18118</v>
      </c>
      <c r="E191" s="314" t="s">
        <v>186</v>
      </c>
    </row>
    <row r="192" spans="1:5" ht="40.5">
      <c r="A192" s="311">
        <v>95565</v>
      </c>
      <c r="B192" s="312" t="s">
        <v>370</v>
      </c>
      <c r="C192" s="312" t="s">
        <v>185</v>
      </c>
      <c r="D192" s="313" t="s">
        <v>17487</v>
      </c>
      <c r="E192" s="314" t="s">
        <v>186</v>
      </c>
    </row>
    <row r="193" spans="1:5" ht="40.5">
      <c r="A193" s="311">
        <v>95566</v>
      </c>
      <c r="B193" s="312" t="s">
        <v>371</v>
      </c>
      <c r="C193" s="312" t="s">
        <v>185</v>
      </c>
      <c r="D193" s="313" t="s">
        <v>18037</v>
      </c>
      <c r="E193" s="314" t="s">
        <v>186</v>
      </c>
    </row>
    <row r="194" spans="1:5" ht="40.5">
      <c r="A194" s="311">
        <v>95567</v>
      </c>
      <c r="B194" s="312" t="s">
        <v>372</v>
      </c>
      <c r="C194" s="312" t="s">
        <v>185</v>
      </c>
      <c r="D194" s="313" t="s">
        <v>18119</v>
      </c>
      <c r="E194" s="314" t="s">
        <v>186</v>
      </c>
    </row>
    <row r="195" spans="1:5" ht="40.5">
      <c r="A195" s="311">
        <v>95568</v>
      </c>
      <c r="B195" s="312" t="s">
        <v>373</v>
      </c>
      <c r="C195" s="312" t="s">
        <v>185</v>
      </c>
      <c r="D195" s="313" t="s">
        <v>18120</v>
      </c>
      <c r="E195" s="314" t="s">
        <v>186</v>
      </c>
    </row>
    <row r="196" spans="1:5" ht="40.5">
      <c r="A196" s="311">
        <v>95569</v>
      </c>
      <c r="B196" s="312" t="s">
        <v>374</v>
      </c>
      <c r="C196" s="312" t="s">
        <v>185</v>
      </c>
      <c r="D196" s="313" t="s">
        <v>18121</v>
      </c>
      <c r="E196" s="314" t="s">
        <v>186</v>
      </c>
    </row>
    <row r="197" spans="1:5" ht="40.5">
      <c r="A197" s="311">
        <v>95570</v>
      </c>
      <c r="B197" s="312" t="s">
        <v>375</v>
      </c>
      <c r="C197" s="312" t="s">
        <v>185</v>
      </c>
      <c r="D197" s="313" t="s">
        <v>17772</v>
      </c>
      <c r="E197" s="314" t="s">
        <v>186</v>
      </c>
    </row>
    <row r="198" spans="1:5" ht="40.5">
      <c r="A198" s="311">
        <v>95571</v>
      </c>
      <c r="B198" s="312" t="s">
        <v>376</v>
      </c>
      <c r="C198" s="312" t="s">
        <v>185</v>
      </c>
      <c r="D198" s="313" t="s">
        <v>18122</v>
      </c>
      <c r="E198" s="314" t="s">
        <v>186</v>
      </c>
    </row>
    <row r="199" spans="1:5" ht="40.5">
      <c r="A199" s="311">
        <v>95572</v>
      </c>
      <c r="B199" s="312" t="s">
        <v>377</v>
      </c>
      <c r="C199" s="312" t="s">
        <v>185</v>
      </c>
      <c r="D199" s="313" t="s">
        <v>18123</v>
      </c>
      <c r="E199" s="314" t="s">
        <v>186</v>
      </c>
    </row>
    <row r="200" spans="1:5" ht="40.5">
      <c r="A200" s="311">
        <v>97127</v>
      </c>
      <c r="B200" s="312" t="s">
        <v>378</v>
      </c>
      <c r="C200" s="312" t="s">
        <v>185</v>
      </c>
      <c r="D200" s="313" t="s">
        <v>15095</v>
      </c>
      <c r="E200" s="314" t="s">
        <v>186</v>
      </c>
    </row>
    <row r="201" spans="1:5" ht="40.5">
      <c r="A201" s="311">
        <v>97128</v>
      </c>
      <c r="B201" s="312" t="s">
        <v>379</v>
      </c>
      <c r="C201" s="312" t="s">
        <v>185</v>
      </c>
      <c r="D201" s="313" t="s">
        <v>16026</v>
      </c>
      <c r="E201" s="314" t="s">
        <v>186</v>
      </c>
    </row>
    <row r="202" spans="1:5" ht="40.5">
      <c r="A202" s="311">
        <v>97129</v>
      </c>
      <c r="B202" s="312" t="s">
        <v>380</v>
      </c>
      <c r="C202" s="312" t="s">
        <v>185</v>
      </c>
      <c r="D202" s="313" t="s">
        <v>12632</v>
      </c>
      <c r="E202" s="314" t="s">
        <v>186</v>
      </c>
    </row>
    <row r="203" spans="1:5" ht="40.5">
      <c r="A203" s="311">
        <v>97130</v>
      </c>
      <c r="B203" s="312" t="s">
        <v>381</v>
      </c>
      <c r="C203" s="312" t="s">
        <v>185</v>
      </c>
      <c r="D203" s="313" t="s">
        <v>17554</v>
      </c>
      <c r="E203" s="314" t="s">
        <v>186</v>
      </c>
    </row>
    <row r="204" spans="1:5" ht="40.5">
      <c r="A204" s="311">
        <v>97131</v>
      </c>
      <c r="B204" s="312" t="s">
        <v>382</v>
      </c>
      <c r="C204" s="312" t="s">
        <v>185</v>
      </c>
      <c r="D204" s="313" t="s">
        <v>13679</v>
      </c>
      <c r="E204" s="314" t="s">
        <v>186</v>
      </c>
    </row>
    <row r="205" spans="1:5" ht="40.5">
      <c r="A205" s="311">
        <v>97132</v>
      </c>
      <c r="B205" s="312" t="s">
        <v>383</v>
      </c>
      <c r="C205" s="312" t="s">
        <v>185</v>
      </c>
      <c r="D205" s="313" t="s">
        <v>13793</v>
      </c>
      <c r="E205" s="314" t="s">
        <v>186</v>
      </c>
    </row>
    <row r="206" spans="1:5" ht="40.5">
      <c r="A206" s="311">
        <v>97133</v>
      </c>
      <c r="B206" s="312" t="s">
        <v>384</v>
      </c>
      <c r="C206" s="312" t="s">
        <v>185</v>
      </c>
      <c r="D206" s="313" t="s">
        <v>15476</v>
      </c>
      <c r="E206" s="314" t="s">
        <v>186</v>
      </c>
    </row>
    <row r="207" spans="1:5" ht="40.5">
      <c r="A207" s="311">
        <v>97134</v>
      </c>
      <c r="B207" s="312" t="s">
        <v>385</v>
      </c>
      <c r="C207" s="312" t="s">
        <v>185</v>
      </c>
      <c r="D207" s="313" t="s">
        <v>12590</v>
      </c>
      <c r="E207" s="314" t="s">
        <v>186</v>
      </c>
    </row>
    <row r="208" spans="1:5" ht="40.5">
      <c r="A208" s="311">
        <v>97135</v>
      </c>
      <c r="B208" s="312" t="s">
        <v>386</v>
      </c>
      <c r="C208" s="312" t="s">
        <v>185</v>
      </c>
      <c r="D208" s="313" t="s">
        <v>12754</v>
      </c>
      <c r="E208" s="314" t="s">
        <v>186</v>
      </c>
    </row>
    <row r="209" spans="1:5" ht="40.5">
      <c r="A209" s="311">
        <v>97136</v>
      </c>
      <c r="B209" s="312" t="s">
        <v>387</v>
      </c>
      <c r="C209" s="312" t="s">
        <v>185</v>
      </c>
      <c r="D209" s="313" t="s">
        <v>17107</v>
      </c>
      <c r="E209" s="314" t="s">
        <v>186</v>
      </c>
    </row>
    <row r="210" spans="1:5" ht="40.5">
      <c r="A210" s="311">
        <v>97137</v>
      </c>
      <c r="B210" s="312" t="s">
        <v>388</v>
      </c>
      <c r="C210" s="312" t="s">
        <v>185</v>
      </c>
      <c r="D210" s="313" t="s">
        <v>14030</v>
      </c>
      <c r="E210" s="314" t="s">
        <v>186</v>
      </c>
    </row>
    <row r="211" spans="1:5" ht="40.5">
      <c r="A211" s="311">
        <v>97138</v>
      </c>
      <c r="B211" s="312" t="s">
        <v>389</v>
      </c>
      <c r="C211" s="312" t="s">
        <v>185</v>
      </c>
      <c r="D211" s="313" t="s">
        <v>17195</v>
      </c>
      <c r="E211" s="314" t="s">
        <v>186</v>
      </c>
    </row>
    <row r="212" spans="1:5" ht="40.5">
      <c r="A212" s="311">
        <v>97139</v>
      </c>
      <c r="B212" s="312" t="s">
        <v>390</v>
      </c>
      <c r="C212" s="312" t="s">
        <v>185</v>
      </c>
      <c r="D212" s="313" t="s">
        <v>14810</v>
      </c>
      <c r="E212" s="314" t="s">
        <v>186</v>
      </c>
    </row>
    <row r="213" spans="1:5" ht="40.5">
      <c r="A213" s="311">
        <v>97140</v>
      </c>
      <c r="B213" s="312" t="s">
        <v>391</v>
      </c>
      <c r="C213" s="312" t="s">
        <v>185</v>
      </c>
      <c r="D213" s="313" t="s">
        <v>18124</v>
      </c>
      <c r="E213" s="314" t="s">
        <v>186</v>
      </c>
    </row>
    <row r="214" spans="1:5" ht="27">
      <c r="A214" s="311">
        <v>103089</v>
      </c>
      <c r="B214" s="312" t="s">
        <v>11893</v>
      </c>
      <c r="C214" s="312" t="s">
        <v>185</v>
      </c>
      <c r="D214" s="313" t="s">
        <v>12715</v>
      </c>
      <c r="E214" s="314" t="s">
        <v>186</v>
      </c>
    </row>
    <row r="215" spans="1:5" ht="27">
      <c r="A215" s="311">
        <v>103090</v>
      </c>
      <c r="B215" s="312" t="s">
        <v>11894</v>
      </c>
      <c r="C215" s="312" t="s">
        <v>185</v>
      </c>
      <c r="D215" s="313" t="s">
        <v>15301</v>
      </c>
      <c r="E215" s="314" t="s">
        <v>186</v>
      </c>
    </row>
    <row r="216" spans="1:5" ht="27">
      <c r="A216" s="311">
        <v>103091</v>
      </c>
      <c r="B216" s="312" t="s">
        <v>11895</v>
      </c>
      <c r="C216" s="312" t="s">
        <v>185</v>
      </c>
      <c r="D216" s="313" t="s">
        <v>14818</v>
      </c>
      <c r="E216" s="314" t="s">
        <v>186</v>
      </c>
    </row>
    <row r="217" spans="1:5" ht="27">
      <c r="A217" s="311">
        <v>103092</v>
      </c>
      <c r="B217" s="312" t="s">
        <v>11896</v>
      </c>
      <c r="C217" s="312" t="s">
        <v>185</v>
      </c>
      <c r="D217" s="313" t="s">
        <v>12662</v>
      </c>
      <c r="E217" s="314" t="s">
        <v>186</v>
      </c>
    </row>
    <row r="218" spans="1:5" ht="27">
      <c r="A218" s="311">
        <v>103093</v>
      </c>
      <c r="B218" s="312" t="s">
        <v>11897</v>
      </c>
      <c r="C218" s="312" t="s">
        <v>185</v>
      </c>
      <c r="D218" s="313" t="s">
        <v>18125</v>
      </c>
      <c r="E218" s="314" t="s">
        <v>186</v>
      </c>
    </row>
    <row r="219" spans="1:5" ht="27">
      <c r="A219" s="311">
        <v>103094</v>
      </c>
      <c r="B219" s="312" t="s">
        <v>11898</v>
      </c>
      <c r="C219" s="312" t="s">
        <v>185</v>
      </c>
      <c r="D219" s="313" t="s">
        <v>18126</v>
      </c>
      <c r="E219" s="314" t="s">
        <v>186</v>
      </c>
    </row>
    <row r="220" spans="1:5" ht="27">
      <c r="A220" s="311">
        <v>103095</v>
      </c>
      <c r="B220" s="312" t="s">
        <v>11899</v>
      </c>
      <c r="C220" s="312" t="s">
        <v>185</v>
      </c>
      <c r="D220" s="313" t="s">
        <v>18127</v>
      </c>
      <c r="E220" s="314" t="s">
        <v>186</v>
      </c>
    </row>
    <row r="221" spans="1:5" ht="27">
      <c r="A221" s="311">
        <v>103096</v>
      </c>
      <c r="B221" s="312" t="s">
        <v>11900</v>
      </c>
      <c r="C221" s="312" t="s">
        <v>185</v>
      </c>
      <c r="D221" s="313" t="s">
        <v>17453</v>
      </c>
      <c r="E221" s="314" t="s">
        <v>186</v>
      </c>
    </row>
    <row r="222" spans="1:5" ht="27">
      <c r="A222" s="311">
        <v>103097</v>
      </c>
      <c r="B222" s="312" t="s">
        <v>11901</v>
      </c>
      <c r="C222" s="312" t="s">
        <v>185</v>
      </c>
      <c r="D222" s="313" t="s">
        <v>17486</v>
      </c>
      <c r="E222" s="314" t="s">
        <v>186</v>
      </c>
    </row>
    <row r="223" spans="1:5" ht="27">
      <c r="A223" s="311">
        <v>103098</v>
      </c>
      <c r="B223" s="312" t="s">
        <v>11902</v>
      </c>
      <c r="C223" s="312" t="s">
        <v>185</v>
      </c>
      <c r="D223" s="313" t="s">
        <v>17484</v>
      </c>
      <c r="E223" s="314" t="s">
        <v>186</v>
      </c>
    </row>
    <row r="224" spans="1:5" ht="27">
      <c r="A224" s="311">
        <v>103099</v>
      </c>
      <c r="B224" s="312" t="s">
        <v>11903</v>
      </c>
      <c r="C224" s="312" t="s">
        <v>185</v>
      </c>
      <c r="D224" s="313" t="s">
        <v>18128</v>
      </c>
      <c r="E224" s="314" t="s">
        <v>186</v>
      </c>
    </row>
    <row r="225" spans="1:5" ht="27">
      <c r="A225" s="311">
        <v>103100</v>
      </c>
      <c r="B225" s="312" t="s">
        <v>11904</v>
      </c>
      <c r="C225" s="312" t="s">
        <v>185</v>
      </c>
      <c r="D225" s="313" t="s">
        <v>17737</v>
      </c>
      <c r="E225" s="314" t="s">
        <v>186</v>
      </c>
    </row>
    <row r="226" spans="1:5" ht="27">
      <c r="A226" s="311">
        <v>103101</v>
      </c>
      <c r="B226" s="312" t="s">
        <v>11905</v>
      </c>
      <c r="C226" s="312" t="s">
        <v>185</v>
      </c>
      <c r="D226" s="313" t="s">
        <v>17428</v>
      </c>
      <c r="E226" s="314" t="s">
        <v>186</v>
      </c>
    </row>
    <row r="227" spans="1:5" ht="27">
      <c r="A227" s="311">
        <v>103102</v>
      </c>
      <c r="B227" s="312" t="s">
        <v>11906</v>
      </c>
      <c r="C227" s="312" t="s">
        <v>185</v>
      </c>
      <c r="D227" s="313" t="s">
        <v>18129</v>
      </c>
      <c r="E227" s="314" t="s">
        <v>186</v>
      </c>
    </row>
    <row r="228" spans="1:5" ht="27">
      <c r="A228" s="311">
        <v>103103</v>
      </c>
      <c r="B228" s="312" t="s">
        <v>11907</v>
      </c>
      <c r="C228" s="312" t="s">
        <v>185</v>
      </c>
      <c r="D228" s="313" t="s">
        <v>18130</v>
      </c>
      <c r="E228" s="314" t="s">
        <v>186</v>
      </c>
    </row>
    <row r="229" spans="1:5" ht="27">
      <c r="A229" s="311">
        <v>103104</v>
      </c>
      <c r="B229" s="312" t="s">
        <v>11908</v>
      </c>
      <c r="C229" s="312" t="s">
        <v>185</v>
      </c>
      <c r="D229" s="313" t="s">
        <v>18131</v>
      </c>
      <c r="E229" s="314" t="s">
        <v>186</v>
      </c>
    </row>
    <row r="230" spans="1:5" ht="27">
      <c r="A230" s="311">
        <v>103105</v>
      </c>
      <c r="B230" s="312" t="s">
        <v>11909</v>
      </c>
      <c r="C230" s="312" t="s">
        <v>50</v>
      </c>
      <c r="D230" s="313" t="s">
        <v>18132</v>
      </c>
      <c r="E230" s="314" t="s">
        <v>186</v>
      </c>
    </row>
    <row r="231" spans="1:5" ht="27">
      <c r="A231" s="311">
        <v>103106</v>
      </c>
      <c r="B231" s="312" t="s">
        <v>11910</v>
      </c>
      <c r="C231" s="312" t="s">
        <v>50</v>
      </c>
      <c r="D231" s="313" t="s">
        <v>18133</v>
      </c>
      <c r="E231" s="314" t="s">
        <v>186</v>
      </c>
    </row>
    <row r="232" spans="1:5" ht="27">
      <c r="A232" s="311">
        <v>103107</v>
      </c>
      <c r="B232" s="312" t="s">
        <v>11911</v>
      </c>
      <c r="C232" s="312" t="s">
        <v>50</v>
      </c>
      <c r="D232" s="313" t="s">
        <v>18134</v>
      </c>
      <c r="E232" s="314" t="s">
        <v>186</v>
      </c>
    </row>
    <row r="233" spans="1:5" ht="27">
      <c r="A233" s="311">
        <v>103108</v>
      </c>
      <c r="B233" s="312" t="s">
        <v>11912</v>
      </c>
      <c r="C233" s="312" t="s">
        <v>50</v>
      </c>
      <c r="D233" s="313" t="s">
        <v>18135</v>
      </c>
      <c r="E233" s="314" t="s">
        <v>186</v>
      </c>
    </row>
    <row r="234" spans="1:5" ht="27">
      <c r="A234" s="311">
        <v>103109</v>
      </c>
      <c r="B234" s="312" t="s">
        <v>11913</v>
      </c>
      <c r="C234" s="312" t="s">
        <v>50</v>
      </c>
      <c r="D234" s="313" t="s">
        <v>18136</v>
      </c>
      <c r="E234" s="314" t="s">
        <v>186</v>
      </c>
    </row>
    <row r="235" spans="1:5" ht="27">
      <c r="A235" s="311">
        <v>103110</v>
      </c>
      <c r="B235" s="312" t="s">
        <v>11914</v>
      </c>
      <c r="C235" s="312" t="s">
        <v>50</v>
      </c>
      <c r="D235" s="313" t="s">
        <v>18137</v>
      </c>
      <c r="E235" s="314" t="s">
        <v>186</v>
      </c>
    </row>
    <row r="236" spans="1:5" ht="27">
      <c r="A236" s="311">
        <v>103111</v>
      </c>
      <c r="B236" s="312" t="s">
        <v>11915</v>
      </c>
      <c r="C236" s="312" t="s">
        <v>50</v>
      </c>
      <c r="D236" s="313" t="s">
        <v>18138</v>
      </c>
      <c r="E236" s="314" t="s">
        <v>186</v>
      </c>
    </row>
    <row r="237" spans="1:5" ht="27">
      <c r="A237" s="311">
        <v>103112</v>
      </c>
      <c r="B237" s="312" t="s">
        <v>11916</v>
      </c>
      <c r="C237" s="312" t="s">
        <v>50</v>
      </c>
      <c r="D237" s="313" t="s">
        <v>18139</v>
      </c>
      <c r="E237" s="314" t="s">
        <v>186</v>
      </c>
    </row>
    <row r="238" spans="1:5" ht="27">
      <c r="A238" s="311">
        <v>103113</v>
      </c>
      <c r="B238" s="312" t="s">
        <v>11917</v>
      </c>
      <c r="C238" s="312" t="s">
        <v>50</v>
      </c>
      <c r="D238" s="313" t="s">
        <v>18140</v>
      </c>
      <c r="E238" s="314" t="s">
        <v>186</v>
      </c>
    </row>
    <row r="239" spans="1:5" ht="27">
      <c r="A239" s="311">
        <v>103114</v>
      </c>
      <c r="B239" s="312" t="s">
        <v>11918</v>
      </c>
      <c r="C239" s="312" t="s">
        <v>50</v>
      </c>
      <c r="D239" s="313" t="s">
        <v>18141</v>
      </c>
      <c r="E239" s="314" t="s">
        <v>186</v>
      </c>
    </row>
    <row r="240" spans="1:5" ht="27">
      <c r="A240" s="311">
        <v>103115</v>
      </c>
      <c r="B240" s="312" t="s">
        <v>11919</v>
      </c>
      <c r="C240" s="312" t="s">
        <v>50</v>
      </c>
      <c r="D240" s="313" t="s">
        <v>18142</v>
      </c>
      <c r="E240" s="314" t="s">
        <v>186</v>
      </c>
    </row>
    <row r="241" spans="1:5" ht="27">
      <c r="A241" s="311">
        <v>103116</v>
      </c>
      <c r="B241" s="312" t="s">
        <v>11920</v>
      </c>
      <c r="C241" s="312" t="s">
        <v>50</v>
      </c>
      <c r="D241" s="313" t="s">
        <v>18143</v>
      </c>
      <c r="E241" s="314" t="s">
        <v>186</v>
      </c>
    </row>
    <row r="242" spans="1:5" ht="27">
      <c r="A242" s="311">
        <v>103117</v>
      </c>
      <c r="B242" s="312" t="s">
        <v>11921</v>
      </c>
      <c r="C242" s="312" t="s">
        <v>50</v>
      </c>
      <c r="D242" s="313" t="s">
        <v>18144</v>
      </c>
      <c r="E242" s="314" t="s">
        <v>186</v>
      </c>
    </row>
    <row r="243" spans="1:5" ht="27">
      <c r="A243" s="311">
        <v>103118</v>
      </c>
      <c r="B243" s="312" t="s">
        <v>11922</v>
      </c>
      <c r="C243" s="312" t="s">
        <v>50</v>
      </c>
      <c r="D243" s="313" t="s">
        <v>18145</v>
      </c>
      <c r="E243" s="314" t="s">
        <v>186</v>
      </c>
    </row>
    <row r="244" spans="1:5" ht="27">
      <c r="A244" s="311">
        <v>103119</v>
      </c>
      <c r="B244" s="312" t="s">
        <v>11923</v>
      </c>
      <c r="C244" s="312" t="s">
        <v>50</v>
      </c>
      <c r="D244" s="313" t="s">
        <v>18146</v>
      </c>
      <c r="E244" s="314" t="s">
        <v>186</v>
      </c>
    </row>
    <row r="245" spans="1:5" ht="27">
      <c r="A245" s="311">
        <v>103120</v>
      </c>
      <c r="B245" s="312" t="s">
        <v>11924</v>
      </c>
      <c r="C245" s="312" t="s">
        <v>50</v>
      </c>
      <c r="D245" s="313" t="s">
        <v>18147</v>
      </c>
      <c r="E245" s="314" t="s">
        <v>186</v>
      </c>
    </row>
    <row r="246" spans="1:5" ht="27">
      <c r="A246" s="311">
        <v>103121</v>
      </c>
      <c r="B246" s="312" t="s">
        <v>11925</v>
      </c>
      <c r="C246" s="312" t="s">
        <v>50</v>
      </c>
      <c r="D246" s="313" t="s">
        <v>14490</v>
      </c>
      <c r="E246" s="314" t="s">
        <v>186</v>
      </c>
    </row>
    <row r="247" spans="1:5" ht="27">
      <c r="A247" s="311">
        <v>103122</v>
      </c>
      <c r="B247" s="312" t="s">
        <v>11926</v>
      </c>
      <c r="C247" s="312" t="s">
        <v>50</v>
      </c>
      <c r="D247" s="313" t="s">
        <v>18148</v>
      </c>
      <c r="E247" s="314" t="s">
        <v>186</v>
      </c>
    </row>
    <row r="248" spans="1:5" ht="27">
      <c r="A248" s="311">
        <v>103123</v>
      </c>
      <c r="B248" s="312" t="s">
        <v>11927</v>
      </c>
      <c r="C248" s="312" t="s">
        <v>50</v>
      </c>
      <c r="D248" s="313" t="s">
        <v>18149</v>
      </c>
      <c r="E248" s="314" t="s">
        <v>186</v>
      </c>
    </row>
    <row r="249" spans="1:5" ht="27">
      <c r="A249" s="311">
        <v>103124</v>
      </c>
      <c r="B249" s="312" t="s">
        <v>11928</v>
      </c>
      <c r="C249" s="312" t="s">
        <v>50</v>
      </c>
      <c r="D249" s="313" t="s">
        <v>18150</v>
      </c>
      <c r="E249" s="314" t="s">
        <v>186</v>
      </c>
    </row>
    <row r="250" spans="1:5" ht="27">
      <c r="A250" s="311">
        <v>103125</v>
      </c>
      <c r="B250" s="312" t="s">
        <v>11929</v>
      </c>
      <c r="C250" s="312" t="s">
        <v>50</v>
      </c>
      <c r="D250" s="313" t="s">
        <v>18151</v>
      </c>
      <c r="E250" s="314" t="s">
        <v>186</v>
      </c>
    </row>
    <row r="251" spans="1:5" ht="27">
      <c r="A251" s="311">
        <v>103126</v>
      </c>
      <c r="B251" s="312" t="s">
        <v>11930</v>
      </c>
      <c r="C251" s="312" t="s">
        <v>50</v>
      </c>
      <c r="D251" s="313" t="s">
        <v>18152</v>
      </c>
      <c r="E251" s="314" t="s">
        <v>186</v>
      </c>
    </row>
    <row r="252" spans="1:5" ht="27">
      <c r="A252" s="311">
        <v>103127</v>
      </c>
      <c r="B252" s="312" t="s">
        <v>11931</v>
      </c>
      <c r="C252" s="312" t="s">
        <v>50</v>
      </c>
      <c r="D252" s="313" t="s">
        <v>18153</v>
      </c>
      <c r="E252" s="314" t="s">
        <v>186</v>
      </c>
    </row>
    <row r="253" spans="1:5" ht="27">
      <c r="A253" s="311">
        <v>103128</v>
      </c>
      <c r="B253" s="312" t="s">
        <v>11932</v>
      </c>
      <c r="C253" s="312" t="s">
        <v>50</v>
      </c>
      <c r="D253" s="313" t="s">
        <v>18154</v>
      </c>
      <c r="E253" s="314" t="s">
        <v>186</v>
      </c>
    </row>
    <row r="254" spans="1:5" ht="27">
      <c r="A254" s="311">
        <v>103129</v>
      </c>
      <c r="B254" s="312" t="s">
        <v>11933</v>
      </c>
      <c r="C254" s="312" t="s">
        <v>50</v>
      </c>
      <c r="D254" s="313" t="s">
        <v>18155</v>
      </c>
      <c r="E254" s="314" t="s">
        <v>186</v>
      </c>
    </row>
    <row r="255" spans="1:5" ht="27">
      <c r="A255" s="311">
        <v>103130</v>
      </c>
      <c r="B255" s="312" t="s">
        <v>11934</v>
      </c>
      <c r="C255" s="312" t="s">
        <v>50</v>
      </c>
      <c r="D255" s="313" t="s">
        <v>18156</v>
      </c>
      <c r="E255" s="314" t="s">
        <v>186</v>
      </c>
    </row>
    <row r="256" spans="1:5" ht="27">
      <c r="A256" s="311">
        <v>103131</v>
      </c>
      <c r="B256" s="312" t="s">
        <v>11935</v>
      </c>
      <c r="C256" s="312" t="s">
        <v>50</v>
      </c>
      <c r="D256" s="313" t="s">
        <v>18157</v>
      </c>
      <c r="E256" s="314" t="s">
        <v>186</v>
      </c>
    </row>
    <row r="257" spans="1:5" ht="27">
      <c r="A257" s="311">
        <v>103132</v>
      </c>
      <c r="B257" s="312" t="s">
        <v>11936</v>
      </c>
      <c r="C257" s="312" t="s">
        <v>50</v>
      </c>
      <c r="D257" s="313" t="s">
        <v>18158</v>
      </c>
      <c r="E257" s="314" t="s">
        <v>186</v>
      </c>
    </row>
    <row r="258" spans="1:5" ht="27">
      <c r="A258" s="311">
        <v>103133</v>
      </c>
      <c r="B258" s="312" t="s">
        <v>11937</v>
      </c>
      <c r="C258" s="312" t="s">
        <v>50</v>
      </c>
      <c r="D258" s="313" t="s">
        <v>18159</v>
      </c>
      <c r="E258" s="314" t="s">
        <v>186</v>
      </c>
    </row>
    <row r="259" spans="1:5" ht="27">
      <c r="A259" s="311">
        <v>103134</v>
      </c>
      <c r="B259" s="312" t="s">
        <v>11938</v>
      </c>
      <c r="C259" s="312" t="s">
        <v>50</v>
      </c>
      <c r="D259" s="313" t="s">
        <v>18160</v>
      </c>
      <c r="E259" s="314" t="s">
        <v>186</v>
      </c>
    </row>
    <row r="260" spans="1:5" ht="27">
      <c r="A260" s="311">
        <v>103135</v>
      </c>
      <c r="B260" s="312" t="s">
        <v>11939</v>
      </c>
      <c r="C260" s="312" t="s">
        <v>50</v>
      </c>
      <c r="D260" s="313" t="s">
        <v>18161</v>
      </c>
      <c r="E260" s="314" t="s">
        <v>186</v>
      </c>
    </row>
    <row r="261" spans="1:5" ht="27">
      <c r="A261" s="311">
        <v>103136</v>
      </c>
      <c r="B261" s="312" t="s">
        <v>11940</v>
      </c>
      <c r="C261" s="312" t="s">
        <v>50</v>
      </c>
      <c r="D261" s="313" t="s">
        <v>18162</v>
      </c>
      <c r="E261" s="314" t="s">
        <v>186</v>
      </c>
    </row>
    <row r="262" spans="1:5" ht="27">
      <c r="A262" s="311">
        <v>103137</v>
      </c>
      <c r="B262" s="312" t="s">
        <v>11941</v>
      </c>
      <c r="C262" s="312" t="s">
        <v>50</v>
      </c>
      <c r="D262" s="313" t="s">
        <v>17944</v>
      </c>
      <c r="E262" s="314" t="s">
        <v>186</v>
      </c>
    </row>
    <row r="263" spans="1:5" ht="27">
      <c r="A263" s="311">
        <v>103138</v>
      </c>
      <c r="B263" s="312" t="s">
        <v>11942</v>
      </c>
      <c r="C263" s="312" t="s">
        <v>50</v>
      </c>
      <c r="D263" s="313" t="s">
        <v>18163</v>
      </c>
      <c r="E263" s="314" t="s">
        <v>186</v>
      </c>
    </row>
    <row r="264" spans="1:5" ht="27">
      <c r="A264" s="311">
        <v>103139</v>
      </c>
      <c r="B264" s="312" t="s">
        <v>11943</v>
      </c>
      <c r="C264" s="312" t="s">
        <v>50</v>
      </c>
      <c r="D264" s="313" t="s">
        <v>18164</v>
      </c>
      <c r="E264" s="314" t="s">
        <v>186</v>
      </c>
    </row>
    <row r="265" spans="1:5" ht="27">
      <c r="A265" s="311">
        <v>103140</v>
      </c>
      <c r="B265" s="312" t="s">
        <v>11944</v>
      </c>
      <c r="C265" s="312" t="s">
        <v>50</v>
      </c>
      <c r="D265" s="313" t="s">
        <v>15778</v>
      </c>
      <c r="E265" s="314" t="s">
        <v>186</v>
      </c>
    </row>
    <row r="266" spans="1:5" ht="27">
      <c r="A266" s="311">
        <v>103141</v>
      </c>
      <c r="B266" s="312" t="s">
        <v>11945</v>
      </c>
      <c r="C266" s="312" t="s">
        <v>50</v>
      </c>
      <c r="D266" s="313" t="s">
        <v>12671</v>
      </c>
      <c r="E266" s="314" t="s">
        <v>186</v>
      </c>
    </row>
    <row r="267" spans="1:5" ht="27">
      <c r="A267" s="311">
        <v>103142</v>
      </c>
      <c r="B267" s="312" t="s">
        <v>11946</v>
      </c>
      <c r="C267" s="312" t="s">
        <v>50</v>
      </c>
      <c r="D267" s="313" t="s">
        <v>18165</v>
      </c>
      <c r="E267" s="314" t="s">
        <v>186</v>
      </c>
    </row>
    <row r="268" spans="1:5" ht="27">
      <c r="A268" s="311">
        <v>103143</v>
      </c>
      <c r="B268" s="312" t="s">
        <v>11947</v>
      </c>
      <c r="C268" s="312" t="s">
        <v>50</v>
      </c>
      <c r="D268" s="315" t="s">
        <v>17796</v>
      </c>
      <c r="E268" s="314" t="s">
        <v>186</v>
      </c>
    </row>
    <row r="269" spans="1:5" ht="27">
      <c r="A269" s="311">
        <v>103144</v>
      </c>
      <c r="B269" s="312" t="s">
        <v>11948</v>
      </c>
      <c r="C269" s="312" t="s">
        <v>50</v>
      </c>
      <c r="D269" s="315" t="s">
        <v>18166</v>
      </c>
      <c r="E269" s="314" t="s">
        <v>186</v>
      </c>
    </row>
    <row r="270" spans="1:5" ht="27">
      <c r="A270" s="311">
        <v>103145</v>
      </c>
      <c r="B270" s="312" t="s">
        <v>11949</v>
      </c>
      <c r="C270" s="312" t="s">
        <v>50</v>
      </c>
      <c r="D270" s="315" t="s">
        <v>18167</v>
      </c>
      <c r="E270" s="314" t="s">
        <v>186</v>
      </c>
    </row>
    <row r="271" spans="1:5" ht="27">
      <c r="A271" s="311">
        <v>103146</v>
      </c>
      <c r="B271" s="312" t="s">
        <v>11950</v>
      </c>
      <c r="C271" s="312" t="s">
        <v>50</v>
      </c>
      <c r="D271" s="315" t="s">
        <v>17802</v>
      </c>
      <c r="E271" s="314" t="s">
        <v>186</v>
      </c>
    </row>
    <row r="272" spans="1:5" ht="27">
      <c r="A272" s="311">
        <v>103147</v>
      </c>
      <c r="B272" s="312" t="s">
        <v>11951</v>
      </c>
      <c r="C272" s="312" t="s">
        <v>50</v>
      </c>
      <c r="D272" s="315" t="s">
        <v>18168</v>
      </c>
      <c r="E272" s="314" t="s">
        <v>186</v>
      </c>
    </row>
    <row r="273" spans="1:5" ht="27">
      <c r="A273" s="311">
        <v>103148</v>
      </c>
      <c r="B273" s="312" t="s">
        <v>11952</v>
      </c>
      <c r="C273" s="312" t="s">
        <v>50</v>
      </c>
      <c r="D273" s="313" t="s">
        <v>17468</v>
      </c>
      <c r="E273" s="314" t="s">
        <v>186</v>
      </c>
    </row>
    <row r="274" spans="1:5" ht="27">
      <c r="A274" s="311">
        <v>103149</v>
      </c>
      <c r="B274" s="312" t="s">
        <v>11953</v>
      </c>
      <c r="C274" s="312" t="s">
        <v>50</v>
      </c>
      <c r="D274" s="313" t="s">
        <v>18169</v>
      </c>
      <c r="E274" s="314" t="s">
        <v>186</v>
      </c>
    </row>
    <row r="275" spans="1:5" ht="27">
      <c r="A275" s="311">
        <v>103150</v>
      </c>
      <c r="B275" s="312" t="s">
        <v>11954</v>
      </c>
      <c r="C275" s="312" t="s">
        <v>50</v>
      </c>
      <c r="D275" s="313" t="s">
        <v>18170</v>
      </c>
      <c r="E275" s="314" t="s">
        <v>186</v>
      </c>
    </row>
    <row r="276" spans="1:5" ht="27">
      <c r="A276" s="311">
        <v>103151</v>
      </c>
      <c r="B276" s="312" t="s">
        <v>11955</v>
      </c>
      <c r="C276" s="312" t="s">
        <v>50</v>
      </c>
      <c r="D276" s="313" t="s">
        <v>18171</v>
      </c>
      <c r="E276" s="314" t="s">
        <v>186</v>
      </c>
    </row>
    <row r="277" spans="1:5" ht="27">
      <c r="A277" s="311">
        <v>103152</v>
      </c>
      <c r="B277" s="312" t="s">
        <v>11956</v>
      </c>
      <c r="C277" s="312" t="s">
        <v>50</v>
      </c>
      <c r="D277" s="313" t="s">
        <v>18172</v>
      </c>
      <c r="E277" s="314" t="s">
        <v>186</v>
      </c>
    </row>
    <row r="278" spans="1:5" ht="27">
      <c r="A278" s="311">
        <v>103372</v>
      </c>
      <c r="B278" s="312" t="s">
        <v>16839</v>
      </c>
      <c r="C278" s="312" t="s">
        <v>185</v>
      </c>
      <c r="D278" s="313" t="s">
        <v>16262</v>
      </c>
      <c r="E278" s="314" t="s">
        <v>186</v>
      </c>
    </row>
    <row r="279" spans="1:5" ht="27">
      <c r="A279" s="311">
        <v>103373</v>
      </c>
      <c r="B279" s="312" t="s">
        <v>16840</v>
      </c>
      <c r="C279" s="312" t="s">
        <v>185</v>
      </c>
      <c r="D279" s="313" t="s">
        <v>13678</v>
      </c>
      <c r="E279" s="314" t="s">
        <v>186</v>
      </c>
    </row>
    <row r="280" spans="1:5" ht="27">
      <c r="A280" s="311">
        <v>103376</v>
      </c>
      <c r="B280" s="312" t="s">
        <v>16841</v>
      </c>
      <c r="C280" s="312" t="s">
        <v>185</v>
      </c>
      <c r="D280" s="313" t="s">
        <v>18173</v>
      </c>
      <c r="E280" s="314" t="s">
        <v>186</v>
      </c>
    </row>
    <row r="281" spans="1:5" ht="27">
      <c r="A281" s="311">
        <v>103377</v>
      </c>
      <c r="B281" s="312" t="s">
        <v>16842</v>
      </c>
      <c r="C281" s="312" t="s">
        <v>185</v>
      </c>
      <c r="D281" s="313" t="s">
        <v>18174</v>
      </c>
      <c r="E281" s="314" t="s">
        <v>186</v>
      </c>
    </row>
    <row r="282" spans="1:5" ht="27">
      <c r="A282" s="311">
        <v>103379</v>
      </c>
      <c r="B282" s="312" t="s">
        <v>16843</v>
      </c>
      <c r="C282" s="312" t="s">
        <v>185</v>
      </c>
      <c r="D282" s="313" t="s">
        <v>18175</v>
      </c>
      <c r="E282" s="314" t="s">
        <v>186</v>
      </c>
    </row>
    <row r="283" spans="1:5" ht="27">
      <c r="A283" s="311">
        <v>103383</v>
      </c>
      <c r="B283" s="312" t="s">
        <v>16844</v>
      </c>
      <c r="C283" s="312" t="s">
        <v>185</v>
      </c>
      <c r="D283" s="313" t="s">
        <v>18176</v>
      </c>
      <c r="E283" s="314" t="s">
        <v>186</v>
      </c>
    </row>
    <row r="284" spans="1:5" ht="27">
      <c r="A284" s="311">
        <v>103385</v>
      </c>
      <c r="B284" s="312" t="s">
        <v>16845</v>
      </c>
      <c r="C284" s="312" t="s">
        <v>185</v>
      </c>
      <c r="D284" s="313" t="s">
        <v>18177</v>
      </c>
      <c r="E284" s="314" t="s">
        <v>186</v>
      </c>
    </row>
    <row r="285" spans="1:5" ht="27">
      <c r="A285" s="311">
        <v>103387</v>
      </c>
      <c r="B285" s="312" t="s">
        <v>16846</v>
      </c>
      <c r="C285" s="312" t="s">
        <v>185</v>
      </c>
      <c r="D285" s="313" t="s">
        <v>18178</v>
      </c>
      <c r="E285" s="314" t="s">
        <v>186</v>
      </c>
    </row>
    <row r="286" spans="1:5" ht="27">
      <c r="A286" s="311">
        <v>103389</v>
      </c>
      <c r="B286" s="312" t="s">
        <v>16847</v>
      </c>
      <c r="C286" s="312" t="s">
        <v>185</v>
      </c>
      <c r="D286" s="313" t="s">
        <v>18179</v>
      </c>
      <c r="E286" s="314" t="s">
        <v>186</v>
      </c>
    </row>
    <row r="287" spans="1:5" ht="27">
      <c r="A287" s="311">
        <v>103391</v>
      </c>
      <c r="B287" s="312" t="s">
        <v>16848</v>
      </c>
      <c r="C287" s="312" t="s">
        <v>185</v>
      </c>
      <c r="D287" s="313" t="s">
        <v>18180</v>
      </c>
      <c r="E287" s="314" t="s">
        <v>186</v>
      </c>
    </row>
    <row r="288" spans="1:5" ht="27">
      <c r="A288" s="311">
        <v>103392</v>
      </c>
      <c r="B288" s="312" t="s">
        <v>16849</v>
      </c>
      <c r="C288" s="312" t="s">
        <v>185</v>
      </c>
      <c r="D288" s="313" t="s">
        <v>18181</v>
      </c>
      <c r="E288" s="314" t="s">
        <v>186</v>
      </c>
    </row>
    <row r="289" spans="1:5" ht="27">
      <c r="A289" s="311">
        <v>103393</v>
      </c>
      <c r="B289" s="312" t="s">
        <v>16850</v>
      </c>
      <c r="C289" s="312" t="s">
        <v>185</v>
      </c>
      <c r="D289" s="313" t="s">
        <v>18182</v>
      </c>
      <c r="E289" s="314" t="s">
        <v>186</v>
      </c>
    </row>
    <row r="290" spans="1:5" ht="27">
      <c r="A290" s="311">
        <v>103394</v>
      </c>
      <c r="B290" s="312" t="s">
        <v>16851</v>
      </c>
      <c r="C290" s="312" t="s">
        <v>185</v>
      </c>
      <c r="D290" s="313" t="s">
        <v>18183</v>
      </c>
      <c r="E290" s="314" t="s">
        <v>186</v>
      </c>
    </row>
    <row r="291" spans="1:5" ht="27">
      <c r="A291" s="311">
        <v>103395</v>
      </c>
      <c r="B291" s="312" t="s">
        <v>16852</v>
      </c>
      <c r="C291" s="312" t="s">
        <v>185</v>
      </c>
      <c r="D291" s="313" t="s">
        <v>18184</v>
      </c>
      <c r="E291" s="314" t="s">
        <v>186</v>
      </c>
    </row>
    <row r="292" spans="1:5" ht="27">
      <c r="A292" s="311">
        <v>103396</v>
      </c>
      <c r="B292" s="312" t="s">
        <v>16853</v>
      </c>
      <c r="C292" s="312" t="s">
        <v>185</v>
      </c>
      <c r="D292" s="313" t="s">
        <v>18185</v>
      </c>
      <c r="E292" s="314" t="s">
        <v>186</v>
      </c>
    </row>
    <row r="293" spans="1:5" ht="40.5">
      <c r="A293" s="311">
        <v>103397</v>
      </c>
      <c r="B293" s="312" t="s">
        <v>16854</v>
      </c>
      <c r="C293" s="312" t="s">
        <v>50</v>
      </c>
      <c r="D293" s="313" t="s">
        <v>12753</v>
      </c>
      <c r="E293" s="314" t="s">
        <v>186</v>
      </c>
    </row>
    <row r="294" spans="1:5" ht="40.5">
      <c r="A294" s="311">
        <v>103398</v>
      </c>
      <c r="B294" s="312" t="s">
        <v>16856</v>
      </c>
      <c r="C294" s="312" t="s">
        <v>50</v>
      </c>
      <c r="D294" s="315" t="s">
        <v>13023</v>
      </c>
      <c r="E294" s="314" t="s">
        <v>186</v>
      </c>
    </row>
    <row r="295" spans="1:5" ht="40.5">
      <c r="A295" s="311">
        <v>103399</v>
      </c>
      <c r="B295" s="312" t="s">
        <v>16857</v>
      </c>
      <c r="C295" s="312" t="s">
        <v>50</v>
      </c>
      <c r="D295" s="315" t="s">
        <v>17505</v>
      </c>
      <c r="E295" s="314" t="s">
        <v>186</v>
      </c>
    </row>
    <row r="296" spans="1:5" ht="40.5">
      <c r="A296" s="311">
        <v>103400</v>
      </c>
      <c r="B296" s="312" t="s">
        <v>16858</v>
      </c>
      <c r="C296" s="312" t="s">
        <v>50</v>
      </c>
      <c r="D296" s="313" t="s">
        <v>18186</v>
      </c>
      <c r="E296" s="314" t="s">
        <v>186</v>
      </c>
    </row>
    <row r="297" spans="1:5" ht="40.5">
      <c r="A297" s="311">
        <v>103401</v>
      </c>
      <c r="B297" s="312" t="s">
        <v>16859</v>
      </c>
      <c r="C297" s="312" t="s">
        <v>50</v>
      </c>
      <c r="D297" s="313" t="s">
        <v>18187</v>
      </c>
      <c r="E297" s="314" t="s">
        <v>186</v>
      </c>
    </row>
    <row r="298" spans="1:5" ht="40.5">
      <c r="A298" s="311">
        <v>103402</v>
      </c>
      <c r="B298" s="312" t="s">
        <v>16860</v>
      </c>
      <c r="C298" s="312" t="s">
        <v>50</v>
      </c>
      <c r="D298" s="313" t="s">
        <v>16916</v>
      </c>
      <c r="E298" s="314" t="s">
        <v>186</v>
      </c>
    </row>
    <row r="299" spans="1:5" ht="40.5">
      <c r="A299" s="311">
        <v>103403</v>
      </c>
      <c r="B299" s="312" t="s">
        <v>16861</v>
      </c>
      <c r="C299" s="312" t="s">
        <v>50</v>
      </c>
      <c r="D299" s="313" t="s">
        <v>18188</v>
      </c>
      <c r="E299" s="314" t="s">
        <v>186</v>
      </c>
    </row>
    <row r="300" spans="1:5" ht="40.5">
      <c r="A300" s="311">
        <v>103404</v>
      </c>
      <c r="B300" s="312" t="s">
        <v>16862</v>
      </c>
      <c r="C300" s="312" t="s">
        <v>50</v>
      </c>
      <c r="D300" s="313" t="s">
        <v>18189</v>
      </c>
      <c r="E300" s="314" t="s">
        <v>186</v>
      </c>
    </row>
    <row r="301" spans="1:5" ht="40.5">
      <c r="A301" s="311">
        <v>103405</v>
      </c>
      <c r="B301" s="312" t="s">
        <v>16864</v>
      </c>
      <c r="C301" s="312" t="s">
        <v>50</v>
      </c>
      <c r="D301" s="313" t="s">
        <v>15851</v>
      </c>
      <c r="E301" s="314" t="s">
        <v>186</v>
      </c>
    </row>
    <row r="302" spans="1:5" ht="40.5">
      <c r="A302" s="311">
        <v>103406</v>
      </c>
      <c r="B302" s="312" t="s">
        <v>16865</v>
      </c>
      <c r="C302" s="312" t="s">
        <v>50</v>
      </c>
      <c r="D302" s="313" t="s">
        <v>17447</v>
      </c>
      <c r="E302" s="314" t="s">
        <v>186</v>
      </c>
    </row>
    <row r="303" spans="1:5" ht="40.5">
      <c r="A303" s="311">
        <v>103407</v>
      </c>
      <c r="B303" s="312" t="s">
        <v>16867</v>
      </c>
      <c r="C303" s="312" t="s">
        <v>50</v>
      </c>
      <c r="D303" s="313" t="s">
        <v>18190</v>
      </c>
      <c r="E303" s="314" t="s">
        <v>186</v>
      </c>
    </row>
    <row r="304" spans="1:5" ht="40.5">
      <c r="A304" s="311">
        <v>103408</v>
      </c>
      <c r="B304" s="312" t="s">
        <v>16868</v>
      </c>
      <c r="C304" s="312" t="s">
        <v>50</v>
      </c>
      <c r="D304" s="313" t="s">
        <v>17357</v>
      </c>
      <c r="E304" s="314" t="s">
        <v>186</v>
      </c>
    </row>
    <row r="305" spans="1:5" ht="40.5">
      <c r="A305" s="311">
        <v>103409</v>
      </c>
      <c r="B305" s="312" t="s">
        <v>16869</v>
      </c>
      <c r="C305" s="312" t="s">
        <v>50</v>
      </c>
      <c r="D305" s="313" t="s">
        <v>15480</v>
      </c>
      <c r="E305" s="314" t="s">
        <v>186</v>
      </c>
    </row>
    <row r="306" spans="1:5" ht="40.5">
      <c r="A306" s="311">
        <v>103410</v>
      </c>
      <c r="B306" s="312" t="s">
        <v>16870</v>
      </c>
      <c r="C306" s="312" t="s">
        <v>50</v>
      </c>
      <c r="D306" s="313" t="s">
        <v>18191</v>
      </c>
      <c r="E306" s="314" t="s">
        <v>186</v>
      </c>
    </row>
    <row r="307" spans="1:5" ht="40.5">
      <c r="A307" s="311">
        <v>103411</v>
      </c>
      <c r="B307" s="312" t="s">
        <v>16871</v>
      </c>
      <c r="C307" s="312" t="s">
        <v>50</v>
      </c>
      <c r="D307" s="313" t="s">
        <v>16806</v>
      </c>
      <c r="E307" s="314" t="s">
        <v>186</v>
      </c>
    </row>
    <row r="308" spans="1:5" ht="40.5">
      <c r="A308" s="311">
        <v>103412</v>
      </c>
      <c r="B308" s="312" t="s">
        <v>16872</v>
      </c>
      <c r="C308" s="312" t="s">
        <v>50</v>
      </c>
      <c r="D308" s="313" t="s">
        <v>14344</v>
      </c>
      <c r="E308" s="314" t="s">
        <v>186</v>
      </c>
    </row>
    <row r="309" spans="1:5" ht="40.5">
      <c r="A309" s="311">
        <v>103413</v>
      </c>
      <c r="B309" s="312" t="s">
        <v>16873</v>
      </c>
      <c r="C309" s="312" t="s">
        <v>50</v>
      </c>
      <c r="D309" s="313" t="s">
        <v>14749</v>
      </c>
      <c r="E309" s="314" t="s">
        <v>186</v>
      </c>
    </row>
    <row r="310" spans="1:5" ht="40.5">
      <c r="A310" s="311">
        <v>103414</v>
      </c>
      <c r="B310" s="312" t="s">
        <v>16874</v>
      </c>
      <c r="C310" s="312" t="s">
        <v>50</v>
      </c>
      <c r="D310" s="313" t="s">
        <v>18188</v>
      </c>
      <c r="E310" s="314" t="s">
        <v>186</v>
      </c>
    </row>
    <row r="311" spans="1:5" ht="40.5">
      <c r="A311" s="311">
        <v>103415</v>
      </c>
      <c r="B311" s="312" t="s">
        <v>16875</v>
      </c>
      <c r="C311" s="312" t="s">
        <v>50</v>
      </c>
      <c r="D311" s="313" t="s">
        <v>18192</v>
      </c>
      <c r="E311" s="314" t="s">
        <v>186</v>
      </c>
    </row>
    <row r="312" spans="1:5" ht="40.5">
      <c r="A312" s="311">
        <v>103416</v>
      </c>
      <c r="B312" s="312" t="s">
        <v>16876</v>
      </c>
      <c r="C312" s="312" t="s">
        <v>50</v>
      </c>
      <c r="D312" s="313" t="s">
        <v>18193</v>
      </c>
      <c r="E312" s="314" t="s">
        <v>186</v>
      </c>
    </row>
    <row r="313" spans="1:5" ht="40.5">
      <c r="A313" s="311">
        <v>103417</v>
      </c>
      <c r="B313" s="312" t="s">
        <v>16877</v>
      </c>
      <c r="C313" s="312" t="s">
        <v>50</v>
      </c>
      <c r="D313" s="313" t="s">
        <v>18194</v>
      </c>
      <c r="E313" s="314" t="s">
        <v>186</v>
      </c>
    </row>
    <row r="314" spans="1:5" ht="40.5">
      <c r="A314" s="311">
        <v>103418</v>
      </c>
      <c r="B314" s="312" t="s">
        <v>16878</v>
      </c>
      <c r="C314" s="312" t="s">
        <v>50</v>
      </c>
      <c r="D314" s="313" t="s">
        <v>18191</v>
      </c>
      <c r="E314" s="314" t="s">
        <v>186</v>
      </c>
    </row>
    <row r="315" spans="1:5" ht="40.5">
      <c r="A315" s="311">
        <v>103419</v>
      </c>
      <c r="B315" s="312" t="s">
        <v>16879</v>
      </c>
      <c r="C315" s="312" t="s">
        <v>50</v>
      </c>
      <c r="D315" s="313" t="s">
        <v>18195</v>
      </c>
      <c r="E315" s="314" t="s">
        <v>186</v>
      </c>
    </row>
    <row r="316" spans="1:5" ht="40.5">
      <c r="A316" s="311">
        <v>103420</v>
      </c>
      <c r="B316" s="312" t="s">
        <v>16881</v>
      </c>
      <c r="C316" s="312" t="s">
        <v>50</v>
      </c>
      <c r="D316" s="313" t="s">
        <v>18196</v>
      </c>
      <c r="E316" s="314" t="s">
        <v>186</v>
      </c>
    </row>
    <row r="317" spans="1:5" ht="40.5">
      <c r="A317" s="311">
        <v>103421</v>
      </c>
      <c r="B317" s="312" t="s">
        <v>16883</v>
      </c>
      <c r="C317" s="312" t="s">
        <v>50</v>
      </c>
      <c r="D317" s="313" t="s">
        <v>18197</v>
      </c>
      <c r="E317" s="314" t="s">
        <v>186</v>
      </c>
    </row>
    <row r="318" spans="1:5" ht="40.5">
      <c r="A318" s="311">
        <v>103422</v>
      </c>
      <c r="B318" s="312" t="s">
        <v>16884</v>
      </c>
      <c r="C318" s="312" t="s">
        <v>50</v>
      </c>
      <c r="D318" s="313" t="s">
        <v>18198</v>
      </c>
      <c r="E318" s="314" t="s">
        <v>186</v>
      </c>
    </row>
    <row r="319" spans="1:5" ht="40.5">
      <c r="A319" s="311">
        <v>103423</v>
      </c>
      <c r="B319" s="312" t="s">
        <v>16885</v>
      </c>
      <c r="C319" s="312" t="s">
        <v>50</v>
      </c>
      <c r="D319" s="313" t="s">
        <v>18199</v>
      </c>
      <c r="E319" s="314" t="s">
        <v>186</v>
      </c>
    </row>
    <row r="320" spans="1:5" ht="40.5">
      <c r="A320" s="311">
        <v>103424</v>
      </c>
      <c r="B320" s="312" t="s">
        <v>16886</v>
      </c>
      <c r="C320" s="312" t="s">
        <v>50</v>
      </c>
      <c r="D320" s="313" t="s">
        <v>14918</v>
      </c>
      <c r="E320" s="314" t="s">
        <v>186</v>
      </c>
    </row>
    <row r="321" spans="1:5" ht="27">
      <c r="A321" s="311">
        <v>103425</v>
      </c>
      <c r="B321" s="312" t="s">
        <v>16887</v>
      </c>
      <c r="C321" s="312" t="s">
        <v>50</v>
      </c>
      <c r="D321" s="313" t="s">
        <v>17701</v>
      </c>
      <c r="E321" s="314" t="s">
        <v>186</v>
      </c>
    </row>
    <row r="322" spans="1:5" ht="27">
      <c r="A322" s="311">
        <v>103426</v>
      </c>
      <c r="B322" s="312" t="s">
        <v>16888</v>
      </c>
      <c r="C322" s="312" t="s">
        <v>50</v>
      </c>
      <c r="D322" s="313" t="s">
        <v>18200</v>
      </c>
      <c r="E322" s="314" t="s">
        <v>186</v>
      </c>
    </row>
    <row r="323" spans="1:5" ht="27">
      <c r="A323" s="311">
        <v>103427</v>
      </c>
      <c r="B323" s="312" t="s">
        <v>16890</v>
      </c>
      <c r="C323" s="312" t="s">
        <v>50</v>
      </c>
      <c r="D323" s="313" t="s">
        <v>16991</v>
      </c>
      <c r="E323" s="314" t="s">
        <v>186</v>
      </c>
    </row>
    <row r="324" spans="1:5" ht="27">
      <c r="A324" s="311">
        <v>103428</v>
      </c>
      <c r="B324" s="312" t="s">
        <v>16891</v>
      </c>
      <c r="C324" s="312" t="s">
        <v>50</v>
      </c>
      <c r="D324" s="313" t="s">
        <v>18201</v>
      </c>
      <c r="E324" s="314" t="s">
        <v>186</v>
      </c>
    </row>
    <row r="325" spans="1:5" ht="27">
      <c r="A325" s="311">
        <v>103429</v>
      </c>
      <c r="B325" s="312" t="s">
        <v>16892</v>
      </c>
      <c r="C325" s="312" t="s">
        <v>50</v>
      </c>
      <c r="D325" s="313" t="s">
        <v>18202</v>
      </c>
      <c r="E325" s="314" t="s">
        <v>186</v>
      </c>
    </row>
    <row r="326" spans="1:5" ht="27">
      <c r="A326" s="311">
        <v>103430</v>
      </c>
      <c r="B326" s="312" t="s">
        <v>16893</v>
      </c>
      <c r="C326" s="312" t="s">
        <v>50</v>
      </c>
      <c r="D326" s="313" t="s">
        <v>15344</v>
      </c>
      <c r="E326" s="314" t="s">
        <v>186</v>
      </c>
    </row>
    <row r="327" spans="1:5" ht="27">
      <c r="A327" s="311">
        <v>103431</v>
      </c>
      <c r="B327" s="312" t="s">
        <v>16894</v>
      </c>
      <c r="C327" s="312" t="s">
        <v>50</v>
      </c>
      <c r="D327" s="313" t="s">
        <v>16063</v>
      </c>
      <c r="E327" s="314" t="s">
        <v>186</v>
      </c>
    </row>
    <row r="328" spans="1:5" ht="27">
      <c r="A328" s="311">
        <v>103432</v>
      </c>
      <c r="B328" s="312" t="s">
        <v>16895</v>
      </c>
      <c r="C328" s="312" t="s">
        <v>50</v>
      </c>
      <c r="D328" s="313" t="s">
        <v>18203</v>
      </c>
      <c r="E328" s="314" t="s">
        <v>186</v>
      </c>
    </row>
    <row r="329" spans="1:5" ht="27">
      <c r="A329" s="311">
        <v>103433</v>
      </c>
      <c r="B329" s="312" t="s">
        <v>16896</v>
      </c>
      <c r="C329" s="312" t="s">
        <v>50</v>
      </c>
      <c r="D329" s="313" t="s">
        <v>18204</v>
      </c>
      <c r="E329" s="314" t="s">
        <v>186</v>
      </c>
    </row>
    <row r="330" spans="1:5" ht="27">
      <c r="A330" s="311">
        <v>103434</v>
      </c>
      <c r="B330" s="312" t="s">
        <v>16897</v>
      </c>
      <c r="C330" s="312" t="s">
        <v>50</v>
      </c>
      <c r="D330" s="313" t="s">
        <v>18205</v>
      </c>
      <c r="E330" s="314" t="s">
        <v>186</v>
      </c>
    </row>
    <row r="331" spans="1:5" ht="27">
      <c r="A331" s="311">
        <v>103435</v>
      </c>
      <c r="B331" s="312" t="s">
        <v>16898</v>
      </c>
      <c r="C331" s="312" t="s">
        <v>50</v>
      </c>
      <c r="D331" s="313" t="s">
        <v>18206</v>
      </c>
      <c r="E331" s="314" t="s">
        <v>186</v>
      </c>
    </row>
    <row r="332" spans="1:5" ht="40.5">
      <c r="A332" s="311">
        <v>103436</v>
      </c>
      <c r="B332" s="312" t="s">
        <v>16899</v>
      </c>
      <c r="C332" s="312" t="s">
        <v>50</v>
      </c>
      <c r="D332" s="313" t="s">
        <v>18207</v>
      </c>
      <c r="E332" s="314" t="s">
        <v>186</v>
      </c>
    </row>
    <row r="333" spans="1:5" ht="27">
      <c r="A333" s="311">
        <v>103437</v>
      </c>
      <c r="B333" s="312" t="s">
        <v>16900</v>
      </c>
      <c r="C333" s="312" t="s">
        <v>50</v>
      </c>
      <c r="D333" s="313" t="s">
        <v>18208</v>
      </c>
      <c r="E333" s="314" t="s">
        <v>186</v>
      </c>
    </row>
    <row r="334" spans="1:5" ht="27">
      <c r="A334" s="311">
        <v>103438</v>
      </c>
      <c r="B334" s="312" t="s">
        <v>16901</v>
      </c>
      <c r="C334" s="312" t="s">
        <v>50</v>
      </c>
      <c r="D334" s="313" t="s">
        <v>18208</v>
      </c>
      <c r="E334" s="314" t="s">
        <v>186</v>
      </c>
    </row>
    <row r="335" spans="1:5" ht="27">
      <c r="A335" s="311">
        <v>103439</v>
      </c>
      <c r="B335" s="312" t="s">
        <v>16902</v>
      </c>
      <c r="C335" s="312" t="s">
        <v>50</v>
      </c>
      <c r="D335" s="313" t="s">
        <v>18209</v>
      </c>
      <c r="E335" s="314" t="s">
        <v>186</v>
      </c>
    </row>
    <row r="336" spans="1:5" ht="27">
      <c r="A336" s="311">
        <v>103440</v>
      </c>
      <c r="B336" s="312" t="s">
        <v>16903</v>
      </c>
      <c r="C336" s="312" t="s">
        <v>50</v>
      </c>
      <c r="D336" s="313" t="s">
        <v>18210</v>
      </c>
      <c r="E336" s="314" t="s">
        <v>186</v>
      </c>
    </row>
    <row r="337" spans="1:5" ht="27">
      <c r="A337" s="311">
        <v>103441</v>
      </c>
      <c r="B337" s="312" t="s">
        <v>16904</v>
      </c>
      <c r="C337" s="312" t="s">
        <v>50</v>
      </c>
      <c r="D337" s="313" t="s">
        <v>18211</v>
      </c>
      <c r="E337" s="314" t="s">
        <v>186</v>
      </c>
    </row>
    <row r="338" spans="1:5" ht="27">
      <c r="A338" s="311">
        <v>103442</v>
      </c>
      <c r="B338" s="312" t="s">
        <v>16905</v>
      </c>
      <c r="C338" s="312" t="s">
        <v>50</v>
      </c>
      <c r="D338" s="313" t="s">
        <v>18212</v>
      </c>
      <c r="E338" s="314" t="s">
        <v>186</v>
      </c>
    </row>
    <row r="339" spans="1:5" ht="27">
      <c r="A339" s="311">
        <v>93206</v>
      </c>
      <c r="B339" s="312" t="s">
        <v>392</v>
      </c>
      <c r="C339" s="312" t="s">
        <v>54</v>
      </c>
      <c r="D339" s="313" t="s">
        <v>18213</v>
      </c>
      <c r="E339" s="314" t="s">
        <v>186</v>
      </c>
    </row>
    <row r="340" spans="1:5" ht="27">
      <c r="A340" s="311">
        <v>93207</v>
      </c>
      <c r="B340" s="312" t="s">
        <v>393</v>
      </c>
      <c r="C340" s="312" t="s">
        <v>54</v>
      </c>
      <c r="D340" s="313" t="s">
        <v>18214</v>
      </c>
      <c r="E340" s="314" t="s">
        <v>186</v>
      </c>
    </row>
    <row r="341" spans="1:5" ht="27">
      <c r="A341" s="311">
        <v>93208</v>
      </c>
      <c r="B341" s="312" t="s">
        <v>394</v>
      </c>
      <c r="C341" s="312" t="s">
        <v>54</v>
      </c>
      <c r="D341" s="313" t="s">
        <v>18215</v>
      </c>
      <c r="E341" s="314" t="s">
        <v>186</v>
      </c>
    </row>
    <row r="342" spans="1:5" ht="27">
      <c r="A342" s="311">
        <v>93209</v>
      </c>
      <c r="B342" s="312" t="s">
        <v>395</v>
      </c>
      <c r="C342" s="312" t="s">
        <v>54</v>
      </c>
      <c r="D342" s="313" t="s">
        <v>18216</v>
      </c>
      <c r="E342" s="314" t="s">
        <v>186</v>
      </c>
    </row>
    <row r="343" spans="1:5" ht="27">
      <c r="A343" s="311">
        <v>93210</v>
      </c>
      <c r="B343" s="312" t="s">
        <v>396</v>
      </c>
      <c r="C343" s="312" t="s">
        <v>54</v>
      </c>
      <c r="D343" s="313" t="s">
        <v>18217</v>
      </c>
      <c r="E343" s="314" t="s">
        <v>186</v>
      </c>
    </row>
    <row r="344" spans="1:5" ht="27">
      <c r="A344" s="311">
        <v>93211</v>
      </c>
      <c r="B344" s="312" t="s">
        <v>397</v>
      </c>
      <c r="C344" s="312" t="s">
        <v>54</v>
      </c>
      <c r="D344" s="313" t="s">
        <v>18218</v>
      </c>
      <c r="E344" s="314" t="s">
        <v>186</v>
      </c>
    </row>
    <row r="345" spans="1:5" ht="27">
      <c r="A345" s="311">
        <v>93212</v>
      </c>
      <c r="B345" s="312" t="s">
        <v>398</v>
      </c>
      <c r="C345" s="312" t="s">
        <v>54</v>
      </c>
      <c r="D345" s="313" t="s">
        <v>18219</v>
      </c>
      <c r="E345" s="314" t="s">
        <v>186</v>
      </c>
    </row>
    <row r="346" spans="1:5" ht="27">
      <c r="A346" s="311">
        <v>93213</v>
      </c>
      <c r="B346" s="312" t="s">
        <v>399</v>
      </c>
      <c r="C346" s="312" t="s">
        <v>54</v>
      </c>
      <c r="D346" s="313" t="s">
        <v>18220</v>
      </c>
      <c r="E346" s="314" t="s">
        <v>186</v>
      </c>
    </row>
    <row r="347" spans="1:5" ht="27">
      <c r="A347" s="311">
        <v>93214</v>
      </c>
      <c r="B347" s="312" t="s">
        <v>400</v>
      </c>
      <c r="C347" s="312" t="s">
        <v>50</v>
      </c>
      <c r="D347" s="313" t="s">
        <v>18221</v>
      </c>
      <c r="E347" s="314" t="s">
        <v>186</v>
      </c>
    </row>
    <row r="348" spans="1:5" ht="27">
      <c r="A348" s="311">
        <v>93243</v>
      </c>
      <c r="B348" s="312" t="s">
        <v>401</v>
      </c>
      <c r="C348" s="312" t="s">
        <v>50</v>
      </c>
      <c r="D348" s="313" t="s">
        <v>18222</v>
      </c>
      <c r="E348" s="314" t="s">
        <v>186</v>
      </c>
    </row>
    <row r="349" spans="1:5" ht="27">
      <c r="A349" s="311">
        <v>93582</v>
      </c>
      <c r="B349" s="312" t="s">
        <v>402</v>
      </c>
      <c r="C349" s="312" t="s">
        <v>54</v>
      </c>
      <c r="D349" s="313" t="s">
        <v>17310</v>
      </c>
      <c r="E349" s="314" t="s">
        <v>186</v>
      </c>
    </row>
    <row r="350" spans="1:5" ht="27">
      <c r="A350" s="311">
        <v>93583</v>
      </c>
      <c r="B350" s="312" t="s">
        <v>403</v>
      </c>
      <c r="C350" s="312" t="s">
        <v>54</v>
      </c>
      <c r="D350" s="313" t="s">
        <v>17837</v>
      </c>
      <c r="E350" s="314" t="s">
        <v>186</v>
      </c>
    </row>
    <row r="351" spans="1:5" ht="27">
      <c r="A351" s="311">
        <v>93584</v>
      </c>
      <c r="B351" s="312" t="s">
        <v>404</v>
      </c>
      <c r="C351" s="312" t="s">
        <v>54</v>
      </c>
      <c r="D351" s="313" t="s">
        <v>18223</v>
      </c>
      <c r="E351" s="314" t="s">
        <v>186</v>
      </c>
    </row>
    <row r="352" spans="1:5" ht="27">
      <c r="A352" s="311">
        <v>93585</v>
      </c>
      <c r="B352" s="312" t="s">
        <v>405</v>
      </c>
      <c r="C352" s="312" t="s">
        <v>54</v>
      </c>
      <c r="D352" s="313" t="s">
        <v>18224</v>
      </c>
      <c r="E352" s="314" t="s">
        <v>186</v>
      </c>
    </row>
    <row r="353" spans="1:5" ht="27">
      <c r="A353" s="311">
        <v>98441</v>
      </c>
      <c r="B353" s="312" t="s">
        <v>406</v>
      </c>
      <c r="C353" s="312" t="s">
        <v>54</v>
      </c>
      <c r="D353" s="313" t="s">
        <v>18225</v>
      </c>
      <c r="E353" s="314" t="s">
        <v>186</v>
      </c>
    </row>
    <row r="354" spans="1:5" ht="27">
      <c r="A354" s="311">
        <v>98442</v>
      </c>
      <c r="B354" s="312" t="s">
        <v>407</v>
      </c>
      <c r="C354" s="312" t="s">
        <v>54</v>
      </c>
      <c r="D354" s="313" t="s">
        <v>18226</v>
      </c>
      <c r="E354" s="314" t="s">
        <v>186</v>
      </c>
    </row>
    <row r="355" spans="1:5" ht="27">
      <c r="A355" s="311">
        <v>98443</v>
      </c>
      <c r="B355" s="312" t="s">
        <v>408</v>
      </c>
      <c r="C355" s="312" t="s">
        <v>54</v>
      </c>
      <c r="D355" s="313" t="s">
        <v>18227</v>
      </c>
      <c r="E355" s="314" t="s">
        <v>186</v>
      </c>
    </row>
    <row r="356" spans="1:5" ht="27">
      <c r="A356" s="311">
        <v>98444</v>
      </c>
      <c r="B356" s="312" t="s">
        <v>409</v>
      </c>
      <c r="C356" s="312" t="s">
        <v>54</v>
      </c>
      <c r="D356" s="313" t="s">
        <v>18228</v>
      </c>
      <c r="E356" s="314" t="s">
        <v>186</v>
      </c>
    </row>
    <row r="357" spans="1:5" ht="27">
      <c r="A357" s="311">
        <v>98445</v>
      </c>
      <c r="B357" s="312" t="s">
        <v>410</v>
      </c>
      <c r="C357" s="312" t="s">
        <v>54</v>
      </c>
      <c r="D357" s="313" t="s">
        <v>18229</v>
      </c>
      <c r="E357" s="314" t="s">
        <v>186</v>
      </c>
    </row>
    <row r="358" spans="1:5" ht="27">
      <c r="A358" s="311">
        <v>98446</v>
      </c>
      <c r="B358" s="312" t="s">
        <v>411</v>
      </c>
      <c r="C358" s="312" t="s">
        <v>54</v>
      </c>
      <c r="D358" s="313" t="s">
        <v>18230</v>
      </c>
      <c r="E358" s="314" t="s">
        <v>186</v>
      </c>
    </row>
    <row r="359" spans="1:5" ht="27">
      <c r="A359" s="311">
        <v>98447</v>
      </c>
      <c r="B359" s="312" t="s">
        <v>412</v>
      </c>
      <c r="C359" s="312" t="s">
        <v>54</v>
      </c>
      <c r="D359" s="313" t="s">
        <v>17312</v>
      </c>
      <c r="E359" s="314" t="s">
        <v>186</v>
      </c>
    </row>
    <row r="360" spans="1:5" ht="27">
      <c r="A360" s="311">
        <v>98448</v>
      </c>
      <c r="B360" s="312" t="s">
        <v>413</v>
      </c>
      <c r="C360" s="312" t="s">
        <v>54</v>
      </c>
      <c r="D360" s="313" t="s">
        <v>18231</v>
      </c>
      <c r="E360" s="314" t="s">
        <v>186</v>
      </c>
    </row>
    <row r="361" spans="1:5" ht="27">
      <c r="A361" s="311">
        <v>98449</v>
      </c>
      <c r="B361" s="312" t="s">
        <v>414</v>
      </c>
      <c r="C361" s="312" t="s">
        <v>54</v>
      </c>
      <c r="D361" s="313" t="s">
        <v>18232</v>
      </c>
      <c r="E361" s="314" t="s">
        <v>186</v>
      </c>
    </row>
    <row r="362" spans="1:5" ht="27">
      <c r="A362" s="311">
        <v>98450</v>
      </c>
      <c r="B362" s="312" t="s">
        <v>415</v>
      </c>
      <c r="C362" s="312" t="s">
        <v>54</v>
      </c>
      <c r="D362" s="313" t="s">
        <v>18233</v>
      </c>
      <c r="E362" s="314" t="s">
        <v>186</v>
      </c>
    </row>
    <row r="363" spans="1:5" ht="27">
      <c r="A363" s="311">
        <v>98451</v>
      </c>
      <c r="B363" s="312" t="s">
        <v>416</v>
      </c>
      <c r="C363" s="312" t="s">
        <v>54</v>
      </c>
      <c r="D363" s="313" t="s">
        <v>18234</v>
      </c>
      <c r="E363" s="314" t="s">
        <v>186</v>
      </c>
    </row>
    <row r="364" spans="1:5" ht="27">
      <c r="A364" s="311">
        <v>98452</v>
      </c>
      <c r="B364" s="312" t="s">
        <v>417</v>
      </c>
      <c r="C364" s="312" t="s">
        <v>54</v>
      </c>
      <c r="D364" s="313" t="s">
        <v>18235</v>
      </c>
      <c r="E364" s="314" t="s">
        <v>186</v>
      </c>
    </row>
    <row r="365" spans="1:5" ht="27">
      <c r="A365" s="311">
        <v>98453</v>
      </c>
      <c r="B365" s="312" t="s">
        <v>418</v>
      </c>
      <c r="C365" s="312" t="s">
        <v>54</v>
      </c>
      <c r="D365" s="313" t="s">
        <v>18236</v>
      </c>
      <c r="E365" s="314" t="s">
        <v>186</v>
      </c>
    </row>
    <row r="366" spans="1:5" ht="27">
      <c r="A366" s="311">
        <v>98454</v>
      </c>
      <c r="B366" s="312" t="s">
        <v>419</v>
      </c>
      <c r="C366" s="312" t="s">
        <v>54</v>
      </c>
      <c r="D366" s="313" t="s">
        <v>14851</v>
      </c>
      <c r="E366" s="314" t="s">
        <v>186</v>
      </c>
    </row>
    <row r="367" spans="1:5" ht="27">
      <c r="A367" s="311">
        <v>98455</v>
      </c>
      <c r="B367" s="312" t="s">
        <v>420</v>
      </c>
      <c r="C367" s="312" t="s">
        <v>54</v>
      </c>
      <c r="D367" s="313" t="s">
        <v>18237</v>
      </c>
      <c r="E367" s="314" t="s">
        <v>186</v>
      </c>
    </row>
    <row r="368" spans="1:5" ht="27">
      <c r="A368" s="311">
        <v>98456</v>
      </c>
      <c r="B368" s="312" t="s">
        <v>421</v>
      </c>
      <c r="C368" s="312" t="s">
        <v>54</v>
      </c>
      <c r="D368" s="313" t="s">
        <v>18238</v>
      </c>
      <c r="E368" s="314" t="s">
        <v>186</v>
      </c>
    </row>
    <row r="369" spans="1:5" ht="13.5">
      <c r="A369" s="311">
        <v>98458</v>
      </c>
      <c r="B369" s="312" t="s">
        <v>422</v>
      </c>
      <c r="C369" s="312" t="s">
        <v>54</v>
      </c>
      <c r="D369" s="313" t="s">
        <v>18239</v>
      </c>
      <c r="E369" s="314" t="s">
        <v>186</v>
      </c>
    </row>
    <row r="370" spans="1:5" ht="13.5">
      <c r="A370" s="311">
        <v>98459</v>
      </c>
      <c r="B370" s="312" t="s">
        <v>423</v>
      </c>
      <c r="C370" s="312" t="s">
        <v>54</v>
      </c>
      <c r="D370" s="313" t="s">
        <v>18240</v>
      </c>
      <c r="E370" s="314" t="s">
        <v>186</v>
      </c>
    </row>
    <row r="371" spans="1:5" ht="13.5">
      <c r="A371" s="311">
        <v>98460</v>
      </c>
      <c r="B371" s="312" t="s">
        <v>424</v>
      </c>
      <c r="C371" s="312" t="s">
        <v>54</v>
      </c>
      <c r="D371" s="313" t="s">
        <v>17255</v>
      </c>
      <c r="E371" s="314" t="s">
        <v>186</v>
      </c>
    </row>
    <row r="372" spans="1:5" ht="27">
      <c r="A372" s="311">
        <v>98461</v>
      </c>
      <c r="B372" s="312" t="s">
        <v>425</v>
      </c>
      <c r="C372" s="312" t="s">
        <v>50</v>
      </c>
      <c r="D372" s="313" t="s">
        <v>18241</v>
      </c>
      <c r="E372" s="314" t="s">
        <v>186</v>
      </c>
    </row>
    <row r="373" spans="1:5" ht="27">
      <c r="A373" s="311">
        <v>98462</v>
      </c>
      <c r="B373" s="312" t="s">
        <v>426</v>
      </c>
      <c r="C373" s="312" t="s">
        <v>50</v>
      </c>
      <c r="D373" s="313" t="s">
        <v>18242</v>
      </c>
      <c r="E373" s="314" t="s">
        <v>186</v>
      </c>
    </row>
    <row r="374" spans="1:5" ht="27">
      <c r="A374" s="311">
        <v>5631</v>
      </c>
      <c r="B374" s="312" t="s">
        <v>427</v>
      </c>
      <c r="C374" s="312" t="s">
        <v>428</v>
      </c>
      <c r="D374" s="313" t="s">
        <v>18243</v>
      </c>
      <c r="E374" s="314" t="s">
        <v>429</v>
      </c>
    </row>
    <row r="375" spans="1:5" ht="40.5">
      <c r="A375" s="311">
        <v>5678</v>
      </c>
      <c r="B375" s="312" t="s">
        <v>430</v>
      </c>
      <c r="C375" s="312" t="s">
        <v>428</v>
      </c>
      <c r="D375" s="313" t="s">
        <v>18244</v>
      </c>
      <c r="E375" s="314" t="s">
        <v>429</v>
      </c>
    </row>
    <row r="376" spans="1:5" ht="40.5">
      <c r="A376" s="311">
        <v>5680</v>
      </c>
      <c r="B376" s="312" t="s">
        <v>431</v>
      </c>
      <c r="C376" s="312" t="s">
        <v>428</v>
      </c>
      <c r="D376" s="313" t="s">
        <v>18245</v>
      </c>
      <c r="E376" s="314" t="s">
        <v>429</v>
      </c>
    </row>
    <row r="377" spans="1:5" ht="40.5">
      <c r="A377" s="311">
        <v>5684</v>
      </c>
      <c r="B377" s="312" t="s">
        <v>432</v>
      </c>
      <c r="C377" s="312" t="s">
        <v>428</v>
      </c>
      <c r="D377" s="313" t="s">
        <v>18246</v>
      </c>
      <c r="E377" s="314" t="s">
        <v>429</v>
      </c>
    </row>
    <row r="378" spans="1:5" ht="27">
      <c r="A378" s="311">
        <v>5689</v>
      </c>
      <c r="B378" s="312" t="s">
        <v>433</v>
      </c>
      <c r="C378" s="312" t="s">
        <v>428</v>
      </c>
      <c r="D378" s="313" t="s">
        <v>16907</v>
      </c>
      <c r="E378" s="314" t="s">
        <v>429</v>
      </c>
    </row>
    <row r="379" spans="1:5" ht="27">
      <c r="A379" s="311">
        <v>5795</v>
      </c>
      <c r="B379" s="312" t="s">
        <v>434</v>
      </c>
      <c r="C379" s="312" t="s">
        <v>428</v>
      </c>
      <c r="D379" s="313" t="s">
        <v>17577</v>
      </c>
      <c r="E379" s="314" t="s">
        <v>429</v>
      </c>
    </row>
    <row r="380" spans="1:5" ht="40.5">
      <c r="A380" s="311">
        <v>5811</v>
      </c>
      <c r="B380" s="312" t="s">
        <v>435</v>
      </c>
      <c r="C380" s="312" t="s">
        <v>428</v>
      </c>
      <c r="D380" s="313" t="s">
        <v>18247</v>
      </c>
      <c r="E380" s="314" t="s">
        <v>429</v>
      </c>
    </row>
    <row r="381" spans="1:5" ht="27">
      <c r="A381" s="311">
        <v>5823</v>
      </c>
      <c r="B381" s="312" t="s">
        <v>436</v>
      </c>
      <c r="C381" s="312" t="s">
        <v>428</v>
      </c>
      <c r="D381" s="313" t="s">
        <v>18248</v>
      </c>
      <c r="E381" s="314" t="s">
        <v>429</v>
      </c>
    </row>
    <row r="382" spans="1:5" ht="40.5">
      <c r="A382" s="311">
        <v>5824</v>
      </c>
      <c r="B382" s="312" t="s">
        <v>437</v>
      </c>
      <c r="C382" s="312" t="s">
        <v>428</v>
      </c>
      <c r="D382" s="313" t="s">
        <v>18249</v>
      </c>
      <c r="E382" s="314" t="s">
        <v>429</v>
      </c>
    </row>
    <row r="383" spans="1:5" ht="27">
      <c r="A383" s="311">
        <v>5835</v>
      </c>
      <c r="B383" s="312" t="s">
        <v>438</v>
      </c>
      <c r="C383" s="312" t="s">
        <v>428</v>
      </c>
      <c r="D383" s="313" t="s">
        <v>18250</v>
      </c>
      <c r="E383" s="314" t="s">
        <v>429</v>
      </c>
    </row>
    <row r="384" spans="1:5" ht="27">
      <c r="A384" s="311">
        <v>5839</v>
      </c>
      <c r="B384" s="312" t="s">
        <v>439</v>
      </c>
      <c r="C384" s="312" t="s">
        <v>428</v>
      </c>
      <c r="D384" s="313" t="s">
        <v>13931</v>
      </c>
      <c r="E384" s="314" t="s">
        <v>429</v>
      </c>
    </row>
    <row r="385" spans="1:5" ht="27">
      <c r="A385" s="311">
        <v>5843</v>
      </c>
      <c r="B385" s="312" t="s">
        <v>440</v>
      </c>
      <c r="C385" s="312" t="s">
        <v>428</v>
      </c>
      <c r="D385" s="313" t="s">
        <v>18251</v>
      </c>
      <c r="E385" s="314" t="s">
        <v>429</v>
      </c>
    </row>
    <row r="386" spans="1:5" ht="27">
      <c r="A386" s="311">
        <v>5847</v>
      </c>
      <c r="B386" s="312" t="s">
        <v>441</v>
      </c>
      <c r="C386" s="312" t="s">
        <v>428</v>
      </c>
      <c r="D386" s="313" t="s">
        <v>18252</v>
      </c>
      <c r="E386" s="314" t="s">
        <v>429</v>
      </c>
    </row>
    <row r="387" spans="1:5" ht="27">
      <c r="A387" s="311">
        <v>5851</v>
      </c>
      <c r="B387" s="312" t="s">
        <v>442</v>
      </c>
      <c r="C387" s="312" t="s">
        <v>428</v>
      </c>
      <c r="D387" s="313" t="s">
        <v>18253</v>
      </c>
      <c r="E387" s="314" t="s">
        <v>429</v>
      </c>
    </row>
    <row r="388" spans="1:5" ht="27">
      <c r="A388" s="311">
        <v>5855</v>
      </c>
      <c r="B388" s="312" t="s">
        <v>443</v>
      </c>
      <c r="C388" s="312" t="s">
        <v>428</v>
      </c>
      <c r="D388" s="313" t="s">
        <v>18254</v>
      </c>
      <c r="E388" s="314" t="s">
        <v>429</v>
      </c>
    </row>
    <row r="389" spans="1:5" ht="40.5">
      <c r="A389" s="311">
        <v>5863</v>
      </c>
      <c r="B389" s="312" t="s">
        <v>444</v>
      </c>
      <c r="C389" s="312" t="s">
        <v>428</v>
      </c>
      <c r="D389" s="313" t="s">
        <v>16909</v>
      </c>
      <c r="E389" s="314" t="s">
        <v>429</v>
      </c>
    </row>
    <row r="390" spans="1:5" ht="27">
      <c r="A390" s="311">
        <v>5867</v>
      </c>
      <c r="B390" s="312" t="s">
        <v>445</v>
      </c>
      <c r="C390" s="312" t="s">
        <v>428</v>
      </c>
      <c r="D390" s="313" t="s">
        <v>17740</v>
      </c>
      <c r="E390" s="314" t="s">
        <v>429</v>
      </c>
    </row>
    <row r="391" spans="1:5" ht="40.5">
      <c r="A391" s="311">
        <v>5875</v>
      </c>
      <c r="B391" s="312" t="s">
        <v>446</v>
      </c>
      <c r="C391" s="312" t="s">
        <v>428</v>
      </c>
      <c r="D391" s="313" t="s">
        <v>18255</v>
      </c>
      <c r="E391" s="314" t="s">
        <v>429</v>
      </c>
    </row>
    <row r="392" spans="1:5" ht="40.5">
      <c r="A392" s="311">
        <v>5879</v>
      </c>
      <c r="B392" s="312" t="s">
        <v>447</v>
      </c>
      <c r="C392" s="312" t="s">
        <v>428</v>
      </c>
      <c r="D392" s="313" t="s">
        <v>18256</v>
      </c>
      <c r="E392" s="314" t="s">
        <v>429</v>
      </c>
    </row>
    <row r="393" spans="1:5" ht="40.5">
      <c r="A393" s="311">
        <v>5882</v>
      </c>
      <c r="B393" s="312" t="s">
        <v>448</v>
      </c>
      <c r="C393" s="312" t="s">
        <v>428</v>
      </c>
      <c r="D393" s="313" t="s">
        <v>18257</v>
      </c>
      <c r="E393" s="314" t="s">
        <v>429</v>
      </c>
    </row>
    <row r="394" spans="1:5" ht="27">
      <c r="A394" s="311">
        <v>5890</v>
      </c>
      <c r="B394" s="312" t="s">
        <v>449</v>
      </c>
      <c r="C394" s="312" t="s">
        <v>428</v>
      </c>
      <c r="D394" s="313" t="s">
        <v>18258</v>
      </c>
      <c r="E394" s="314" t="s">
        <v>429</v>
      </c>
    </row>
    <row r="395" spans="1:5" ht="27">
      <c r="A395" s="311">
        <v>5894</v>
      </c>
      <c r="B395" s="312" t="s">
        <v>450</v>
      </c>
      <c r="C395" s="312" t="s">
        <v>428</v>
      </c>
      <c r="D395" s="313" t="s">
        <v>18259</v>
      </c>
      <c r="E395" s="314" t="s">
        <v>429</v>
      </c>
    </row>
    <row r="396" spans="1:5" ht="40.5">
      <c r="A396" s="311">
        <v>5901</v>
      </c>
      <c r="B396" s="312" t="s">
        <v>451</v>
      </c>
      <c r="C396" s="312" t="s">
        <v>428</v>
      </c>
      <c r="D396" s="313" t="s">
        <v>18260</v>
      </c>
      <c r="E396" s="314" t="s">
        <v>429</v>
      </c>
    </row>
    <row r="397" spans="1:5" ht="27">
      <c r="A397" s="311">
        <v>5909</v>
      </c>
      <c r="B397" s="312" t="s">
        <v>452</v>
      </c>
      <c r="C397" s="312" t="s">
        <v>428</v>
      </c>
      <c r="D397" s="313" t="s">
        <v>18261</v>
      </c>
      <c r="E397" s="314" t="s">
        <v>429</v>
      </c>
    </row>
    <row r="398" spans="1:5" ht="27">
      <c r="A398" s="311">
        <v>5921</v>
      </c>
      <c r="B398" s="312" t="s">
        <v>453</v>
      </c>
      <c r="C398" s="312" t="s">
        <v>428</v>
      </c>
      <c r="D398" s="313" t="s">
        <v>16911</v>
      </c>
      <c r="E398" s="314" t="s">
        <v>429</v>
      </c>
    </row>
    <row r="399" spans="1:5" ht="40.5">
      <c r="A399" s="311">
        <v>5928</v>
      </c>
      <c r="B399" s="312" t="s">
        <v>454</v>
      </c>
      <c r="C399" s="312" t="s">
        <v>428</v>
      </c>
      <c r="D399" s="313" t="s">
        <v>18262</v>
      </c>
      <c r="E399" s="314" t="s">
        <v>429</v>
      </c>
    </row>
    <row r="400" spans="1:5" ht="27">
      <c r="A400" s="311">
        <v>5932</v>
      </c>
      <c r="B400" s="312" t="s">
        <v>455</v>
      </c>
      <c r="C400" s="312" t="s">
        <v>428</v>
      </c>
      <c r="D400" s="313" t="s">
        <v>18263</v>
      </c>
      <c r="E400" s="314" t="s">
        <v>429</v>
      </c>
    </row>
    <row r="401" spans="1:5" ht="27">
      <c r="A401" s="311">
        <v>5940</v>
      </c>
      <c r="B401" s="312" t="s">
        <v>456</v>
      </c>
      <c r="C401" s="312" t="s">
        <v>428</v>
      </c>
      <c r="D401" s="313" t="s">
        <v>18264</v>
      </c>
      <c r="E401" s="314" t="s">
        <v>429</v>
      </c>
    </row>
    <row r="402" spans="1:5" ht="27">
      <c r="A402" s="311">
        <v>5944</v>
      </c>
      <c r="B402" s="312" t="s">
        <v>457</v>
      </c>
      <c r="C402" s="312" t="s">
        <v>428</v>
      </c>
      <c r="D402" s="313" t="s">
        <v>18265</v>
      </c>
      <c r="E402" s="314" t="s">
        <v>429</v>
      </c>
    </row>
    <row r="403" spans="1:5" ht="27">
      <c r="A403" s="311">
        <v>5953</v>
      </c>
      <c r="B403" s="312" t="s">
        <v>458</v>
      </c>
      <c r="C403" s="312" t="s">
        <v>428</v>
      </c>
      <c r="D403" s="313" t="s">
        <v>14412</v>
      </c>
      <c r="E403" s="314" t="s">
        <v>429</v>
      </c>
    </row>
    <row r="404" spans="1:5" ht="40.5">
      <c r="A404" s="311">
        <v>6259</v>
      </c>
      <c r="B404" s="312" t="s">
        <v>459</v>
      </c>
      <c r="C404" s="312" t="s">
        <v>428</v>
      </c>
      <c r="D404" s="313" t="s">
        <v>18266</v>
      </c>
      <c r="E404" s="314" t="s">
        <v>429</v>
      </c>
    </row>
    <row r="405" spans="1:5" ht="27">
      <c r="A405" s="311">
        <v>6879</v>
      </c>
      <c r="B405" s="312" t="s">
        <v>460</v>
      </c>
      <c r="C405" s="312" t="s">
        <v>428</v>
      </c>
      <c r="D405" s="313" t="s">
        <v>18267</v>
      </c>
      <c r="E405" s="314" t="s">
        <v>429</v>
      </c>
    </row>
    <row r="406" spans="1:5" ht="27">
      <c r="A406" s="311">
        <v>7030</v>
      </c>
      <c r="B406" s="312" t="s">
        <v>461</v>
      </c>
      <c r="C406" s="312" t="s">
        <v>428</v>
      </c>
      <c r="D406" s="313" t="s">
        <v>16912</v>
      </c>
      <c r="E406" s="314" t="s">
        <v>429</v>
      </c>
    </row>
    <row r="407" spans="1:5" ht="40.5">
      <c r="A407" s="311">
        <v>7042</v>
      </c>
      <c r="B407" s="312" t="s">
        <v>462</v>
      </c>
      <c r="C407" s="312" t="s">
        <v>428</v>
      </c>
      <c r="D407" s="313" t="s">
        <v>16913</v>
      </c>
      <c r="E407" s="314" t="s">
        <v>429</v>
      </c>
    </row>
    <row r="408" spans="1:5" ht="40.5">
      <c r="A408" s="311">
        <v>7049</v>
      </c>
      <c r="B408" s="312" t="s">
        <v>463</v>
      </c>
      <c r="C408" s="312" t="s">
        <v>428</v>
      </c>
      <c r="D408" s="313" t="s">
        <v>18268</v>
      </c>
      <c r="E408" s="314" t="s">
        <v>429</v>
      </c>
    </row>
    <row r="409" spans="1:5" ht="40.5">
      <c r="A409" s="311">
        <v>67826</v>
      </c>
      <c r="B409" s="312" t="s">
        <v>464</v>
      </c>
      <c r="C409" s="312" t="s">
        <v>428</v>
      </c>
      <c r="D409" s="313" t="s">
        <v>12807</v>
      </c>
      <c r="E409" s="314" t="s">
        <v>429</v>
      </c>
    </row>
    <row r="410" spans="1:5" ht="13.5">
      <c r="A410" s="311">
        <v>73417</v>
      </c>
      <c r="B410" s="312" t="s">
        <v>465</v>
      </c>
      <c r="C410" s="312" t="s">
        <v>428</v>
      </c>
      <c r="D410" s="313" t="s">
        <v>16914</v>
      </c>
      <c r="E410" s="314" t="s">
        <v>429</v>
      </c>
    </row>
    <row r="411" spans="1:5" ht="40.5">
      <c r="A411" s="311">
        <v>73436</v>
      </c>
      <c r="B411" s="312" t="s">
        <v>466</v>
      </c>
      <c r="C411" s="312" t="s">
        <v>428</v>
      </c>
      <c r="D411" s="313" t="s">
        <v>18269</v>
      </c>
      <c r="E411" s="314" t="s">
        <v>429</v>
      </c>
    </row>
    <row r="412" spans="1:5" ht="40.5">
      <c r="A412" s="311">
        <v>73467</v>
      </c>
      <c r="B412" s="312" t="s">
        <v>467</v>
      </c>
      <c r="C412" s="312" t="s">
        <v>428</v>
      </c>
      <c r="D412" s="313" t="s">
        <v>18270</v>
      </c>
      <c r="E412" s="314" t="s">
        <v>429</v>
      </c>
    </row>
    <row r="413" spans="1:5" ht="40.5">
      <c r="A413" s="311">
        <v>73536</v>
      </c>
      <c r="B413" s="312" t="s">
        <v>468</v>
      </c>
      <c r="C413" s="312" t="s">
        <v>428</v>
      </c>
      <c r="D413" s="315" t="s">
        <v>16916</v>
      </c>
      <c r="E413" s="314" t="s">
        <v>429</v>
      </c>
    </row>
    <row r="414" spans="1:5" ht="40.5">
      <c r="A414" s="311">
        <v>83362</v>
      </c>
      <c r="B414" s="312" t="s">
        <v>469</v>
      </c>
      <c r="C414" s="312" t="s">
        <v>428</v>
      </c>
      <c r="D414" s="313" t="s">
        <v>18271</v>
      </c>
      <c r="E414" s="314" t="s">
        <v>429</v>
      </c>
    </row>
    <row r="415" spans="1:5" ht="27">
      <c r="A415" s="311">
        <v>83765</v>
      </c>
      <c r="B415" s="312" t="s">
        <v>470</v>
      </c>
      <c r="C415" s="312" t="s">
        <v>428</v>
      </c>
      <c r="D415" s="313" t="s">
        <v>18272</v>
      </c>
      <c r="E415" s="314" t="s">
        <v>429</v>
      </c>
    </row>
    <row r="416" spans="1:5" ht="27">
      <c r="A416" s="311">
        <v>87445</v>
      </c>
      <c r="B416" s="312" t="s">
        <v>471</v>
      </c>
      <c r="C416" s="312" t="s">
        <v>428</v>
      </c>
      <c r="D416" s="313" t="s">
        <v>13023</v>
      </c>
      <c r="E416" s="314" t="s">
        <v>429</v>
      </c>
    </row>
    <row r="417" spans="1:5" ht="27">
      <c r="A417" s="311">
        <v>88386</v>
      </c>
      <c r="B417" s="312" t="s">
        <v>472</v>
      </c>
      <c r="C417" s="312" t="s">
        <v>428</v>
      </c>
      <c r="D417" s="313" t="s">
        <v>16917</v>
      </c>
      <c r="E417" s="314" t="s">
        <v>429</v>
      </c>
    </row>
    <row r="418" spans="1:5" ht="27">
      <c r="A418" s="311">
        <v>88393</v>
      </c>
      <c r="B418" s="312" t="s">
        <v>473</v>
      </c>
      <c r="C418" s="312" t="s">
        <v>428</v>
      </c>
      <c r="D418" s="313" t="s">
        <v>12593</v>
      </c>
      <c r="E418" s="314" t="s">
        <v>429</v>
      </c>
    </row>
    <row r="419" spans="1:5" ht="27">
      <c r="A419" s="311">
        <v>88399</v>
      </c>
      <c r="B419" s="312" t="s">
        <v>474</v>
      </c>
      <c r="C419" s="312" t="s">
        <v>428</v>
      </c>
      <c r="D419" s="313" t="s">
        <v>16733</v>
      </c>
      <c r="E419" s="314" t="s">
        <v>429</v>
      </c>
    </row>
    <row r="420" spans="1:5" ht="27">
      <c r="A420" s="311">
        <v>88418</v>
      </c>
      <c r="B420" s="312" t="s">
        <v>475</v>
      </c>
      <c r="C420" s="312" t="s">
        <v>428</v>
      </c>
      <c r="D420" s="313" t="s">
        <v>13827</v>
      </c>
      <c r="E420" s="314" t="s">
        <v>429</v>
      </c>
    </row>
    <row r="421" spans="1:5" ht="27">
      <c r="A421" s="311">
        <v>88433</v>
      </c>
      <c r="B421" s="312" t="s">
        <v>476</v>
      </c>
      <c r="C421" s="312" t="s">
        <v>428</v>
      </c>
      <c r="D421" s="313" t="s">
        <v>16918</v>
      </c>
      <c r="E421" s="314" t="s">
        <v>429</v>
      </c>
    </row>
    <row r="422" spans="1:5" ht="27">
      <c r="A422" s="311">
        <v>88830</v>
      </c>
      <c r="B422" s="312" t="s">
        <v>477</v>
      </c>
      <c r="C422" s="312" t="s">
        <v>428</v>
      </c>
      <c r="D422" s="313" t="s">
        <v>15218</v>
      </c>
      <c r="E422" s="314" t="s">
        <v>429</v>
      </c>
    </row>
    <row r="423" spans="1:5" ht="27">
      <c r="A423" s="311">
        <v>88843</v>
      </c>
      <c r="B423" s="312" t="s">
        <v>478</v>
      </c>
      <c r="C423" s="312" t="s">
        <v>428</v>
      </c>
      <c r="D423" s="313" t="s">
        <v>18273</v>
      </c>
      <c r="E423" s="314" t="s">
        <v>429</v>
      </c>
    </row>
    <row r="424" spans="1:5" ht="27">
      <c r="A424" s="311">
        <v>88907</v>
      </c>
      <c r="B424" s="312" t="s">
        <v>479</v>
      </c>
      <c r="C424" s="312" t="s">
        <v>428</v>
      </c>
      <c r="D424" s="313" t="s">
        <v>18274</v>
      </c>
      <c r="E424" s="314" t="s">
        <v>429</v>
      </c>
    </row>
    <row r="425" spans="1:5" ht="40.5">
      <c r="A425" s="311">
        <v>89021</v>
      </c>
      <c r="B425" s="312" t="s">
        <v>480</v>
      </c>
      <c r="C425" s="312" t="s">
        <v>428</v>
      </c>
      <c r="D425" s="313" t="s">
        <v>13052</v>
      </c>
      <c r="E425" s="314" t="s">
        <v>429</v>
      </c>
    </row>
    <row r="426" spans="1:5" ht="27">
      <c r="A426" s="311">
        <v>89028</v>
      </c>
      <c r="B426" s="312" t="s">
        <v>481</v>
      </c>
      <c r="C426" s="312" t="s">
        <v>428</v>
      </c>
      <c r="D426" s="313" t="s">
        <v>16919</v>
      </c>
      <c r="E426" s="314" t="s">
        <v>429</v>
      </c>
    </row>
    <row r="427" spans="1:5" ht="27">
      <c r="A427" s="311">
        <v>89032</v>
      </c>
      <c r="B427" s="312" t="s">
        <v>482</v>
      </c>
      <c r="C427" s="312" t="s">
        <v>428</v>
      </c>
      <c r="D427" s="313" t="s">
        <v>15825</v>
      </c>
      <c r="E427" s="314" t="s">
        <v>429</v>
      </c>
    </row>
    <row r="428" spans="1:5" ht="27">
      <c r="A428" s="311">
        <v>89035</v>
      </c>
      <c r="B428" s="312" t="s">
        <v>483</v>
      </c>
      <c r="C428" s="312" t="s">
        <v>428</v>
      </c>
      <c r="D428" s="313" t="s">
        <v>18275</v>
      </c>
      <c r="E428" s="314" t="s">
        <v>429</v>
      </c>
    </row>
    <row r="429" spans="1:5" ht="27">
      <c r="A429" s="311">
        <v>89225</v>
      </c>
      <c r="B429" s="312" t="s">
        <v>484</v>
      </c>
      <c r="C429" s="312" t="s">
        <v>428</v>
      </c>
      <c r="D429" s="313" t="s">
        <v>16920</v>
      </c>
      <c r="E429" s="314" t="s">
        <v>429</v>
      </c>
    </row>
    <row r="430" spans="1:5" ht="27">
      <c r="A430" s="311">
        <v>89234</v>
      </c>
      <c r="B430" s="312" t="s">
        <v>485</v>
      </c>
      <c r="C430" s="312" t="s">
        <v>428</v>
      </c>
      <c r="D430" s="313" t="s">
        <v>18276</v>
      </c>
      <c r="E430" s="314" t="s">
        <v>429</v>
      </c>
    </row>
    <row r="431" spans="1:5" ht="27">
      <c r="A431" s="311">
        <v>89242</v>
      </c>
      <c r="B431" s="312" t="s">
        <v>486</v>
      </c>
      <c r="C431" s="312" t="s">
        <v>428</v>
      </c>
      <c r="D431" s="313" t="s">
        <v>18277</v>
      </c>
      <c r="E431" s="314" t="s">
        <v>429</v>
      </c>
    </row>
    <row r="432" spans="1:5" ht="27">
      <c r="A432" s="311">
        <v>89250</v>
      </c>
      <c r="B432" s="312" t="s">
        <v>487</v>
      </c>
      <c r="C432" s="312" t="s">
        <v>428</v>
      </c>
      <c r="D432" s="313" t="s">
        <v>18278</v>
      </c>
      <c r="E432" s="314" t="s">
        <v>429</v>
      </c>
    </row>
    <row r="433" spans="1:5" ht="27">
      <c r="A433" s="311">
        <v>89257</v>
      </c>
      <c r="B433" s="312" t="s">
        <v>488</v>
      </c>
      <c r="C433" s="312" t="s">
        <v>428</v>
      </c>
      <c r="D433" s="313" t="s">
        <v>18279</v>
      </c>
      <c r="E433" s="314" t="s">
        <v>429</v>
      </c>
    </row>
    <row r="434" spans="1:5" ht="27">
      <c r="A434" s="311">
        <v>89272</v>
      </c>
      <c r="B434" s="312" t="s">
        <v>489</v>
      </c>
      <c r="C434" s="312" t="s">
        <v>428</v>
      </c>
      <c r="D434" s="313" t="s">
        <v>18280</v>
      </c>
      <c r="E434" s="314" t="s">
        <v>429</v>
      </c>
    </row>
    <row r="435" spans="1:5" ht="27">
      <c r="A435" s="311">
        <v>89278</v>
      </c>
      <c r="B435" s="312" t="s">
        <v>490</v>
      </c>
      <c r="C435" s="312" t="s">
        <v>428</v>
      </c>
      <c r="D435" s="313" t="s">
        <v>16921</v>
      </c>
      <c r="E435" s="314" t="s">
        <v>429</v>
      </c>
    </row>
    <row r="436" spans="1:5" ht="27">
      <c r="A436" s="311">
        <v>89843</v>
      </c>
      <c r="B436" s="312" t="s">
        <v>491</v>
      </c>
      <c r="C436" s="312" t="s">
        <v>428</v>
      </c>
      <c r="D436" s="313" t="s">
        <v>18281</v>
      </c>
      <c r="E436" s="314" t="s">
        <v>429</v>
      </c>
    </row>
    <row r="437" spans="1:5" ht="40.5">
      <c r="A437" s="311">
        <v>89876</v>
      </c>
      <c r="B437" s="312" t="s">
        <v>492</v>
      </c>
      <c r="C437" s="312" t="s">
        <v>428</v>
      </c>
      <c r="D437" s="313" t="s">
        <v>18282</v>
      </c>
      <c r="E437" s="314" t="s">
        <v>429</v>
      </c>
    </row>
    <row r="438" spans="1:5" ht="40.5">
      <c r="A438" s="311">
        <v>89883</v>
      </c>
      <c r="B438" s="312" t="s">
        <v>493</v>
      </c>
      <c r="C438" s="312" t="s">
        <v>428</v>
      </c>
      <c r="D438" s="313" t="s">
        <v>18283</v>
      </c>
      <c r="E438" s="314" t="s">
        <v>429</v>
      </c>
    </row>
    <row r="439" spans="1:5" ht="27">
      <c r="A439" s="311">
        <v>90586</v>
      </c>
      <c r="B439" s="312" t="s">
        <v>494</v>
      </c>
      <c r="C439" s="312" t="s">
        <v>428</v>
      </c>
      <c r="D439" s="313" t="s">
        <v>14311</v>
      </c>
      <c r="E439" s="314" t="s">
        <v>429</v>
      </c>
    </row>
    <row r="440" spans="1:5" ht="27">
      <c r="A440" s="311">
        <v>90625</v>
      </c>
      <c r="B440" s="312" t="s">
        <v>495</v>
      </c>
      <c r="C440" s="312" t="s">
        <v>428</v>
      </c>
      <c r="D440" s="313" t="s">
        <v>15240</v>
      </c>
      <c r="E440" s="314" t="s">
        <v>429</v>
      </c>
    </row>
    <row r="441" spans="1:5" ht="27">
      <c r="A441" s="311">
        <v>90631</v>
      </c>
      <c r="B441" s="312" t="s">
        <v>496</v>
      </c>
      <c r="C441" s="312" t="s">
        <v>428</v>
      </c>
      <c r="D441" s="313" t="s">
        <v>18284</v>
      </c>
      <c r="E441" s="314" t="s">
        <v>429</v>
      </c>
    </row>
    <row r="442" spans="1:5" ht="40.5">
      <c r="A442" s="311">
        <v>90637</v>
      </c>
      <c r="B442" s="312" t="s">
        <v>497</v>
      </c>
      <c r="C442" s="312" t="s">
        <v>428</v>
      </c>
      <c r="D442" s="313" t="s">
        <v>14699</v>
      </c>
      <c r="E442" s="314" t="s">
        <v>429</v>
      </c>
    </row>
    <row r="443" spans="1:5" ht="27">
      <c r="A443" s="311">
        <v>90643</v>
      </c>
      <c r="B443" s="312" t="s">
        <v>498</v>
      </c>
      <c r="C443" s="312" t="s">
        <v>428</v>
      </c>
      <c r="D443" s="313" t="s">
        <v>14756</v>
      </c>
      <c r="E443" s="314" t="s">
        <v>429</v>
      </c>
    </row>
    <row r="444" spans="1:5" ht="27">
      <c r="A444" s="311">
        <v>90650</v>
      </c>
      <c r="B444" s="312" t="s">
        <v>499</v>
      </c>
      <c r="C444" s="312" t="s">
        <v>428</v>
      </c>
      <c r="D444" s="313" t="s">
        <v>12644</v>
      </c>
      <c r="E444" s="314" t="s">
        <v>429</v>
      </c>
    </row>
    <row r="445" spans="1:5" ht="27">
      <c r="A445" s="311">
        <v>90656</v>
      </c>
      <c r="B445" s="312" t="s">
        <v>500</v>
      </c>
      <c r="C445" s="312" t="s">
        <v>428</v>
      </c>
      <c r="D445" s="313" t="s">
        <v>16923</v>
      </c>
      <c r="E445" s="314" t="s">
        <v>429</v>
      </c>
    </row>
    <row r="446" spans="1:5" ht="27">
      <c r="A446" s="311">
        <v>90662</v>
      </c>
      <c r="B446" s="312" t="s">
        <v>501</v>
      </c>
      <c r="C446" s="312" t="s">
        <v>428</v>
      </c>
      <c r="D446" s="313" t="s">
        <v>16924</v>
      </c>
      <c r="E446" s="314" t="s">
        <v>429</v>
      </c>
    </row>
    <row r="447" spans="1:5" ht="40.5">
      <c r="A447" s="311">
        <v>90668</v>
      </c>
      <c r="B447" s="312" t="s">
        <v>502</v>
      </c>
      <c r="C447" s="312" t="s">
        <v>428</v>
      </c>
      <c r="D447" s="313" t="s">
        <v>16925</v>
      </c>
      <c r="E447" s="314" t="s">
        <v>429</v>
      </c>
    </row>
    <row r="448" spans="1:5" ht="40.5">
      <c r="A448" s="311">
        <v>90674</v>
      </c>
      <c r="B448" s="312" t="s">
        <v>503</v>
      </c>
      <c r="C448" s="312" t="s">
        <v>428</v>
      </c>
      <c r="D448" s="313" t="s">
        <v>18285</v>
      </c>
      <c r="E448" s="314" t="s">
        <v>429</v>
      </c>
    </row>
    <row r="449" spans="1:5" ht="40.5">
      <c r="A449" s="311">
        <v>90680</v>
      </c>
      <c r="B449" s="312" t="s">
        <v>504</v>
      </c>
      <c r="C449" s="312" t="s">
        <v>428</v>
      </c>
      <c r="D449" s="313" t="s">
        <v>18286</v>
      </c>
      <c r="E449" s="314" t="s">
        <v>429</v>
      </c>
    </row>
    <row r="450" spans="1:5" ht="27">
      <c r="A450" s="311">
        <v>90686</v>
      </c>
      <c r="B450" s="312" t="s">
        <v>505</v>
      </c>
      <c r="C450" s="312" t="s">
        <v>428</v>
      </c>
      <c r="D450" s="313" t="s">
        <v>18287</v>
      </c>
      <c r="E450" s="314" t="s">
        <v>429</v>
      </c>
    </row>
    <row r="451" spans="1:5" ht="27">
      <c r="A451" s="311">
        <v>90692</v>
      </c>
      <c r="B451" s="312" t="s">
        <v>506</v>
      </c>
      <c r="C451" s="312" t="s">
        <v>428</v>
      </c>
      <c r="D451" s="313" t="s">
        <v>18288</v>
      </c>
      <c r="E451" s="314" t="s">
        <v>429</v>
      </c>
    </row>
    <row r="452" spans="1:5" ht="27">
      <c r="A452" s="311">
        <v>90964</v>
      </c>
      <c r="B452" s="312" t="s">
        <v>507</v>
      </c>
      <c r="C452" s="312" t="s">
        <v>428</v>
      </c>
      <c r="D452" s="313" t="s">
        <v>16926</v>
      </c>
      <c r="E452" s="314" t="s">
        <v>429</v>
      </c>
    </row>
    <row r="453" spans="1:5" ht="27">
      <c r="A453" s="311">
        <v>90972</v>
      </c>
      <c r="B453" s="312" t="s">
        <v>508</v>
      </c>
      <c r="C453" s="312" t="s">
        <v>428</v>
      </c>
      <c r="D453" s="313" t="s">
        <v>16927</v>
      </c>
      <c r="E453" s="314" t="s">
        <v>429</v>
      </c>
    </row>
    <row r="454" spans="1:5" ht="27">
      <c r="A454" s="311">
        <v>90979</v>
      </c>
      <c r="B454" s="312" t="s">
        <v>509</v>
      </c>
      <c r="C454" s="312" t="s">
        <v>428</v>
      </c>
      <c r="D454" s="313" t="s">
        <v>16928</v>
      </c>
      <c r="E454" s="314" t="s">
        <v>429</v>
      </c>
    </row>
    <row r="455" spans="1:5" ht="27">
      <c r="A455" s="311">
        <v>90991</v>
      </c>
      <c r="B455" s="312" t="s">
        <v>510</v>
      </c>
      <c r="C455" s="312" t="s">
        <v>428</v>
      </c>
      <c r="D455" s="313" t="s">
        <v>18289</v>
      </c>
      <c r="E455" s="314" t="s">
        <v>429</v>
      </c>
    </row>
    <row r="456" spans="1:5" ht="27">
      <c r="A456" s="311">
        <v>90999</v>
      </c>
      <c r="B456" s="312" t="s">
        <v>511</v>
      </c>
      <c r="C456" s="312" t="s">
        <v>428</v>
      </c>
      <c r="D456" s="313" t="s">
        <v>16929</v>
      </c>
      <c r="E456" s="314" t="s">
        <v>429</v>
      </c>
    </row>
    <row r="457" spans="1:5" ht="40.5">
      <c r="A457" s="311">
        <v>91031</v>
      </c>
      <c r="B457" s="312" t="s">
        <v>512</v>
      </c>
      <c r="C457" s="312" t="s">
        <v>428</v>
      </c>
      <c r="D457" s="313" t="s">
        <v>18290</v>
      </c>
      <c r="E457" s="314" t="s">
        <v>429</v>
      </c>
    </row>
    <row r="458" spans="1:5" ht="27">
      <c r="A458" s="311">
        <v>91277</v>
      </c>
      <c r="B458" s="312" t="s">
        <v>513</v>
      </c>
      <c r="C458" s="312" t="s">
        <v>428</v>
      </c>
      <c r="D458" s="313" t="s">
        <v>15335</v>
      </c>
      <c r="E458" s="314" t="s">
        <v>429</v>
      </c>
    </row>
    <row r="459" spans="1:5" ht="40.5">
      <c r="A459" s="311">
        <v>91283</v>
      </c>
      <c r="B459" s="312" t="s">
        <v>514</v>
      </c>
      <c r="C459" s="312" t="s">
        <v>428</v>
      </c>
      <c r="D459" s="313" t="s">
        <v>16119</v>
      </c>
      <c r="E459" s="314" t="s">
        <v>429</v>
      </c>
    </row>
    <row r="460" spans="1:5" ht="40.5">
      <c r="A460" s="311">
        <v>91386</v>
      </c>
      <c r="B460" s="312" t="s">
        <v>515</v>
      </c>
      <c r="C460" s="312" t="s">
        <v>428</v>
      </c>
      <c r="D460" s="313" t="s">
        <v>18291</v>
      </c>
      <c r="E460" s="314" t="s">
        <v>429</v>
      </c>
    </row>
    <row r="461" spans="1:5" ht="27">
      <c r="A461" s="311">
        <v>91533</v>
      </c>
      <c r="B461" s="312" t="s">
        <v>516</v>
      </c>
      <c r="C461" s="312" t="s">
        <v>428</v>
      </c>
      <c r="D461" s="313" t="s">
        <v>17544</v>
      </c>
      <c r="E461" s="314" t="s">
        <v>429</v>
      </c>
    </row>
    <row r="462" spans="1:5" ht="40.5">
      <c r="A462" s="311">
        <v>91634</v>
      </c>
      <c r="B462" s="312" t="s">
        <v>517</v>
      </c>
      <c r="C462" s="312" t="s">
        <v>428</v>
      </c>
      <c r="D462" s="313" t="s">
        <v>17575</v>
      </c>
      <c r="E462" s="314" t="s">
        <v>429</v>
      </c>
    </row>
    <row r="463" spans="1:5" ht="40.5">
      <c r="A463" s="311">
        <v>91645</v>
      </c>
      <c r="B463" s="312" t="s">
        <v>518</v>
      </c>
      <c r="C463" s="312" t="s">
        <v>428</v>
      </c>
      <c r="D463" s="313" t="s">
        <v>18292</v>
      </c>
      <c r="E463" s="314" t="s">
        <v>429</v>
      </c>
    </row>
    <row r="464" spans="1:5" ht="27">
      <c r="A464" s="311">
        <v>91692</v>
      </c>
      <c r="B464" s="312" t="s">
        <v>519</v>
      </c>
      <c r="C464" s="312" t="s">
        <v>428</v>
      </c>
      <c r="D464" s="313" t="s">
        <v>13840</v>
      </c>
      <c r="E464" s="314" t="s">
        <v>429</v>
      </c>
    </row>
    <row r="465" spans="1:5" ht="27">
      <c r="A465" s="311">
        <v>92043</v>
      </c>
      <c r="B465" s="312" t="s">
        <v>520</v>
      </c>
      <c r="C465" s="312" t="s">
        <v>428</v>
      </c>
      <c r="D465" s="313" t="s">
        <v>16930</v>
      </c>
      <c r="E465" s="314" t="s">
        <v>429</v>
      </c>
    </row>
    <row r="466" spans="1:5" ht="40.5">
      <c r="A466" s="311">
        <v>92106</v>
      </c>
      <c r="B466" s="312" t="s">
        <v>521</v>
      </c>
      <c r="C466" s="312" t="s">
        <v>428</v>
      </c>
      <c r="D466" s="313" t="s">
        <v>18293</v>
      </c>
      <c r="E466" s="314" t="s">
        <v>429</v>
      </c>
    </row>
    <row r="467" spans="1:5" ht="27">
      <c r="A467" s="311">
        <v>92112</v>
      </c>
      <c r="B467" s="312" t="s">
        <v>522</v>
      </c>
      <c r="C467" s="312" t="s">
        <v>428</v>
      </c>
      <c r="D467" s="313" t="s">
        <v>16931</v>
      </c>
      <c r="E467" s="314" t="s">
        <v>429</v>
      </c>
    </row>
    <row r="468" spans="1:5" ht="13.5">
      <c r="A468" s="311">
        <v>92118</v>
      </c>
      <c r="B468" s="312" t="s">
        <v>523</v>
      </c>
      <c r="C468" s="312" t="s">
        <v>428</v>
      </c>
      <c r="D468" s="313" t="s">
        <v>13446</v>
      </c>
      <c r="E468" s="314" t="s">
        <v>429</v>
      </c>
    </row>
    <row r="469" spans="1:5" ht="27">
      <c r="A469" s="311">
        <v>92138</v>
      </c>
      <c r="B469" s="312" t="s">
        <v>524</v>
      </c>
      <c r="C469" s="312" t="s">
        <v>428</v>
      </c>
      <c r="D469" s="313" t="s">
        <v>18294</v>
      </c>
      <c r="E469" s="314" t="s">
        <v>429</v>
      </c>
    </row>
    <row r="470" spans="1:5" ht="27">
      <c r="A470" s="311">
        <v>92145</v>
      </c>
      <c r="B470" s="312" t="s">
        <v>525</v>
      </c>
      <c r="C470" s="312" t="s">
        <v>428</v>
      </c>
      <c r="D470" s="313" t="s">
        <v>18295</v>
      </c>
      <c r="E470" s="314" t="s">
        <v>429</v>
      </c>
    </row>
    <row r="471" spans="1:5" ht="40.5">
      <c r="A471" s="311">
        <v>92242</v>
      </c>
      <c r="B471" s="312" t="s">
        <v>526</v>
      </c>
      <c r="C471" s="312" t="s">
        <v>428</v>
      </c>
      <c r="D471" s="313" t="s">
        <v>18296</v>
      </c>
      <c r="E471" s="314" t="s">
        <v>429</v>
      </c>
    </row>
    <row r="472" spans="1:5" ht="27">
      <c r="A472" s="311">
        <v>92716</v>
      </c>
      <c r="B472" s="312" t="s">
        <v>527</v>
      </c>
      <c r="C472" s="312" t="s">
        <v>428</v>
      </c>
      <c r="D472" s="313" t="s">
        <v>16932</v>
      </c>
      <c r="E472" s="314" t="s">
        <v>429</v>
      </c>
    </row>
    <row r="473" spans="1:5" ht="27">
      <c r="A473" s="311">
        <v>92960</v>
      </c>
      <c r="B473" s="312" t="s">
        <v>528</v>
      </c>
      <c r="C473" s="312" t="s">
        <v>428</v>
      </c>
      <c r="D473" s="313" t="s">
        <v>16108</v>
      </c>
      <c r="E473" s="314" t="s">
        <v>429</v>
      </c>
    </row>
    <row r="474" spans="1:5" ht="27">
      <c r="A474" s="311">
        <v>92966</v>
      </c>
      <c r="B474" s="312" t="s">
        <v>529</v>
      </c>
      <c r="C474" s="312" t="s">
        <v>428</v>
      </c>
      <c r="D474" s="313" t="s">
        <v>18297</v>
      </c>
      <c r="E474" s="314" t="s">
        <v>429</v>
      </c>
    </row>
    <row r="475" spans="1:5" ht="40.5">
      <c r="A475" s="311">
        <v>93224</v>
      </c>
      <c r="B475" s="312" t="s">
        <v>530</v>
      </c>
      <c r="C475" s="312" t="s">
        <v>428</v>
      </c>
      <c r="D475" s="313" t="s">
        <v>18298</v>
      </c>
      <c r="E475" s="314" t="s">
        <v>429</v>
      </c>
    </row>
    <row r="476" spans="1:5" ht="27">
      <c r="A476" s="311">
        <v>93233</v>
      </c>
      <c r="B476" s="312" t="s">
        <v>531</v>
      </c>
      <c r="C476" s="312" t="s">
        <v>428</v>
      </c>
      <c r="D476" s="313" t="s">
        <v>14787</v>
      </c>
      <c r="E476" s="314" t="s">
        <v>429</v>
      </c>
    </row>
    <row r="477" spans="1:5" ht="27">
      <c r="A477" s="311">
        <v>93272</v>
      </c>
      <c r="B477" s="312" t="s">
        <v>532</v>
      </c>
      <c r="C477" s="312" t="s">
        <v>428</v>
      </c>
      <c r="D477" s="313" t="s">
        <v>18299</v>
      </c>
      <c r="E477" s="314" t="s">
        <v>429</v>
      </c>
    </row>
    <row r="478" spans="1:5" ht="27">
      <c r="A478" s="311">
        <v>93281</v>
      </c>
      <c r="B478" s="312" t="s">
        <v>533</v>
      </c>
      <c r="C478" s="312" t="s">
        <v>428</v>
      </c>
      <c r="D478" s="313" t="s">
        <v>18300</v>
      </c>
      <c r="E478" s="314" t="s">
        <v>429</v>
      </c>
    </row>
    <row r="479" spans="1:5" ht="27">
      <c r="A479" s="311">
        <v>93287</v>
      </c>
      <c r="B479" s="312" t="s">
        <v>534</v>
      </c>
      <c r="C479" s="312" t="s">
        <v>428</v>
      </c>
      <c r="D479" s="313" t="s">
        <v>18301</v>
      </c>
      <c r="E479" s="314" t="s">
        <v>429</v>
      </c>
    </row>
    <row r="480" spans="1:5" ht="40.5">
      <c r="A480" s="311">
        <v>93402</v>
      </c>
      <c r="B480" s="312" t="s">
        <v>535</v>
      </c>
      <c r="C480" s="312" t="s">
        <v>428</v>
      </c>
      <c r="D480" s="313" t="s">
        <v>18302</v>
      </c>
      <c r="E480" s="314" t="s">
        <v>429</v>
      </c>
    </row>
    <row r="481" spans="1:5" ht="40.5">
      <c r="A481" s="311">
        <v>93408</v>
      </c>
      <c r="B481" s="312" t="s">
        <v>536</v>
      </c>
      <c r="C481" s="312" t="s">
        <v>428</v>
      </c>
      <c r="D481" s="313" t="s">
        <v>18303</v>
      </c>
      <c r="E481" s="314" t="s">
        <v>429</v>
      </c>
    </row>
    <row r="482" spans="1:5" ht="27">
      <c r="A482" s="311">
        <v>93415</v>
      </c>
      <c r="B482" s="312" t="s">
        <v>537</v>
      </c>
      <c r="C482" s="312" t="s">
        <v>428</v>
      </c>
      <c r="D482" s="313" t="s">
        <v>13856</v>
      </c>
      <c r="E482" s="314" t="s">
        <v>429</v>
      </c>
    </row>
    <row r="483" spans="1:5" ht="13.5">
      <c r="A483" s="311">
        <v>93421</v>
      </c>
      <c r="B483" s="312" t="s">
        <v>538</v>
      </c>
      <c r="C483" s="312" t="s">
        <v>428</v>
      </c>
      <c r="D483" s="313" t="s">
        <v>16934</v>
      </c>
      <c r="E483" s="314" t="s">
        <v>429</v>
      </c>
    </row>
    <row r="484" spans="1:5" ht="13.5">
      <c r="A484" s="311">
        <v>93427</v>
      </c>
      <c r="B484" s="312" t="s">
        <v>539</v>
      </c>
      <c r="C484" s="312" t="s">
        <v>428</v>
      </c>
      <c r="D484" s="313" t="s">
        <v>16935</v>
      </c>
      <c r="E484" s="314" t="s">
        <v>429</v>
      </c>
    </row>
    <row r="485" spans="1:5" ht="27">
      <c r="A485" s="311">
        <v>93433</v>
      </c>
      <c r="B485" s="312" t="s">
        <v>540</v>
      </c>
      <c r="C485" s="312" t="s">
        <v>428</v>
      </c>
      <c r="D485" s="313" t="s">
        <v>18304</v>
      </c>
      <c r="E485" s="314" t="s">
        <v>429</v>
      </c>
    </row>
    <row r="486" spans="1:5" ht="27">
      <c r="A486" s="311">
        <v>93439</v>
      </c>
      <c r="B486" s="312" t="s">
        <v>541</v>
      </c>
      <c r="C486" s="312" t="s">
        <v>428</v>
      </c>
      <c r="D486" s="313" t="s">
        <v>18305</v>
      </c>
      <c r="E486" s="314" t="s">
        <v>429</v>
      </c>
    </row>
    <row r="487" spans="1:5" ht="27">
      <c r="A487" s="311">
        <v>95121</v>
      </c>
      <c r="B487" s="312" t="s">
        <v>542</v>
      </c>
      <c r="C487" s="312" t="s">
        <v>428</v>
      </c>
      <c r="D487" s="313" t="s">
        <v>18306</v>
      </c>
      <c r="E487" s="314" t="s">
        <v>429</v>
      </c>
    </row>
    <row r="488" spans="1:5" ht="27">
      <c r="A488" s="311">
        <v>95127</v>
      </c>
      <c r="B488" s="312" t="s">
        <v>543</v>
      </c>
      <c r="C488" s="312" t="s">
        <v>428</v>
      </c>
      <c r="D488" s="313" t="s">
        <v>18307</v>
      </c>
      <c r="E488" s="314" t="s">
        <v>429</v>
      </c>
    </row>
    <row r="489" spans="1:5" ht="27">
      <c r="A489" s="311">
        <v>95133</v>
      </c>
      <c r="B489" s="312" t="s">
        <v>544</v>
      </c>
      <c r="C489" s="312" t="s">
        <v>428</v>
      </c>
      <c r="D489" s="313" t="s">
        <v>18308</v>
      </c>
      <c r="E489" s="314" t="s">
        <v>429</v>
      </c>
    </row>
    <row r="490" spans="1:5" ht="27">
      <c r="A490" s="311">
        <v>95139</v>
      </c>
      <c r="B490" s="312" t="s">
        <v>545</v>
      </c>
      <c r="C490" s="312" t="s">
        <v>428</v>
      </c>
      <c r="D490" s="313" t="s">
        <v>14428</v>
      </c>
      <c r="E490" s="314" t="s">
        <v>429</v>
      </c>
    </row>
    <row r="491" spans="1:5" ht="27">
      <c r="A491" s="311">
        <v>95212</v>
      </c>
      <c r="B491" s="312" t="s">
        <v>546</v>
      </c>
      <c r="C491" s="312" t="s">
        <v>428</v>
      </c>
      <c r="D491" s="313" t="s">
        <v>18309</v>
      </c>
      <c r="E491" s="314" t="s">
        <v>429</v>
      </c>
    </row>
    <row r="492" spans="1:5" ht="13.5">
      <c r="A492" s="311">
        <v>95258</v>
      </c>
      <c r="B492" s="312" t="s">
        <v>547</v>
      </c>
      <c r="C492" s="312" t="s">
        <v>428</v>
      </c>
      <c r="D492" s="313" t="s">
        <v>18310</v>
      </c>
      <c r="E492" s="314" t="s">
        <v>429</v>
      </c>
    </row>
    <row r="493" spans="1:5" ht="27">
      <c r="A493" s="311">
        <v>95264</v>
      </c>
      <c r="B493" s="312" t="s">
        <v>548</v>
      </c>
      <c r="C493" s="312" t="s">
        <v>428</v>
      </c>
      <c r="D493" s="313" t="s">
        <v>12774</v>
      </c>
      <c r="E493" s="314" t="s">
        <v>429</v>
      </c>
    </row>
    <row r="494" spans="1:5" ht="27">
      <c r="A494" s="311">
        <v>95270</v>
      </c>
      <c r="B494" s="312" t="s">
        <v>549</v>
      </c>
      <c r="C494" s="312" t="s">
        <v>428</v>
      </c>
      <c r="D494" s="313" t="s">
        <v>16936</v>
      </c>
      <c r="E494" s="314" t="s">
        <v>429</v>
      </c>
    </row>
    <row r="495" spans="1:5" ht="27">
      <c r="A495" s="311">
        <v>95276</v>
      </c>
      <c r="B495" s="312" t="s">
        <v>550</v>
      </c>
      <c r="C495" s="312" t="s">
        <v>428</v>
      </c>
      <c r="D495" s="313" t="s">
        <v>13053</v>
      </c>
      <c r="E495" s="314" t="s">
        <v>429</v>
      </c>
    </row>
    <row r="496" spans="1:5" ht="27">
      <c r="A496" s="311">
        <v>95282</v>
      </c>
      <c r="B496" s="312" t="s">
        <v>551</v>
      </c>
      <c r="C496" s="312" t="s">
        <v>428</v>
      </c>
      <c r="D496" s="313" t="s">
        <v>16937</v>
      </c>
      <c r="E496" s="314" t="s">
        <v>429</v>
      </c>
    </row>
    <row r="497" spans="1:5" ht="27">
      <c r="A497" s="311">
        <v>95620</v>
      </c>
      <c r="B497" s="312" t="s">
        <v>552</v>
      </c>
      <c r="C497" s="312" t="s">
        <v>428</v>
      </c>
      <c r="D497" s="313" t="s">
        <v>13674</v>
      </c>
      <c r="E497" s="314" t="s">
        <v>429</v>
      </c>
    </row>
    <row r="498" spans="1:5" ht="27">
      <c r="A498" s="311">
        <v>95631</v>
      </c>
      <c r="B498" s="312" t="s">
        <v>553</v>
      </c>
      <c r="C498" s="312" t="s">
        <v>428</v>
      </c>
      <c r="D498" s="313" t="s">
        <v>18311</v>
      </c>
      <c r="E498" s="314" t="s">
        <v>429</v>
      </c>
    </row>
    <row r="499" spans="1:5" ht="27">
      <c r="A499" s="311">
        <v>95702</v>
      </c>
      <c r="B499" s="312" t="s">
        <v>554</v>
      </c>
      <c r="C499" s="312" t="s">
        <v>428</v>
      </c>
      <c r="D499" s="313" t="s">
        <v>17643</v>
      </c>
      <c r="E499" s="314" t="s">
        <v>429</v>
      </c>
    </row>
    <row r="500" spans="1:5" ht="27">
      <c r="A500" s="311">
        <v>95708</v>
      </c>
      <c r="B500" s="312" t="s">
        <v>555</v>
      </c>
      <c r="C500" s="312" t="s">
        <v>428</v>
      </c>
      <c r="D500" s="313" t="s">
        <v>18312</v>
      </c>
      <c r="E500" s="314" t="s">
        <v>429</v>
      </c>
    </row>
    <row r="501" spans="1:5" ht="40.5">
      <c r="A501" s="311">
        <v>95714</v>
      </c>
      <c r="B501" s="312" t="s">
        <v>556</v>
      </c>
      <c r="C501" s="312" t="s">
        <v>428</v>
      </c>
      <c r="D501" s="313" t="s">
        <v>18313</v>
      </c>
      <c r="E501" s="314" t="s">
        <v>429</v>
      </c>
    </row>
    <row r="502" spans="1:5" ht="40.5">
      <c r="A502" s="311">
        <v>95720</v>
      </c>
      <c r="B502" s="312" t="s">
        <v>557</v>
      </c>
      <c r="C502" s="312" t="s">
        <v>428</v>
      </c>
      <c r="D502" s="313" t="s">
        <v>18314</v>
      </c>
      <c r="E502" s="314" t="s">
        <v>429</v>
      </c>
    </row>
    <row r="503" spans="1:5" ht="27">
      <c r="A503" s="311">
        <v>95872</v>
      </c>
      <c r="B503" s="312" t="s">
        <v>558</v>
      </c>
      <c r="C503" s="312" t="s">
        <v>428</v>
      </c>
      <c r="D503" s="313" t="s">
        <v>16939</v>
      </c>
      <c r="E503" s="314" t="s">
        <v>429</v>
      </c>
    </row>
    <row r="504" spans="1:5" ht="27">
      <c r="A504" s="311">
        <v>96013</v>
      </c>
      <c r="B504" s="312" t="s">
        <v>559</v>
      </c>
      <c r="C504" s="312" t="s">
        <v>428</v>
      </c>
      <c r="D504" s="313" t="s">
        <v>18315</v>
      </c>
      <c r="E504" s="314" t="s">
        <v>429</v>
      </c>
    </row>
    <row r="505" spans="1:5" ht="27">
      <c r="A505" s="311">
        <v>96020</v>
      </c>
      <c r="B505" s="312" t="s">
        <v>560</v>
      </c>
      <c r="C505" s="312" t="s">
        <v>428</v>
      </c>
      <c r="D505" s="313" t="s">
        <v>18316</v>
      </c>
      <c r="E505" s="314" t="s">
        <v>429</v>
      </c>
    </row>
    <row r="506" spans="1:5" ht="27">
      <c r="A506" s="311">
        <v>96028</v>
      </c>
      <c r="B506" s="312" t="s">
        <v>561</v>
      </c>
      <c r="C506" s="312" t="s">
        <v>428</v>
      </c>
      <c r="D506" s="313" t="s">
        <v>18317</v>
      </c>
      <c r="E506" s="314" t="s">
        <v>429</v>
      </c>
    </row>
    <row r="507" spans="1:5" ht="27">
      <c r="A507" s="311">
        <v>96035</v>
      </c>
      <c r="B507" s="312" t="s">
        <v>562</v>
      </c>
      <c r="C507" s="312" t="s">
        <v>428</v>
      </c>
      <c r="D507" s="313" t="s">
        <v>14363</v>
      </c>
      <c r="E507" s="314" t="s">
        <v>429</v>
      </c>
    </row>
    <row r="508" spans="1:5" ht="27">
      <c r="A508" s="311">
        <v>96157</v>
      </c>
      <c r="B508" s="312" t="s">
        <v>563</v>
      </c>
      <c r="C508" s="312" t="s">
        <v>428</v>
      </c>
      <c r="D508" s="313" t="s">
        <v>18318</v>
      </c>
      <c r="E508" s="314" t="s">
        <v>429</v>
      </c>
    </row>
    <row r="509" spans="1:5" ht="27">
      <c r="A509" s="311">
        <v>96158</v>
      </c>
      <c r="B509" s="312" t="s">
        <v>564</v>
      </c>
      <c r="C509" s="312" t="s">
        <v>428</v>
      </c>
      <c r="D509" s="313" t="s">
        <v>17234</v>
      </c>
      <c r="E509" s="314" t="s">
        <v>429</v>
      </c>
    </row>
    <row r="510" spans="1:5" ht="27">
      <c r="A510" s="311">
        <v>96245</v>
      </c>
      <c r="B510" s="312" t="s">
        <v>565</v>
      </c>
      <c r="C510" s="312" t="s">
        <v>428</v>
      </c>
      <c r="D510" s="313" t="s">
        <v>18319</v>
      </c>
      <c r="E510" s="314" t="s">
        <v>429</v>
      </c>
    </row>
    <row r="511" spans="1:5" ht="27">
      <c r="A511" s="311">
        <v>96463</v>
      </c>
      <c r="B511" s="312" t="s">
        <v>566</v>
      </c>
      <c r="C511" s="312" t="s">
        <v>428</v>
      </c>
      <c r="D511" s="313" t="s">
        <v>18320</v>
      </c>
      <c r="E511" s="314" t="s">
        <v>429</v>
      </c>
    </row>
    <row r="512" spans="1:5" ht="27">
      <c r="A512" s="311">
        <v>98764</v>
      </c>
      <c r="B512" s="312" t="s">
        <v>567</v>
      </c>
      <c r="C512" s="312" t="s">
        <v>428</v>
      </c>
      <c r="D512" s="313" t="s">
        <v>14305</v>
      </c>
      <c r="E512" s="314" t="s">
        <v>429</v>
      </c>
    </row>
    <row r="513" spans="1:5" ht="27">
      <c r="A513" s="311">
        <v>99833</v>
      </c>
      <c r="B513" s="312" t="s">
        <v>568</v>
      </c>
      <c r="C513" s="312" t="s">
        <v>428</v>
      </c>
      <c r="D513" s="313" t="s">
        <v>15982</v>
      </c>
      <c r="E513" s="314" t="s">
        <v>429</v>
      </c>
    </row>
    <row r="514" spans="1:5" ht="27">
      <c r="A514" s="311">
        <v>100641</v>
      </c>
      <c r="B514" s="312" t="s">
        <v>569</v>
      </c>
      <c r="C514" s="312" t="s">
        <v>428</v>
      </c>
      <c r="D514" s="313" t="s">
        <v>18321</v>
      </c>
      <c r="E514" s="314" t="s">
        <v>429</v>
      </c>
    </row>
    <row r="515" spans="1:5" ht="13.5">
      <c r="A515" s="311">
        <v>100647</v>
      </c>
      <c r="B515" s="312" t="s">
        <v>570</v>
      </c>
      <c r="C515" s="312" t="s">
        <v>428</v>
      </c>
      <c r="D515" s="313" t="s">
        <v>18322</v>
      </c>
      <c r="E515" s="314" t="s">
        <v>429</v>
      </c>
    </row>
    <row r="516" spans="1:5" ht="27">
      <c r="A516" s="311">
        <v>102275</v>
      </c>
      <c r="B516" s="312" t="s">
        <v>571</v>
      </c>
      <c r="C516" s="312" t="s">
        <v>428</v>
      </c>
      <c r="D516" s="313" t="s">
        <v>18323</v>
      </c>
      <c r="E516" s="314" t="s">
        <v>429</v>
      </c>
    </row>
    <row r="517" spans="1:5" ht="27">
      <c r="A517" s="311">
        <v>5632</v>
      </c>
      <c r="B517" s="312" t="s">
        <v>572</v>
      </c>
      <c r="C517" s="312" t="s">
        <v>573</v>
      </c>
      <c r="D517" s="313" t="s">
        <v>18324</v>
      </c>
      <c r="E517" s="314" t="s">
        <v>429</v>
      </c>
    </row>
    <row r="518" spans="1:5" ht="40.5">
      <c r="A518" s="311">
        <v>5679</v>
      </c>
      <c r="B518" s="312" t="s">
        <v>574</v>
      </c>
      <c r="C518" s="312" t="s">
        <v>573</v>
      </c>
      <c r="D518" s="313" t="s">
        <v>18325</v>
      </c>
      <c r="E518" s="314" t="s">
        <v>429</v>
      </c>
    </row>
    <row r="519" spans="1:5" ht="40.5">
      <c r="A519" s="311">
        <v>5681</v>
      </c>
      <c r="B519" s="312" t="s">
        <v>575</v>
      </c>
      <c r="C519" s="312" t="s">
        <v>573</v>
      </c>
      <c r="D519" s="313" t="s">
        <v>18326</v>
      </c>
      <c r="E519" s="314" t="s">
        <v>429</v>
      </c>
    </row>
    <row r="520" spans="1:5" ht="40.5">
      <c r="A520" s="311">
        <v>5685</v>
      </c>
      <c r="B520" s="312" t="s">
        <v>576</v>
      </c>
      <c r="C520" s="312" t="s">
        <v>573</v>
      </c>
      <c r="D520" s="313" t="s">
        <v>13548</v>
      </c>
      <c r="E520" s="314" t="s">
        <v>429</v>
      </c>
    </row>
    <row r="521" spans="1:5" ht="27">
      <c r="A521" s="311">
        <v>5690</v>
      </c>
      <c r="B521" s="312" t="s">
        <v>577</v>
      </c>
      <c r="C521" s="312" t="s">
        <v>573</v>
      </c>
      <c r="D521" s="313" t="s">
        <v>12612</v>
      </c>
      <c r="E521" s="314" t="s">
        <v>429</v>
      </c>
    </row>
    <row r="522" spans="1:5" ht="40.5">
      <c r="A522" s="311">
        <v>5806</v>
      </c>
      <c r="B522" s="312" t="s">
        <v>578</v>
      </c>
      <c r="C522" s="312" t="s">
        <v>573</v>
      </c>
      <c r="D522" s="313" t="s">
        <v>15362</v>
      </c>
      <c r="E522" s="314" t="s">
        <v>429</v>
      </c>
    </row>
    <row r="523" spans="1:5" ht="40.5">
      <c r="A523" s="311">
        <v>5826</v>
      </c>
      <c r="B523" s="312" t="s">
        <v>579</v>
      </c>
      <c r="C523" s="312" t="s">
        <v>573</v>
      </c>
      <c r="D523" s="313" t="s">
        <v>17477</v>
      </c>
      <c r="E523" s="314" t="s">
        <v>429</v>
      </c>
    </row>
    <row r="524" spans="1:5" ht="27">
      <c r="A524" s="311">
        <v>5829</v>
      </c>
      <c r="B524" s="312" t="s">
        <v>580</v>
      </c>
      <c r="C524" s="312" t="s">
        <v>573</v>
      </c>
      <c r="D524" s="313" t="s">
        <v>18327</v>
      </c>
      <c r="E524" s="314" t="s">
        <v>429</v>
      </c>
    </row>
    <row r="525" spans="1:5" ht="27">
      <c r="A525" s="311">
        <v>5837</v>
      </c>
      <c r="B525" s="312" t="s">
        <v>581</v>
      </c>
      <c r="C525" s="312" t="s">
        <v>573</v>
      </c>
      <c r="D525" s="313" t="s">
        <v>14572</v>
      </c>
      <c r="E525" s="314" t="s">
        <v>429</v>
      </c>
    </row>
    <row r="526" spans="1:5" ht="27">
      <c r="A526" s="311">
        <v>5841</v>
      </c>
      <c r="B526" s="312" t="s">
        <v>582</v>
      </c>
      <c r="C526" s="312" t="s">
        <v>573</v>
      </c>
      <c r="D526" s="313" t="s">
        <v>15451</v>
      </c>
      <c r="E526" s="314" t="s">
        <v>429</v>
      </c>
    </row>
    <row r="527" spans="1:5" ht="27">
      <c r="A527" s="311">
        <v>5845</v>
      </c>
      <c r="B527" s="312" t="s">
        <v>583</v>
      </c>
      <c r="C527" s="312" t="s">
        <v>573</v>
      </c>
      <c r="D527" s="313" t="s">
        <v>17817</v>
      </c>
      <c r="E527" s="314" t="s">
        <v>429</v>
      </c>
    </row>
    <row r="528" spans="1:5" ht="27">
      <c r="A528" s="311">
        <v>5849</v>
      </c>
      <c r="B528" s="312" t="s">
        <v>584</v>
      </c>
      <c r="C528" s="312" t="s">
        <v>573</v>
      </c>
      <c r="D528" s="313" t="s">
        <v>18328</v>
      </c>
      <c r="E528" s="314" t="s">
        <v>429</v>
      </c>
    </row>
    <row r="529" spans="1:5" ht="27">
      <c r="A529" s="311">
        <v>5853</v>
      </c>
      <c r="B529" s="312" t="s">
        <v>585</v>
      </c>
      <c r="C529" s="312" t="s">
        <v>573</v>
      </c>
      <c r="D529" s="313" t="s">
        <v>17495</v>
      </c>
      <c r="E529" s="314" t="s">
        <v>429</v>
      </c>
    </row>
    <row r="530" spans="1:5" ht="27">
      <c r="A530" s="311">
        <v>5857</v>
      </c>
      <c r="B530" s="312" t="s">
        <v>586</v>
      </c>
      <c r="C530" s="312" t="s">
        <v>573</v>
      </c>
      <c r="D530" s="313" t="s">
        <v>18329</v>
      </c>
      <c r="E530" s="314" t="s">
        <v>429</v>
      </c>
    </row>
    <row r="531" spans="1:5" ht="40.5">
      <c r="A531" s="311">
        <v>5865</v>
      </c>
      <c r="B531" s="312" t="s">
        <v>587</v>
      </c>
      <c r="C531" s="312" t="s">
        <v>573</v>
      </c>
      <c r="D531" s="313" t="s">
        <v>16944</v>
      </c>
      <c r="E531" s="314" t="s">
        <v>429</v>
      </c>
    </row>
    <row r="532" spans="1:5" ht="27">
      <c r="A532" s="311">
        <v>5869</v>
      </c>
      <c r="B532" s="312" t="s">
        <v>588</v>
      </c>
      <c r="C532" s="312" t="s">
        <v>573</v>
      </c>
      <c r="D532" s="313" t="s">
        <v>17661</v>
      </c>
      <c r="E532" s="314" t="s">
        <v>429</v>
      </c>
    </row>
    <row r="533" spans="1:5" ht="40.5">
      <c r="A533" s="311">
        <v>5877</v>
      </c>
      <c r="B533" s="312" t="s">
        <v>589</v>
      </c>
      <c r="C533" s="312" t="s">
        <v>573</v>
      </c>
      <c r="D533" s="313" t="s">
        <v>15090</v>
      </c>
      <c r="E533" s="314" t="s">
        <v>429</v>
      </c>
    </row>
    <row r="534" spans="1:5" ht="40.5">
      <c r="A534" s="311">
        <v>5881</v>
      </c>
      <c r="B534" s="312" t="s">
        <v>590</v>
      </c>
      <c r="C534" s="312" t="s">
        <v>573</v>
      </c>
      <c r="D534" s="313" t="s">
        <v>18330</v>
      </c>
      <c r="E534" s="314" t="s">
        <v>429</v>
      </c>
    </row>
    <row r="535" spans="1:5" ht="40.5">
      <c r="A535" s="311">
        <v>5884</v>
      </c>
      <c r="B535" s="312" t="s">
        <v>591</v>
      </c>
      <c r="C535" s="312" t="s">
        <v>573</v>
      </c>
      <c r="D535" s="313" t="s">
        <v>18331</v>
      </c>
      <c r="E535" s="314" t="s">
        <v>429</v>
      </c>
    </row>
    <row r="536" spans="1:5" ht="27">
      <c r="A536" s="311">
        <v>5892</v>
      </c>
      <c r="B536" s="312" t="s">
        <v>592</v>
      </c>
      <c r="C536" s="312" t="s">
        <v>573</v>
      </c>
      <c r="D536" s="313" t="s">
        <v>13500</v>
      </c>
      <c r="E536" s="314" t="s">
        <v>429</v>
      </c>
    </row>
    <row r="537" spans="1:5" ht="27">
      <c r="A537" s="311">
        <v>5896</v>
      </c>
      <c r="B537" s="312" t="s">
        <v>593</v>
      </c>
      <c r="C537" s="312" t="s">
        <v>573</v>
      </c>
      <c r="D537" s="313" t="s">
        <v>18332</v>
      </c>
      <c r="E537" s="314" t="s">
        <v>429</v>
      </c>
    </row>
    <row r="538" spans="1:5" ht="40.5">
      <c r="A538" s="311">
        <v>5903</v>
      </c>
      <c r="B538" s="312" t="s">
        <v>594</v>
      </c>
      <c r="C538" s="312" t="s">
        <v>573</v>
      </c>
      <c r="D538" s="313" t="s">
        <v>17266</v>
      </c>
      <c r="E538" s="314" t="s">
        <v>429</v>
      </c>
    </row>
    <row r="539" spans="1:5" ht="27">
      <c r="A539" s="311">
        <v>5911</v>
      </c>
      <c r="B539" s="312" t="s">
        <v>595</v>
      </c>
      <c r="C539" s="312" t="s">
        <v>573</v>
      </c>
      <c r="D539" s="313" t="s">
        <v>18333</v>
      </c>
      <c r="E539" s="314" t="s">
        <v>429</v>
      </c>
    </row>
    <row r="540" spans="1:5" ht="27">
      <c r="A540" s="311">
        <v>5923</v>
      </c>
      <c r="B540" s="312" t="s">
        <v>596</v>
      </c>
      <c r="C540" s="312" t="s">
        <v>573</v>
      </c>
      <c r="D540" s="313" t="s">
        <v>13054</v>
      </c>
      <c r="E540" s="314" t="s">
        <v>429</v>
      </c>
    </row>
    <row r="541" spans="1:5" ht="40.5">
      <c r="A541" s="311">
        <v>5930</v>
      </c>
      <c r="B541" s="312" t="s">
        <v>597</v>
      </c>
      <c r="C541" s="312" t="s">
        <v>573</v>
      </c>
      <c r="D541" s="313" t="s">
        <v>18334</v>
      </c>
      <c r="E541" s="324" t="s">
        <v>429</v>
      </c>
    </row>
    <row r="542" spans="1:5" ht="27">
      <c r="A542" s="311">
        <v>5934</v>
      </c>
      <c r="B542" s="312" t="s">
        <v>598</v>
      </c>
      <c r="C542" s="312" t="s">
        <v>573</v>
      </c>
      <c r="D542" s="313" t="s">
        <v>17493</v>
      </c>
      <c r="E542" s="324" t="s">
        <v>429</v>
      </c>
    </row>
    <row r="543" spans="1:5" ht="27">
      <c r="A543" s="311">
        <v>5942</v>
      </c>
      <c r="B543" s="312" t="s">
        <v>599</v>
      </c>
      <c r="C543" s="312" t="s">
        <v>573</v>
      </c>
      <c r="D543" s="313" t="s">
        <v>13317</v>
      </c>
      <c r="E543" s="324" t="s">
        <v>429</v>
      </c>
    </row>
    <row r="544" spans="1:5" ht="27">
      <c r="A544" s="311">
        <v>5946</v>
      </c>
      <c r="B544" s="312" t="s">
        <v>600</v>
      </c>
      <c r="C544" s="312" t="s">
        <v>573</v>
      </c>
      <c r="D544" s="313" t="s">
        <v>18335</v>
      </c>
      <c r="E544" s="324" t="s">
        <v>429</v>
      </c>
    </row>
    <row r="545" spans="1:5" ht="27">
      <c r="A545" s="311">
        <v>5952</v>
      </c>
      <c r="B545" s="312" t="s">
        <v>601</v>
      </c>
      <c r="C545" s="312" t="s">
        <v>573</v>
      </c>
      <c r="D545" s="313" t="s">
        <v>15079</v>
      </c>
      <c r="E545" s="324" t="s">
        <v>429</v>
      </c>
    </row>
    <row r="546" spans="1:5" ht="27">
      <c r="A546" s="311">
        <v>5954</v>
      </c>
      <c r="B546" s="312" t="s">
        <v>602</v>
      </c>
      <c r="C546" s="312" t="s">
        <v>573</v>
      </c>
      <c r="D546" s="313" t="s">
        <v>13489</v>
      </c>
      <c r="E546" s="324" t="s">
        <v>429</v>
      </c>
    </row>
    <row r="547" spans="1:5" ht="40.5">
      <c r="A547" s="311">
        <v>5961</v>
      </c>
      <c r="B547" s="312" t="s">
        <v>603</v>
      </c>
      <c r="C547" s="312" t="s">
        <v>573</v>
      </c>
      <c r="D547" s="313" t="s">
        <v>18336</v>
      </c>
      <c r="E547" s="324" t="s">
        <v>429</v>
      </c>
    </row>
    <row r="548" spans="1:5" ht="40.5">
      <c r="A548" s="311">
        <v>6260</v>
      </c>
      <c r="B548" s="312" t="s">
        <v>604</v>
      </c>
      <c r="C548" s="312" t="s">
        <v>573</v>
      </c>
      <c r="D548" s="313" t="s">
        <v>13761</v>
      </c>
      <c r="E548" s="324" t="s">
        <v>429</v>
      </c>
    </row>
    <row r="549" spans="1:5" ht="27">
      <c r="A549" s="311">
        <v>6880</v>
      </c>
      <c r="B549" s="312" t="s">
        <v>605</v>
      </c>
      <c r="C549" s="312" t="s">
        <v>573</v>
      </c>
      <c r="D549" s="313" t="s">
        <v>18337</v>
      </c>
      <c r="E549" s="324" t="s">
        <v>429</v>
      </c>
    </row>
    <row r="550" spans="1:5" ht="27">
      <c r="A550" s="311">
        <v>7031</v>
      </c>
      <c r="B550" s="312" t="s">
        <v>606</v>
      </c>
      <c r="C550" s="312" t="s">
        <v>573</v>
      </c>
      <c r="D550" s="313" t="s">
        <v>16946</v>
      </c>
      <c r="E550" s="324" t="s">
        <v>429</v>
      </c>
    </row>
    <row r="551" spans="1:5" ht="40.5">
      <c r="A551" s="311">
        <v>7043</v>
      </c>
      <c r="B551" s="312" t="s">
        <v>607</v>
      </c>
      <c r="C551" s="312" t="s">
        <v>573</v>
      </c>
      <c r="D551" s="313" t="s">
        <v>16947</v>
      </c>
      <c r="E551" s="324" t="s">
        <v>429</v>
      </c>
    </row>
    <row r="552" spans="1:5" ht="40.5">
      <c r="A552" s="311">
        <v>7050</v>
      </c>
      <c r="B552" s="312" t="s">
        <v>608</v>
      </c>
      <c r="C552" s="312" t="s">
        <v>573</v>
      </c>
      <c r="D552" s="313" t="s">
        <v>18338</v>
      </c>
      <c r="E552" s="324" t="s">
        <v>429</v>
      </c>
    </row>
    <row r="553" spans="1:5" ht="40.5">
      <c r="A553" s="311">
        <v>67827</v>
      </c>
      <c r="B553" s="312" t="s">
        <v>609</v>
      </c>
      <c r="C553" s="312" t="s">
        <v>573</v>
      </c>
      <c r="D553" s="313" t="s">
        <v>18339</v>
      </c>
      <c r="E553" s="324" t="s">
        <v>429</v>
      </c>
    </row>
    <row r="554" spans="1:5" ht="13.5">
      <c r="A554" s="311">
        <v>73395</v>
      </c>
      <c r="B554" s="312" t="s">
        <v>610</v>
      </c>
      <c r="C554" s="312" t="s">
        <v>573</v>
      </c>
      <c r="D554" s="313" t="s">
        <v>16949</v>
      </c>
      <c r="E554" s="324" t="s">
        <v>429</v>
      </c>
    </row>
    <row r="555" spans="1:5" ht="27">
      <c r="A555" s="311">
        <v>83766</v>
      </c>
      <c r="B555" s="312" t="s">
        <v>611</v>
      </c>
      <c r="C555" s="312" t="s">
        <v>573</v>
      </c>
      <c r="D555" s="313" t="s">
        <v>18340</v>
      </c>
      <c r="E555" s="324" t="s">
        <v>429</v>
      </c>
    </row>
    <row r="556" spans="1:5" ht="27">
      <c r="A556" s="311">
        <v>84013</v>
      </c>
      <c r="B556" s="312" t="s">
        <v>612</v>
      </c>
      <c r="C556" s="312" t="s">
        <v>573</v>
      </c>
      <c r="D556" s="313" t="s">
        <v>18341</v>
      </c>
      <c r="E556" s="324" t="s">
        <v>429</v>
      </c>
    </row>
    <row r="557" spans="1:5" ht="27">
      <c r="A557" s="311">
        <v>87446</v>
      </c>
      <c r="B557" s="312" t="s">
        <v>613</v>
      </c>
      <c r="C557" s="312" t="s">
        <v>573</v>
      </c>
      <c r="D557" s="313" t="s">
        <v>16747</v>
      </c>
      <c r="E557" s="324" t="s">
        <v>429</v>
      </c>
    </row>
    <row r="558" spans="1:5" ht="27">
      <c r="A558" s="311">
        <v>88392</v>
      </c>
      <c r="B558" s="312" t="s">
        <v>614</v>
      </c>
      <c r="C558" s="312" t="s">
        <v>573</v>
      </c>
      <c r="D558" s="313" t="s">
        <v>16951</v>
      </c>
      <c r="E558" s="324" t="s">
        <v>429</v>
      </c>
    </row>
    <row r="559" spans="1:5" ht="27">
      <c r="A559" s="311">
        <v>88398</v>
      </c>
      <c r="B559" s="312" t="s">
        <v>615</v>
      </c>
      <c r="C559" s="312" t="s">
        <v>573</v>
      </c>
      <c r="D559" s="313" t="s">
        <v>15075</v>
      </c>
      <c r="E559" s="324" t="s">
        <v>429</v>
      </c>
    </row>
    <row r="560" spans="1:5" ht="27">
      <c r="A560" s="311">
        <v>88404</v>
      </c>
      <c r="B560" s="312" t="s">
        <v>616</v>
      </c>
      <c r="C560" s="312" t="s">
        <v>573</v>
      </c>
      <c r="D560" s="313" t="s">
        <v>12915</v>
      </c>
      <c r="E560" s="324" t="s">
        <v>429</v>
      </c>
    </row>
    <row r="561" spans="1:5" ht="27">
      <c r="A561" s="311">
        <v>88430</v>
      </c>
      <c r="B561" s="312" t="s">
        <v>617</v>
      </c>
      <c r="C561" s="312" t="s">
        <v>573</v>
      </c>
      <c r="D561" s="313" t="s">
        <v>12586</v>
      </c>
      <c r="E561" s="324" t="s">
        <v>429</v>
      </c>
    </row>
    <row r="562" spans="1:5" ht="27">
      <c r="A562" s="311">
        <v>88438</v>
      </c>
      <c r="B562" s="312" t="s">
        <v>618</v>
      </c>
      <c r="C562" s="312" t="s">
        <v>573</v>
      </c>
      <c r="D562" s="313" t="s">
        <v>12774</v>
      </c>
      <c r="E562" s="324" t="s">
        <v>429</v>
      </c>
    </row>
    <row r="563" spans="1:5" ht="27">
      <c r="A563" s="311">
        <v>88831</v>
      </c>
      <c r="B563" s="312" t="s">
        <v>619</v>
      </c>
      <c r="C563" s="312" t="s">
        <v>573</v>
      </c>
      <c r="D563" s="313" t="s">
        <v>14434</v>
      </c>
      <c r="E563" s="324" t="s">
        <v>429</v>
      </c>
    </row>
    <row r="564" spans="1:5" ht="27">
      <c r="A564" s="311">
        <v>88844</v>
      </c>
      <c r="B564" s="312" t="s">
        <v>620</v>
      </c>
      <c r="C564" s="312" t="s">
        <v>573</v>
      </c>
      <c r="D564" s="313" t="s">
        <v>17651</v>
      </c>
      <c r="E564" s="324" t="s">
        <v>429</v>
      </c>
    </row>
    <row r="565" spans="1:5" ht="27">
      <c r="A565" s="311">
        <v>88908</v>
      </c>
      <c r="B565" s="312" t="s">
        <v>621</v>
      </c>
      <c r="C565" s="312" t="s">
        <v>573</v>
      </c>
      <c r="D565" s="313" t="s">
        <v>18342</v>
      </c>
      <c r="E565" s="324" t="s">
        <v>429</v>
      </c>
    </row>
    <row r="566" spans="1:5" ht="40.5">
      <c r="A566" s="311">
        <v>89022</v>
      </c>
      <c r="B566" s="312" t="s">
        <v>622</v>
      </c>
      <c r="C566" s="312" t="s">
        <v>573</v>
      </c>
      <c r="D566" s="313" t="s">
        <v>14434</v>
      </c>
      <c r="E566" s="324" t="s">
        <v>429</v>
      </c>
    </row>
    <row r="567" spans="1:5" ht="27">
      <c r="A567" s="311">
        <v>89027</v>
      </c>
      <c r="B567" s="312" t="s">
        <v>623</v>
      </c>
      <c r="C567" s="312" t="s">
        <v>573</v>
      </c>
      <c r="D567" s="313" t="s">
        <v>16952</v>
      </c>
      <c r="E567" s="324" t="s">
        <v>429</v>
      </c>
    </row>
    <row r="568" spans="1:5" ht="27">
      <c r="A568" s="311">
        <v>89031</v>
      </c>
      <c r="B568" s="312" t="s">
        <v>624</v>
      </c>
      <c r="C568" s="312" t="s">
        <v>573</v>
      </c>
      <c r="D568" s="313" t="s">
        <v>18343</v>
      </c>
      <c r="E568" s="324" t="s">
        <v>429</v>
      </c>
    </row>
    <row r="569" spans="1:5" ht="27">
      <c r="A569" s="311">
        <v>89036</v>
      </c>
      <c r="B569" s="312" t="s">
        <v>625</v>
      </c>
      <c r="C569" s="312" t="s">
        <v>573</v>
      </c>
      <c r="D569" s="313" t="s">
        <v>18344</v>
      </c>
      <c r="E569" s="324" t="s">
        <v>429</v>
      </c>
    </row>
    <row r="570" spans="1:5" ht="27">
      <c r="A570" s="311">
        <v>89218</v>
      </c>
      <c r="B570" s="312" t="s">
        <v>626</v>
      </c>
      <c r="C570" s="312" t="s">
        <v>573</v>
      </c>
      <c r="D570" s="313" t="s">
        <v>18345</v>
      </c>
      <c r="E570" s="324" t="s">
        <v>429</v>
      </c>
    </row>
    <row r="571" spans="1:5" ht="27">
      <c r="A571" s="311">
        <v>89226</v>
      </c>
      <c r="B571" s="312" t="s">
        <v>627</v>
      </c>
      <c r="C571" s="312" t="s">
        <v>573</v>
      </c>
      <c r="D571" s="313" t="s">
        <v>14843</v>
      </c>
      <c r="E571" s="324" t="s">
        <v>429</v>
      </c>
    </row>
    <row r="572" spans="1:5" ht="27">
      <c r="A572" s="311">
        <v>89235</v>
      </c>
      <c r="B572" s="312" t="s">
        <v>628</v>
      </c>
      <c r="C572" s="312" t="s">
        <v>573</v>
      </c>
      <c r="D572" s="313" t="s">
        <v>17619</v>
      </c>
      <c r="E572" s="324" t="s">
        <v>429</v>
      </c>
    </row>
    <row r="573" spans="1:5" ht="27">
      <c r="A573" s="311">
        <v>89243</v>
      </c>
      <c r="B573" s="312" t="s">
        <v>629</v>
      </c>
      <c r="C573" s="312" t="s">
        <v>573</v>
      </c>
      <c r="D573" s="313" t="s">
        <v>18346</v>
      </c>
      <c r="E573" s="324" t="s">
        <v>429</v>
      </c>
    </row>
    <row r="574" spans="1:5" ht="27">
      <c r="A574" s="311">
        <v>89251</v>
      </c>
      <c r="B574" s="312" t="s">
        <v>630</v>
      </c>
      <c r="C574" s="312" t="s">
        <v>573</v>
      </c>
      <c r="D574" s="313" t="s">
        <v>18347</v>
      </c>
      <c r="E574" s="324" t="s">
        <v>429</v>
      </c>
    </row>
    <row r="575" spans="1:5" ht="27">
      <c r="A575" s="311">
        <v>89258</v>
      </c>
      <c r="B575" s="312" t="s">
        <v>631</v>
      </c>
      <c r="C575" s="312" t="s">
        <v>573</v>
      </c>
      <c r="D575" s="313" t="s">
        <v>18348</v>
      </c>
      <c r="E575" s="324" t="s">
        <v>429</v>
      </c>
    </row>
    <row r="576" spans="1:5" ht="27">
      <c r="A576" s="311">
        <v>89273</v>
      </c>
      <c r="B576" s="312" t="s">
        <v>632</v>
      </c>
      <c r="C576" s="312" t="s">
        <v>573</v>
      </c>
      <c r="D576" s="313" t="s">
        <v>18349</v>
      </c>
      <c r="E576" s="324" t="s">
        <v>429</v>
      </c>
    </row>
    <row r="577" spans="1:5" ht="27">
      <c r="A577" s="311">
        <v>89279</v>
      </c>
      <c r="B577" s="312" t="s">
        <v>633</v>
      </c>
      <c r="C577" s="312" t="s">
        <v>573</v>
      </c>
      <c r="D577" s="313" t="s">
        <v>16953</v>
      </c>
      <c r="E577" s="324" t="s">
        <v>429</v>
      </c>
    </row>
    <row r="578" spans="1:5" ht="40.5">
      <c r="A578" s="311">
        <v>89877</v>
      </c>
      <c r="B578" s="312" t="s">
        <v>634</v>
      </c>
      <c r="C578" s="312" t="s">
        <v>573</v>
      </c>
      <c r="D578" s="313" t="s">
        <v>18350</v>
      </c>
      <c r="E578" s="324" t="s">
        <v>429</v>
      </c>
    </row>
    <row r="579" spans="1:5" ht="40.5">
      <c r="A579" s="311">
        <v>89884</v>
      </c>
      <c r="B579" s="312" t="s">
        <v>635</v>
      </c>
      <c r="C579" s="312" t="s">
        <v>573</v>
      </c>
      <c r="D579" s="313" t="s">
        <v>18351</v>
      </c>
      <c r="E579" s="324" t="s">
        <v>429</v>
      </c>
    </row>
    <row r="580" spans="1:5" ht="27">
      <c r="A580" s="311">
        <v>90587</v>
      </c>
      <c r="B580" s="312" t="s">
        <v>636</v>
      </c>
      <c r="C580" s="312" t="s">
        <v>573</v>
      </c>
      <c r="D580" s="313" t="s">
        <v>15382</v>
      </c>
      <c r="E580" s="324" t="s">
        <v>429</v>
      </c>
    </row>
    <row r="581" spans="1:5" ht="27">
      <c r="A581" s="311">
        <v>90626</v>
      </c>
      <c r="B581" s="312" t="s">
        <v>637</v>
      </c>
      <c r="C581" s="312" t="s">
        <v>573</v>
      </c>
      <c r="D581" s="313" t="s">
        <v>15218</v>
      </c>
      <c r="E581" s="324" t="s">
        <v>429</v>
      </c>
    </row>
    <row r="582" spans="1:5" ht="27">
      <c r="A582" s="311">
        <v>90632</v>
      </c>
      <c r="B582" s="312" t="s">
        <v>638</v>
      </c>
      <c r="C582" s="312" t="s">
        <v>573</v>
      </c>
      <c r="D582" s="313" t="s">
        <v>18352</v>
      </c>
      <c r="E582" s="324" t="s">
        <v>429</v>
      </c>
    </row>
    <row r="583" spans="1:5" ht="40.5">
      <c r="A583" s="311">
        <v>90638</v>
      </c>
      <c r="B583" s="312" t="s">
        <v>639</v>
      </c>
      <c r="C583" s="312" t="s">
        <v>573</v>
      </c>
      <c r="D583" s="313" t="s">
        <v>14052</v>
      </c>
      <c r="E583" s="324" t="s">
        <v>429</v>
      </c>
    </row>
    <row r="584" spans="1:5" ht="27">
      <c r="A584" s="311">
        <v>90644</v>
      </c>
      <c r="B584" s="312" t="s">
        <v>640</v>
      </c>
      <c r="C584" s="312" t="s">
        <v>573</v>
      </c>
      <c r="D584" s="313" t="s">
        <v>16955</v>
      </c>
      <c r="E584" s="324" t="s">
        <v>429</v>
      </c>
    </row>
    <row r="585" spans="1:5" ht="27">
      <c r="A585" s="311">
        <v>90651</v>
      </c>
      <c r="B585" s="312" t="s">
        <v>641</v>
      </c>
      <c r="C585" s="312" t="s">
        <v>573</v>
      </c>
      <c r="D585" s="313" t="s">
        <v>16956</v>
      </c>
      <c r="E585" s="324" t="s">
        <v>429</v>
      </c>
    </row>
    <row r="586" spans="1:5" ht="27">
      <c r="A586" s="311">
        <v>90657</v>
      </c>
      <c r="B586" s="312" t="s">
        <v>642</v>
      </c>
      <c r="C586" s="312" t="s">
        <v>573</v>
      </c>
      <c r="D586" s="313" t="s">
        <v>13833</v>
      </c>
      <c r="E586" s="324" t="s">
        <v>429</v>
      </c>
    </row>
    <row r="587" spans="1:5" ht="27">
      <c r="A587" s="311">
        <v>90663</v>
      </c>
      <c r="B587" s="312" t="s">
        <v>643</v>
      </c>
      <c r="C587" s="312" t="s">
        <v>573</v>
      </c>
      <c r="D587" s="313" t="s">
        <v>14940</v>
      </c>
      <c r="E587" s="324" t="s">
        <v>429</v>
      </c>
    </row>
    <row r="588" spans="1:5" ht="40.5">
      <c r="A588" s="311">
        <v>90669</v>
      </c>
      <c r="B588" s="312" t="s">
        <v>644</v>
      </c>
      <c r="C588" s="312" t="s">
        <v>573</v>
      </c>
      <c r="D588" s="313" t="s">
        <v>12593</v>
      </c>
      <c r="E588" s="324" t="s">
        <v>429</v>
      </c>
    </row>
    <row r="589" spans="1:5" ht="40.5">
      <c r="A589" s="311">
        <v>90675</v>
      </c>
      <c r="B589" s="312" t="s">
        <v>645</v>
      </c>
      <c r="C589" s="312" t="s">
        <v>573</v>
      </c>
      <c r="D589" s="313" t="s">
        <v>18353</v>
      </c>
      <c r="E589" s="324" t="s">
        <v>429</v>
      </c>
    </row>
    <row r="590" spans="1:5" ht="40.5">
      <c r="A590" s="311">
        <v>90681</v>
      </c>
      <c r="B590" s="312" t="s">
        <v>646</v>
      </c>
      <c r="C590" s="312" t="s">
        <v>573</v>
      </c>
      <c r="D590" s="313" t="s">
        <v>18354</v>
      </c>
      <c r="E590" s="324" t="s">
        <v>429</v>
      </c>
    </row>
    <row r="591" spans="1:5" ht="27">
      <c r="A591" s="311">
        <v>90687</v>
      </c>
      <c r="B591" s="312" t="s">
        <v>647</v>
      </c>
      <c r="C591" s="312" t="s">
        <v>573</v>
      </c>
      <c r="D591" s="313" t="s">
        <v>18355</v>
      </c>
      <c r="E591" s="324" t="s">
        <v>429</v>
      </c>
    </row>
    <row r="592" spans="1:5" ht="27">
      <c r="A592" s="311">
        <v>90693</v>
      </c>
      <c r="B592" s="312" t="s">
        <v>648</v>
      </c>
      <c r="C592" s="312" t="s">
        <v>573</v>
      </c>
      <c r="D592" s="313" t="s">
        <v>13624</v>
      </c>
      <c r="E592" s="324" t="s">
        <v>429</v>
      </c>
    </row>
    <row r="593" spans="1:5" ht="27">
      <c r="A593" s="311">
        <v>90965</v>
      </c>
      <c r="B593" s="312" t="s">
        <v>649</v>
      </c>
      <c r="C593" s="312" t="s">
        <v>573</v>
      </c>
      <c r="D593" s="313" t="s">
        <v>12605</v>
      </c>
      <c r="E593" s="324" t="s">
        <v>429</v>
      </c>
    </row>
    <row r="594" spans="1:5" ht="27">
      <c r="A594" s="311">
        <v>90973</v>
      </c>
      <c r="B594" s="312" t="s">
        <v>650</v>
      </c>
      <c r="C594" s="312" t="s">
        <v>573</v>
      </c>
      <c r="D594" s="313" t="s">
        <v>14066</v>
      </c>
      <c r="E594" s="324" t="s">
        <v>429</v>
      </c>
    </row>
    <row r="595" spans="1:5" ht="27">
      <c r="A595" s="311">
        <v>90982</v>
      </c>
      <c r="B595" s="312" t="s">
        <v>651</v>
      </c>
      <c r="C595" s="312" t="s">
        <v>573</v>
      </c>
      <c r="D595" s="313" t="s">
        <v>16958</v>
      </c>
      <c r="E595" s="324" t="s">
        <v>429</v>
      </c>
    </row>
    <row r="596" spans="1:5" ht="27">
      <c r="A596" s="311">
        <v>91001</v>
      </c>
      <c r="B596" s="312" t="s">
        <v>652</v>
      </c>
      <c r="C596" s="312" t="s">
        <v>573</v>
      </c>
      <c r="D596" s="313" t="s">
        <v>16959</v>
      </c>
      <c r="E596" s="324" t="s">
        <v>429</v>
      </c>
    </row>
    <row r="597" spans="1:5" ht="40.5">
      <c r="A597" s="311">
        <v>91032</v>
      </c>
      <c r="B597" s="312" t="s">
        <v>653</v>
      </c>
      <c r="C597" s="312" t="s">
        <v>573</v>
      </c>
      <c r="D597" s="313" t="s">
        <v>16378</v>
      </c>
      <c r="E597" s="324" t="s">
        <v>429</v>
      </c>
    </row>
    <row r="598" spans="1:5" ht="27">
      <c r="A598" s="311">
        <v>91278</v>
      </c>
      <c r="B598" s="312" t="s">
        <v>654</v>
      </c>
      <c r="C598" s="312" t="s">
        <v>573</v>
      </c>
      <c r="D598" s="313" t="s">
        <v>12604</v>
      </c>
      <c r="E598" s="324" t="s">
        <v>429</v>
      </c>
    </row>
    <row r="599" spans="1:5" ht="40.5">
      <c r="A599" s="311">
        <v>91285</v>
      </c>
      <c r="B599" s="312" t="s">
        <v>655</v>
      </c>
      <c r="C599" s="312" t="s">
        <v>573</v>
      </c>
      <c r="D599" s="313" t="s">
        <v>13114</v>
      </c>
      <c r="E599" s="324" t="s">
        <v>429</v>
      </c>
    </row>
    <row r="600" spans="1:5" ht="40.5">
      <c r="A600" s="311">
        <v>91387</v>
      </c>
      <c r="B600" s="312" t="s">
        <v>656</v>
      </c>
      <c r="C600" s="312" t="s">
        <v>573</v>
      </c>
      <c r="D600" s="313" t="s">
        <v>17607</v>
      </c>
      <c r="E600" s="324" t="s">
        <v>429</v>
      </c>
    </row>
    <row r="601" spans="1:5" ht="40.5">
      <c r="A601" s="311">
        <v>91395</v>
      </c>
      <c r="B601" s="312" t="s">
        <v>657</v>
      </c>
      <c r="C601" s="312" t="s">
        <v>573</v>
      </c>
      <c r="D601" s="313" t="s">
        <v>12693</v>
      </c>
      <c r="E601" s="324" t="s">
        <v>429</v>
      </c>
    </row>
    <row r="602" spans="1:5" ht="40.5">
      <c r="A602" s="311">
        <v>91486</v>
      </c>
      <c r="B602" s="312" t="s">
        <v>658</v>
      </c>
      <c r="C602" s="312" t="s">
        <v>573</v>
      </c>
      <c r="D602" s="313" t="s">
        <v>17144</v>
      </c>
      <c r="E602" s="324" t="s">
        <v>429</v>
      </c>
    </row>
    <row r="603" spans="1:5" ht="27">
      <c r="A603" s="311">
        <v>91534</v>
      </c>
      <c r="B603" s="312" t="s">
        <v>659</v>
      </c>
      <c r="C603" s="312" t="s">
        <v>573</v>
      </c>
      <c r="D603" s="313" t="s">
        <v>18356</v>
      </c>
      <c r="E603" s="324" t="s">
        <v>429</v>
      </c>
    </row>
    <row r="604" spans="1:5" ht="40.5">
      <c r="A604" s="311">
        <v>91635</v>
      </c>
      <c r="B604" s="312" t="s">
        <v>660</v>
      </c>
      <c r="C604" s="312" t="s">
        <v>573</v>
      </c>
      <c r="D604" s="313" t="s">
        <v>16945</v>
      </c>
      <c r="E604" s="324" t="s">
        <v>429</v>
      </c>
    </row>
    <row r="605" spans="1:5" ht="40.5">
      <c r="A605" s="311">
        <v>91646</v>
      </c>
      <c r="B605" s="312" t="s">
        <v>661</v>
      </c>
      <c r="C605" s="312" t="s">
        <v>573</v>
      </c>
      <c r="D605" s="313" t="s">
        <v>18357</v>
      </c>
      <c r="E605" s="324" t="s">
        <v>429</v>
      </c>
    </row>
    <row r="606" spans="1:5" ht="27">
      <c r="A606" s="311">
        <v>91693</v>
      </c>
      <c r="B606" s="312" t="s">
        <v>662</v>
      </c>
      <c r="C606" s="312" t="s">
        <v>573</v>
      </c>
      <c r="D606" s="313" t="s">
        <v>18358</v>
      </c>
      <c r="E606" s="324" t="s">
        <v>429</v>
      </c>
    </row>
    <row r="607" spans="1:5" ht="27">
      <c r="A607" s="311">
        <v>92044</v>
      </c>
      <c r="B607" s="312" t="s">
        <v>663</v>
      </c>
      <c r="C607" s="312" t="s">
        <v>573</v>
      </c>
      <c r="D607" s="313" t="s">
        <v>16962</v>
      </c>
      <c r="E607" s="324" t="s">
        <v>429</v>
      </c>
    </row>
    <row r="608" spans="1:5" ht="40.5">
      <c r="A608" s="311">
        <v>92107</v>
      </c>
      <c r="B608" s="312" t="s">
        <v>664</v>
      </c>
      <c r="C608" s="312" t="s">
        <v>573</v>
      </c>
      <c r="D608" s="313" t="s">
        <v>13406</v>
      </c>
      <c r="E608" s="324" t="s">
        <v>429</v>
      </c>
    </row>
    <row r="609" spans="1:5" ht="27">
      <c r="A609" s="311">
        <v>92113</v>
      </c>
      <c r="B609" s="312" t="s">
        <v>665</v>
      </c>
      <c r="C609" s="312" t="s">
        <v>573</v>
      </c>
      <c r="D609" s="313" t="s">
        <v>12909</v>
      </c>
      <c r="E609" s="324" t="s">
        <v>429</v>
      </c>
    </row>
    <row r="610" spans="1:5" ht="13.5">
      <c r="A610" s="311">
        <v>92119</v>
      </c>
      <c r="B610" s="312" t="s">
        <v>666</v>
      </c>
      <c r="C610" s="312" t="s">
        <v>573</v>
      </c>
      <c r="D610" s="313" t="s">
        <v>12574</v>
      </c>
      <c r="E610" s="324" t="s">
        <v>429</v>
      </c>
    </row>
    <row r="611" spans="1:5" ht="27">
      <c r="A611" s="311">
        <v>92139</v>
      </c>
      <c r="B611" s="312" t="s">
        <v>667</v>
      </c>
      <c r="C611" s="312" t="s">
        <v>573</v>
      </c>
      <c r="D611" s="313" t="s">
        <v>18359</v>
      </c>
      <c r="E611" s="324" t="s">
        <v>429</v>
      </c>
    </row>
    <row r="612" spans="1:5" ht="27">
      <c r="A612" s="311">
        <v>92146</v>
      </c>
      <c r="B612" s="312" t="s">
        <v>668</v>
      </c>
      <c r="C612" s="312" t="s">
        <v>573</v>
      </c>
      <c r="D612" s="313" t="s">
        <v>14425</v>
      </c>
      <c r="E612" s="324" t="s">
        <v>429</v>
      </c>
    </row>
    <row r="613" spans="1:5" ht="40.5">
      <c r="A613" s="311">
        <v>92243</v>
      </c>
      <c r="B613" s="312" t="s">
        <v>669</v>
      </c>
      <c r="C613" s="312" t="s">
        <v>573</v>
      </c>
      <c r="D613" s="313" t="s">
        <v>17711</v>
      </c>
      <c r="E613" s="324" t="s">
        <v>429</v>
      </c>
    </row>
    <row r="614" spans="1:5" ht="27">
      <c r="A614" s="311">
        <v>92717</v>
      </c>
      <c r="B614" s="312" t="s">
        <v>670</v>
      </c>
      <c r="C614" s="312" t="s">
        <v>573</v>
      </c>
      <c r="D614" s="313" t="s">
        <v>15358</v>
      </c>
      <c r="E614" s="324" t="s">
        <v>429</v>
      </c>
    </row>
    <row r="615" spans="1:5" ht="27">
      <c r="A615" s="311">
        <v>92961</v>
      </c>
      <c r="B615" s="312" t="s">
        <v>671</v>
      </c>
      <c r="C615" s="312" t="s">
        <v>573</v>
      </c>
      <c r="D615" s="313" t="s">
        <v>15023</v>
      </c>
      <c r="E615" s="324" t="s">
        <v>429</v>
      </c>
    </row>
    <row r="616" spans="1:5" ht="27">
      <c r="A616" s="311">
        <v>92967</v>
      </c>
      <c r="B616" s="312" t="s">
        <v>672</v>
      </c>
      <c r="C616" s="312" t="s">
        <v>573</v>
      </c>
      <c r="D616" s="313" t="s">
        <v>15106</v>
      </c>
      <c r="E616" s="324" t="s">
        <v>429</v>
      </c>
    </row>
    <row r="617" spans="1:5" ht="40.5">
      <c r="A617" s="311">
        <v>93225</v>
      </c>
      <c r="B617" s="312" t="s">
        <v>673</v>
      </c>
      <c r="C617" s="312" t="s">
        <v>573</v>
      </c>
      <c r="D617" s="313" t="s">
        <v>18360</v>
      </c>
      <c r="E617" s="324" t="s">
        <v>429</v>
      </c>
    </row>
    <row r="618" spans="1:5" ht="27">
      <c r="A618" s="311">
        <v>93234</v>
      </c>
      <c r="B618" s="312" t="s">
        <v>674</v>
      </c>
      <c r="C618" s="312" t="s">
        <v>573</v>
      </c>
      <c r="D618" s="313" t="s">
        <v>16965</v>
      </c>
      <c r="E618" s="324" t="s">
        <v>429</v>
      </c>
    </row>
    <row r="619" spans="1:5" ht="40.5">
      <c r="A619" s="311">
        <v>93244</v>
      </c>
      <c r="B619" s="312" t="s">
        <v>675</v>
      </c>
      <c r="C619" s="312" t="s">
        <v>573</v>
      </c>
      <c r="D619" s="313" t="s">
        <v>15098</v>
      </c>
      <c r="E619" s="324" t="s">
        <v>429</v>
      </c>
    </row>
    <row r="620" spans="1:5" ht="27">
      <c r="A620" s="311">
        <v>93274</v>
      </c>
      <c r="B620" s="312" t="s">
        <v>676</v>
      </c>
      <c r="C620" s="312" t="s">
        <v>573</v>
      </c>
      <c r="D620" s="313" t="s">
        <v>18361</v>
      </c>
      <c r="E620" s="324" t="s">
        <v>429</v>
      </c>
    </row>
    <row r="621" spans="1:5" ht="27">
      <c r="A621" s="311">
        <v>93282</v>
      </c>
      <c r="B621" s="312" t="s">
        <v>677</v>
      </c>
      <c r="C621" s="312" t="s">
        <v>573</v>
      </c>
      <c r="D621" s="313" t="s">
        <v>16196</v>
      </c>
      <c r="E621" s="324" t="s">
        <v>429</v>
      </c>
    </row>
    <row r="622" spans="1:5" ht="27">
      <c r="A622" s="311">
        <v>93288</v>
      </c>
      <c r="B622" s="312" t="s">
        <v>678</v>
      </c>
      <c r="C622" s="312" t="s">
        <v>573</v>
      </c>
      <c r="D622" s="313" t="s">
        <v>18362</v>
      </c>
      <c r="E622" s="324" t="s">
        <v>429</v>
      </c>
    </row>
    <row r="623" spans="1:5" ht="40.5">
      <c r="A623" s="311">
        <v>93403</v>
      </c>
      <c r="B623" s="312" t="s">
        <v>679</v>
      </c>
      <c r="C623" s="312" t="s">
        <v>573</v>
      </c>
      <c r="D623" s="313" t="s">
        <v>16945</v>
      </c>
      <c r="E623" s="324" t="s">
        <v>429</v>
      </c>
    </row>
    <row r="624" spans="1:5" ht="40.5">
      <c r="A624" s="311">
        <v>93409</v>
      </c>
      <c r="B624" s="312" t="s">
        <v>680</v>
      </c>
      <c r="C624" s="312" t="s">
        <v>573</v>
      </c>
      <c r="D624" s="313" t="s">
        <v>18363</v>
      </c>
      <c r="E624" s="324" t="s">
        <v>429</v>
      </c>
    </row>
    <row r="625" spans="1:5" ht="27">
      <c r="A625" s="311">
        <v>93416</v>
      </c>
      <c r="B625" s="312" t="s">
        <v>681</v>
      </c>
      <c r="C625" s="312" t="s">
        <v>573</v>
      </c>
      <c r="D625" s="313" t="s">
        <v>13872</v>
      </c>
      <c r="E625" s="324" t="s">
        <v>429</v>
      </c>
    </row>
    <row r="626" spans="1:5" ht="13.5">
      <c r="A626" s="311">
        <v>93422</v>
      </c>
      <c r="B626" s="312" t="s">
        <v>682</v>
      </c>
      <c r="C626" s="312" t="s">
        <v>573</v>
      </c>
      <c r="D626" s="313" t="s">
        <v>13833</v>
      </c>
      <c r="E626" s="324" t="s">
        <v>429</v>
      </c>
    </row>
    <row r="627" spans="1:5" ht="13.5">
      <c r="A627" s="311">
        <v>93428</v>
      </c>
      <c r="B627" s="312" t="s">
        <v>683</v>
      </c>
      <c r="C627" s="312" t="s">
        <v>573</v>
      </c>
      <c r="D627" s="313" t="s">
        <v>16185</v>
      </c>
      <c r="E627" s="324" t="s">
        <v>429</v>
      </c>
    </row>
    <row r="628" spans="1:5" ht="27">
      <c r="A628" s="311">
        <v>93434</v>
      </c>
      <c r="B628" s="312" t="s">
        <v>684</v>
      </c>
      <c r="C628" s="312" t="s">
        <v>573</v>
      </c>
      <c r="D628" s="313" t="s">
        <v>18364</v>
      </c>
      <c r="E628" s="324" t="s">
        <v>429</v>
      </c>
    </row>
    <row r="629" spans="1:5" ht="27">
      <c r="A629" s="311">
        <v>93440</v>
      </c>
      <c r="B629" s="312" t="s">
        <v>685</v>
      </c>
      <c r="C629" s="312" t="s">
        <v>573</v>
      </c>
      <c r="D629" s="313" t="s">
        <v>14505</v>
      </c>
      <c r="E629" s="324" t="s">
        <v>429</v>
      </c>
    </row>
    <row r="630" spans="1:5" ht="27">
      <c r="A630" s="311">
        <v>95122</v>
      </c>
      <c r="B630" s="312" t="s">
        <v>686</v>
      </c>
      <c r="C630" s="312" t="s">
        <v>573</v>
      </c>
      <c r="D630" s="313" t="s">
        <v>17297</v>
      </c>
      <c r="E630" s="324" t="s">
        <v>429</v>
      </c>
    </row>
    <row r="631" spans="1:5" ht="27">
      <c r="A631" s="311">
        <v>95128</v>
      </c>
      <c r="B631" s="312" t="s">
        <v>687</v>
      </c>
      <c r="C631" s="312" t="s">
        <v>573</v>
      </c>
      <c r="D631" s="313" t="s">
        <v>18365</v>
      </c>
      <c r="E631" s="324" t="s">
        <v>429</v>
      </c>
    </row>
    <row r="632" spans="1:5" ht="27">
      <c r="A632" s="311">
        <v>95140</v>
      </c>
      <c r="B632" s="312" t="s">
        <v>688</v>
      </c>
      <c r="C632" s="312" t="s">
        <v>573</v>
      </c>
      <c r="D632" s="313" t="s">
        <v>16968</v>
      </c>
      <c r="E632" s="324" t="s">
        <v>429</v>
      </c>
    </row>
    <row r="633" spans="1:5" ht="27">
      <c r="A633" s="311">
        <v>95213</v>
      </c>
      <c r="B633" s="312" t="s">
        <v>689</v>
      </c>
      <c r="C633" s="312" t="s">
        <v>573</v>
      </c>
      <c r="D633" s="313" t="s">
        <v>14905</v>
      </c>
      <c r="E633" s="324" t="s">
        <v>429</v>
      </c>
    </row>
    <row r="634" spans="1:5" ht="13.5">
      <c r="A634" s="311">
        <v>95259</v>
      </c>
      <c r="B634" s="312" t="s">
        <v>690</v>
      </c>
      <c r="C634" s="312" t="s">
        <v>573</v>
      </c>
      <c r="D634" s="313" t="s">
        <v>16569</v>
      </c>
      <c r="E634" s="324" t="s">
        <v>429</v>
      </c>
    </row>
    <row r="635" spans="1:5" ht="27">
      <c r="A635" s="311">
        <v>95265</v>
      </c>
      <c r="B635" s="312" t="s">
        <v>691</v>
      </c>
      <c r="C635" s="312" t="s">
        <v>573</v>
      </c>
      <c r="D635" s="313" t="s">
        <v>14309</v>
      </c>
      <c r="E635" s="324" t="s">
        <v>429</v>
      </c>
    </row>
    <row r="636" spans="1:5" ht="27">
      <c r="A636" s="311">
        <v>95271</v>
      </c>
      <c r="B636" s="312" t="s">
        <v>692</v>
      </c>
      <c r="C636" s="312" t="s">
        <v>573</v>
      </c>
      <c r="D636" s="313" t="s">
        <v>16971</v>
      </c>
      <c r="E636" s="324" t="s">
        <v>429</v>
      </c>
    </row>
    <row r="637" spans="1:5" ht="27">
      <c r="A637" s="311">
        <v>95277</v>
      </c>
      <c r="B637" s="312" t="s">
        <v>693</v>
      </c>
      <c r="C637" s="312" t="s">
        <v>573</v>
      </c>
      <c r="D637" s="313" t="s">
        <v>16971</v>
      </c>
      <c r="E637" s="324" t="s">
        <v>429</v>
      </c>
    </row>
    <row r="638" spans="1:5" ht="27">
      <c r="A638" s="311">
        <v>95283</v>
      </c>
      <c r="B638" s="312" t="s">
        <v>694</v>
      </c>
      <c r="C638" s="312" t="s">
        <v>573</v>
      </c>
      <c r="D638" s="313" t="s">
        <v>12889</v>
      </c>
      <c r="E638" s="324" t="s">
        <v>429</v>
      </c>
    </row>
    <row r="639" spans="1:5" ht="27">
      <c r="A639" s="311">
        <v>95621</v>
      </c>
      <c r="B639" s="312" t="s">
        <v>695</v>
      </c>
      <c r="C639" s="312" t="s">
        <v>573</v>
      </c>
      <c r="D639" s="313" t="s">
        <v>15061</v>
      </c>
      <c r="E639" s="324" t="s">
        <v>429</v>
      </c>
    </row>
    <row r="640" spans="1:5" ht="27">
      <c r="A640" s="311">
        <v>95632</v>
      </c>
      <c r="B640" s="312" t="s">
        <v>696</v>
      </c>
      <c r="C640" s="312" t="s">
        <v>573</v>
      </c>
      <c r="D640" s="313" t="s">
        <v>16969</v>
      </c>
      <c r="E640" s="324" t="s">
        <v>429</v>
      </c>
    </row>
    <row r="641" spans="1:5" ht="27">
      <c r="A641" s="311">
        <v>95703</v>
      </c>
      <c r="B641" s="312" t="s">
        <v>697</v>
      </c>
      <c r="C641" s="312" t="s">
        <v>573</v>
      </c>
      <c r="D641" s="313" t="s">
        <v>18366</v>
      </c>
      <c r="E641" s="324" t="s">
        <v>429</v>
      </c>
    </row>
    <row r="642" spans="1:5" ht="27">
      <c r="A642" s="311">
        <v>95709</v>
      </c>
      <c r="B642" s="312" t="s">
        <v>698</v>
      </c>
      <c r="C642" s="312" t="s">
        <v>573</v>
      </c>
      <c r="D642" s="313" t="s">
        <v>18367</v>
      </c>
      <c r="E642" s="324" t="s">
        <v>429</v>
      </c>
    </row>
    <row r="643" spans="1:5" ht="40.5">
      <c r="A643" s="311">
        <v>95715</v>
      </c>
      <c r="B643" s="312" t="s">
        <v>699</v>
      </c>
      <c r="C643" s="312" t="s">
        <v>573</v>
      </c>
      <c r="D643" s="313" t="s">
        <v>17584</v>
      </c>
      <c r="E643" s="324" t="s">
        <v>429</v>
      </c>
    </row>
    <row r="644" spans="1:5" ht="40.5">
      <c r="A644" s="311">
        <v>95721</v>
      </c>
      <c r="B644" s="312" t="s">
        <v>700</v>
      </c>
      <c r="C644" s="312" t="s">
        <v>573</v>
      </c>
      <c r="D644" s="313" t="s">
        <v>18368</v>
      </c>
      <c r="E644" s="324" t="s">
        <v>429</v>
      </c>
    </row>
    <row r="645" spans="1:5" ht="27">
      <c r="A645" s="311">
        <v>95873</v>
      </c>
      <c r="B645" s="312" t="s">
        <v>701</v>
      </c>
      <c r="C645" s="312" t="s">
        <v>573</v>
      </c>
      <c r="D645" s="313" t="s">
        <v>13123</v>
      </c>
      <c r="E645" s="324" t="s">
        <v>429</v>
      </c>
    </row>
    <row r="646" spans="1:5" ht="27">
      <c r="A646" s="311">
        <v>96014</v>
      </c>
      <c r="B646" s="312" t="s">
        <v>702</v>
      </c>
      <c r="C646" s="312" t="s">
        <v>573</v>
      </c>
      <c r="D646" s="313" t="s">
        <v>18369</v>
      </c>
      <c r="E646" s="324" t="s">
        <v>429</v>
      </c>
    </row>
    <row r="647" spans="1:5" ht="27">
      <c r="A647" s="311">
        <v>96021</v>
      </c>
      <c r="B647" s="312" t="s">
        <v>703</v>
      </c>
      <c r="C647" s="312" t="s">
        <v>573</v>
      </c>
      <c r="D647" s="313" t="s">
        <v>18370</v>
      </c>
      <c r="E647" s="324" t="s">
        <v>429</v>
      </c>
    </row>
    <row r="648" spans="1:5" ht="27">
      <c r="A648" s="311">
        <v>96029</v>
      </c>
      <c r="B648" s="312" t="s">
        <v>704</v>
      </c>
      <c r="C648" s="312" t="s">
        <v>573</v>
      </c>
      <c r="D648" s="313" t="s">
        <v>18371</v>
      </c>
      <c r="E648" s="324" t="s">
        <v>429</v>
      </c>
    </row>
    <row r="649" spans="1:5" ht="27">
      <c r="A649" s="311">
        <v>96036</v>
      </c>
      <c r="B649" s="312" t="s">
        <v>705</v>
      </c>
      <c r="C649" s="312" t="s">
        <v>573</v>
      </c>
      <c r="D649" s="313" t="s">
        <v>18372</v>
      </c>
      <c r="E649" s="324" t="s">
        <v>429</v>
      </c>
    </row>
    <row r="650" spans="1:5" ht="27">
      <c r="A650" s="311">
        <v>96155</v>
      </c>
      <c r="B650" s="312" t="s">
        <v>706</v>
      </c>
      <c r="C650" s="312" t="s">
        <v>573</v>
      </c>
      <c r="D650" s="313" t="s">
        <v>18373</v>
      </c>
      <c r="E650" s="324" t="s">
        <v>429</v>
      </c>
    </row>
    <row r="651" spans="1:5" ht="27">
      <c r="A651" s="311">
        <v>96156</v>
      </c>
      <c r="B651" s="312" t="s">
        <v>707</v>
      </c>
      <c r="C651" s="312" t="s">
        <v>573</v>
      </c>
      <c r="D651" s="313" t="s">
        <v>13958</v>
      </c>
      <c r="E651" s="324" t="s">
        <v>429</v>
      </c>
    </row>
    <row r="652" spans="1:5" ht="27">
      <c r="A652" s="311">
        <v>96159</v>
      </c>
      <c r="B652" s="312" t="s">
        <v>708</v>
      </c>
      <c r="C652" s="312" t="s">
        <v>573</v>
      </c>
      <c r="D652" s="313" t="s">
        <v>18374</v>
      </c>
      <c r="E652" s="324" t="s">
        <v>429</v>
      </c>
    </row>
    <row r="653" spans="1:5" ht="27">
      <c r="A653" s="311">
        <v>96246</v>
      </c>
      <c r="B653" s="312" t="s">
        <v>709</v>
      </c>
      <c r="C653" s="312" t="s">
        <v>573</v>
      </c>
      <c r="D653" s="313" t="s">
        <v>18375</v>
      </c>
      <c r="E653" s="324" t="s">
        <v>429</v>
      </c>
    </row>
    <row r="654" spans="1:5" ht="27">
      <c r="A654" s="311">
        <v>96464</v>
      </c>
      <c r="B654" s="312" t="s">
        <v>710</v>
      </c>
      <c r="C654" s="312" t="s">
        <v>573</v>
      </c>
      <c r="D654" s="313" t="s">
        <v>18376</v>
      </c>
      <c r="E654" s="324" t="s">
        <v>429</v>
      </c>
    </row>
    <row r="655" spans="1:5" ht="27">
      <c r="A655" s="311">
        <v>98765</v>
      </c>
      <c r="B655" s="312" t="s">
        <v>711</v>
      </c>
      <c r="C655" s="312" t="s">
        <v>573</v>
      </c>
      <c r="D655" s="313" t="s">
        <v>15884</v>
      </c>
      <c r="E655" s="324" t="s">
        <v>429</v>
      </c>
    </row>
    <row r="656" spans="1:5" ht="27">
      <c r="A656" s="311">
        <v>99834</v>
      </c>
      <c r="B656" s="312" t="s">
        <v>712</v>
      </c>
      <c r="C656" s="312" t="s">
        <v>573</v>
      </c>
      <c r="D656" s="313" t="s">
        <v>16973</v>
      </c>
      <c r="E656" s="324" t="s">
        <v>429</v>
      </c>
    </row>
    <row r="657" spans="1:5" ht="27">
      <c r="A657" s="311">
        <v>100642</v>
      </c>
      <c r="B657" s="312" t="s">
        <v>713</v>
      </c>
      <c r="C657" s="312" t="s">
        <v>573</v>
      </c>
      <c r="D657" s="313" t="s">
        <v>18377</v>
      </c>
      <c r="E657" s="324" t="s">
        <v>429</v>
      </c>
    </row>
    <row r="658" spans="1:5" ht="13.5">
      <c r="A658" s="311">
        <v>100648</v>
      </c>
      <c r="B658" s="312" t="s">
        <v>714</v>
      </c>
      <c r="C658" s="312" t="s">
        <v>573</v>
      </c>
      <c r="D658" s="313" t="s">
        <v>18378</v>
      </c>
      <c r="E658" s="324" t="s">
        <v>429</v>
      </c>
    </row>
    <row r="659" spans="1:5" ht="27">
      <c r="A659" s="311">
        <v>102274</v>
      </c>
      <c r="B659" s="312" t="s">
        <v>715</v>
      </c>
      <c r="C659" s="312" t="s">
        <v>573</v>
      </c>
      <c r="D659" s="313" t="s">
        <v>17523</v>
      </c>
      <c r="E659" s="324" t="s">
        <v>429</v>
      </c>
    </row>
    <row r="660" spans="1:5" ht="40.5">
      <c r="A660" s="311">
        <v>5089</v>
      </c>
      <c r="B660" s="312" t="s">
        <v>716</v>
      </c>
      <c r="C660" s="312" t="s">
        <v>717</v>
      </c>
      <c r="D660" s="313" t="s">
        <v>16974</v>
      </c>
      <c r="E660" s="324" t="s">
        <v>429</v>
      </c>
    </row>
    <row r="661" spans="1:5" ht="27">
      <c r="A661" s="311">
        <v>5627</v>
      </c>
      <c r="B661" s="312" t="s">
        <v>718</v>
      </c>
      <c r="C661" s="312" t="s">
        <v>717</v>
      </c>
      <c r="D661" s="313" t="s">
        <v>16975</v>
      </c>
      <c r="E661" s="324" t="s">
        <v>429</v>
      </c>
    </row>
    <row r="662" spans="1:5" ht="27">
      <c r="A662" s="311">
        <v>5628</v>
      </c>
      <c r="B662" s="312" t="s">
        <v>719</v>
      </c>
      <c r="C662" s="312" t="s">
        <v>717</v>
      </c>
      <c r="D662" s="313" t="s">
        <v>14710</v>
      </c>
      <c r="E662" s="324" t="s">
        <v>429</v>
      </c>
    </row>
    <row r="663" spans="1:5" ht="27">
      <c r="A663" s="311">
        <v>5629</v>
      </c>
      <c r="B663" s="312" t="s">
        <v>720</v>
      </c>
      <c r="C663" s="312" t="s">
        <v>717</v>
      </c>
      <c r="D663" s="313" t="s">
        <v>16637</v>
      </c>
      <c r="E663" s="324" t="s">
        <v>429</v>
      </c>
    </row>
    <row r="664" spans="1:5" ht="27">
      <c r="A664" s="311">
        <v>5630</v>
      </c>
      <c r="B664" s="312" t="s">
        <v>721</v>
      </c>
      <c r="C664" s="312" t="s">
        <v>717</v>
      </c>
      <c r="D664" s="313" t="s">
        <v>16963</v>
      </c>
      <c r="E664" s="324" t="s">
        <v>429</v>
      </c>
    </row>
    <row r="665" spans="1:5" ht="27">
      <c r="A665" s="311">
        <v>5658</v>
      </c>
      <c r="B665" s="312" t="s">
        <v>722</v>
      </c>
      <c r="C665" s="312" t="s">
        <v>717</v>
      </c>
      <c r="D665" s="313" t="s">
        <v>13534</v>
      </c>
      <c r="E665" s="324" t="s">
        <v>429</v>
      </c>
    </row>
    <row r="666" spans="1:5" ht="40.5">
      <c r="A666" s="311">
        <v>5664</v>
      </c>
      <c r="B666" s="312" t="s">
        <v>723</v>
      </c>
      <c r="C666" s="312" t="s">
        <v>717</v>
      </c>
      <c r="D666" s="313" t="s">
        <v>16976</v>
      </c>
      <c r="E666" s="324" t="s">
        <v>429</v>
      </c>
    </row>
    <row r="667" spans="1:5" ht="40.5">
      <c r="A667" s="311">
        <v>5667</v>
      </c>
      <c r="B667" s="312" t="s">
        <v>724</v>
      </c>
      <c r="C667" s="312" t="s">
        <v>717</v>
      </c>
      <c r="D667" s="313" t="s">
        <v>16977</v>
      </c>
      <c r="E667" s="324" t="s">
        <v>429</v>
      </c>
    </row>
    <row r="668" spans="1:5" ht="40.5">
      <c r="A668" s="311">
        <v>5668</v>
      </c>
      <c r="B668" s="312" t="s">
        <v>725</v>
      </c>
      <c r="C668" s="312" t="s">
        <v>717</v>
      </c>
      <c r="D668" s="313" t="s">
        <v>16978</v>
      </c>
      <c r="E668" s="324" t="s">
        <v>429</v>
      </c>
    </row>
    <row r="669" spans="1:5" ht="40.5">
      <c r="A669" s="311">
        <v>5674</v>
      </c>
      <c r="B669" s="312" t="s">
        <v>726</v>
      </c>
      <c r="C669" s="312" t="s">
        <v>717</v>
      </c>
      <c r="D669" s="313" t="s">
        <v>14970</v>
      </c>
      <c r="E669" s="324" t="s">
        <v>429</v>
      </c>
    </row>
    <row r="670" spans="1:5" ht="40.5">
      <c r="A670" s="311">
        <v>5692</v>
      </c>
      <c r="B670" s="312" t="s">
        <v>727</v>
      </c>
      <c r="C670" s="312" t="s">
        <v>717</v>
      </c>
      <c r="D670" s="313" t="s">
        <v>15362</v>
      </c>
      <c r="E670" s="324" t="s">
        <v>429</v>
      </c>
    </row>
    <row r="671" spans="1:5" ht="40.5">
      <c r="A671" s="311">
        <v>5693</v>
      </c>
      <c r="B671" s="312" t="s">
        <v>728</v>
      </c>
      <c r="C671" s="312" t="s">
        <v>717</v>
      </c>
      <c r="D671" s="313" t="s">
        <v>16979</v>
      </c>
      <c r="E671" s="324" t="s">
        <v>429</v>
      </c>
    </row>
    <row r="672" spans="1:5" ht="40.5">
      <c r="A672" s="311">
        <v>5695</v>
      </c>
      <c r="B672" s="312" t="s">
        <v>729</v>
      </c>
      <c r="C672" s="312" t="s">
        <v>717</v>
      </c>
      <c r="D672" s="313" t="s">
        <v>16980</v>
      </c>
      <c r="E672" s="324" t="s">
        <v>429</v>
      </c>
    </row>
    <row r="673" spans="1:5" ht="27">
      <c r="A673" s="311">
        <v>5703</v>
      </c>
      <c r="B673" s="312" t="s">
        <v>730</v>
      </c>
      <c r="C673" s="312" t="s">
        <v>717</v>
      </c>
      <c r="D673" s="313" t="s">
        <v>15377</v>
      </c>
      <c r="E673" s="324" t="s">
        <v>429</v>
      </c>
    </row>
    <row r="674" spans="1:5" ht="40.5">
      <c r="A674" s="311">
        <v>5705</v>
      </c>
      <c r="B674" s="312" t="s">
        <v>731</v>
      </c>
      <c r="C674" s="312" t="s">
        <v>717</v>
      </c>
      <c r="D674" s="313" t="s">
        <v>16981</v>
      </c>
      <c r="E674" s="324" t="s">
        <v>429</v>
      </c>
    </row>
    <row r="675" spans="1:5" ht="27">
      <c r="A675" s="311">
        <v>5707</v>
      </c>
      <c r="B675" s="312" t="s">
        <v>732</v>
      </c>
      <c r="C675" s="312" t="s">
        <v>717</v>
      </c>
      <c r="D675" s="313" t="s">
        <v>16982</v>
      </c>
      <c r="E675" s="324" t="s">
        <v>429</v>
      </c>
    </row>
    <row r="676" spans="1:5" ht="27">
      <c r="A676" s="311">
        <v>5710</v>
      </c>
      <c r="B676" s="312" t="s">
        <v>733</v>
      </c>
      <c r="C676" s="312" t="s">
        <v>717</v>
      </c>
      <c r="D676" s="313" t="s">
        <v>16983</v>
      </c>
      <c r="E676" s="324" t="s">
        <v>429</v>
      </c>
    </row>
    <row r="677" spans="1:5" ht="27">
      <c r="A677" s="311">
        <v>5711</v>
      </c>
      <c r="B677" s="312" t="s">
        <v>734</v>
      </c>
      <c r="C677" s="312" t="s">
        <v>717</v>
      </c>
      <c r="D677" s="313" t="s">
        <v>16984</v>
      </c>
      <c r="E677" s="324" t="s">
        <v>429</v>
      </c>
    </row>
    <row r="678" spans="1:5" ht="27">
      <c r="A678" s="311">
        <v>5714</v>
      </c>
      <c r="B678" s="312" t="s">
        <v>735</v>
      </c>
      <c r="C678" s="312" t="s">
        <v>717</v>
      </c>
      <c r="D678" s="313" t="s">
        <v>16985</v>
      </c>
      <c r="E678" s="324" t="s">
        <v>429</v>
      </c>
    </row>
    <row r="679" spans="1:5" ht="27">
      <c r="A679" s="311">
        <v>5715</v>
      </c>
      <c r="B679" s="312" t="s">
        <v>736</v>
      </c>
      <c r="C679" s="312" t="s">
        <v>717</v>
      </c>
      <c r="D679" s="313" t="s">
        <v>16743</v>
      </c>
      <c r="E679" s="324" t="s">
        <v>429</v>
      </c>
    </row>
    <row r="680" spans="1:5" ht="27">
      <c r="A680" s="311">
        <v>5718</v>
      </c>
      <c r="B680" s="312" t="s">
        <v>737</v>
      </c>
      <c r="C680" s="312" t="s">
        <v>717</v>
      </c>
      <c r="D680" s="313" t="s">
        <v>16986</v>
      </c>
      <c r="E680" s="324" t="s">
        <v>429</v>
      </c>
    </row>
    <row r="681" spans="1:5" ht="27">
      <c r="A681" s="311">
        <v>5721</v>
      </c>
      <c r="B681" s="312" t="s">
        <v>738</v>
      </c>
      <c r="C681" s="312" t="s">
        <v>717</v>
      </c>
      <c r="D681" s="313" t="s">
        <v>16987</v>
      </c>
      <c r="E681" s="324" t="s">
        <v>429</v>
      </c>
    </row>
    <row r="682" spans="1:5" ht="27">
      <c r="A682" s="311">
        <v>5722</v>
      </c>
      <c r="B682" s="312" t="s">
        <v>739</v>
      </c>
      <c r="C682" s="312" t="s">
        <v>717</v>
      </c>
      <c r="D682" s="313" t="s">
        <v>16988</v>
      </c>
      <c r="E682" s="324" t="s">
        <v>429</v>
      </c>
    </row>
    <row r="683" spans="1:5" ht="27">
      <c r="A683" s="311">
        <v>5724</v>
      </c>
      <c r="B683" s="312" t="s">
        <v>740</v>
      </c>
      <c r="C683" s="312" t="s">
        <v>717</v>
      </c>
      <c r="D683" s="313" t="s">
        <v>16989</v>
      </c>
      <c r="E683" s="324" t="s">
        <v>429</v>
      </c>
    </row>
    <row r="684" spans="1:5" ht="40.5">
      <c r="A684" s="311">
        <v>5727</v>
      </c>
      <c r="B684" s="312" t="s">
        <v>741</v>
      </c>
      <c r="C684" s="312" t="s">
        <v>717</v>
      </c>
      <c r="D684" s="313" t="s">
        <v>12629</v>
      </c>
      <c r="E684" s="324" t="s">
        <v>429</v>
      </c>
    </row>
    <row r="685" spans="1:5" ht="27">
      <c r="A685" s="311">
        <v>5729</v>
      </c>
      <c r="B685" s="312" t="s">
        <v>742</v>
      </c>
      <c r="C685" s="312" t="s">
        <v>717</v>
      </c>
      <c r="D685" s="313" t="s">
        <v>16990</v>
      </c>
      <c r="E685" s="324" t="s">
        <v>429</v>
      </c>
    </row>
    <row r="686" spans="1:5" ht="27">
      <c r="A686" s="311">
        <v>5730</v>
      </c>
      <c r="B686" s="312" t="s">
        <v>743</v>
      </c>
      <c r="C686" s="312" t="s">
        <v>717</v>
      </c>
      <c r="D686" s="313" t="s">
        <v>16991</v>
      </c>
      <c r="E686" s="324" t="s">
        <v>429</v>
      </c>
    </row>
    <row r="687" spans="1:5" ht="40.5">
      <c r="A687" s="311">
        <v>5735</v>
      </c>
      <c r="B687" s="312" t="s">
        <v>744</v>
      </c>
      <c r="C687" s="312" t="s">
        <v>717</v>
      </c>
      <c r="D687" s="313" t="s">
        <v>16992</v>
      </c>
      <c r="E687" s="324" t="s">
        <v>429</v>
      </c>
    </row>
    <row r="688" spans="1:5" ht="40.5">
      <c r="A688" s="311">
        <v>5736</v>
      </c>
      <c r="B688" s="312" t="s">
        <v>745</v>
      </c>
      <c r="C688" s="312" t="s">
        <v>717</v>
      </c>
      <c r="D688" s="313" t="s">
        <v>15407</v>
      </c>
      <c r="E688" s="324" t="s">
        <v>429</v>
      </c>
    </row>
    <row r="689" spans="1:5" ht="40.5">
      <c r="A689" s="311">
        <v>5738</v>
      </c>
      <c r="B689" s="312" t="s">
        <v>746</v>
      </c>
      <c r="C689" s="312" t="s">
        <v>717</v>
      </c>
      <c r="D689" s="313" t="s">
        <v>15941</v>
      </c>
      <c r="E689" s="324" t="s">
        <v>429</v>
      </c>
    </row>
    <row r="690" spans="1:5" ht="40.5">
      <c r="A690" s="311">
        <v>5739</v>
      </c>
      <c r="B690" s="312" t="s">
        <v>747</v>
      </c>
      <c r="C690" s="312" t="s">
        <v>717</v>
      </c>
      <c r="D690" s="313" t="s">
        <v>16993</v>
      </c>
      <c r="E690" s="324" t="s">
        <v>429</v>
      </c>
    </row>
    <row r="691" spans="1:5" ht="40.5">
      <c r="A691" s="311">
        <v>5741</v>
      </c>
      <c r="B691" s="312" t="s">
        <v>748</v>
      </c>
      <c r="C691" s="312" t="s">
        <v>717</v>
      </c>
      <c r="D691" s="313" t="s">
        <v>16994</v>
      </c>
      <c r="E691" s="324" t="s">
        <v>429</v>
      </c>
    </row>
    <row r="692" spans="1:5" ht="40.5">
      <c r="A692" s="311">
        <v>5742</v>
      </c>
      <c r="B692" s="312" t="s">
        <v>749</v>
      </c>
      <c r="C692" s="312" t="s">
        <v>717</v>
      </c>
      <c r="D692" s="313" t="s">
        <v>14280</v>
      </c>
      <c r="E692" s="324" t="s">
        <v>429</v>
      </c>
    </row>
    <row r="693" spans="1:5" ht="40.5">
      <c r="A693" s="311">
        <v>5747</v>
      </c>
      <c r="B693" s="312" t="s">
        <v>750</v>
      </c>
      <c r="C693" s="312" t="s">
        <v>717</v>
      </c>
      <c r="D693" s="313" t="s">
        <v>14702</v>
      </c>
      <c r="E693" s="324" t="s">
        <v>429</v>
      </c>
    </row>
    <row r="694" spans="1:5" ht="27">
      <c r="A694" s="311">
        <v>5751</v>
      </c>
      <c r="B694" s="312" t="s">
        <v>751</v>
      </c>
      <c r="C694" s="312" t="s">
        <v>717</v>
      </c>
      <c r="D694" s="313" t="s">
        <v>16995</v>
      </c>
      <c r="E694" s="324" t="s">
        <v>429</v>
      </c>
    </row>
    <row r="695" spans="1:5" ht="27">
      <c r="A695" s="311">
        <v>5754</v>
      </c>
      <c r="B695" s="312" t="s">
        <v>752</v>
      </c>
      <c r="C695" s="312" t="s">
        <v>717</v>
      </c>
      <c r="D695" s="313" t="s">
        <v>16996</v>
      </c>
      <c r="E695" s="324" t="s">
        <v>429</v>
      </c>
    </row>
    <row r="696" spans="1:5" ht="40.5">
      <c r="A696" s="311">
        <v>5763</v>
      </c>
      <c r="B696" s="312" t="s">
        <v>753</v>
      </c>
      <c r="C696" s="312" t="s">
        <v>717</v>
      </c>
      <c r="D696" s="313" t="s">
        <v>16997</v>
      </c>
      <c r="E696" s="324" t="s">
        <v>429</v>
      </c>
    </row>
    <row r="697" spans="1:5" ht="27">
      <c r="A697" s="311">
        <v>5765</v>
      </c>
      <c r="B697" s="312" t="s">
        <v>754</v>
      </c>
      <c r="C697" s="312" t="s">
        <v>717</v>
      </c>
      <c r="D697" s="313" t="s">
        <v>16998</v>
      </c>
      <c r="E697" s="324" t="s">
        <v>429</v>
      </c>
    </row>
    <row r="698" spans="1:5" ht="27">
      <c r="A698" s="311">
        <v>5766</v>
      </c>
      <c r="B698" s="312" t="s">
        <v>755</v>
      </c>
      <c r="C698" s="312" t="s">
        <v>717</v>
      </c>
      <c r="D698" s="313" t="s">
        <v>16999</v>
      </c>
      <c r="E698" s="324" t="s">
        <v>429</v>
      </c>
    </row>
    <row r="699" spans="1:5" ht="27">
      <c r="A699" s="311">
        <v>5779</v>
      </c>
      <c r="B699" s="312" t="s">
        <v>756</v>
      </c>
      <c r="C699" s="312" t="s">
        <v>717</v>
      </c>
      <c r="D699" s="313" t="s">
        <v>17000</v>
      </c>
      <c r="E699" s="324" t="s">
        <v>429</v>
      </c>
    </row>
    <row r="700" spans="1:5" ht="27">
      <c r="A700" s="311">
        <v>5787</v>
      </c>
      <c r="B700" s="312" t="s">
        <v>757</v>
      </c>
      <c r="C700" s="312" t="s">
        <v>717</v>
      </c>
      <c r="D700" s="313" t="s">
        <v>17001</v>
      </c>
      <c r="E700" s="324" t="s">
        <v>429</v>
      </c>
    </row>
    <row r="701" spans="1:5" ht="27">
      <c r="A701" s="311">
        <v>5797</v>
      </c>
      <c r="B701" s="312" t="s">
        <v>758</v>
      </c>
      <c r="C701" s="312" t="s">
        <v>717</v>
      </c>
      <c r="D701" s="313" t="s">
        <v>16627</v>
      </c>
      <c r="E701" s="324" t="s">
        <v>429</v>
      </c>
    </row>
    <row r="702" spans="1:5" ht="40.5">
      <c r="A702" s="311">
        <v>5800</v>
      </c>
      <c r="B702" s="312" t="s">
        <v>759</v>
      </c>
      <c r="C702" s="312" t="s">
        <v>717</v>
      </c>
      <c r="D702" s="313" t="s">
        <v>14434</v>
      </c>
      <c r="E702" s="324" t="s">
        <v>429</v>
      </c>
    </row>
    <row r="703" spans="1:5" ht="27">
      <c r="A703" s="311">
        <v>7032</v>
      </c>
      <c r="B703" s="312" t="s">
        <v>760</v>
      </c>
      <c r="C703" s="312" t="s">
        <v>717</v>
      </c>
      <c r="D703" s="313" t="s">
        <v>13029</v>
      </c>
      <c r="E703" s="324" t="s">
        <v>429</v>
      </c>
    </row>
    <row r="704" spans="1:5" ht="27">
      <c r="A704" s="311">
        <v>7033</v>
      </c>
      <c r="B704" s="312" t="s">
        <v>761</v>
      </c>
      <c r="C704" s="312" t="s">
        <v>717</v>
      </c>
      <c r="D704" s="313" t="s">
        <v>16951</v>
      </c>
      <c r="E704" s="324" t="s">
        <v>429</v>
      </c>
    </row>
    <row r="705" spans="1:5" ht="27">
      <c r="A705" s="311">
        <v>7034</v>
      </c>
      <c r="B705" s="312" t="s">
        <v>762</v>
      </c>
      <c r="C705" s="312" t="s">
        <v>717</v>
      </c>
      <c r="D705" s="313" t="s">
        <v>17002</v>
      </c>
      <c r="E705" s="324" t="s">
        <v>429</v>
      </c>
    </row>
    <row r="706" spans="1:5" ht="27">
      <c r="A706" s="311">
        <v>7035</v>
      </c>
      <c r="B706" s="312" t="s">
        <v>763</v>
      </c>
      <c r="C706" s="312" t="s">
        <v>717</v>
      </c>
      <c r="D706" s="313" t="s">
        <v>17003</v>
      </c>
      <c r="E706" s="324" t="s">
        <v>429</v>
      </c>
    </row>
    <row r="707" spans="1:5" ht="27">
      <c r="A707" s="311">
        <v>7038</v>
      </c>
      <c r="B707" s="312" t="s">
        <v>764</v>
      </c>
      <c r="C707" s="312" t="s">
        <v>717</v>
      </c>
      <c r="D707" s="313" t="s">
        <v>14957</v>
      </c>
      <c r="E707" s="324" t="s">
        <v>429</v>
      </c>
    </row>
    <row r="708" spans="1:5" ht="27">
      <c r="A708" s="311">
        <v>7039</v>
      </c>
      <c r="B708" s="312" t="s">
        <v>765</v>
      </c>
      <c r="C708" s="312" t="s">
        <v>717</v>
      </c>
      <c r="D708" s="313" t="s">
        <v>17004</v>
      </c>
      <c r="E708" s="324" t="s">
        <v>429</v>
      </c>
    </row>
    <row r="709" spans="1:5" ht="27">
      <c r="A709" s="311">
        <v>7040</v>
      </c>
      <c r="B709" s="312" t="s">
        <v>766</v>
      </c>
      <c r="C709" s="312" t="s">
        <v>717</v>
      </c>
      <c r="D709" s="313" t="s">
        <v>17005</v>
      </c>
      <c r="E709" s="324" t="s">
        <v>429</v>
      </c>
    </row>
    <row r="710" spans="1:5" ht="40.5">
      <c r="A710" s="311">
        <v>7044</v>
      </c>
      <c r="B710" s="312" t="s">
        <v>767</v>
      </c>
      <c r="C710" s="312" t="s">
        <v>717</v>
      </c>
      <c r="D710" s="313" t="s">
        <v>15357</v>
      </c>
      <c r="E710" s="324" t="s">
        <v>429</v>
      </c>
    </row>
    <row r="711" spans="1:5" ht="40.5">
      <c r="A711" s="311">
        <v>7045</v>
      </c>
      <c r="B711" s="312" t="s">
        <v>768</v>
      </c>
      <c r="C711" s="312" t="s">
        <v>717</v>
      </c>
      <c r="D711" s="313" t="s">
        <v>16968</v>
      </c>
      <c r="E711" s="324" t="s">
        <v>429</v>
      </c>
    </row>
    <row r="712" spans="1:5" ht="40.5">
      <c r="A712" s="311">
        <v>7046</v>
      </c>
      <c r="B712" s="312" t="s">
        <v>769</v>
      </c>
      <c r="C712" s="312" t="s">
        <v>717</v>
      </c>
      <c r="D712" s="313" t="s">
        <v>16947</v>
      </c>
      <c r="E712" s="324" t="s">
        <v>429</v>
      </c>
    </row>
    <row r="713" spans="1:5" ht="40.5">
      <c r="A713" s="311">
        <v>7047</v>
      </c>
      <c r="B713" s="312" t="s">
        <v>770</v>
      </c>
      <c r="C713" s="312" t="s">
        <v>717</v>
      </c>
      <c r="D713" s="313" t="s">
        <v>14275</v>
      </c>
      <c r="E713" s="324" t="s">
        <v>429</v>
      </c>
    </row>
    <row r="714" spans="1:5" ht="40.5">
      <c r="A714" s="311">
        <v>7051</v>
      </c>
      <c r="B714" s="312" t="s">
        <v>771</v>
      </c>
      <c r="C714" s="312" t="s">
        <v>717</v>
      </c>
      <c r="D714" s="313" t="s">
        <v>17006</v>
      </c>
      <c r="E714" s="324" t="s">
        <v>429</v>
      </c>
    </row>
    <row r="715" spans="1:5" ht="40.5">
      <c r="A715" s="311">
        <v>7052</v>
      </c>
      <c r="B715" s="312" t="s">
        <v>772</v>
      </c>
      <c r="C715" s="312" t="s">
        <v>717</v>
      </c>
      <c r="D715" s="313" t="s">
        <v>14551</v>
      </c>
      <c r="E715" s="324" t="s">
        <v>429</v>
      </c>
    </row>
    <row r="716" spans="1:5" ht="40.5">
      <c r="A716" s="311">
        <v>7053</v>
      </c>
      <c r="B716" s="312" t="s">
        <v>773</v>
      </c>
      <c r="C716" s="312" t="s">
        <v>717</v>
      </c>
      <c r="D716" s="313" t="s">
        <v>17007</v>
      </c>
      <c r="E716" s="324" t="s">
        <v>429</v>
      </c>
    </row>
    <row r="717" spans="1:5" ht="40.5">
      <c r="A717" s="311">
        <v>7054</v>
      </c>
      <c r="B717" s="312" t="s">
        <v>774</v>
      </c>
      <c r="C717" s="312" t="s">
        <v>717</v>
      </c>
      <c r="D717" s="313" t="s">
        <v>16882</v>
      </c>
      <c r="E717" s="324" t="s">
        <v>429</v>
      </c>
    </row>
    <row r="718" spans="1:5" ht="40.5">
      <c r="A718" s="311">
        <v>7058</v>
      </c>
      <c r="B718" s="312" t="s">
        <v>775</v>
      </c>
      <c r="C718" s="312" t="s">
        <v>717</v>
      </c>
      <c r="D718" s="313" t="s">
        <v>15189</v>
      </c>
      <c r="E718" s="324" t="s">
        <v>429</v>
      </c>
    </row>
    <row r="719" spans="1:5" ht="40.5">
      <c r="A719" s="311">
        <v>7059</v>
      </c>
      <c r="B719" s="312" t="s">
        <v>776</v>
      </c>
      <c r="C719" s="312" t="s">
        <v>717</v>
      </c>
      <c r="D719" s="313" t="s">
        <v>13043</v>
      </c>
      <c r="E719" s="324" t="s">
        <v>429</v>
      </c>
    </row>
    <row r="720" spans="1:5" ht="40.5">
      <c r="A720" s="311">
        <v>7060</v>
      </c>
      <c r="B720" s="312" t="s">
        <v>777</v>
      </c>
      <c r="C720" s="312" t="s">
        <v>717</v>
      </c>
      <c r="D720" s="313" t="s">
        <v>17008</v>
      </c>
      <c r="E720" s="324" t="s">
        <v>429</v>
      </c>
    </row>
    <row r="721" spans="1:5" ht="40.5">
      <c r="A721" s="311">
        <v>7061</v>
      </c>
      <c r="B721" s="312" t="s">
        <v>778</v>
      </c>
      <c r="C721" s="312" t="s">
        <v>717</v>
      </c>
      <c r="D721" s="313" t="s">
        <v>17009</v>
      </c>
      <c r="E721" s="324" t="s">
        <v>429</v>
      </c>
    </row>
    <row r="722" spans="1:5" ht="27">
      <c r="A722" s="311">
        <v>7063</v>
      </c>
      <c r="B722" s="312" t="s">
        <v>779</v>
      </c>
      <c r="C722" s="312" t="s">
        <v>717</v>
      </c>
      <c r="D722" s="313" t="s">
        <v>15766</v>
      </c>
      <c r="E722" s="324" t="s">
        <v>429</v>
      </c>
    </row>
    <row r="723" spans="1:5" ht="27">
      <c r="A723" s="311">
        <v>7064</v>
      </c>
      <c r="B723" s="312" t="s">
        <v>780</v>
      </c>
      <c r="C723" s="312" t="s">
        <v>717</v>
      </c>
      <c r="D723" s="313" t="s">
        <v>15290</v>
      </c>
      <c r="E723" s="324" t="s">
        <v>429</v>
      </c>
    </row>
    <row r="724" spans="1:5" ht="27">
      <c r="A724" s="311">
        <v>7065</v>
      </c>
      <c r="B724" s="312" t="s">
        <v>781</v>
      </c>
      <c r="C724" s="312" t="s">
        <v>717</v>
      </c>
      <c r="D724" s="313" t="s">
        <v>17010</v>
      </c>
      <c r="E724" s="324" t="s">
        <v>429</v>
      </c>
    </row>
    <row r="725" spans="1:5" ht="27">
      <c r="A725" s="311">
        <v>7066</v>
      </c>
      <c r="B725" s="312" t="s">
        <v>782</v>
      </c>
      <c r="C725" s="312" t="s">
        <v>717</v>
      </c>
      <c r="D725" s="313" t="s">
        <v>17011</v>
      </c>
      <c r="E725" s="324" t="s">
        <v>429</v>
      </c>
    </row>
    <row r="726" spans="1:5" ht="40.5">
      <c r="A726" s="311">
        <v>53786</v>
      </c>
      <c r="B726" s="312" t="s">
        <v>783</v>
      </c>
      <c r="C726" s="312" t="s">
        <v>717</v>
      </c>
      <c r="D726" s="313" t="s">
        <v>17012</v>
      </c>
      <c r="E726" s="324" t="s">
        <v>429</v>
      </c>
    </row>
    <row r="727" spans="1:5" ht="40.5">
      <c r="A727" s="311">
        <v>53788</v>
      </c>
      <c r="B727" s="312" t="s">
        <v>784</v>
      </c>
      <c r="C727" s="312" t="s">
        <v>717</v>
      </c>
      <c r="D727" s="313" t="s">
        <v>17013</v>
      </c>
      <c r="E727" s="324" t="s">
        <v>429</v>
      </c>
    </row>
    <row r="728" spans="1:5" ht="40.5">
      <c r="A728" s="311">
        <v>53792</v>
      </c>
      <c r="B728" s="312" t="s">
        <v>785</v>
      </c>
      <c r="C728" s="312" t="s">
        <v>717</v>
      </c>
      <c r="D728" s="313" t="s">
        <v>17014</v>
      </c>
      <c r="E728" s="324" t="s">
        <v>429</v>
      </c>
    </row>
    <row r="729" spans="1:5" ht="27">
      <c r="A729" s="311">
        <v>53794</v>
      </c>
      <c r="B729" s="312" t="s">
        <v>786</v>
      </c>
      <c r="C729" s="312" t="s">
        <v>717</v>
      </c>
      <c r="D729" s="313" t="s">
        <v>15047</v>
      </c>
      <c r="E729" s="324" t="s">
        <v>429</v>
      </c>
    </row>
    <row r="730" spans="1:5" ht="40.5">
      <c r="A730" s="311">
        <v>53797</v>
      </c>
      <c r="B730" s="312" t="s">
        <v>787</v>
      </c>
      <c r="C730" s="312" t="s">
        <v>717</v>
      </c>
      <c r="D730" s="313" t="s">
        <v>17015</v>
      </c>
      <c r="E730" s="324" t="s">
        <v>429</v>
      </c>
    </row>
    <row r="731" spans="1:5" ht="27">
      <c r="A731" s="311">
        <v>53804</v>
      </c>
      <c r="B731" s="312" t="s">
        <v>788</v>
      </c>
      <c r="C731" s="312" t="s">
        <v>717</v>
      </c>
      <c r="D731" s="313" t="s">
        <v>14380</v>
      </c>
      <c r="E731" s="324" t="s">
        <v>429</v>
      </c>
    </row>
    <row r="732" spans="1:5" ht="27">
      <c r="A732" s="311">
        <v>53806</v>
      </c>
      <c r="B732" s="312" t="s">
        <v>789</v>
      </c>
      <c r="C732" s="312" t="s">
        <v>717</v>
      </c>
      <c r="D732" s="313" t="s">
        <v>14727</v>
      </c>
      <c r="E732" s="324" t="s">
        <v>429</v>
      </c>
    </row>
    <row r="733" spans="1:5" ht="27">
      <c r="A733" s="311">
        <v>53810</v>
      </c>
      <c r="B733" s="312" t="s">
        <v>790</v>
      </c>
      <c r="C733" s="312" t="s">
        <v>717</v>
      </c>
      <c r="D733" s="313" t="s">
        <v>17016</v>
      </c>
      <c r="E733" s="324" t="s">
        <v>429</v>
      </c>
    </row>
    <row r="734" spans="1:5" ht="27">
      <c r="A734" s="311">
        <v>53814</v>
      </c>
      <c r="B734" s="312" t="s">
        <v>791</v>
      </c>
      <c r="C734" s="312" t="s">
        <v>717</v>
      </c>
      <c r="D734" s="313" t="s">
        <v>17017</v>
      </c>
      <c r="E734" s="324" t="s">
        <v>429</v>
      </c>
    </row>
    <row r="735" spans="1:5" ht="27">
      <c r="A735" s="311">
        <v>53817</v>
      </c>
      <c r="B735" s="312" t="s">
        <v>792</v>
      </c>
      <c r="C735" s="312" t="s">
        <v>717</v>
      </c>
      <c r="D735" s="313" t="s">
        <v>17018</v>
      </c>
      <c r="E735" s="324" t="s">
        <v>429</v>
      </c>
    </row>
    <row r="736" spans="1:5" ht="40.5">
      <c r="A736" s="311">
        <v>53818</v>
      </c>
      <c r="B736" s="312" t="s">
        <v>793</v>
      </c>
      <c r="C736" s="312" t="s">
        <v>717</v>
      </c>
      <c r="D736" s="313" t="s">
        <v>17019</v>
      </c>
      <c r="E736" s="324" t="s">
        <v>429</v>
      </c>
    </row>
    <row r="737" spans="1:5" ht="40.5">
      <c r="A737" s="311">
        <v>53827</v>
      </c>
      <c r="B737" s="312" t="s">
        <v>794</v>
      </c>
      <c r="C737" s="312" t="s">
        <v>717</v>
      </c>
      <c r="D737" s="313" t="s">
        <v>15745</v>
      </c>
      <c r="E737" s="324" t="s">
        <v>429</v>
      </c>
    </row>
    <row r="738" spans="1:5" ht="40.5">
      <c r="A738" s="311">
        <v>53829</v>
      </c>
      <c r="B738" s="312" t="s">
        <v>795</v>
      </c>
      <c r="C738" s="312" t="s">
        <v>717</v>
      </c>
      <c r="D738" s="313" t="s">
        <v>17015</v>
      </c>
      <c r="E738" s="324" t="s">
        <v>429</v>
      </c>
    </row>
    <row r="739" spans="1:5" ht="40.5">
      <c r="A739" s="311">
        <v>53831</v>
      </c>
      <c r="B739" s="312" t="s">
        <v>796</v>
      </c>
      <c r="C739" s="312" t="s">
        <v>717</v>
      </c>
      <c r="D739" s="313" t="s">
        <v>17020</v>
      </c>
      <c r="E739" s="324" t="s">
        <v>429</v>
      </c>
    </row>
    <row r="740" spans="1:5" ht="27">
      <c r="A740" s="311">
        <v>53840</v>
      </c>
      <c r="B740" s="312" t="s">
        <v>797</v>
      </c>
      <c r="C740" s="312" t="s">
        <v>717</v>
      </c>
      <c r="D740" s="313" t="s">
        <v>15918</v>
      </c>
      <c r="E740" s="324" t="s">
        <v>429</v>
      </c>
    </row>
    <row r="741" spans="1:5" ht="27">
      <c r="A741" s="311">
        <v>53841</v>
      </c>
      <c r="B741" s="312" t="s">
        <v>798</v>
      </c>
      <c r="C741" s="312" t="s">
        <v>717</v>
      </c>
      <c r="D741" s="313" t="s">
        <v>12602</v>
      </c>
      <c r="E741" s="324" t="s">
        <v>429</v>
      </c>
    </row>
    <row r="742" spans="1:5" ht="27">
      <c r="A742" s="311">
        <v>53849</v>
      </c>
      <c r="B742" s="312" t="s">
        <v>799</v>
      </c>
      <c r="C742" s="312" t="s">
        <v>717</v>
      </c>
      <c r="D742" s="313" t="s">
        <v>17021</v>
      </c>
      <c r="E742" s="324" t="s">
        <v>429</v>
      </c>
    </row>
    <row r="743" spans="1:5" ht="27">
      <c r="A743" s="311">
        <v>53857</v>
      </c>
      <c r="B743" s="312" t="s">
        <v>800</v>
      </c>
      <c r="C743" s="312" t="s">
        <v>717</v>
      </c>
      <c r="D743" s="313" t="s">
        <v>17022</v>
      </c>
      <c r="E743" s="324" t="s">
        <v>429</v>
      </c>
    </row>
    <row r="744" spans="1:5" ht="27">
      <c r="A744" s="311">
        <v>53858</v>
      </c>
      <c r="B744" s="312" t="s">
        <v>801</v>
      </c>
      <c r="C744" s="312" t="s">
        <v>717</v>
      </c>
      <c r="D744" s="313" t="s">
        <v>13761</v>
      </c>
      <c r="E744" s="324" t="s">
        <v>429</v>
      </c>
    </row>
    <row r="745" spans="1:5" ht="27">
      <c r="A745" s="311">
        <v>53861</v>
      </c>
      <c r="B745" s="312" t="s">
        <v>802</v>
      </c>
      <c r="C745" s="312" t="s">
        <v>717</v>
      </c>
      <c r="D745" s="313" t="s">
        <v>17023</v>
      </c>
      <c r="E745" s="324" t="s">
        <v>429</v>
      </c>
    </row>
    <row r="746" spans="1:5" ht="27">
      <c r="A746" s="311">
        <v>53863</v>
      </c>
      <c r="B746" s="312" t="s">
        <v>803</v>
      </c>
      <c r="C746" s="312" t="s">
        <v>717</v>
      </c>
      <c r="D746" s="313" t="s">
        <v>17024</v>
      </c>
      <c r="E746" s="324" t="s">
        <v>429</v>
      </c>
    </row>
    <row r="747" spans="1:5" ht="27">
      <c r="A747" s="311">
        <v>53865</v>
      </c>
      <c r="B747" s="312" t="s">
        <v>804</v>
      </c>
      <c r="C747" s="312" t="s">
        <v>717</v>
      </c>
      <c r="D747" s="313" t="s">
        <v>17025</v>
      </c>
      <c r="E747" s="324" t="s">
        <v>429</v>
      </c>
    </row>
    <row r="748" spans="1:5" ht="40.5">
      <c r="A748" s="311">
        <v>53866</v>
      </c>
      <c r="B748" s="312" t="s">
        <v>805</v>
      </c>
      <c r="C748" s="312" t="s">
        <v>717</v>
      </c>
      <c r="D748" s="313" t="s">
        <v>14461</v>
      </c>
      <c r="E748" s="324" t="s">
        <v>429</v>
      </c>
    </row>
    <row r="749" spans="1:5" ht="40.5">
      <c r="A749" s="311">
        <v>53882</v>
      </c>
      <c r="B749" s="312" t="s">
        <v>806</v>
      </c>
      <c r="C749" s="312" t="s">
        <v>717</v>
      </c>
      <c r="D749" s="313" t="s">
        <v>17026</v>
      </c>
      <c r="E749" s="324" t="s">
        <v>429</v>
      </c>
    </row>
    <row r="750" spans="1:5" ht="27">
      <c r="A750" s="311">
        <v>55263</v>
      </c>
      <c r="B750" s="312" t="s">
        <v>807</v>
      </c>
      <c r="C750" s="312" t="s">
        <v>717</v>
      </c>
      <c r="D750" s="313" t="s">
        <v>16963</v>
      </c>
      <c r="E750" s="324" t="s">
        <v>429</v>
      </c>
    </row>
    <row r="751" spans="1:5" ht="13.5">
      <c r="A751" s="311">
        <v>73303</v>
      </c>
      <c r="B751" s="312" t="s">
        <v>808</v>
      </c>
      <c r="C751" s="312" t="s">
        <v>717</v>
      </c>
      <c r="D751" s="313" t="s">
        <v>17027</v>
      </c>
      <c r="E751" s="324" t="s">
        <v>429</v>
      </c>
    </row>
    <row r="752" spans="1:5" ht="13.5">
      <c r="A752" s="311">
        <v>73307</v>
      </c>
      <c r="B752" s="312" t="s">
        <v>809</v>
      </c>
      <c r="C752" s="312" t="s">
        <v>717</v>
      </c>
      <c r="D752" s="313" t="s">
        <v>13023</v>
      </c>
      <c r="E752" s="324" t="s">
        <v>429</v>
      </c>
    </row>
    <row r="753" spans="1:5" ht="40.5">
      <c r="A753" s="311">
        <v>73309</v>
      </c>
      <c r="B753" s="312" t="s">
        <v>810</v>
      </c>
      <c r="C753" s="312" t="s">
        <v>717</v>
      </c>
      <c r="D753" s="313" t="s">
        <v>15177</v>
      </c>
      <c r="E753" s="324" t="s">
        <v>429</v>
      </c>
    </row>
    <row r="754" spans="1:5" ht="27">
      <c r="A754" s="311">
        <v>73311</v>
      </c>
      <c r="B754" s="312" t="s">
        <v>811</v>
      </c>
      <c r="C754" s="312" t="s">
        <v>717</v>
      </c>
      <c r="D754" s="313" t="s">
        <v>17028</v>
      </c>
      <c r="E754" s="324" t="s">
        <v>429</v>
      </c>
    </row>
    <row r="755" spans="1:5" ht="40.5">
      <c r="A755" s="311">
        <v>73313</v>
      </c>
      <c r="B755" s="312" t="s">
        <v>812</v>
      </c>
      <c r="C755" s="312" t="s">
        <v>717</v>
      </c>
      <c r="D755" s="313" t="s">
        <v>17029</v>
      </c>
      <c r="E755" s="324" t="s">
        <v>429</v>
      </c>
    </row>
    <row r="756" spans="1:5" ht="40.5">
      <c r="A756" s="311">
        <v>73315</v>
      </c>
      <c r="B756" s="312" t="s">
        <v>813</v>
      </c>
      <c r="C756" s="312" t="s">
        <v>717</v>
      </c>
      <c r="D756" s="313" t="s">
        <v>17013</v>
      </c>
      <c r="E756" s="324" t="s">
        <v>429</v>
      </c>
    </row>
    <row r="757" spans="1:5" ht="40.5">
      <c r="A757" s="311">
        <v>73335</v>
      </c>
      <c r="B757" s="312" t="s">
        <v>814</v>
      </c>
      <c r="C757" s="312" t="s">
        <v>717</v>
      </c>
      <c r="D757" s="313" t="s">
        <v>17030</v>
      </c>
      <c r="E757" s="324" t="s">
        <v>429</v>
      </c>
    </row>
    <row r="758" spans="1:5" ht="40.5">
      <c r="A758" s="311">
        <v>73340</v>
      </c>
      <c r="B758" s="312" t="s">
        <v>815</v>
      </c>
      <c r="C758" s="312" t="s">
        <v>717</v>
      </c>
      <c r="D758" s="313" t="s">
        <v>17009</v>
      </c>
      <c r="E758" s="324" t="s">
        <v>429</v>
      </c>
    </row>
    <row r="759" spans="1:5" ht="40.5">
      <c r="A759" s="311">
        <v>83361</v>
      </c>
      <c r="B759" s="312" t="s">
        <v>816</v>
      </c>
      <c r="C759" s="312" t="s">
        <v>717</v>
      </c>
      <c r="D759" s="313" t="s">
        <v>17031</v>
      </c>
      <c r="E759" s="324" t="s">
        <v>429</v>
      </c>
    </row>
    <row r="760" spans="1:5" ht="27">
      <c r="A760" s="311">
        <v>83761</v>
      </c>
      <c r="B760" s="312" t="s">
        <v>817</v>
      </c>
      <c r="C760" s="312" t="s">
        <v>717</v>
      </c>
      <c r="D760" s="313" t="s">
        <v>14134</v>
      </c>
      <c r="E760" s="324" t="s">
        <v>429</v>
      </c>
    </row>
    <row r="761" spans="1:5" ht="27">
      <c r="A761" s="311">
        <v>83762</v>
      </c>
      <c r="B761" s="312" t="s">
        <v>818</v>
      </c>
      <c r="C761" s="312" t="s">
        <v>717</v>
      </c>
      <c r="D761" s="313" t="s">
        <v>17032</v>
      </c>
      <c r="E761" s="324" t="s">
        <v>429</v>
      </c>
    </row>
    <row r="762" spans="1:5" ht="27">
      <c r="A762" s="311">
        <v>83763</v>
      </c>
      <c r="B762" s="312" t="s">
        <v>819</v>
      </c>
      <c r="C762" s="312" t="s">
        <v>717</v>
      </c>
      <c r="D762" s="313" t="s">
        <v>13637</v>
      </c>
      <c r="E762" s="324" t="s">
        <v>429</v>
      </c>
    </row>
    <row r="763" spans="1:5" ht="27">
      <c r="A763" s="311">
        <v>83764</v>
      </c>
      <c r="B763" s="312" t="s">
        <v>820</v>
      </c>
      <c r="C763" s="312" t="s">
        <v>717</v>
      </c>
      <c r="D763" s="313" t="s">
        <v>17033</v>
      </c>
      <c r="E763" s="324" t="s">
        <v>429</v>
      </c>
    </row>
    <row r="764" spans="1:5" ht="27">
      <c r="A764" s="311">
        <v>87026</v>
      </c>
      <c r="B764" s="312" t="s">
        <v>821</v>
      </c>
      <c r="C764" s="312" t="s">
        <v>717</v>
      </c>
      <c r="D764" s="313" t="s">
        <v>17034</v>
      </c>
      <c r="E764" s="324" t="s">
        <v>429</v>
      </c>
    </row>
    <row r="765" spans="1:5" ht="27">
      <c r="A765" s="311">
        <v>87441</v>
      </c>
      <c r="B765" s="312" t="s">
        <v>17035</v>
      </c>
      <c r="C765" s="312" t="s">
        <v>717</v>
      </c>
      <c r="D765" s="313" t="s">
        <v>17036</v>
      </c>
      <c r="E765" s="324" t="s">
        <v>429</v>
      </c>
    </row>
    <row r="766" spans="1:5" ht="27">
      <c r="A766" s="311">
        <v>87442</v>
      </c>
      <c r="B766" s="312" t="s">
        <v>17037</v>
      </c>
      <c r="C766" s="312" t="s">
        <v>717</v>
      </c>
      <c r="D766" s="313" t="s">
        <v>12573</v>
      </c>
      <c r="E766" s="324" t="s">
        <v>429</v>
      </c>
    </row>
    <row r="767" spans="1:5" ht="27">
      <c r="A767" s="311">
        <v>87443</v>
      </c>
      <c r="B767" s="312" t="s">
        <v>17038</v>
      </c>
      <c r="C767" s="312" t="s">
        <v>717</v>
      </c>
      <c r="D767" s="313" t="s">
        <v>15382</v>
      </c>
      <c r="E767" s="324" t="s">
        <v>429</v>
      </c>
    </row>
    <row r="768" spans="1:5" ht="27">
      <c r="A768" s="311">
        <v>87444</v>
      </c>
      <c r="B768" s="312" t="s">
        <v>17039</v>
      </c>
      <c r="C768" s="312" t="s">
        <v>717</v>
      </c>
      <c r="D768" s="313" t="s">
        <v>16137</v>
      </c>
      <c r="E768" s="324" t="s">
        <v>429</v>
      </c>
    </row>
    <row r="769" spans="1:5" ht="27">
      <c r="A769" s="311">
        <v>88387</v>
      </c>
      <c r="B769" s="312" t="s">
        <v>822</v>
      </c>
      <c r="C769" s="312" t="s">
        <v>717</v>
      </c>
      <c r="D769" s="313" t="s">
        <v>12599</v>
      </c>
      <c r="E769" s="324" t="s">
        <v>429</v>
      </c>
    </row>
    <row r="770" spans="1:5" ht="27">
      <c r="A770" s="311">
        <v>88389</v>
      </c>
      <c r="B770" s="312" t="s">
        <v>823</v>
      </c>
      <c r="C770" s="312" t="s">
        <v>717</v>
      </c>
      <c r="D770" s="313" t="s">
        <v>15380</v>
      </c>
      <c r="E770" s="324" t="s">
        <v>429</v>
      </c>
    </row>
    <row r="771" spans="1:5" ht="27">
      <c r="A771" s="311">
        <v>88390</v>
      </c>
      <c r="B771" s="312" t="s">
        <v>824</v>
      </c>
      <c r="C771" s="312" t="s">
        <v>717</v>
      </c>
      <c r="D771" s="313" t="s">
        <v>13187</v>
      </c>
      <c r="E771" s="324" t="s">
        <v>429</v>
      </c>
    </row>
    <row r="772" spans="1:5" ht="27">
      <c r="A772" s="311">
        <v>88391</v>
      </c>
      <c r="B772" s="312" t="s">
        <v>825</v>
      </c>
      <c r="C772" s="312" t="s">
        <v>717</v>
      </c>
      <c r="D772" s="313" t="s">
        <v>14945</v>
      </c>
      <c r="E772" s="324" t="s">
        <v>429</v>
      </c>
    </row>
    <row r="773" spans="1:5" ht="27">
      <c r="A773" s="311">
        <v>88394</v>
      </c>
      <c r="B773" s="312" t="s">
        <v>826</v>
      </c>
      <c r="C773" s="312" t="s">
        <v>717</v>
      </c>
      <c r="D773" s="313" t="s">
        <v>13015</v>
      </c>
      <c r="E773" s="324" t="s">
        <v>429</v>
      </c>
    </row>
    <row r="774" spans="1:5" ht="27">
      <c r="A774" s="311">
        <v>88395</v>
      </c>
      <c r="B774" s="312" t="s">
        <v>827</v>
      </c>
      <c r="C774" s="312" t="s">
        <v>717</v>
      </c>
      <c r="D774" s="313" t="s">
        <v>12574</v>
      </c>
      <c r="E774" s="324" t="s">
        <v>429</v>
      </c>
    </row>
    <row r="775" spans="1:5" ht="27">
      <c r="A775" s="311">
        <v>88396</v>
      </c>
      <c r="B775" s="312" t="s">
        <v>828</v>
      </c>
      <c r="C775" s="312" t="s">
        <v>717</v>
      </c>
      <c r="D775" s="313" t="s">
        <v>13444</v>
      </c>
      <c r="E775" s="324" t="s">
        <v>429</v>
      </c>
    </row>
    <row r="776" spans="1:5" ht="27">
      <c r="A776" s="311">
        <v>88397</v>
      </c>
      <c r="B776" s="312" t="s">
        <v>829</v>
      </c>
      <c r="C776" s="312" t="s">
        <v>717</v>
      </c>
      <c r="D776" s="313" t="s">
        <v>13027</v>
      </c>
      <c r="E776" s="324" t="s">
        <v>429</v>
      </c>
    </row>
    <row r="777" spans="1:5" ht="27">
      <c r="A777" s="311">
        <v>88400</v>
      </c>
      <c r="B777" s="312" t="s">
        <v>830</v>
      </c>
      <c r="C777" s="312" t="s">
        <v>717</v>
      </c>
      <c r="D777" s="313" t="s">
        <v>13016</v>
      </c>
      <c r="E777" s="324" t="s">
        <v>429</v>
      </c>
    </row>
    <row r="778" spans="1:5" ht="27">
      <c r="A778" s="311">
        <v>88401</v>
      </c>
      <c r="B778" s="312" t="s">
        <v>831</v>
      </c>
      <c r="C778" s="312" t="s">
        <v>717</v>
      </c>
      <c r="D778" s="313" t="s">
        <v>17040</v>
      </c>
      <c r="E778" s="324" t="s">
        <v>429</v>
      </c>
    </row>
    <row r="779" spans="1:5" ht="27">
      <c r="A779" s="311">
        <v>88402</v>
      </c>
      <c r="B779" s="312" t="s">
        <v>832</v>
      </c>
      <c r="C779" s="312" t="s">
        <v>717</v>
      </c>
      <c r="D779" s="313" t="s">
        <v>13017</v>
      </c>
      <c r="E779" s="324" t="s">
        <v>429</v>
      </c>
    </row>
    <row r="780" spans="1:5" ht="27">
      <c r="A780" s="311">
        <v>88403</v>
      </c>
      <c r="B780" s="312" t="s">
        <v>833</v>
      </c>
      <c r="C780" s="312" t="s">
        <v>717</v>
      </c>
      <c r="D780" s="313" t="s">
        <v>13188</v>
      </c>
      <c r="E780" s="324" t="s">
        <v>429</v>
      </c>
    </row>
    <row r="781" spans="1:5" ht="27">
      <c r="A781" s="311">
        <v>88419</v>
      </c>
      <c r="B781" s="312" t="s">
        <v>834</v>
      </c>
      <c r="C781" s="312" t="s">
        <v>717</v>
      </c>
      <c r="D781" s="313" t="s">
        <v>13495</v>
      </c>
      <c r="E781" s="324" t="s">
        <v>429</v>
      </c>
    </row>
    <row r="782" spans="1:5" ht="27">
      <c r="A782" s="311">
        <v>88422</v>
      </c>
      <c r="B782" s="312" t="s">
        <v>835</v>
      </c>
      <c r="C782" s="312" t="s">
        <v>717</v>
      </c>
      <c r="D782" s="313" t="s">
        <v>13135</v>
      </c>
      <c r="E782" s="324" t="s">
        <v>429</v>
      </c>
    </row>
    <row r="783" spans="1:5" ht="27">
      <c r="A783" s="311">
        <v>88425</v>
      </c>
      <c r="B783" s="312" t="s">
        <v>836</v>
      </c>
      <c r="C783" s="312" t="s">
        <v>717</v>
      </c>
      <c r="D783" s="313" t="s">
        <v>13913</v>
      </c>
      <c r="E783" s="324" t="s">
        <v>429</v>
      </c>
    </row>
    <row r="784" spans="1:5" ht="27">
      <c r="A784" s="311">
        <v>88427</v>
      </c>
      <c r="B784" s="312" t="s">
        <v>837</v>
      </c>
      <c r="C784" s="312" t="s">
        <v>717</v>
      </c>
      <c r="D784" s="313" t="s">
        <v>16956</v>
      </c>
      <c r="E784" s="324" t="s">
        <v>429</v>
      </c>
    </row>
    <row r="785" spans="1:5" ht="27">
      <c r="A785" s="311">
        <v>88434</v>
      </c>
      <c r="B785" s="312" t="s">
        <v>838</v>
      </c>
      <c r="C785" s="312" t="s">
        <v>717</v>
      </c>
      <c r="D785" s="313" t="s">
        <v>13031</v>
      </c>
      <c r="E785" s="324" t="s">
        <v>429</v>
      </c>
    </row>
    <row r="786" spans="1:5" ht="27">
      <c r="A786" s="311">
        <v>88435</v>
      </c>
      <c r="B786" s="312" t="s">
        <v>839</v>
      </c>
      <c r="C786" s="312" t="s">
        <v>717</v>
      </c>
      <c r="D786" s="313" t="s">
        <v>14437</v>
      </c>
      <c r="E786" s="324" t="s">
        <v>429</v>
      </c>
    </row>
    <row r="787" spans="1:5" ht="27">
      <c r="A787" s="311">
        <v>88436</v>
      </c>
      <c r="B787" s="312" t="s">
        <v>840</v>
      </c>
      <c r="C787" s="312" t="s">
        <v>717</v>
      </c>
      <c r="D787" s="313" t="s">
        <v>15091</v>
      </c>
      <c r="E787" s="324" t="s">
        <v>429</v>
      </c>
    </row>
    <row r="788" spans="1:5" ht="27">
      <c r="A788" s="311">
        <v>88437</v>
      </c>
      <c r="B788" s="312" t="s">
        <v>841</v>
      </c>
      <c r="C788" s="312" t="s">
        <v>717</v>
      </c>
      <c r="D788" s="313" t="s">
        <v>16956</v>
      </c>
      <c r="E788" s="324" t="s">
        <v>429</v>
      </c>
    </row>
    <row r="789" spans="1:5" ht="27">
      <c r="A789" s="311">
        <v>88569</v>
      </c>
      <c r="B789" s="312" t="s">
        <v>842</v>
      </c>
      <c r="C789" s="312" t="s">
        <v>717</v>
      </c>
      <c r="D789" s="313" t="s">
        <v>17041</v>
      </c>
      <c r="E789" s="324" t="s">
        <v>429</v>
      </c>
    </row>
    <row r="790" spans="1:5" ht="27">
      <c r="A790" s="311">
        <v>88570</v>
      </c>
      <c r="B790" s="312" t="s">
        <v>843</v>
      </c>
      <c r="C790" s="312" t="s">
        <v>717</v>
      </c>
      <c r="D790" s="313" t="s">
        <v>14432</v>
      </c>
      <c r="E790" s="324" t="s">
        <v>429</v>
      </c>
    </row>
    <row r="791" spans="1:5" ht="27">
      <c r="A791" s="311">
        <v>88826</v>
      </c>
      <c r="B791" s="312" t="s">
        <v>844</v>
      </c>
      <c r="C791" s="312" t="s">
        <v>717</v>
      </c>
      <c r="D791" s="313" t="s">
        <v>13872</v>
      </c>
      <c r="E791" s="324" t="s">
        <v>429</v>
      </c>
    </row>
    <row r="792" spans="1:5" ht="27">
      <c r="A792" s="311">
        <v>88827</v>
      </c>
      <c r="B792" s="312" t="s">
        <v>845</v>
      </c>
      <c r="C792" s="312" t="s">
        <v>717</v>
      </c>
      <c r="D792" s="313" t="s">
        <v>16968</v>
      </c>
      <c r="E792" s="324" t="s">
        <v>429</v>
      </c>
    </row>
    <row r="793" spans="1:5" ht="27">
      <c r="A793" s="311">
        <v>88828</v>
      </c>
      <c r="B793" s="312" t="s">
        <v>846</v>
      </c>
      <c r="C793" s="312" t="s">
        <v>717</v>
      </c>
      <c r="D793" s="313" t="s">
        <v>15569</v>
      </c>
      <c r="E793" s="324" t="s">
        <v>429</v>
      </c>
    </row>
    <row r="794" spans="1:5" ht="27">
      <c r="A794" s="311">
        <v>88829</v>
      </c>
      <c r="B794" s="312" t="s">
        <v>847</v>
      </c>
      <c r="C794" s="312" t="s">
        <v>717</v>
      </c>
      <c r="D794" s="313" t="s">
        <v>17042</v>
      </c>
      <c r="E794" s="324" t="s">
        <v>429</v>
      </c>
    </row>
    <row r="795" spans="1:5" ht="27">
      <c r="A795" s="311">
        <v>88832</v>
      </c>
      <c r="B795" s="312" t="s">
        <v>848</v>
      </c>
      <c r="C795" s="312" t="s">
        <v>717</v>
      </c>
      <c r="D795" s="313" t="s">
        <v>17043</v>
      </c>
      <c r="E795" s="324" t="s">
        <v>429</v>
      </c>
    </row>
    <row r="796" spans="1:5" ht="27">
      <c r="A796" s="311">
        <v>88834</v>
      </c>
      <c r="B796" s="312" t="s">
        <v>849</v>
      </c>
      <c r="C796" s="312" t="s">
        <v>717</v>
      </c>
      <c r="D796" s="313" t="s">
        <v>15205</v>
      </c>
      <c r="E796" s="324" t="s">
        <v>429</v>
      </c>
    </row>
    <row r="797" spans="1:5" ht="40.5" customHeight="1">
      <c r="A797" s="311">
        <v>88835</v>
      </c>
      <c r="B797" s="312" t="s">
        <v>850</v>
      </c>
      <c r="C797" s="312" t="s">
        <v>717</v>
      </c>
      <c r="D797" s="313" t="s">
        <v>13757</v>
      </c>
      <c r="E797" s="324" t="s">
        <v>429</v>
      </c>
    </row>
    <row r="798" spans="1:5" ht="27">
      <c r="A798" s="311">
        <v>88836</v>
      </c>
      <c r="B798" s="312" t="s">
        <v>851</v>
      </c>
      <c r="C798" s="312" t="s">
        <v>717</v>
      </c>
      <c r="D798" s="313" t="s">
        <v>17044</v>
      </c>
      <c r="E798" s="324" t="s">
        <v>429</v>
      </c>
    </row>
    <row r="799" spans="1:5" ht="27">
      <c r="A799" s="311">
        <v>88839</v>
      </c>
      <c r="B799" s="312" t="s">
        <v>852</v>
      </c>
      <c r="C799" s="312" t="s">
        <v>717</v>
      </c>
      <c r="D799" s="313" t="s">
        <v>17045</v>
      </c>
      <c r="E799" s="324" t="s">
        <v>429</v>
      </c>
    </row>
    <row r="800" spans="1:5" ht="27">
      <c r="A800" s="311">
        <v>88840</v>
      </c>
      <c r="B800" s="312" t="s">
        <v>853</v>
      </c>
      <c r="C800" s="312" t="s">
        <v>717</v>
      </c>
      <c r="D800" s="313" t="s">
        <v>12943</v>
      </c>
      <c r="E800" s="324" t="s">
        <v>429</v>
      </c>
    </row>
    <row r="801" spans="1:5" ht="27">
      <c r="A801" s="311">
        <v>88841</v>
      </c>
      <c r="B801" s="312" t="s">
        <v>854</v>
      </c>
      <c r="C801" s="312" t="s">
        <v>717</v>
      </c>
      <c r="D801" s="313" t="s">
        <v>17046</v>
      </c>
      <c r="E801" s="324" t="s">
        <v>429</v>
      </c>
    </row>
    <row r="802" spans="1:5" ht="27">
      <c r="A802" s="311">
        <v>88842</v>
      </c>
      <c r="B802" s="312" t="s">
        <v>855</v>
      </c>
      <c r="C802" s="312" t="s">
        <v>717</v>
      </c>
      <c r="D802" s="313" t="s">
        <v>13997</v>
      </c>
      <c r="E802" s="324" t="s">
        <v>429</v>
      </c>
    </row>
    <row r="803" spans="1:5" ht="40.5">
      <c r="A803" s="311">
        <v>88847</v>
      </c>
      <c r="B803" s="312" t="s">
        <v>856</v>
      </c>
      <c r="C803" s="312" t="s">
        <v>717</v>
      </c>
      <c r="D803" s="313" t="s">
        <v>17047</v>
      </c>
      <c r="E803" s="324" t="s">
        <v>429</v>
      </c>
    </row>
    <row r="804" spans="1:5" ht="40.5">
      <c r="A804" s="311">
        <v>88848</v>
      </c>
      <c r="B804" s="312" t="s">
        <v>857</v>
      </c>
      <c r="C804" s="312" t="s">
        <v>717</v>
      </c>
      <c r="D804" s="313" t="s">
        <v>17029</v>
      </c>
      <c r="E804" s="324" t="s">
        <v>429</v>
      </c>
    </row>
    <row r="805" spans="1:5" ht="40.5">
      <c r="A805" s="311">
        <v>88853</v>
      </c>
      <c r="B805" s="312" t="s">
        <v>858</v>
      </c>
      <c r="C805" s="312" t="s">
        <v>717</v>
      </c>
      <c r="D805" s="313" t="s">
        <v>13446</v>
      </c>
      <c r="E805" s="324" t="s">
        <v>429</v>
      </c>
    </row>
    <row r="806" spans="1:5" ht="40.5">
      <c r="A806" s="311">
        <v>88854</v>
      </c>
      <c r="B806" s="312" t="s">
        <v>859</v>
      </c>
      <c r="C806" s="312" t="s">
        <v>717</v>
      </c>
      <c r="D806" s="313" t="s">
        <v>17048</v>
      </c>
      <c r="E806" s="324" t="s">
        <v>429</v>
      </c>
    </row>
    <row r="807" spans="1:5" ht="27">
      <c r="A807" s="311">
        <v>88855</v>
      </c>
      <c r="B807" s="312" t="s">
        <v>860</v>
      </c>
      <c r="C807" s="312" t="s">
        <v>717</v>
      </c>
      <c r="D807" s="313" t="s">
        <v>16538</v>
      </c>
      <c r="E807" s="324" t="s">
        <v>429</v>
      </c>
    </row>
    <row r="808" spans="1:5" ht="27">
      <c r="A808" s="311">
        <v>88856</v>
      </c>
      <c r="B808" s="312" t="s">
        <v>861</v>
      </c>
      <c r="C808" s="312" t="s">
        <v>717</v>
      </c>
      <c r="D808" s="313" t="s">
        <v>13135</v>
      </c>
      <c r="E808" s="324" t="s">
        <v>429</v>
      </c>
    </row>
    <row r="809" spans="1:5" ht="40.5">
      <c r="A809" s="311">
        <v>88857</v>
      </c>
      <c r="B809" s="312" t="s">
        <v>862</v>
      </c>
      <c r="C809" s="312" t="s">
        <v>717</v>
      </c>
      <c r="D809" s="313" t="s">
        <v>14824</v>
      </c>
      <c r="E809" s="324" t="s">
        <v>429</v>
      </c>
    </row>
    <row r="810" spans="1:5" ht="40.5">
      <c r="A810" s="311">
        <v>88858</v>
      </c>
      <c r="B810" s="312" t="s">
        <v>863</v>
      </c>
      <c r="C810" s="312" t="s">
        <v>717</v>
      </c>
      <c r="D810" s="313" t="s">
        <v>17049</v>
      </c>
      <c r="E810" s="324" t="s">
        <v>429</v>
      </c>
    </row>
    <row r="811" spans="1:5" ht="40.5">
      <c r="A811" s="311">
        <v>88859</v>
      </c>
      <c r="B811" s="312" t="s">
        <v>864</v>
      </c>
      <c r="C811" s="312" t="s">
        <v>717</v>
      </c>
      <c r="D811" s="313" t="s">
        <v>17050</v>
      </c>
      <c r="E811" s="324" t="s">
        <v>429</v>
      </c>
    </row>
    <row r="812" spans="1:5" ht="40.5">
      <c r="A812" s="311">
        <v>88860</v>
      </c>
      <c r="B812" s="312" t="s">
        <v>865</v>
      </c>
      <c r="C812" s="312" t="s">
        <v>717</v>
      </c>
      <c r="D812" s="313" t="s">
        <v>17051</v>
      </c>
      <c r="E812" s="324" t="s">
        <v>429</v>
      </c>
    </row>
    <row r="813" spans="1:5" ht="27">
      <c r="A813" s="311">
        <v>88900</v>
      </c>
      <c r="B813" s="312" t="s">
        <v>866</v>
      </c>
      <c r="C813" s="312" t="s">
        <v>717</v>
      </c>
      <c r="D813" s="313" t="s">
        <v>17052</v>
      </c>
      <c r="E813" s="324" t="s">
        <v>429</v>
      </c>
    </row>
    <row r="814" spans="1:5" ht="27">
      <c r="A814" s="311">
        <v>88902</v>
      </c>
      <c r="B814" s="312" t="s">
        <v>867</v>
      </c>
      <c r="C814" s="312" t="s">
        <v>717</v>
      </c>
      <c r="D814" s="313" t="s">
        <v>14743</v>
      </c>
      <c r="E814" s="324" t="s">
        <v>429</v>
      </c>
    </row>
    <row r="815" spans="1:5" ht="27">
      <c r="A815" s="311">
        <v>88903</v>
      </c>
      <c r="B815" s="312" t="s">
        <v>868</v>
      </c>
      <c r="C815" s="312" t="s">
        <v>717</v>
      </c>
      <c r="D815" s="313" t="s">
        <v>17053</v>
      </c>
      <c r="E815" s="324" t="s">
        <v>429</v>
      </c>
    </row>
    <row r="816" spans="1:5" ht="27">
      <c r="A816" s="311">
        <v>88904</v>
      </c>
      <c r="B816" s="312" t="s">
        <v>869</v>
      </c>
      <c r="C816" s="312" t="s">
        <v>717</v>
      </c>
      <c r="D816" s="313" t="s">
        <v>17054</v>
      </c>
      <c r="E816" s="324" t="s">
        <v>429</v>
      </c>
    </row>
    <row r="817" spans="1:5" ht="27">
      <c r="A817" s="311">
        <v>89009</v>
      </c>
      <c r="B817" s="312" t="s">
        <v>870</v>
      </c>
      <c r="C817" s="312" t="s">
        <v>717</v>
      </c>
      <c r="D817" s="313" t="s">
        <v>17055</v>
      </c>
      <c r="E817" s="324" t="s">
        <v>429</v>
      </c>
    </row>
    <row r="818" spans="1:5" ht="27">
      <c r="A818" s="311">
        <v>89010</v>
      </c>
      <c r="B818" s="312" t="s">
        <v>871</v>
      </c>
      <c r="C818" s="312" t="s">
        <v>717</v>
      </c>
      <c r="D818" s="313" t="s">
        <v>16799</v>
      </c>
      <c r="E818" s="324" t="s">
        <v>429</v>
      </c>
    </row>
    <row r="819" spans="1:5" ht="40.5">
      <c r="A819" s="311">
        <v>89011</v>
      </c>
      <c r="B819" s="312" t="s">
        <v>872</v>
      </c>
      <c r="C819" s="312" t="s">
        <v>717</v>
      </c>
      <c r="D819" s="313" t="s">
        <v>16569</v>
      </c>
      <c r="E819" s="324" t="s">
        <v>429</v>
      </c>
    </row>
    <row r="820" spans="1:5" ht="40.5">
      <c r="A820" s="311">
        <v>89012</v>
      </c>
      <c r="B820" s="312" t="s">
        <v>873</v>
      </c>
      <c r="C820" s="312" t="s">
        <v>717</v>
      </c>
      <c r="D820" s="313" t="s">
        <v>14945</v>
      </c>
      <c r="E820" s="324" t="s">
        <v>429</v>
      </c>
    </row>
    <row r="821" spans="1:5" ht="27">
      <c r="A821" s="311">
        <v>89013</v>
      </c>
      <c r="B821" s="312" t="s">
        <v>874</v>
      </c>
      <c r="C821" s="312" t="s">
        <v>717</v>
      </c>
      <c r="D821" s="313" t="s">
        <v>17056</v>
      </c>
      <c r="E821" s="324" t="s">
        <v>429</v>
      </c>
    </row>
    <row r="822" spans="1:5" ht="27">
      <c r="A822" s="311">
        <v>89014</v>
      </c>
      <c r="B822" s="312" t="s">
        <v>875</v>
      </c>
      <c r="C822" s="312" t="s">
        <v>717</v>
      </c>
      <c r="D822" s="313" t="s">
        <v>17057</v>
      </c>
      <c r="E822" s="324" t="s">
        <v>429</v>
      </c>
    </row>
    <row r="823" spans="1:5" ht="27">
      <c r="A823" s="311">
        <v>89015</v>
      </c>
      <c r="B823" s="312" t="s">
        <v>876</v>
      </c>
      <c r="C823" s="312" t="s">
        <v>717</v>
      </c>
      <c r="D823" s="313" t="s">
        <v>13182</v>
      </c>
      <c r="E823" s="324" t="s">
        <v>429</v>
      </c>
    </row>
    <row r="824" spans="1:5" ht="27">
      <c r="A824" s="311">
        <v>89016</v>
      </c>
      <c r="B824" s="312" t="s">
        <v>877</v>
      </c>
      <c r="C824" s="312" t="s">
        <v>717</v>
      </c>
      <c r="D824" s="313" t="s">
        <v>12686</v>
      </c>
      <c r="E824" s="324" t="s">
        <v>429</v>
      </c>
    </row>
    <row r="825" spans="1:5" ht="27">
      <c r="A825" s="311">
        <v>89017</v>
      </c>
      <c r="B825" s="312" t="s">
        <v>878</v>
      </c>
      <c r="C825" s="312" t="s">
        <v>717</v>
      </c>
      <c r="D825" s="313" t="s">
        <v>17058</v>
      </c>
      <c r="E825" s="324" t="s">
        <v>429</v>
      </c>
    </row>
    <row r="826" spans="1:5" ht="27">
      <c r="A826" s="311">
        <v>89018</v>
      </c>
      <c r="B826" s="312" t="s">
        <v>879</v>
      </c>
      <c r="C826" s="312" t="s">
        <v>717</v>
      </c>
      <c r="D826" s="313" t="s">
        <v>17059</v>
      </c>
      <c r="E826" s="324" t="s">
        <v>429</v>
      </c>
    </row>
    <row r="827" spans="1:5" ht="40.5">
      <c r="A827" s="311">
        <v>89019</v>
      </c>
      <c r="B827" s="312" t="s">
        <v>880</v>
      </c>
      <c r="C827" s="312" t="s">
        <v>717</v>
      </c>
      <c r="D827" s="313" t="s">
        <v>13872</v>
      </c>
      <c r="E827" s="324" t="s">
        <v>429</v>
      </c>
    </row>
    <row r="828" spans="1:5" ht="27">
      <c r="A828" s="311">
        <v>89020</v>
      </c>
      <c r="B828" s="312" t="s">
        <v>881</v>
      </c>
      <c r="C828" s="312" t="s">
        <v>717</v>
      </c>
      <c r="D828" s="313" t="s">
        <v>16968</v>
      </c>
      <c r="E828" s="324" t="s">
        <v>429</v>
      </c>
    </row>
    <row r="829" spans="1:5" ht="27">
      <c r="A829" s="311">
        <v>89023</v>
      </c>
      <c r="B829" s="312" t="s">
        <v>882</v>
      </c>
      <c r="C829" s="312" t="s">
        <v>717</v>
      </c>
      <c r="D829" s="313" t="s">
        <v>13277</v>
      </c>
      <c r="E829" s="324" t="s">
        <v>429</v>
      </c>
    </row>
    <row r="830" spans="1:5" ht="13.5">
      <c r="A830" s="311">
        <v>89024</v>
      </c>
      <c r="B830" s="312" t="s">
        <v>883</v>
      </c>
      <c r="C830" s="312" t="s">
        <v>717</v>
      </c>
      <c r="D830" s="313" t="s">
        <v>15391</v>
      </c>
      <c r="E830" s="324" t="s">
        <v>429</v>
      </c>
    </row>
    <row r="831" spans="1:5" ht="27">
      <c r="A831" s="311">
        <v>89025</v>
      </c>
      <c r="B831" s="312" t="s">
        <v>884</v>
      </c>
      <c r="C831" s="312" t="s">
        <v>717</v>
      </c>
      <c r="D831" s="313" t="s">
        <v>12578</v>
      </c>
      <c r="E831" s="324" t="s">
        <v>429</v>
      </c>
    </row>
    <row r="832" spans="1:5" ht="27">
      <c r="A832" s="311">
        <v>89026</v>
      </c>
      <c r="B832" s="312" t="s">
        <v>885</v>
      </c>
      <c r="C832" s="312" t="s">
        <v>717</v>
      </c>
      <c r="D832" s="313" t="s">
        <v>17060</v>
      </c>
      <c r="E832" s="324" t="s">
        <v>429</v>
      </c>
    </row>
    <row r="833" spans="1:5" ht="27">
      <c r="A833" s="311">
        <v>89029</v>
      </c>
      <c r="B833" s="312" t="s">
        <v>886</v>
      </c>
      <c r="C833" s="312" t="s">
        <v>717</v>
      </c>
      <c r="D833" s="313" t="s">
        <v>17061</v>
      </c>
      <c r="E833" s="324" t="s">
        <v>429</v>
      </c>
    </row>
    <row r="834" spans="1:5" ht="27">
      <c r="A834" s="311">
        <v>89030</v>
      </c>
      <c r="B834" s="312" t="s">
        <v>887</v>
      </c>
      <c r="C834" s="312" t="s">
        <v>717</v>
      </c>
      <c r="D834" s="313" t="s">
        <v>16806</v>
      </c>
      <c r="E834" s="324" t="s">
        <v>429</v>
      </c>
    </row>
    <row r="835" spans="1:5" ht="27">
      <c r="A835" s="311">
        <v>89033</v>
      </c>
      <c r="B835" s="312" t="s">
        <v>888</v>
      </c>
      <c r="C835" s="312" t="s">
        <v>717</v>
      </c>
      <c r="D835" s="313" t="s">
        <v>17062</v>
      </c>
      <c r="E835" s="324" t="s">
        <v>429</v>
      </c>
    </row>
    <row r="836" spans="1:5" ht="27">
      <c r="A836" s="311">
        <v>89034</v>
      </c>
      <c r="B836" s="312" t="s">
        <v>889</v>
      </c>
      <c r="C836" s="312" t="s">
        <v>717</v>
      </c>
      <c r="D836" s="313" t="s">
        <v>12581</v>
      </c>
      <c r="E836" s="324" t="s">
        <v>429</v>
      </c>
    </row>
    <row r="837" spans="1:5" ht="27">
      <c r="A837" s="311">
        <v>89128</v>
      </c>
      <c r="B837" s="312" t="s">
        <v>890</v>
      </c>
      <c r="C837" s="312" t="s">
        <v>717</v>
      </c>
      <c r="D837" s="313" t="s">
        <v>17063</v>
      </c>
      <c r="E837" s="324" t="s">
        <v>429</v>
      </c>
    </row>
    <row r="838" spans="1:5" ht="27">
      <c r="A838" s="311">
        <v>89129</v>
      </c>
      <c r="B838" s="312" t="s">
        <v>891</v>
      </c>
      <c r="C838" s="312" t="s">
        <v>717</v>
      </c>
      <c r="D838" s="313" t="s">
        <v>16917</v>
      </c>
      <c r="E838" s="324" t="s">
        <v>429</v>
      </c>
    </row>
    <row r="839" spans="1:5" ht="27">
      <c r="A839" s="311">
        <v>89130</v>
      </c>
      <c r="B839" s="312" t="s">
        <v>892</v>
      </c>
      <c r="C839" s="312" t="s">
        <v>717</v>
      </c>
      <c r="D839" s="313" t="s">
        <v>17064</v>
      </c>
      <c r="E839" s="324" t="s">
        <v>429</v>
      </c>
    </row>
    <row r="840" spans="1:5" ht="27">
      <c r="A840" s="311">
        <v>89131</v>
      </c>
      <c r="B840" s="312" t="s">
        <v>893</v>
      </c>
      <c r="C840" s="312" t="s">
        <v>717</v>
      </c>
      <c r="D840" s="313" t="s">
        <v>17065</v>
      </c>
      <c r="E840" s="324" t="s">
        <v>429</v>
      </c>
    </row>
    <row r="841" spans="1:5" ht="40.5">
      <c r="A841" s="311">
        <v>89210</v>
      </c>
      <c r="B841" s="312" t="s">
        <v>894</v>
      </c>
      <c r="C841" s="312" t="s">
        <v>717</v>
      </c>
      <c r="D841" s="313" t="s">
        <v>17066</v>
      </c>
      <c r="E841" s="324" t="s">
        <v>429</v>
      </c>
    </row>
    <row r="842" spans="1:5" ht="40.5">
      <c r="A842" s="311">
        <v>89211</v>
      </c>
      <c r="B842" s="312" t="s">
        <v>895</v>
      </c>
      <c r="C842" s="312" t="s">
        <v>717</v>
      </c>
      <c r="D842" s="313" t="s">
        <v>14292</v>
      </c>
      <c r="E842" s="324" t="s">
        <v>429</v>
      </c>
    </row>
    <row r="843" spans="1:5" ht="27">
      <c r="A843" s="311">
        <v>89212</v>
      </c>
      <c r="B843" s="312" t="s">
        <v>896</v>
      </c>
      <c r="C843" s="312" t="s">
        <v>717</v>
      </c>
      <c r="D843" s="313" t="s">
        <v>14664</v>
      </c>
      <c r="E843" s="324" t="s">
        <v>429</v>
      </c>
    </row>
    <row r="844" spans="1:5" ht="27">
      <c r="A844" s="311">
        <v>89213</v>
      </c>
      <c r="B844" s="312" t="s">
        <v>897</v>
      </c>
      <c r="C844" s="312" t="s">
        <v>717</v>
      </c>
      <c r="D844" s="313" t="s">
        <v>12606</v>
      </c>
      <c r="E844" s="324" t="s">
        <v>429</v>
      </c>
    </row>
    <row r="845" spans="1:5" ht="27">
      <c r="A845" s="311">
        <v>89214</v>
      </c>
      <c r="B845" s="312" t="s">
        <v>898</v>
      </c>
      <c r="C845" s="312" t="s">
        <v>717</v>
      </c>
      <c r="D845" s="313" t="s">
        <v>17067</v>
      </c>
      <c r="E845" s="324" t="s">
        <v>429</v>
      </c>
    </row>
    <row r="846" spans="1:5" ht="27">
      <c r="A846" s="311">
        <v>89215</v>
      </c>
      <c r="B846" s="312" t="s">
        <v>899</v>
      </c>
      <c r="C846" s="312" t="s">
        <v>717</v>
      </c>
      <c r="D846" s="313" t="s">
        <v>17068</v>
      </c>
      <c r="E846" s="324" t="s">
        <v>429</v>
      </c>
    </row>
    <row r="847" spans="1:5" ht="27">
      <c r="A847" s="311">
        <v>89221</v>
      </c>
      <c r="B847" s="312" t="s">
        <v>900</v>
      </c>
      <c r="C847" s="312" t="s">
        <v>717</v>
      </c>
      <c r="D847" s="313" t="s">
        <v>13198</v>
      </c>
      <c r="E847" s="324" t="s">
        <v>429</v>
      </c>
    </row>
    <row r="848" spans="1:5" ht="27">
      <c r="A848" s="311">
        <v>89222</v>
      </c>
      <c r="B848" s="312" t="s">
        <v>901</v>
      </c>
      <c r="C848" s="312" t="s">
        <v>717</v>
      </c>
      <c r="D848" s="313" t="s">
        <v>17069</v>
      </c>
      <c r="E848" s="324" t="s">
        <v>429</v>
      </c>
    </row>
    <row r="849" spans="1:5" ht="27">
      <c r="A849" s="311">
        <v>89223</v>
      </c>
      <c r="B849" s="312" t="s">
        <v>902</v>
      </c>
      <c r="C849" s="312" t="s">
        <v>717</v>
      </c>
      <c r="D849" s="313" t="s">
        <v>14472</v>
      </c>
      <c r="E849" s="324" t="s">
        <v>429</v>
      </c>
    </row>
    <row r="850" spans="1:5" ht="27">
      <c r="A850" s="311">
        <v>89224</v>
      </c>
      <c r="B850" s="312" t="s">
        <v>903</v>
      </c>
      <c r="C850" s="312" t="s">
        <v>717</v>
      </c>
      <c r="D850" s="313" t="s">
        <v>16831</v>
      </c>
      <c r="E850" s="324" t="s">
        <v>429</v>
      </c>
    </row>
    <row r="851" spans="1:5" ht="27">
      <c r="A851" s="311">
        <v>89228</v>
      </c>
      <c r="B851" s="312" t="s">
        <v>904</v>
      </c>
      <c r="C851" s="312" t="s">
        <v>717</v>
      </c>
      <c r="D851" s="313" t="s">
        <v>17070</v>
      </c>
      <c r="E851" s="324" t="s">
        <v>429</v>
      </c>
    </row>
    <row r="852" spans="1:5" ht="27">
      <c r="A852" s="311">
        <v>89229</v>
      </c>
      <c r="B852" s="312" t="s">
        <v>905</v>
      </c>
      <c r="C852" s="312" t="s">
        <v>717</v>
      </c>
      <c r="D852" s="313" t="s">
        <v>17071</v>
      </c>
      <c r="E852" s="324" t="s">
        <v>429</v>
      </c>
    </row>
    <row r="853" spans="1:5" ht="27">
      <c r="A853" s="311">
        <v>89230</v>
      </c>
      <c r="B853" s="312" t="s">
        <v>906</v>
      </c>
      <c r="C853" s="312" t="s">
        <v>717</v>
      </c>
      <c r="D853" s="313" t="s">
        <v>17072</v>
      </c>
      <c r="E853" s="324" t="s">
        <v>429</v>
      </c>
    </row>
    <row r="854" spans="1:5" ht="27">
      <c r="A854" s="311">
        <v>89231</v>
      </c>
      <c r="B854" s="312" t="s">
        <v>907</v>
      </c>
      <c r="C854" s="312" t="s">
        <v>717</v>
      </c>
      <c r="D854" s="313" t="s">
        <v>17073</v>
      </c>
      <c r="E854" s="324" t="s">
        <v>429</v>
      </c>
    </row>
    <row r="855" spans="1:5" ht="27">
      <c r="A855" s="311">
        <v>89232</v>
      </c>
      <c r="B855" s="312" t="s">
        <v>908</v>
      </c>
      <c r="C855" s="312" t="s">
        <v>717</v>
      </c>
      <c r="D855" s="313" t="s">
        <v>17074</v>
      </c>
      <c r="E855" s="324" t="s">
        <v>429</v>
      </c>
    </row>
    <row r="856" spans="1:5" ht="27">
      <c r="A856" s="311">
        <v>89233</v>
      </c>
      <c r="B856" s="312" t="s">
        <v>909</v>
      </c>
      <c r="C856" s="312" t="s">
        <v>717</v>
      </c>
      <c r="D856" s="313" t="s">
        <v>17075</v>
      </c>
      <c r="E856" s="324" t="s">
        <v>429</v>
      </c>
    </row>
    <row r="857" spans="1:5" ht="27">
      <c r="A857" s="311">
        <v>89236</v>
      </c>
      <c r="B857" s="312" t="s">
        <v>910</v>
      </c>
      <c r="C857" s="312" t="s">
        <v>717</v>
      </c>
      <c r="D857" s="313" t="s">
        <v>17076</v>
      </c>
      <c r="E857" s="324" t="s">
        <v>429</v>
      </c>
    </row>
    <row r="858" spans="1:5" ht="27">
      <c r="A858" s="311">
        <v>89237</v>
      </c>
      <c r="B858" s="312" t="s">
        <v>911</v>
      </c>
      <c r="C858" s="312" t="s">
        <v>717</v>
      </c>
      <c r="D858" s="313" t="s">
        <v>17077</v>
      </c>
      <c r="E858" s="324" t="s">
        <v>429</v>
      </c>
    </row>
    <row r="859" spans="1:5" ht="27">
      <c r="A859" s="311">
        <v>89238</v>
      </c>
      <c r="B859" s="312" t="s">
        <v>912</v>
      </c>
      <c r="C859" s="312" t="s">
        <v>717</v>
      </c>
      <c r="D859" s="313" t="s">
        <v>17078</v>
      </c>
      <c r="E859" s="324" t="s">
        <v>429</v>
      </c>
    </row>
    <row r="860" spans="1:5" ht="27">
      <c r="A860" s="311">
        <v>89239</v>
      </c>
      <c r="B860" s="312" t="s">
        <v>913</v>
      </c>
      <c r="C860" s="312" t="s">
        <v>717</v>
      </c>
      <c r="D860" s="313" t="s">
        <v>17079</v>
      </c>
      <c r="E860" s="324" t="s">
        <v>429</v>
      </c>
    </row>
    <row r="861" spans="1:5" ht="40.5" customHeight="1">
      <c r="A861" s="311">
        <v>89240</v>
      </c>
      <c r="B861" s="312" t="s">
        <v>914</v>
      </c>
      <c r="C861" s="312" t="s">
        <v>717</v>
      </c>
      <c r="D861" s="313" t="s">
        <v>17080</v>
      </c>
      <c r="E861" s="324" t="s">
        <v>429</v>
      </c>
    </row>
    <row r="862" spans="1:5" ht="27">
      <c r="A862" s="311">
        <v>89241</v>
      </c>
      <c r="B862" s="312" t="s">
        <v>915</v>
      </c>
      <c r="C862" s="312" t="s">
        <v>717</v>
      </c>
      <c r="D862" s="313" t="s">
        <v>17081</v>
      </c>
      <c r="E862" s="324" t="s">
        <v>429</v>
      </c>
    </row>
    <row r="863" spans="1:5" ht="27">
      <c r="A863" s="311">
        <v>89246</v>
      </c>
      <c r="B863" s="312" t="s">
        <v>916</v>
      </c>
      <c r="C863" s="312" t="s">
        <v>717</v>
      </c>
      <c r="D863" s="313" t="s">
        <v>17082</v>
      </c>
      <c r="E863" s="324" t="s">
        <v>429</v>
      </c>
    </row>
    <row r="864" spans="1:5" ht="27">
      <c r="A864" s="311">
        <v>89247</v>
      </c>
      <c r="B864" s="312" t="s">
        <v>917</v>
      </c>
      <c r="C864" s="312" t="s">
        <v>717</v>
      </c>
      <c r="D864" s="313" t="s">
        <v>17083</v>
      </c>
      <c r="E864" s="324" t="s">
        <v>429</v>
      </c>
    </row>
    <row r="865" spans="1:5" ht="27">
      <c r="A865" s="311">
        <v>89248</v>
      </c>
      <c r="B865" s="312" t="s">
        <v>918</v>
      </c>
      <c r="C865" s="312" t="s">
        <v>717</v>
      </c>
      <c r="D865" s="313" t="s">
        <v>17084</v>
      </c>
      <c r="E865" s="324" t="s">
        <v>429</v>
      </c>
    </row>
    <row r="866" spans="1:5" ht="27">
      <c r="A866" s="311">
        <v>89249</v>
      </c>
      <c r="B866" s="312" t="s">
        <v>919</v>
      </c>
      <c r="C866" s="312" t="s">
        <v>717</v>
      </c>
      <c r="D866" s="313" t="s">
        <v>17085</v>
      </c>
      <c r="E866" s="324" t="s">
        <v>429</v>
      </c>
    </row>
    <row r="867" spans="1:5" ht="27">
      <c r="A867" s="311">
        <v>89253</v>
      </c>
      <c r="B867" s="312" t="s">
        <v>920</v>
      </c>
      <c r="C867" s="312" t="s">
        <v>717</v>
      </c>
      <c r="D867" s="313" t="s">
        <v>17086</v>
      </c>
      <c r="E867" s="324" t="s">
        <v>429</v>
      </c>
    </row>
    <row r="868" spans="1:5" ht="27">
      <c r="A868" s="311">
        <v>89254</v>
      </c>
      <c r="B868" s="312" t="s">
        <v>921</v>
      </c>
      <c r="C868" s="312" t="s">
        <v>717</v>
      </c>
      <c r="D868" s="313" t="s">
        <v>15330</v>
      </c>
      <c r="E868" s="324" t="s">
        <v>429</v>
      </c>
    </row>
    <row r="869" spans="1:5" ht="27">
      <c r="A869" s="311">
        <v>89255</v>
      </c>
      <c r="B869" s="312" t="s">
        <v>922</v>
      </c>
      <c r="C869" s="312" t="s">
        <v>717</v>
      </c>
      <c r="D869" s="313" t="s">
        <v>17087</v>
      </c>
      <c r="E869" s="324" t="s">
        <v>429</v>
      </c>
    </row>
    <row r="870" spans="1:5" ht="27">
      <c r="A870" s="311">
        <v>89256</v>
      </c>
      <c r="B870" s="312" t="s">
        <v>923</v>
      </c>
      <c r="C870" s="312" t="s">
        <v>717</v>
      </c>
      <c r="D870" s="313" t="s">
        <v>17088</v>
      </c>
      <c r="E870" s="324" t="s">
        <v>429</v>
      </c>
    </row>
    <row r="871" spans="1:5" ht="40.5">
      <c r="A871" s="311">
        <v>89259</v>
      </c>
      <c r="B871" s="312" t="s">
        <v>924</v>
      </c>
      <c r="C871" s="312" t="s">
        <v>717</v>
      </c>
      <c r="D871" s="313" t="s">
        <v>17089</v>
      </c>
      <c r="E871" s="324" t="s">
        <v>429</v>
      </c>
    </row>
    <row r="872" spans="1:5" ht="40.5">
      <c r="A872" s="311">
        <v>89260</v>
      </c>
      <c r="B872" s="312" t="s">
        <v>925</v>
      </c>
      <c r="C872" s="312" t="s">
        <v>717</v>
      </c>
      <c r="D872" s="313" t="s">
        <v>15553</v>
      </c>
      <c r="E872" s="324" t="s">
        <v>429</v>
      </c>
    </row>
    <row r="873" spans="1:5" ht="40.5">
      <c r="A873" s="311">
        <v>89262</v>
      </c>
      <c r="B873" s="312" t="s">
        <v>926</v>
      </c>
      <c r="C873" s="312" t="s">
        <v>717</v>
      </c>
      <c r="D873" s="313" t="s">
        <v>17090</v>
      </c>
      <c r="E873" s="324" t="s">
        <v>429</v>
      </c>
    </row>
    <row r="874" spans="1:5" ht="40.5">
      <c r="A874" s="311">
        <v>89264</v>
      </c>
      <c r="B874" s="312" t="s">
        <v>927</v>
      </c>
      <c r="C874" s="312" t="s">
        <v>717</v>
      </c>
      <c r="D874" s="313" t="s">
        <v>13914</v>
      </c>
      <c r="E874" s="324" t="s">
        <v>429</v>
      </c>
    </row>
    <row r="875" spans="1:5" ht="40.5">
      <c r="A875" s="311">
        <v>89265</v>
      </c>
      <c r="B875" s="312" t="s">
        <v>928</v>
      </c>
      <c r="C875" s="312" t="s">
        <v>717</v>
      </c>
      <c r="D875" s="313" t="s">
        <v>17049</v>
      </c>
      <c r="E875" s="324" t="s">
        <v>429</v>
      </c>
    </row>
    <row r="876" spans="1:5" ht="40.5">
      <c r="A876" s="311">
        <v>89266</v>
      </c>
      <c r="B876" s="312" t="s">
        <v>929</v>
      </c>
      <c r="C876" s="312" t="s">
        <v>717</v>
      </c>
      <c r="D876" s="313" t="s">
        <v>15125</v>
      </c>
      <c r="E876" s="324" t="s">
        <v>429</v>
      </c>
    </row>
    <row r="877" spans="1:5" ht="27">
      <c r="A877" s="311">
        <v>89267</v>
      </c>
      <c r="B877" s="312" t="s">
        <v>930</v>
      </c>
      <c r="C877" s="312" t="s">
        <v>717</v>
      </c>
      <c r="D877" s="313" t="s">
        <v>16824</v>
      </c>
      <c r="E877" s="324" t="s">
        <v>429</v>
      </c>
    </row>
    <row r="878" spans="1:5" ht="27">
      <c r="A878" s="311">
        <v>89268</v>
      </c>
      <c r="B878" s="312" t="s">
        <v>931</v>
      </c>
      <c r="C878" s="312" t="s">
        <v>717</v>
      </c>
      <c r="D878" s="313" t="s">
        <v>15068</v>
      </c>
      <c r="E878" s="324" t="s">
        <v>429</v>
      </c>
    </row>
    <row r="879" spans="1:5" ht="27">
      <c r="A879" s="311">
        <v>89269</v>
      </c>
      <c r="B879" s="312" t="s">
        <v>932</v>
      </c>
      <c r="C879" s="312" t="s">
        <v>717</v>
      </c>
      <c r="D879" s="313" t="s">
        <v>14399</v>
      </c>
      <c r="E879" s="324" t="s">
        <v>429</v>
      </c>
    </row>
    <row r="880" spans="1:5" ht="27">
      <c r="A880" s="311">
        <v>89270</v>
      </c>
      <c r="B880" s="312" t="s">
        <v>933</v>
      </c>
      <c r="C880" s="312" t="s">
        <v>717</v>
      </c>
      <c r="D880" s="313" t="s">
        <v>17091</v>
      </c>
      <c r="E880" s="324" t="s">
        <v>429</v>
      </c>
    </row>
    <row r="881" spans="1:5" ht="27">
      <c r="A881" s="311">
        <v>89271</v>
      </c>
      <c r="B881" s="312" t="s">
        <v>934</v>
      </c>
      <c r="C881" s="312" t="s">
        <v>717</v>
      </c>
      <c r="D881" s="313" t="s">
        <v>17092</v>
      </c>
      <c r="E881" s="324" t="s">
        <v>429</v>
      </c>
    </row>
    <row r="882" spans="1:5" ht="27">
      <c r="A882" s="311">
        <v>89274</v>
      </c>
      <c r="B882" s="312" t="s">
        <v>17093</v>
      </c>
      <c r="C882" s="312" t="s">
        <v>717</v>
      </c>
      <c r="D882" s="313" t="s">
        <v>13001</v>
      </c>
      <c r="E882" s="324" t="s">
        <v>429</v>
      </c>
    </row>
    <row r="883" spans="1:5" ht="27">
      <c r="A883" s="311">
        <v>89275</v>
      </c>
      <c r="B883" s="312" t="s">
        <v>17094</v>
      </c>
      <c r="C883" s="312" t="s">
        <v>717</v>
      </c>
      <c r="D883" s="313" t="s">
        <v>16973</v>
      </c>
      <c r="E883" s="324" t="s">
        <v>429</v>
      </c>
    </row>
    <row r="884" spans="1:5" ht="27">
      <c r="A884" s="311">
        <v>89276</v>
      </c>
      <c r="B884" s="312" t="s">
        <v>17095</v>
      </c>
      <c r="C884" s="312" t="s">
        <v>717</v>
      </c>
      <c r="D884" s="313" t="s">
        <v>17096</v>
      </c>
      <c r="E884" s="324" t="s">
        <v>429</v>
      </c>
    </row>
    <row r="885" spans="1:5" ht="27">
      <c r="A885" s="311">
        <v>89277</v>
      </c>
      <c r="B885" s="312" t="s">
        <v>17097</v>
      </c>
      <c r="C885" s="312" t="s">
        <v>717</v>
      </c>
      <c r="D885" s="313" t="s">
        <v>17098</v>
      </c>
      <c r="E885" s="324" t="s">
        <v>429</v>
      </c>
    </row>
    <row r="886" spans="1:5" ht="27">
      <c r="A886" s="311">
        <v>89280</v>
      </c>
      <c r="B886" s="312" t="s">
        <v>935</v>
      </c>
      <c r="C886" s="312" t="s">
        <v>717</v>
      </c>
      <c r="D886" s="313" t="s">
        <v>16804</v>
      </c>
      <c r="E886" s="324" t="s">
        <v>429</v>
      </c>
    </row>
    <row r="887" spans="1:5" ht="27">
      <c r="A887" s="311">
        <v>89281</v>
      </c>
      <c r="B887" s="312" t="s">
        <v>936</v>
      </c>
      <c r="C887" s="312" t="s">
        <v>717</v>
      </c>
      <c r="D887" s="313" t="s">
        <v>12586</v>
      </c>
      <c r="E887" s="324" t="s">
        <v>429</v>
      </c>
    </row>
    <row r="888" spans="1:5" ht="40.5">
      <c r="A888" s="311">
        <v>89870</v>
      </c>
      <c r="B888" s="312" t="s">
        <v>937</v>
      </c>
      <c r="C888" s="312" t="s">
        <v>717</v>
      </c>
      <c r="D888" s="313" t="s">
        <v>16260</v>
      </c>
      <c r="E888" s="324" t="s">
        <v>429</v>
      </c>
    </row>
    <row r="889" spans="1:5" ht="40.5">
      <c r="A889" s="311">
        <v>89871</v>
      </c>
      <c r="B889" s="312" t="s">
        <v>938</v>
      </c>
      <c r="C889" s="312" t="s">
        <v>717</v>
      </c>
      <c r="D889" s="313" t="s">
        <v>17099</v>
      </c>
      <c r="E889" s="324" t="s">
        <v>429</v>
      </c>
    </row>
    <row r="890" spans="1:5" ht="40.5">
      <c r="A890" s="311">
        <v>89872</v>
      </c>
      <c r="B890" s="312" t="s">
        <v>939</v>
      </c>
      <c r="C890" s="312" t="s">
        <v>717</v>
      </c>
      <c r="D890" s="313" t="s">
        <v>17029</v>
      </c>
      <c r="E890" s="324" t="s">
        <v>429</v>
      </c>
    </row>
    <row r="891" spans="1:5" ht="40.5">
      <c r="A891" s="311">
        <v>89873</v>
      </c>
      <c r="B891" s="312" t="s">
        <v>940</v>
      </c>
      <c r="C891" s="312" t="s">
        <v>717</v>
      </c>
      <c r="D891" s="313" t="s">
        <v>17100</v>
      </c>
      <c r="E891" s="324" t="s">
        <v>429</v>
      </c>
    </row>
    <row r="892" spans="1:5" ht="40.5">
      <c r="A892" s="311">
        <v>89874</v>
      </c>
      <c r="B892" s="312" t="s">
        <v>941</v>
      </c>
      <c r="C892" s="312" t="s">
        <v>717</v>
      </c>
      <c r="D892" s="313" t="s">
        <v>17101</v>
      </c>
      <c r="E892" s="324" t="s">
        <v>429</v>
      </c>
    </row>
    <row r="893" spans="1:5" ht="40.5">
      <c r="A893" s="311">
        <v>89878</v>
      </c>
      <c r="B893" s="312" t="s">
        <v>942</v>
      </c>
      <c r="C893" s="312" t="s">
        <v>717</v>
      </c>
      <c r="D893" s="313" t="s">
        <v>17102</v>
      </c>
      <c r="E893" s="324" t="s">
        <v>429</v>
      </c>
    </row>
    <row r="894" spans="1:5" ht="40.5">
      <c r="A894" s="311">
        <v>89879</v>
      </c>
      <c r="B894" s="312" t="s">
        <v>943</v>
      </c>
      <c r="C894" s="312" t="s">
        <v>717</v>
      </c>
      <c r="D894" s="313" t="s">
        <v>15385</v>
      </c>
      <c r="E894" s="324" t="s">
        <v>429</v>
      </c>
    </row>
    <row r="895" spans="1:5" ht="40.5">
      <c r="A895" s="311">
        <v>89880</v>
      </c>
      <c r="B895" s="312" t="s">
        <v>944</v>
      </c>
      <c r="C895" s="312" t="s">
        <v>717</v>
      </c>
      <c r="D895" s="313" t="s">
        <v>16805</v>
      </c>
      <c r="E895" s="324" t="s">
        <v>429</v>
      </c>
    </row>
    <row r="896" spans="1:5" ht="40.5">
      <c r="A896" s="311">
        <v>89881</v>
      </c>
      <c r="B896" s="312" t="s">
        <v>945</v>
      </c>
      <c r="C896" s="312" t="s">
        <v>717</v>
      </c>
      <c r="D896" s="313" t="s">
        <v>17103</v>
      </c>
      <c r="E896" s="324" t="s">
        <v>429</v>
      </c>
    </row>
    <row r="897" spans="1:5" ht="40.5">
      <c r="A897" s="311">
        <v>89882</v>
      </c>
      <c r="B897" s="312" t="s">
        <v>946</v>
      </c>
      <c r="C897" s="312" t="s">
        <v>717</v>
      </c>
      <c r="D897" s="313" t="s">
        <v>16908</v>
      </c>
      <c r="E897" s="324" t="s">
        <v>429</v>
      </c>
    </row>
    <row r="898" spans="1:5" ht="27">
      <c r="A898" s="311">
        <v>90582</v>
      </c>
      <c r="B898" s="312" t="s">
        <v>947</v>
      </c>
      <c r="C898" s="312" t="s">
        <v>717</v>
      </c>
      <c r="D898" s="313" t="s">
        <v>17034</v>
      </c>
      <c r="E898" s="324" t="s">
        <v>429</v>
      </c>
    </row>
    <row r="899" spans="1:5" ht="27">
      <c r="A899" s="311">
        <v>90583</v>
      </c>
      <c r="B899" s="312" t="s">
        <v>948</v>
      </c>
      <c r="C899" s="312" t="s">
        <v>717</v>
      </c>
      <c r="D899" s="313" t="s">
        <v>14428</v>
      </c>
      <c r="E899" s="324" t="s">
        <v>429</v>
      </c>
    </row>
    <row r="900" spans="1:5" ht="27">
      <c r="A900" s="311">
        <v>90584</v>
      </c>
      <c r="B900" s="312" t="s">
        <v>949</v>
      </c>
      <c r="C900" s="312" t="s">
        <v>717</v>
      </c>
      <c r="D900" s="313" t="s">
        <v>17104</v>
      </c>
      <c r="E900" s="324" t="s">
        <v>429</v>
      </c>
    </row>
    <row r="901" spans="1:5" ht="27">
      <c r="A901" s="311">
        <v>90585</v>
      </c>
      <c r="B901" s="312" t="s">
        <v>950</v>
      </c>
      <c r="C901" s="312" t="s">
        <v>717</v>
      </c>
      <c r="D901" s="313" t="s">
        <v>16747</v>
      </c>
      <c r="E901" s="324" t="s">
        <v>429</v>
      </c>
    </row>
    <row r="902" spans="1:5" ht="27">
      <c r="A902" s="311">
        <v>90621</v>
      </c>
      <c r="B902" s="312" t="s">
        <v>951</v>
      </c>
      <c r="C902" s="312" t="s">
        <v>717</v>
      </c>
      <c r="D902" s="313" t="s">
        <v>15078</v>
      </c>
      <c r="E902" s="324" t="s">
        <v>429</v>
      </c>
    </row>
    <row r="903" spans="1:5" ht="27">
      <c r="A903" s="311">
        <v>90622</v>
      </c>
      <c r="B903" s="312" t="s">
        <v>952</v>
      </c>
      <c r="C903" s="312" t="s">
        <v>717</v>
      </c>
      <c r="D903" s="313" t="s">
        <v>16973</v>
      </c>
      <c r="E903" s="324" t="s">
        <v>429</v>
      </c>
    </row>
    <row r="904" spans="1:5" ht="27">
      <c r="A904" s="311">
        <v>90623</v>
      </c>
      <c r="B904" s="312" t="s">
        <v>953</v>
      </c>
      <c r="C904" s="312" t="s">
        <v>717</v>
      </c>
      <c r="D904" s="313" t="s">
        <v>16817</v>
      </c>
      <c r="E904" s="324" t="s">
        <v>429</v>
      </c>
    </row>
    <row r="905" spans="1:5" ht="27">
      <c r="A905" s="311">
        <v>90624</v>
      </c>
      <c r="B905" s="312" t="s">
        <v>954</v>
      </c>
      <c r="C905" s="312" t="s">
        <v>717</v>
      </c>
      <c r="D905" s="313" t="s">
        <v>14945</v>
      </c>
      <c r="E905" s="324" t="s">
        <v>429</v>
      </c>
    </row>
    <row r="906" spans="1:5" ht="27">
      <c r="A906" s="311">
        <v>90627</v>
      </c>
      <c r="B906" s="312" t="s">
        <v>955</v>
      </c>
      <c r="C906" s="312" t="s">
        <v>717</v>
      </c>
      <c r="D906" s="313" t="s">
        <v>15903</v>
      </c>
      <c r="E906" s="324" t="s">
        <v>429</v>
      </c>
    </row>
    <row r="907" spans="1:5" ht="27">
      <c r="A907" s="311">
        <v>90628</v>
      </c>
      <c r="B907" s="312" t="s">
        <v>956</v>
      </c>
      <c r="C907" s="312" t="s">
        <v>717</v>
      </c>
      <c r="D907" s="313" t="s">
        <v>17105</v>
      </c>
      <c r="E907" s="324" t="s">
        <v>429</v>
      </c>
    </row>
    <row r="908" spans="1:5" ht="27">
      <c r="A908" s="311">
        <v>90629</v>
      </c>
      <c r="B908" s="312" t="s">
        <v>957</v>
      </c>
      <c r="C908" s="312" t="s">
        <v>717</v>
      </c>
      <c r="D908" s="313" t="s">
        <v>17106</v>
      </c>
      <c r="E908" s="324" t="s">
        <v>429</v>
      </c>
    </row>
    <row r="909" spans="1:5" ht="27">
      <c r="A909" s="311">
        <v>90630</v>
      </c>
      <c r="B909" s="312" t="s">
        <v>958</v>
      </c>
      <c r="C909" s="312" t="s">
        <v>717</v>
      </c>
      <c r="D909" s="313" t="s">
        <v>14956</v>
      </c>
      <c r="E909" s="324" t="s">
        <v>429</v>
      </c>
    </row>
    <row r="910" spans="1:5" ht="40.5">
      <c r="A910" s="311">
        <v>90633</v>
      </c>
      <c r="B910" s="312" t="s">
        <v>959</v>
      </c>
      <c r="C910" s="312" t="s">
        <v>717</v>
      </c>
      <c r="D910" s="313" t="s">
        <v>12577</v>
      </c>
      <c r="E910" s="324" t="s">
        <v>429</v>
      </c>
    </row>
    <row r="911" spans="1:5" ht="40.5">
      <c r="A911" s="311">
        <v>90634</v>
      </c>
      <c r="B911" s="312" t="s">
        <v>960</v>
      </c>
      <c r="C911" s="312" t="s">
        <v>717</v>
      </c>
      <c r="D911" s="313" t="s">
        <v>16747</v>
      </c>
      <c r="E911" s="324" t="s">
        <v>429</v>
      </c>
    </row>
    <row r="912" spans="1:5" ht="40.5">
      <c r="A912" s="311">
        <v>90635</v>
      </c>
      <c r="B912" s="312" t="s">
        <v>961</v>
      </c>
      <c r="C912" s="312" t="s">
        <v>717</v>
      </c>
      <c r="D912" s="313" t="s">
        <v>12606</v>
      </c>
      <c r="E912" s="324" t="s">
        <v>429</v>
      </c>
    </row>
    <row r="913" spans="1:5" ht="40.5">
      <c r="A913" s="311">
        <v>90636</v>
      </c>
      <c r="B913" s="312" t="s">
        <v>962</v>
      </c>
      <c r="C913" s="312" t="s">
        <v>717</v>
      </c>
      <c r="D913" s="313" t="s">
        <v>17107</v>
      </c>
      <c r="E913" s="324" t="s">
        <v>429</v>
      </c>
    </row>
    <row r="914" spans="1:5" ht="54" customHeight="1">
      <c r="A914" s="311">
        <v>90639</v>
      </c>
      <c r="B914" s="312" t="s">
        <v>963</v>
      </c>
      <c r="C914" s="312" t="s">
        <v>717</v>
      </c>
      <c r="D914" s="313" t="s">
        <v>14043</v>
      </c>
      <c r="E914" s="324" t="s">
        <v>429</v>
      </c>
    </row>
    <row r="915" spans="1:5" ht="27">
      <c r="A915" s="311">
        <v>90640</v>
      </c>
      <c r="B915" s="312" t="s">
        <v>964</v>
      </c>
      <c r="C915" s="312" t="s">
        <v>717</v>
      </c>
      <c r="D915" s="313" t="s">
        <v>12576</v>
      </c>
      <c r="E915" s="324" t="s">
        <v>429</v>
      </c>
    </row>
    <row r="916" spans="1:5" ht="27">
      <c r="A916" s="311">
        <v>90641</v>
      </c>
      <c r="B916" s="312" t="s">
        <v>965</v>
      </c>
      <c r="C916" s="312" t="s">
        <v>717</v>
      </c>
      <c r="D916" s="313" t="s">
        <v>15144</v>
      </c>
      <c r="E916" s="324" t="s">
        <v>429</v>
      </c>
    </row>
    <row r="917" spans="1:5" ht="27">
      <c r="A917" s="311">
        <v>90642</v>
      </c>
      <c r="B917" s="312" t="s">
        <v>966</v>
      </c>
      <c r="C917" s="312" t="s">
        <v>717</v>
      </c>
      <c r="D917" s="313" t="s">
        <v>12616</v>
      </c>
      <c r="E917" s="324" t="s">
        <v>429</v>
      </c>
    </row>
    <row r="918" spans="1:5" ht="27">
      <c r="A918" s="311">
        <v>90646</v>
      </c>
      <c r="B918" s="312" t="s">
        <v>967</v>
      </c>
      <c r="C918" s="312" t="s">
        <v>717</v>
      </c>
      <c r="D918" s="313" t="s">
        <v>14432</v>
      </c>
      <c r="E918" s="324" t="s">
        <v>429</v>
      </c>
    </row>
    <row r="919" spans="1:5" ht="27">
      <c r="A919" s="311">
        <v>90647</v>
      </c>
      <c r="B919" s="312" t="s">
        <v>968</v>
      </c>
      <c r="C919" s="312" t="s">
        <v>717</v>
      </c>
      <c r="D919" s="313" t="s">
        <v>15380</v>
      </c>
      <c r="E919" s="324" t="s">
        <v>429</v>
      </c>
    </row>
    <row r="920" spans="1:5" ht="27">
      <c r="A920" s="311">
        <v>90648</v>
      </c>
      <c r="B920" s="312" t="s">
        <v>969</v>
      </c>
      <c r="C920" s="312" t="s">
        <v>717</v>
      </c>
      <c r="D920" s="313" t="s">
        <v>13445</v>
      </c>
      <c r="E920" s="324" t="s">
        <v>429</v>
      </c>
    </row>
    <row r="921" spans="1:5" ht="40.5">
      <c r="A921" s="311">
        <v>90649</v>
      </c>
      <c r="B921" s="312" t="s">
        <v>970</v>
      </c>
      <c r="C921" s="312" t="s">
        <v>717</v>
      </c>
      <c r="D921" s="313" t="s">
        <v>17108</v>
      </c>
      <c r="E921" s="324" t="s">
        <v>429</v>
      </c>
    </row>
    <row r="922" spans="1:5" ht="27">
      <c r="A922" s="311">
        <v>90652</v>
      </c>
      <c r="B922" s="312" t="s">
        <v>971</v>
      </c>
      <c r="C922" s="312" t="s">
        <v>717</v>
      </c>
      <c r="D922" s="313" t="s">
        <v>13043</v>
      </c>
      <c r="E922" s="324" t="s">
        <v>429</v>
      </c>
    </row>
    <row r="923" spans="1:5" ht="13.5">
      <c r="A923" s="311">
        <v>90653</v>
      </c>
      <c r="B923" s="312" t="s">
        <v>972</v>
      </c>
      <c r="C923" s="312" t="s">
        <v>717</v>
      </c>
      <c r="D923" s="313" t="s">
        <v>17109</v>
      </c>
      <c r="E923" s="324" t="s">
        <v>429</v>
      </c>
    </row>
    <row r="924" spans="1:5" ht="27">
      <c r="A924" s="311">
        <v>90654</v>
      </c>
      <c r="B924" s="312" t="s">
        <v>973</v>
      </c>
      <c r="C924" s="312" t="s">
        <v>717</v>
      </c>
      <c r="D924" s="313" t="s">
        <v>13296</v>
      </c>
      <c r="E924" s="324" t="s">
        <v>429</v>
      </c>
    </row>
    <row r="925" spans="1:5" ht="27">
      <c r="A925" s="311">
        <v>90655</v>
      </c>
      <c r="B925" s="312" t="s">
        <v>974</v>
      </c>
      <c r="C925" s="312" t="s">
        <v>717</v>
      </c>
      <c r="D925" s="313" t="s">
        <v>12688</v>
      </c>
      <c r="E925" s="324" t="s">
        <v>429</v>
      </c>
    </row>
    <row r="926" spans="1:5" ht="27">
      <c r="A926" s="311">
        <v>90658</v>
      </c>
      <c r="B926" s="312" t="s">
        <v>975</v>
      </c>
      <c r="C926" s="312" t="s">
        <v>717</v>
      </c>
      <c r="D926" s="313" t="s">
        <v>15297</v>
      </c>
      <c r="E926" s="324" t="s">
        <v>429</v>
      </c>
    </row>
    <row r="927" spans="1:5" ht="13.5">
      <c r="A927" s="311">
        <v>90659</v>
      </c>
      <c r="B927" s="312" t="s">
        <v>976</v>
      </c>
      <c r="C927" s="312" t="s">
        <v>717</v>
      </c>
      <c r="D927" s="313" t="s">
        <v>14430</v>
      </c>
      <c r="E927" s="324" t="s">
        <v>429</v>
      </c>
    </row>
    <row r="928" spans="1:5" ht="27">
      <c r="A928" s="311">
        <v>90660</v>
      </c>
      <c r="B928" s="312" t="s">
        <v>977</v>
      </c>
      <c r="C928" s="312" t="s">
        <v>717</v>
      </c>
      <c r="D928" s="313" t="s">
        <v>15879</v>
      </c>
      <c r="E928" s="324" t="s">
        <v>429</v>
      </c>
    </row>
    <row r="929" spans="1:5" ht="27">
      <c r="A929" s="311">
        <v>90661</v>
      </c>
      <c r="B929" s="312" t="s">
        <v>978</v>
      </c>
      <c r="C929" s="312" t="s">
        <v>717</v>
      </c>
      <c r="D929" s="313" t="s">
        <v>12688</v>
      </c>
      <c r="E929" s="324" t="s">
        <v>429</v>
      </c>
    </row>
    <row r="930" spans="1:5" ht="40.5">
      <c r="A930" s="311">
        <v>90664</v>
      </c>
      <c r="B930" s="312" t="s">
        <v>979</v>
      </c>
      <c r="C930" s="312" t="s">
        <v>717</v>
      </c>
      <c r="D930" s="313" t="s">
        <v>17107</v>
      </c>
      <c r="E930" s="324" t="s">
        <v>429</v>
      </c>
    </row>
    <row r="931" spans="1:5" ht="40.5">
      <c r="A931" s="311">
        <v>90665</v>
      </c>
      <c r="B931" s="312" t="s">
        <v>980</v>
      </c>
      <c r="C931" s="312" t="s">
        <v>717</v>
      </c>
      <c r="D931" s="313" t="s">
        <v>13267</v>
      </c>
      <c r="E931" s="324" t="s">
        <v>429</v>
      </c>
    </row>
    <row r="932" spans="1:5" ht="40.5">
      <c r="A932" s="311">
        <v>90666</v>
      </c>
      <c r="B932" s="312" t="s">
        <v>981</v>
      </c>
      <c r="C932" s="312" t="s">
        <v>717</v>
      </c>
      <c r="D932" s="313" t="s">
        <v>17110</v>
      </c>
      <c r="E932" s="324" t="s">
        <v>429</v>
      </c>
    </row>
    <row r="933" spans="1:5" ht="40.5">
      <c r="A933" s="311">
        <v>90667</v>
      </c>
      <c r="B933" s="312" t="s">
        <v>982</v>
      </c>
      <c r="C933" s="312" t="s">
        <v>717</v>
      </c>
      <c r="D933" s="313" t="s">
        <v>14625</v>
      </c>
      <c r="E933" s="324" t="s">
        <v>429</v>
      </c>
    </row>
    <row r="934" spans="1:5" ht="40.5">
      <c r="A934" s="311">
        <v>90670</v>
      </c>
      <c r="B934" s="312" t="s">
        <v>983</v>
      </c>
      <c r="C934" s="312" t="s">
        <v>717</v>
      </c>
      <c r="D934" s="313" t="s">
        <v>17111</v>
      </c>
      <c r="E934" s="324" t="s">
        <v>429</v>
      </c>
    </row>
    <row r="935" spans="1:5" ht="40.5">
      <c r="A935" s="311">
        <v>90671</v>
      </c>
      <c r="B935" s="312" t="s">
        <v>984</v>
      </c>
      <c r="C935" s="312" t="s">
        <v>717</v>
      </c>
      <c r="D935" s="313" t="s">
        <v>17112</v>
      </c>
      <c r="E935" s="324" t="s">
        <v>429</v>
      </c>
    </row>
    <row r="936" spans="1:5" ht="40.5">
      <c r="A936" s="311">
        <v>90672</v>
      </c>
      <c r="B936" s="312" t="s">
        <v>985</v>
      </c>
      <c r="C936" s="312" t="s">
        <v>717</v>
      </c>
      <c r="D936" s="313" t="s">
        <v>17113</v>
      </c>
      <c r="E936" s="324" t="s">
        <v>429</v>
      </c>
    </row>
    <row r="937" spans="1:5" ht="40.5">
      <c r="A937" s="311">
        <v>90673</v>
      </c>
      <c r="B937" s="312" t="s">
        <v>986</v>
      </c>
      <c r="C937" s="312" t="s">
        <v>717</v>
      </c>
      <c r="D937" s="313" t="s">
        <v>17114</v>
      </c>
      <c r="E937" s="324" t="s">
        <v>429</v>
      </c>
    </row>
    <row r="938" spans="1:5" ht="40.5">
      <c r="A938" s="311">
        <v>90676</v>
      </c>
      <c r="B938" s="312" t="s">
        <v>987</v>
      </c>
      <c r="C938" s="312" t="s">
        <v>717</v>
      </c>
      <c r="D938" s="313" t="s">
        <v>17115</v>
      </c>
      <c r="E938" s="324" t="s">
        <v>429</v>
      </c>
    </row>
    <row r="939" spans="1:5" ht="40.5">
      <c r="A939" s="311">
        <v>90677</v>
      </c>
      <c r="B939" s="312" t="s">
        <v>988</v>
      </c>
      <c r="C939" s="312" t="s">
        <v>717</v>
      </c>
      <c r="D939" s="313" t="s">
        <v>16829</v>
      </c>
      <c r="E939" s="324" t="s">
        <v>429</v>
      </c>
    </row>
    <row r="940" spans="1:5" ht="40.5">
      <c r="A940" s="311">
        <v>90678</v>
      </c>
      <c r="B940" s="312" t="s">
        <v>989</v>
      </c>
      <c r="C940" s="312" t="s">
        <v>717</v>
      </c>
      <c r="D940" s="313" t="s">
        <v>17116</v>
      </c>
      <c r="E940" s="324" t="s">
        <v>429</v>
      </c>
    </row>
    <row r="941" spans="1:5" ht="40.5">
      <c r="A941" s="311">
        <v>90679</v>
      </c>
      <c r="B941" s="312" t="s">
        <v>990</v>
      </c>
      <c r="C941" s="312" t="s">
        <v>717</v>
      </c>
      <c r="D941" s="313" t="s">
        <v>17117</v>
      </c>
      <c r="E941" s="324" t="s">
        <v>429</v>
      </c>
    </row>
    <row r="942" spans="1:5" ht="27">
      <c r="A942" s="311">
        <v>90682</v>
      </c>
      <c r="B942" s="312" t="s">
        <v>991</v>
      </c>
      <c r="C942" s="312" t="s">
        <v>717</v>
      </c>
      <c r="D942" s="313" t="s">
        <v>17118</v>
      </c>
      <c r="E942" s="324" t="s">
        <v>429</v>
      </c>
    </row>
    <row r="943" spans="1:5" ht="27">
      <c r="A943" s="311">
        <v>90683</v>
      </c>
      <c r="B943" s="312" t="s">
        <v>992</v>
      </c>
      <c r="C943" s="312" t="s">
        <v>717</v>
      </c>
      <c r="D943" s="313" t="s">
        <v>12910</v>
      </c>
      <c r="E943" s="324" t="s">
        <v>429</v>
      </c>
    </row>
    <row r="944" spans="1:5" ht="27">
      <c r="A944" s="311">
        <v>90684</v>
      </c>
      <c r="B944" s="312" t="s">
        <v>993</v>
      </c>
      <c r="C944" s="312" t="s">
        <v>717</v>
      </c>
      <c r="D944" s="313" t="s">
        <v>17119</v>
      </c>
      <c r="E944" s="324" t="s">
        <v>429</v>
      </c>
    </row>
    <row r="945" spans="1:5" ht="27">
      <c r="A945" s="311">
        <v>90685</v>
      </c>
      <c r="B945" s="312" t="s">
        <v>994</v>
      </c>
      <c r="C945" s="312" t="s">
        <v>717</v>
      </c>
      <c r="D945" s="313" t="s">
        <v>17120</v>
      </c>
      <c r="E945" s="324" t="s">
        <v>429</v>
      </c>
    </row>
    <row r="946" spans="1:5" ht="27">
      <c r="A946" s="311">
        <v>90688</v>
      </c>
      <c r="B946" s="312" t="s">
        <v>995</v>
      </c>
      <c r="C946" s="312" t="s">
        <v>717</v>
      </c>
      <c r="D946" s="313" t="s">
        <v>13788</v>
      </c>
      <c r="E946" s="324" t="s">
        <v>429</v>
      </c>
    </row>
    <row r="947" spans="1:5" ht="27">
      <c r="A947" s="311">
        <v>90689</v>
      </c>
      <c r="B947" s="312" t="s">
        <v>996</v>
      </c>
      <c r="C947" s="312" t="s">
        <v>717</v>
      </c>
      <c r="D947" s="313" t="s">
        <v>14356</v>
      </c>
      <c r="E947" s="324" t="s">
        <v>429</v>
      </c>
    </row>
    <row r="948" spans="1:5" ht="27">
      <c r="A948" s="311">
        <v>90690</v>
      </c>
      <c r="B948" s="312" t="s">
        <v>997</v>
      </c>
      <c r="C948" s="312" t="s">
        <v>717</v>
      </c>
      <c r="D948" s="313" t="s">
        <v>12762</v>
      </c>
      <c r="E948" s="324" t="s">
        <v>429</v>
      </c>
    </row>
    <row r="949" spans="1:5" ht="27">
      <c r="A949" s="311">
        <v>90691</v>
      </c>
      <c r="B949" s="312" t="s">
        <v>998</v>
      </c>
      <c r="C949" s="312" t="s">
        <v>717</v>
      </c>
      <c r="D949" s="313" t="s">
        <v>17121</v>
      </c>
      <c r="E949" s="324" t="s">
        <v>429</v>
      </c>
    </row>
    <row r="950" spans="1:5" ht="27">
      <c r="A950" s="311">
        <v>90957</v>
      </c>
      <c r="B950" s="312" t="s">
        <v>999</v>
      </c>
      <c r="C950" s="312" t="s">
        <v>717</v>
      </c>
      <c r="D950" s="313" t="s">
        <v>17122</v>
      </c>
      <c r="E950" s="324" t="s">
        <v>429</v>
      </c>
    </row>
    <row r="951" spans="1:5" ht="27">
      <c r="A951" s="311">
        <v>90958</v>
      </c>
      <c r="B951" s="312" t="s">
        <v>1000</v>
      </c>
      <c r="C951" s="312" t="s">
        <v>717</v>
      </c>
      <c r="D951" s="313" t="s">
        <v>16021</v>
      </c>
      <c r="E951" s="324" t="s">
        <v>429</v>
      </c>
    </row>
    <row r="952" spans="1:5" ht="27">
      <c r="A952" s="311">
        <v>90960</v>
      </c>
      <c r="B952" s="312" t="s">
        <v>1001</v>
      </c>
      <c r="C952" s="312" t="s">
        <v>717</v>
      </c>
      <c r="D952" s="313" t="s">
        <v>13197</v>
      </c>
      <c r="E952" s="324" t="s">
        <v>429</v>
      </c>
    </row>
    <row r="953" spans="1:5" ht="27">
      <c r="A953" s="311">
        <v>90961</v>
      </c>
      <c r="B953" s="312" t="s">
        <v>1002</v>
      </c>
      <c r="C953" s="312" t="s">
        <v>717</v>
      </c>
      <c r="D953" s="313" t="s">
        <v>13267</v>
      </c>
      <c r="E953" s="324" t="s">
        <v>429</v>
      </c>
    </row>
    <row r="954" spans="1:5" ht="27">
      <c r="A954" s="311">
        <v>90962</v>
      </c>
      <c r="B954" s="312" t="s">
        <v>1003</v>
      </c>
      <c r="C954" s="312" t="s">
        <v>717</v>
      </c>
      <c r="D954" s="313" t="s">
        <v>13304</v>
      </c>
      <c r="E954" s="324" t="s">
        <v>429</v>
      </c>
    </row>
    <row r="955" spans="1:5" ht="27">
      <c r="A955" s="311">
        <v>90963</v>
      </c>
      <c r="B955" s="312" t="s">
        <v>1004</v>
      </c>
      <c r="C955" s="312" t="s">
        <v>717</v>
      </c>
      <c r="D955" s="313" t="s">
        <v>14625</v>
      </c>
      <c r="E955" s="324" t="s">
        <v>429</v>
      </c>
    </row>
    <row r="956" spans="1:5" ht="27">
      <c r="A956" s="311">
        <v>90968</v>
      </c>
      <c r="B956" s="312" t="s">
        <v>1005</v>
      </c>
      <c r="C956" s="312" t="s">
        <v>717</v>
      </c>
      <c r="D956" s="313" t="s">
        <v>13026</v>
      </c>
      <c r="E956" s="324" t="s">
        <v>429</v>
      </c>
    </row>
    <row r="957" spans="1:5" ht="27">
      <c r="A957" s="311">
        <v>90969</v>
      </c>
      <c r="B957" s="312" t="s">
        <v>1006</v>
      </c>
      <c r="C957" s="312" t="s">
        <v>717</v>
      </c>
      <c r="D957" s="313" t="s">
        <v>13267</v>
      </c>
      <c r="E957" s="324" t="s">
        <v>429</v>
      </c>
    </row>
    <row r="958" spans="1:5" ht="27">
      <c r="A958" s="311">
        <v>90970</v>
      </c>
      <c r="B958" s="312" t="s">
        <v>1007</v>
      </c>
      <c r="C958" s="312" t="s">
        <v>717</v>
      </c>
      <c r="D958" s="313" t="s">
        <v>17110</v>
      </c>
      <c r="E958" s="324" t="s">
        <v>429</v>
      </c>
    </row>
    <row r="959" spans="1:5" ht="27">
      <c r="A959" s="311">
        <v>90971</v>
      </c>
      <c r="B959" s="312" t="s">
        <v>1008</v>
      </c>
      <c r="C959" s="312" t="s">
        <v>717</v>
      </c>
      <c r="D959" s="313" t="s">
        <v>17123</v>
      </c>
      <c r="E959" s="324" t="s">
        <v>429</v>
      </c>
    </row>
    <row r="960" spans="1:5" ht="27">
      <c r="A960" s="311">
        <v>90975</v>
      </c>
      <c r="B960" s="312" t="s">
        <v>1009</v>
      </c>
      <c r="C960" s="312" t="s">
        <v>717</v>
      </c>
      <c r="D960" s="313" t="s">
        <v>17124</v>
      </c>
      <c r="E960" s="324" t="s">
        <v>429</v>
      </c>
    </row>
    <row r="961" spans="1:5" ht="27">
      <c r="A961" s="311">
        <v>90976</v>
      </c>
      <c r="B961" s="312" t="s">
        <v>1010</v>
      </c>
      <c r="C961" s="312" t="s">
        <v>717</v>
      </c>
      <c r="D961" s="313" t="s">
        <v>15944</v>
      </c>
      <c r="E961" s="324" t="s">
        <v>429</v>
      </c>
    </row>
    <row r="962" spans="1:5" ht="27">
      <c r="A962" s="311">
        <v>90977</v>
      </c>
      <c r="B962" s="312" t="s">
        <v>1011</v>
      </c>
      <c r="C962" s="312" t="s">
        <v>717</v>
      </c>
      <c r="D962" s="313" t="s">
        <v>14446</v>
      </c>
      <c r="E962" s="324" t="s">
        <v>429</v>
      </c>
    </row>
    <row r="963" spans="1:5" ht="27">
      <c r="A963" s="311">
        <v>90978</v>
      </c>
      <c r="B963" s="312" t="s">
        <v>1012</v>
      </c>
      <c r="C963" s="312" t="s">
        <v>717</v>
      </c>
      <c r="D963" s="313" t="s">
        <v>17125</v>
      </c>
      <c r="E963" s="324" t="s">
        <v>429</v>
      </c>
    </row>
    <row r="964" spans="1:5" ht="27">
      <c r="A964" s="311">
        <v>90992</v>
      </c>
      <c r="B964" s="312" t="s">
        <v>1013</v>
      </c>
      <c r="C964" s="312" t="s">
        <v>717</v>
      </c>
      <c r="D964" s="313" t="s">
        <v>17126</v>
      </c>
      <c r="E964" s="324" t="s">
        <v>429</v>
      </c>
    </row>
    <row r="965" spans="1:5" ht="27">
      <c r="A965" s="311">
        <v>90993</v>
      </c>
      <c r="B965" s="312" t="s">
        <v>1014</v>
      </c>
      <c r="C965" s="312" t="s">
        <v>717</v>
      </c>
      <c r="D965" s="313" t="s">
        <v>13445</v>
      </c>
      <c r="E965" s="324" t="s">
        <v>429</v>
      </c>
    </row>
    <row r="966" spans="1:5" ht="27">
      <c r="A966" s="311">
        <v>90994</v>
      </c>
      <c r="B966" s="312" t="s">
        <v>1015</v>
      </c>
      <c r="C966" s="312" t="s">
        <v>717</v>
      </c>
      <c r="D966" s="313" t="s">
        <v>17059</v>
      </c>
      <c r="E966" s="324" t="s">
        <v>429</v>
      </c>
    </row>
    <row r="967" spans="1:5" ht="27">
      <c r="A967" s="311">
        <v>90995</v>
      </c>
      <c r="B967" s="312" t="s">
        <v>1016</v>
      </c>
      <c r="C967" s="312" t="s">
        <v>717</v>
      </c>
      <c r="D967" s="313" t="s">
        <v>17127</v>
      </c>
      <c r="E967" s="324" t="s">
        <v>429</v>
      </c>
    </row>
    <row r="968" spans="1:5" ht="40.5">
      <c r="A968" s="311">
        <v>91021</v>
      </c>
      <c r="B968" s="312" t="s">
        <v>1017</v>
      </c>
      <c r="C968" s="312" t="s">
        <v>717</v>
      </c>
      <c r="D968" s="313" t="s">
        <v>15442</v>
      </c>
      <c r="E968" s="324" t="s">
        <v>429</v>
      </c>
    </row>
    <row r="969" spans="1:5" ht="40.5">
      <c r="A969" s="311">
        <v>91026</v>
      </c>
      <c r="B969" s="312" t="s">
        <v>1018</v>
      </c>
      <c r="C969" s="312" t="s">
        <v>717</v>
      </c>
      <c r="D969" s="313" t="s">
        <v>13748</v>
      </c>
      <c r="E969" s="324" t="s">
        <v>429</v>
      </c>
    </row>
    <row r="970" spans="1:5" ht="40.5">
      <c r="A970" s="311">
        <v>91027</v>
      </c>
      <c r="B970" s="312" t="s">
        <v>1019</v>
      </c>
      <c r="C970" s="312" t="s">
        <v>717</v>
      </c>
      <c r="D970" s="313" t="s">
        <v>15845</v>
      </c>
      <c r="E970" s="324" t="s">
        <v>429</v>
      </c>
    </row>
    <row r="971" spans="1:5" ht="40.5">
      <c r="A971" s="311">
        <v>91028</v>
      </c>
      <c r="B971" s="312" t="s">
        <v>1020</v>
      </c>
      <c r="C971" s="312" t="s">
        <v>717</v>
      </c>
      <c r="D971" s="313" t="s">
        <v>15935</v>
      </c>
      <c r="E971" s="324" t="s">
        <v>429</v>
      </c>
    </row>
    <row r="972" spans="1:5" ht="40.5">
      <c r="A972" s="311">
        <v>91029</v>
      </c>
      <c r="B972" s="312" t="s">
        <v>1021</v>
      </c>
      <c r="C972" s="312" t="s">
        <v>717</v>
      </c>
      <c r="D972" s="313" t="s">
        <v>17128</v>
      </c>
      <c r="E972" s="324" t="s">
        <v>429</v>
      </c>
    </row>
    <row r="973" spans="1:5" ht="40.5">
      <c r="A973" s="311">
        <v>91030</v>
      </c>
      <c r="B973" s="312" t="s">
        <v>1022</v>
      </c>
      <c r="C973" s="312" t="s">
        <v>717</v>
      </c>
      <c r="D973" s="313" t="s">
        <v>17129</v>
      </c>
      <c r="E973" s="324" t="s">
        <v>429</v>
      </c>
    </row>
    <row r="974" spans="1:5" ht="27">
      <c r="A974" s="311">
        <v>91273</v>
      </c>
      <c r="B974" s="312" t="s">
        <v>1023</v>
      </c>
      <c r="C974" s="312" t="s">
        <v>717</v>
      </c>
      <c r="D974" s="313" t="s">
        <v>16971</v>
      </c>
      <c r="E974" s="324" t="s">
        <v>429</v>
      </c>
    </row>
    <row r="975" spans="1:5" ht="27">
      <c r="A975" s="311">
        <v>91274</v>
      </c>
      <c r="B975" s="312" t="s">
        <v>1024</v>
      </c>
      <c r="C975" s="312" t="s">
        <v>717</v>
      </c>
      <c r="D975" s="313" t="s">
        <v>15884</v>
      </c>
      <c r="E975" s="324" t="s">
        <v>429</v>
      </c>
    </row>
    <row r="976" spans="1:5" ht="27">
      <c r="A976" s="311">
        <v>91275</v>
      </c>
      <c r="B976" s="312" t="s">
        <v>1025</v>
      </c>
      <c r="C976" s="312" t="s">
        <v>717</v>
      </c>
      <c r="D976" s="313" t="s">
        <v>12912</v>
      </c>
      <c r="E976" s="324" t="s">
        <v>429</v>
      </c>
    </row>
    <row r="977" spans="1:5" ht="27">
      <c r="A977" s="311">
        <v>91276</v>
      </c>
      <c r="B977" s="312" t="s">
        <v>1026</v>
      </c>
      <c r="C977" s="312" t="s">
        <v>717</v>
      </c>
      <c r="D977" s="313" t="s">
        <v>12644</v>
      </c>
      <c r="E977" s="324" t="s">
        <v>429</v>
      </c>
    </row>
    <row r="978" spans="1:5" ht="40.5">
      <c r="A978" s="311">
        <v>91279</v>
      </c>
      <c r="B978" s="312" t="s">
        <v>1027</v>
      </c>
      <c r="C978" s="312" t="s">
        <v>717</v>
      </c>
      <c r="D978" s="313" t="s">
        <v>13668</v>
      </c>
      <c r="E978" s="324" t="s">
        <v>429</v>
      </c>
    </row>
    <row r="979" spans="1:5" ht="40.5">
      <c r="A979" s="311">
        <v>91280</v>
      </c>
      <c r="B979" s="312" t="s">
        <v>1028</v>
      </c>
      <c r="C979" s="312" t="s">
        <v>717</v>
      </c>
      <c r="D979" s="313" t="s">
        <v>14442</v>
      </c>
      <c r="E979" s="324" t="s">
        <v>429</v>
      </c>
    </row>
    <row r="980" spans="1:5" ht="40.5">
      <c r="A980" s="311">
        <v>91281</v>
      </c>
      <c r="B980" s="312" t="s">
        <v>1029</v>
      </c>
      <c r="C980" s="312" t="s">
        <v>717</v>
      </c>
      <c r="D980" s="313" t="s">
        <v>13445</v>
      </c>
      <c r="E980" s="324" t="s">
        <v>429</v>
      </c>
    </row>
    <row r="981" spans="1:5" ht="40.5">
      <c r="A981" s="311">
        <v>91282</v>
      </c>
      <c r="B981" s="312" t="s">
        <v>1030</v>
      </c>
      <c r="C981" s="312" t="s">
        <v>717</v>
      </c>
      <c r="D981" s="313" t="s">
        <v>14462</v>
      </c>
      <c r="E981" s="324" t="s">
        <v>429</v>
      </c>
    </row>
    <row r="982" spans="1:5" ht="27">
      <c r="A982" s="311">
        <v>91354</v>
      </c>
      <c r="B982" s="312" t="s">
        <v>1031</v>
      </c>
      <c r="C982" s="312" t="s">
        <v>717</v>
      </c>
      <c r="D982" s="313" t="s">
        <v>14273</v>
      </c>
      <c r="E982" s="324" t="s">
        <v>429</v>
      </c>
    </row>
    <row r="983" spans="1:5" ht="27">
      <c r="A983" s="311">
        <v>91355</v>
      </c>
      <c r="B983" s="312" t="s">
        <v>1032</v>
      </c>
      <c r="C983" s="312" t="s">
        <v>717</v>
      </c>
      <c r="D983" s="313" t="s">
        <v>14288</v>
      </c>
      <c r="E983" s="324" t="s">
        <v>429</v>
      </c>
    </row>
    <row r="984" spans="1:5" ht="40.5">
      <c r="A984" s="311">
        <v>91356</v>
      </c>
      <c r="B984" s="312" t="s">
        <v>1033</v>
      </c>
      <c r="C984" s="312" t="s">
        <v>717</v>
      </c>
      <c r="D984" s="313" t="s">
        <v>12738</v>
      </c>
      <c r="E984" s="324" t="s">
        <v>429</v>
      </c>
    </row>
    <row r="985" spans="1:5" ht="40.5">
      <c r="A985" s="311">
        <v>91359</v>
      </c>
      <c r="B985" s="312" t="s">
        <v>1034</v>
      </c>
      <c r="C985" s="312" t="s">
        <v>717</v>
      </c>
      <c r="D985" s="313" t="s">
        <v>13856</v>
      </c>
      <c r="E985" s="324" t="s">
        <v>429</v>
      </c>
    </row>
    <row r="986" spans="1:5" ht="40.5">
      <c r="A986" s="311">
        <v>91360</v>
      </c>
      <c r="B986" s="312" t="s">
        <v>1035</v>
      </c>
      <c r="C986" s="312" t="s">
        <v>717</v>
      </c>
      <c r="D986" s="313" t="s">
        <v>13982</v>
      </c>
      <c r="E986" s="324" t="s">
        <v>429</v>
      </c>
    </row>
    <row r="987" spans="1:5" ht="40.5">
      <c r="A987" s="311">
        <v>91361</v>
      </c>
      <c r="B987" s="312" t="s">
        <v>1036</v>
      </c>
      <c r="C987" s="312" t="s">
        <v>717</v>
      </c>
      <c r="D987" s="313" t="s">
        <v>16931</v>
      </c>
      <c r="E987" s="324" t="s">
        <v>429</v>
      </c>
    </row>
    <row r="988" spans="1:5" ht="40.5">
      <c r="A988" s="311">
        <v>91367</v>
      </c>
      <c r="B988" s="312" t="s">
        <v>1037</v>
      </c>
      <c r="C988" s="312" t="s">
        <v>717</v>
      </c>
      <c r="D988" s="313" t="s">
        <v>14143</v>
      </c>
      <c r="E988" s="324" t="s">
        <v>429</v>
      </c>
    </row>
    <row r="989" spans="1:5" ht="40.5">
      <c r="A989" s="311">
        <v>91368</v>
      </c>
      <c r="B989" s="312" t="s">
        <v>1038</v>
      </c>
      <c r="C989" s="312" t="s">
        <v>717</v>
      </c>
      <c r="D989" s="313" t="s">
        <v>12578</v>
      </c>
      <c r="E989" s="324" t="s">
        <v>429</v>
      </c>
    </row>
    <row r="990" spans="1:5" ht="40.5">
      <c r="A990" s="311">
        <v>91369</v>
      </c>
      <c r="B990" s="312" t="s">
        <v>1039</v>
      </c>
      <c r="C990" s="312" t="s">
        <v>717</v>
      </c>
      <c r="D990" s="313" t="s">
        <v>14288</v>
      </c>
      <c r="E990" s="324" t="s">
        <v>429</v>
      </c>
    </row>
    <row r="991" spans="1:5" ht="27">
      <c r="A991" s="311">
        <v>91375</v>
      </c>
      <c r="B991" s="312" t="s">
        <v>1040</v>
      </c>
      <c r="C991" s="312" t="s">
        <v>717</v>
      </c>
      <c r="D991" s="313" t="s">
        <v>16930</v>
      </c>
      <c r="E991" s="324" t="s">
        <v>429</v>
      </c>
    </row>
    <row r="992" spans="1:5" ht="27" customHeight="1">
      <c r="A992" s="311">
        <v>91376</v>
      </c>
      <c r="B992" s="312" t="s">
        <v>1041</v>
      </c>
      <c r="C992" s="312" t="s">
        <v>717</v>
      </c>
      <c r="D992" s="313" t="s">
        <v>12911</v>
      </c>
      <c r="E992" s="324" t="s">
        <v>429</v>
      </c>
    </row>
    <row r="993" spans="1:5" ht="40.5">
      <c r="A993" s="311">
        <v>91377</v>
      </c>
      <c r="B993" s="312" t="s">
        <v>1042</v>
      </c>
      <c r="C993" s="312" t="s">
        <v>717</v>
      </c>
      <c r="D993" s="313" t="s">
        <v>13665</v>
      </c>
      <c r="E993" s="324" t="s">
        <v>429</v>
      </c>
    </row>
    <row r="994" spans="1:5" ht="40.5">
      <c r="A994" s="311">
        <v>91380</v>
      </c>
      <c r="B994" s="312" t="s">
        <v>1043</v>
      </c>
      <c r="C994" s="312" t="s">
        <v>717</v>
      </c>
      <c r="D994" s="313" t="s">
        <v>16938</v>
      </c>
      <c r="E994" s="324" t="s">
        <v>429</v>
      </c>
    </row>
    <row r="995" spans="1:5" ht="40.5">
      <c r="A995" s="311">
        <v>91381</v>
      </c>
      <c r="B995" s="312" t="s">
        <v>1044</v>
      </c>
      <c r="C995" s="312" t="s">
        <v>717</v>
      </c>
      <c r="D995" s="313" t="s">
        <v>17130</v>
      </c>
      <c r="E995" s="324" t="s">
        <v>429</v>
      </c>
    </row>
    <row r="996" spans="1:5" ht="40.5">
      <c r="A996" s="311">
        <v>91382</v>
      </c>
      <c r="B996" s="312" t="s">
        <v>1045</v>
      </c>
      <c r="C996" s="312" t="s">
        <v>717</v>
      </c>
      <c r="D996" s="313" t="s">
        <v>13988</v>
      </c>
      <c r="E996" s="324" t="s">
        <v>429</v>
      </c>
    </row>
    <row r="997" spans="1:5" ht="40.5">
      <c r="A997" s="311">
        <v>91383</v>
      </c>
      <c r="B997" s="312" t="s">
        <v>1046</v>
      </c>
      <c r="C997" s="312" t="s">
        <v>717</v>
      </c>
      <c r="D997" s="313" t="s">
        <v>16666</v>
      </c>
      <c r="E997" s="324" t="s">
        <v>429</v>
      </c>
    </row>
    <row r="998" spans="1:5" ht="40.5">
      <c r="A998" s="311">
        <v>91384</v>
      </c>
      <c r="B998" s="312" t="s">
        <v>1047</v>
      </c>
      <c r="C998" s="312" t="s">
        <v>717</v>
      </c>
      <c r="D998" s="313" t="s">
        <v>17014</v>
      </c>
      <c r="E998" s="324" t="s">
        <v>429</v>
      </c>
    </row>
    <row r="999" spans="1:5" ht="40.5">
      <c r="A999" s="311">
        <v>91390</v>
      </c>
      <c r="B999" s="312" t="s">
        <v>1048</v>
      </c>
      <c r="C999" s="312" t="s">
        <v>717</v>
      </c>
      <c r="D999" s="313" t="s">
        <v>13596</v>
      </c>
      <c r="E999" s="324" t="s">
        <v>429</v>
      </c>
    </row>
    <row r="1000" spans="1:5" ht="40.5">
      <c r="A1000" s="311">
        <v>91391</v>
      </c>
      <c r="B1000" s="312" t="s">
        <v>1049</v>
      </c>
      <c r="C1000" s="312" t="s">
        <v>717</v>
      </c>
      <c r="D1000" s="313" t="s">
        <v>15564</v>
      </c>
      <c r="E1000" s="324" t="s">
        <v>429</v>
      </c>
    </row>
    <row r="1001" spans="1:5" ht="40.5">
      <c r="A1001" s="311">
        <v>91392</v>
      </c>
      <c r="B1001" s="312" t="s">
        <v>1050</v>
      </c>
      <c r="C1001" s="312" t="s">
        <v>717</v>
      </c>
      <c r="D1001" s="313" t="s">
        <v>15101</v>
      </c>
      <c r="E1001" s="324" t="s">
        <v>429</v>
      </c>
    </row>
    <row r="1002" spans="1:5" ht="40.5">
      <c r="A1002" s="311">
        <v>91396</v>
      </c>
      <c r="B1002" s="312" t="s">
        <v>1051</v>
      </c>
      <c r="C1002" s="312" t="s">
        <v>717</v>
      </c>
      <c r="D1002" s="313" t="s">
        <v>15701</v>
      </c>
      <c r="E1002" s="324" t="s">
        <v>429</v>
      </c>
    </row>
    <row r="1003" spans="1:5" ht="40.5">
      <c r="A1003" s="311">
        <v>91397</v>
      </c>
      <c r="B1003" s="312" t="s">
        <v>1052</v>
      </c>
      <c r="C1003" s="312" t="s">
        <v>717</v>
      </c>
      <c r="D1003" s="313" t="s">
        <v>14628</v>
      </c>
      <c r="E1003" s="324" t="s">
        <v>429</v>
      </c>
    </row>
    <row r="1004" spans="1:5" ht="40.5">
      <c r="A1004" s="311">
        <v>91398</v>
      </c>
      <c r="B1004" s="312" t="s">
        <v>1053</v>
      </c>
      <c r="C1004" s="312" t="s">
        <v>717</v>
      </c>
      <c r="D1004" s="313" t="s">
        <v>17131</v>
      </c>
      <c r="E1004" s="324" t="s">
        <v>429</v>
      </c>
    </row>
    <row r="1005" spans="1:5" ht="40.5">
      <c r="A1005" s="311">
        <v>91402</v>
      </c>
      <c r="B1005" s="312" t="s">
        <v>1054</v>
      </c>
      <c r="C1005" s="312" t="s">
        <v>717</v>
      </c>
      <c r="D1005" s="313" t="s">
        <v>17132</v>
      </c>
      <c r="E1005" s="324" t="s">
        <v>429</v>
      </c>
    </row>
    <row r="1006" spans="1:5" ht="40.5">
      <c r="A1006" s="311">
        <v>91466</v>
      </c>
      <c r="B1006" s="312" t="s">
        <v>1055</v>
      </c>
      <c r="C1006" s="312" t="s">
        <v>717</v>
      </c>
      <c r="D1006" s="313" t="s">
        <v>15216</v>
      </c>
      <c r="E1006" s="324" t="s">
        <v>429</v>
      </c>
    </row>
    <row r="1007" spans="1:5" ht="40.5">
      <c r="A1007" s="311">
        <v>91467</v>
      </c>
      <c r="B1007" s="312" t="s">
        <v>1056</v>
      </c>
      <c r="C1007" s="312" t="s">
        <v>717</v>
      </c>
      <c r="D1007" s="313" t="s">
        <v>14702</v>
      </c>
      <c r="E1007" s="324" t="s">
        <v>429</v>
      </c>
    </row>
    <row r="1008" spans="1:5" ht="40.5">
      <c r="A1008" s="311">
        <v>91468</v>
      </c>
      <c r="B1008" s="312" t="s">
        <v>1057</v>
      </c>
      <c r="C1008" s="312" t="s">
        <v>717</v>
      </c>
      <c r="D1008" s="313" t="s">
        <v>15366</v>
      </c>
      <c r="E1008" s="324" t="s">
        <v>429</v>
      </c>
    </row>
    <row r="1009" spans="1:5" ht="40.5">
      <c r="A1009" s="311">
        <v>91469</v>
      </c>
      <c r="B1009" s="312" t="s">
        <v>1058</v>
      </c>
      <c r="C1009" s="312" t="s">
        <v>717</v>
      </c>
      <c r="D1009" s="313" t="s">
        <v>17133</v>
      </c>
      <c r="E1009" s="324" t="s">
        <v>429</v>
      </c>
    </row>
    <row r="1010" spans="1:5" ht="40.5">
      <c r="A1010" s="311">
        <v>91484</v>
      </c>
      <c r="B1010" s="312" t="s">
        <v>1059</v>
      </c>
      <c r="C1010" s="312" t="s">
        <v>717</v>
      </c>
      <c r="D1010" s="313" t="s">
        <v>16732</v>
      </c>
      <c r="E1010" s="324" t="s">
        <v>429</v>
      </c>
    </row>
    <row r="1011" spans="1:5" ht="40.5">
      <c r="A1011" s="311">
        <v>91485</v>
      </c>
      <c r="B1011" s="312" t="s">
        <v>1060</v>
      </c>
      <c r="C1011" s="312" t="s">
        <v>717</v>
      </c>
      <c r="D1011" s="313" t="s">
        <v>17134</v>
      </c>
      <c r="E1011" s="324" t="s">
        <v>429</v>
      </c>
    </row>
    <row r="1012" spans="1:5" ht="27">
      <c r="A1012" s="311">
        <v>91529</v>
      </c>
      <c r="B1012" s="312" t="s">
        <v>1061</v>
      </c>
      <c r="C1012" s="312" t="s">
        <v>717</v>
      </c>
      <c r="D1012" s="313" t="s">
        <v>13267</v>
      </c>
      <c r="E1012" s="324" t="s">
        <v>429</v>
      </c>
    </row>
    <row r="1013" spans="1:5" ht="27">
      <c r="A1013" s="311">
        <v>91530</v>
      </c>
      <c r="B1013" s="312" t="s">
        <v>1062</v>
      </c>
      <c r="C1013" s="312" t="s">
        <v>717</v>
      </c>
      <c r="D1013" s="313" t="s">
        <v>15380</v>
      </c>
      <c r="E1013" s="324" t="s">
        <v>429</v>
      </c>
    </row>
    <row r="1014" spans="1:5" ht="27">
      <c r="A1014" s="311">
        <v>91531</v>
      </c>
      <c r="B1014" s="312" t="s">
        <v>1063</v>
      </c>
      <c r="C1014" s="312" t="s">
        <v>717</v>
      </c>
      <c r="D1014" s="313" t="s">
        <v>15567</v>
      </c>
      <c r="E1014" s="324" t="s">
        <v>429</v>
      </c>
    </row>
    <row r="1015" spans="1:5" ht="27">
      <c r="A1015" s="311">
        <v>91532</v>
      </c>
      <c r="B1015" s="312" t="s">
        <v>1064</v>
      </c>
      <c r="C1015" s="312" t="s">
        <v>717</v>
      </c>
      <c r="D1015" s="313" t="s">
        <v>14012</v>
      </c>
      <c r="E1015" s="324" t="s">
        <v>429</v>
      </c>
    </row>
    <row r="1016" spans="1:5" ht="40.5">
      <c r="A1016" s="311">
        <v>91629</v>
      </c>
      <c r="B1016" s="312" t="s">
        <v>1065</v>
      </c>
      <c r="C1016" s="312" t="s">
        <v>717</v>
      </c>
      <c r="D1016" s="313" t="s">
        <v>17135</v>
      </c>
      <c r="E1016" s="324" t="s">
        <v>429</v>
      </c>
    </row>
    <row r="1017" spans="1:5" ht="40.5">
      <c r="A1017" s="311">
        <v>91630</v>
      </c>
      <c r="B1017" s="312" t="s">
        <v>1066</v>
      </c>
      <c r="C1017" s="312" t="s">
        <v>717</v>
      </c>
      <c r="D1017" s="313" t="s">
        <v>13042</v>
      </c>
      <c r="E1017" s="324" t="s">
        <v>429</v>
      </c>
    </row>
    <row r="1018" spans="1:5" ht="40.5">
      <c r="A1018" s="311">
        <v>91631</v>
      </c>
      <c r="B1018" s="312" t="s">
        <v>1067</v>
      </c>
      <c r="C1018" s="312" t="s">
        <v>717</v>
      </c>
      <c r="D1018" s="313" t="s">
        <v>17136</v>
      </c>
      <c r="E1018" s="324" t="s">
        <v>429</v>
      </c>
    </row>
    <row r="1019" spans="1:5" ht="40.5">
      <c r="A1019" s="311">
        <v>91632</v>
      </c>
      <c r="B1019" s="312" t="s">
        <v>1068</v>
      </c>
      <c r="C1019" s="312" t="s">
        <v>717</v>
      </c>
      <c r="D1019" s="313" t="s">
        <v>17137</v>
      </c>
      <c r="E1019" s="324" t="s">
        <v>429</v>
      </c>
    </row>
    <row r="1020" spans="1:5" ht="40.5">
      <c r="A1020" s="311">
        <v>91633</v>
      </c>
      <c r="B1020" s="312" t="s">
        <v>1069</v>
      </c>
      <c r="C1020" s="312" t="s">
        <v>717</v>
      </c>
      <c r="D1020" s="313" t="s">
        <v>17138</v>
      </c>
      <c r="E1020" s="324" t="s">
        <v>429</v>
      </c>
    </row>
    <row r="1021" spans="1:5" ht="40.5">
      <c r="A1021" s="311">
        <v>91640</v>
      </c>
      <c r="B1021" s="312" t="s">
        <v>1070</v>
      </c>
      <c r="C1021" s="312" t="s">
        <v>717</v>
      </c>
      <c r="D1021" s="313" t="s">
        <v>17139</v>
      </c>
      <c r="E1021" s="324" t="s">
        <v>429</v>
      </c>
    </row>
    <row r="1022" spans="1:5" ht="40.5">
      <c r="A1022" s="311">
        <v>91641</v>
      </c>
      <c r="B1022" s="312" t="s">
        <v>1071</v>
      </c>
      <c r="C1022" s="312" t="s">
        <v>717</v>
      </c>
      <c r="D1022" s="313" t="s">
        <v>17140</v>
      </c>
      <c r="E1022" s="324" t="s">
        <v>429</v>
      </c>
    </row>
    <row r="1023" spans="1:5" ht="40.5">
      <c r="A1023" s="311">
        <v>91642</v>
      </c>
      <c r="B1023" s="312" t="s">
        <v>1072</v>
      </c>
      <c r="C1023" s="312" t="s">
        <v>717</v>
      </c>
      <c r="D1023" s="313" t="s">
        <v>15452</v>
      </c>
      <c r="E1023" s="324" t="s">
        <v>429</v>
      </c>
    </row>
    <row r="1024" spans="1:5" ht="40.5">
      <c r="A1024" s="311">
        <v>91643</v>
      </c>
      <c r="B1024" s="312" t="s">
        <v>1073</v>
      </c>
      <c r="C1024" s="312" t="s">
        <v>717</v>
      </c>
      <c r="D1024" s="313" t="s">
        <v>17141</v>
      </c>
      <c r="E1024" s="324" t="s">
        <v>429</v>
      </c>
    </row>
    <row r="1025" spans="1:5" ht="40.5">
      <c r="A1025" s="311">
        <v>91644</v>
      </c>
      <c r="B1025" s="312" t="s">
        <v>1074</v>
      </c>
      <c r="C1025" s="312" t="s">
        <v>717</v>
      </c>
      <c r="D1025" s="313" t="s">
        <v>17142</v>
      </c>
      <c r="E1025" s="324" t="s">
        <v>429</v>
      </c>
    </row>
    <row r="1026" spans="1:5" ht="27">
      <c r="A1026" s="311">
        <v>91688</v>
      </c>
      <c r="B1026" s="312" t="s">
        <v>1075</v>
      </c>
      <c r="C1026" s="312" t="s">
        <v>717</v>
      </c>
      <c r="D1026" s="313" t="s">
        <v>17040</v>
      </c>
      <c r="E1026" s="324" t="s">
        <v>429</v>
      </c>
    </row>
    <row r="1027" spans="1:5" ht="27">
      <c r="A1027" s="311">
        <v>91689</v>
      </c>
      <c r="B1027" s="312" t="s">
        <v>1076</v>
      </c>
      <c r="C1027" s="312" t="s">
        <v>717</v>
      </c>
      <c r="D1027" s="313" t="s">
        <v>17143</v>
      </c>
      <c r="E1027" s="324" t="s">
        <v>429</v>
      </c>
    </row>
    <row r="1028" spans="1:5" ht="27">
      <c r="A1028" s="311">
        <v>91690</v>
      </c>
      <c r="B1028" s="312" t="s">
        <v>1077</v>
      </c>
      <c r="C1028" s="312" t="s">
        <v>717</v>
      </c>
      <c r="D1028" s="313" t="s">
        <v>14428</v>
      </c>
      <c r="E1028" s="324" t="s">
        <v>429</v>
      </c>
    </row>
    <row r="1029" spans="1:5" ht="27">
      <c r="A1029" s="311">
        <v>91691</v>
      </c>
      <c r="B1029" s="312" t="s">
        <v>1078</v>
      </c>
      <c r="C1029" s="312" t="s">
        <v>717</v>
      </c>
      <c r="D1029" s="313" t="s">
        <v>12600</v>
      </c>
      <c r="E1029" s="324" t="s">
        <v>429</v>
      </c>
    </row>
    <row r="1030" spans="1:5" ht="27">
      <c r="A1030" s="311">
        <v>92040</v>
      </c>
      <c r="B1030" s="312" t="s">
        <v>1079</v>
      </c>
      <c r="C1030" s="312" t="s">
        <v>717</v>
      </c>
      <c r="D1030" s="313" t="s">
        <v>14098</v>
      </c>
      <c r="E1030" s="324" t="s">
        <v>429</v>
      </c>
    </row>
    <row r="1031" spans="1:5" ht="27">
      <c r="A1031" s="311">
        <v>92041</v>
      </c>
      <c r="B1031" s="312" t="s">
        <v>1080</v>
      </c>
      <c r="C1031" s="312" t="s">
        <v>717</v>
      </c>
      <c r="D1031" s="313" t="s">
        <v>12576</v>
      </c>
      <c r="E1031" s="324" t="s">
        <v>429</v>
      </c>
    </row>
    <row r="1032" spans="1:5" ht="27">
      <c r="A1032" s="311">
        <v>92042</v>
      </c>
      <c r="B1032" s="312" t="s">
        <v>1081</v>
      </c>
      <c r="C1032" s="312" t="s">
        <v>717</v>
      </c>
      <c r="D1032" s="313" t="s">
        <v>13992</v>
      </c>
      <c r="E1032" s="324" t="s">
        <v>429</v>
      </c>
    </row>
    <row r="1033" spans="1:5" ht="40.5">
      <c r="A1033" s="311">
        <v>92101</v>
      </c>
      <c r="B1033" s="312" t="s">
        <v>1082</v>
      </c>
      <c r="C1033" s="312" t="s">
        <v>717</v>
      </c>
      <c r="D1033" s="313" t="s">
        <v>16553</v>
      </c>
      <c r="E1033" s="324" t="s">
        <v>429</v>
      </c>
    </row>
    <row r="1034" spans="1:5" ht="40.5">
      <c r="A1034" s="311">
        <v>92102</v>
      </c>
      <c r="B1034" s="312" t="s">
        <v>1083</v>
      </c>
      <c r="C1034" s="312" t="s">
        <v>717</v>
      </c>
      <c r="D1034" s="313" t="s">
        <v>14135</v>
      </c>
      <c r="E1034" s="324" t="s">
        <v>429</v>
      </c>
    </row>
    <row r="1035" spans="1:5" ht="40.5">
      <c r="A1035" s="311">
        <v>92103</v>
      </c>
      <c r="B1035" s="312" t="s">
        <v>1084</v>
      </c>
      <c r="C1035" s="312" t="s">
        <v>717</v>
      </c>
      <c r="D1035" s="313" t="s">
        <v>15981</v>
      </c>
      <c r="E1035" s="324" t="s">
        <v>429</v>
      </c>
    </row>
    <row r="1036" spans="1:5" ht="40.5">
      <c r="A1036" s="311">
        <v>92104</v>
      </c>
      <c r="B1036" s="312" t="s">
        <v>1085</v>
      </c>
      <c r="C1036" s="312" t="s">
        <v>717</v>
      </c>
      <c r="D1036" s="313" t="s">
        <v>17144</v>
      </c>
      <c r="E1036" s="324" t="s">
        <v>429</v>
      </c>
    </row>
    <row r="1037" spans="1:5" ht="40.5">
      <c r="A1037" s="311">
        <v>92105</v>
      </c>
      <c r="B1037" s="312" t="s">
        <v>1086</v>
      </c>
      <c r="C1037" s="312" t="s">
        <v>717</v>
      </c>
      <c r="D1037" s="313" t="s">
        <v>17020</v>
      </c>
      <c r="E1037" s="324" t="s">
        <v>429</v>
      </c>
    </row>
    <row r="1038" spans="1:5" ht="27">
      <c r="A1038" s="311">
        <v>92108</v>
      </c>
      <c r="B1038" s="312" t="s">
        <v>1087</v>
      </c>
      <c r="C1038" s="312" t="s">
        <v>717</v>
      </c>
      <c r="D1038" s="313" t="s">
        <v>13445</v>
      </c>
      <c r="E1038" s="324" t="s">
        <v>429</v>
      </c>
    </row>
    <row r="1039" spans="1:5" ht="27">
      <c r="A1039" s="311">
        <v>92109</v>
      </c>
      <c r="B1039" s="312" t="s">
        <v>1088</v>
      </c>
      <c r="C1039" s="312" t="s">
        <v>717</v>
      </c>
      <c r="D1039" s="313" t="s">
        <v>12574</v>
      </c>
      <c r="E1039" s="324" t="s">
        <v>429</v>
      </c>
    </row>
    <row r="1040" spans="1:5" ht="27">
      <c r="A1040" s="311">
        <v>92110</v>
      </c>
      <c r="B1040" s="312" t="s">
        <v>1089</v>
      </c>
      <c r="C1040" s="312" t="s">
        <v>717</v>
      </c>
      <c r="D1040" s="313" t="s">
        <v>12572</v>
      </c>
      <c r="E1040" s="324" t="s">
        <v>429</v>
      </c>
    </row>
    <row r="1041" spans="1:5" ht="27">
      <c r="A1041" s="311">
        <v>92111</v>
      </c>
      <c r="B1041" s="312" t="s">
        <v>1090</v>
      </c>
      <c r="C1041" s="312" t="s">
        <v>717</v>
      </c>
      <c r="D1041" s="313" t="s">
        <v>17042</v>
      </c>
      <c r="E1041" s="324" t="s">
        <v>429</v>
      </c>
    </row>
    <row r="1042" spans="1:5" ht="13.5">
      <c r="A1042" s="311">
        <v>92114</v>
      </c>
      <c r="B1042" s="312" t="s">
        <v>1091</v>
      </c>
      <c r="C1042" s="312" t="s">
        <v>717</v>
      </c>
      <c r="D1042" s="313" t="s">
        <v>15380</v>
      </c>
      <c r="E1042" s="324" t="s">
        <v>429</v>
      </c>
    </row>
    <row r="1043" spans="1:5" ht="13.5">
      <c r="A1043" s="311">
        <v>92115</v>
      </c>
      <c r="B1043" s="312" t="s">
        <v>1092</v>
      </c>
      <c r="C1043" s="312" t="s">
        <v>717</v>
      </c>
      <c r="D1043" s="313" t="s">
        <v>14436</v>
      </c>
      <c r="E1043" s="324" t="s">
        <v>429</v>
      </c>
    </row>
    <row r="1044" spans="1:5" ht="13.5">
      <c r="A1044" s="311">
        <v>92116</v>
      </c>
      <c r="B1044" s="312" t="s">
        <v>1093</v>
      </c>
      <c r="C1044" s="312" t="s">
        <v>717</v>
      </c>
      <c r="D1044" s="315" t="s">
        <v>13110</v>
      </c>
      <c r="E1044" s="324" t="s">
        <v>429</v>
      </c>
    </row>
    <row r="1045" spans="1:5" ht="27">
      <c r="A1045" s="311">
        <v>92133</v>
      </c>
      <c r="B1045" s="312" t="s">
        <v>1094</v>
      </c>
      <c r="C1045" s="312" t="s">
        <v>717</v>
      </c>
      <c r="D1045" s="313" t="s">
        <v>13860</v>
      </c>
      <c r="E1045" s="324" t="s">
        <v>429</v>
      </c>
    </row>
    <row r="1046" spans="1:5" ht="27">
      <c r="A1046" s="311">
        <v>92134</v>
      </c>
      <c r="B1046" s="312" t="s">
        <v>1095</v>
      </c>
      <c r="C1046" s="312" t="s">
        <v>717</v>
      </c>
      <c r="D1046" s="313" t="s">
        <v>17145</v>
      </c>
      <c r="E1046" s="324" t="s">
        <v>429</v>
      </c>
    </row>
    <row r="1047" spans="1:5" ht="27">
      <c r="A1047" s="311">
        <v>92135</v>
      </c>
      <c r="B1047" s="312" t="s">
        <v>1096</v>
      </c>
      <c r="C1047" s="312" t="s">
        <v>717</v>
      </c>
      <c r="D1047" s="313" t="s">
        <v>16212</v>
      </c>
      <c r="E1047" s="324" t="s">
        <v>429</v>
      </c>
    </row>
    <row r="1048" spans="1:5" ht="27">
      <c r="A1048" s="311">
        <v>92136</v>
      </c>
      <c r="B1048" s="312" t="s">
        <v>1097</v>
      </c>
      <c r="C1048" s="312" t="s">
        <v>717</v>
      </c>
      <c r="D1048" s="313" t="s">
        <v>17146</v>
      </c>
      <c r="E1048" s="324" t="s">
        <v>429</v>
      </c>
    </row>
    <row r="1049" spans="1:5" ht="27">
      <c r="A1049" s="311">
        <v>92137</v>
      </c>
      <c r="B1049" s="312" t="s">
        <v>1098</v>
      </c>
      <c r="C1049" s="312" t="s">
        <v>717</v>
      </c>
      <c r="D1049" s="313" t="s">
        <v>15191</v>
      </c>
      <c r="E1049" s="324" t="s">
        <v>429</v>
      </c>
    </row>
    <row r="1050" spans="1:5" ht="27">
      <c r="A1050" s="311">
        <v>92140</v>
      </c>
      <c r="B1050" s="312" t="s">
        <v>1099</v>
      </c>
      <c r="C1050" s="312" t="s">
        <v>717</v>
      </c>
      <c r="D1050" s="313" t="s">
        <v>12580</v>
      </c>
      <c r="E1050" s="324" t="s">
        <v>429</v>
      </c>
    </row>
    <row r="1051" spans="1:5" ht="27">
      <c r="A1051" s="311">
        <v>92141</v>
      </c>
      <c r="B1051" s="312" t="s">
        <v>1100</v>
      </c>
      <c r="C1051" s="312" t="s">
        <v>717</v>
      </c>
      <c r="D1051" s="313" t="s">
        <v>13135</v>
      </c>
      <c r="E1051" s="324" t="s">
        <v>429</v>
      </c>
    </row>
    <row r="1052" spans="1:5" ht="27">
      <c r="A1052" s="311">
        <v>92142</v>
      </c>
      <c r="B1052" s="312" t="s">
        <v>1101</v>
      </c>
      <c r="C1052" s="312" t="s">
        <v>717</v>
      </c>
      <c r="D1052" s="313" t="s">
        <v>17034</v>
      </c>
      <c r="E1052" s="324" t="s">
        <v>429</v>
      </c>
    </row>
    <row r="1053" spans="1:5" ht="27">
      <c r="A1053" s="311">
        <v>92143</v>
      </c>
      <c r="B1053" s="312" t="s">
        <v>1102</v>
      </c>
      <c r="C1053" s="312" t="s">
        <v>717</v>
      </c>
      <c r="D1053" s="313" t="s">
        <v>14287</v>
      </c>
      <c r="E1053" s="324" t="s">
        <v>429</v>
      </c>
    </row>
    <row r="1054" spans="1:5" ht="27">
      <c r="A1054" s="311">
        <v>92144</v>
      </c>
      <c r="B1054" s="312" t="s">
        <v>1103</v>
      </c>
      <c r="C1054" s="312" t="s">
        <v>717</v>
      </c>
      <c r="D1054" s="313" t="s">
        <v>17147</v>
      </c>
      <c r="E1054" s="324" t="s">
        <v>429</v>
      </c>
    </row>
    <row r="1055" spans="1:5" ht="40.5">
      <c r="A1055" s="311">
        <v>92237</v>
      </c>
      <c r="B1055" s="312" t="s">
        <v>1104</v>
      </c>
      <c r="C1055" s="312" t="s">
        <v>717</v>
      </c>
      <c r="D1055" s="313" t="s">
        <v>17148</v>
      </c>
      <c r="E1055" s="324" t="s">
        <v>429</v>
      </c>
    </row>
    <row r="1056" spans="1:5" ht="40.5">
      <c r="A1056" s="311">
        <v>92238</v>
      </c>
      <c r="B1056" s="312" t="s">
        <v>1105</v>
      </c>
      <c r="C1056" s="312" t="s">
        <v>717</v>
      </c>
      <c r="D1056" s="313" t="s">
        <v>17149</v>
      </c>
      <c r="E1056" s="324" t="s">
        <v>429</v>
      </c>
    </row>
    <row r="1057" spans="1:5" ht="40.5">
      <c r="A1057" s="311">
        <v>92239</v>
      </c>
      <c r="B1057" s="312" t="s">
        <v>1106</v>
      </c>
      <c r="C1057" s="312" t="s">
        <v>717</v>
      </c>
      <c r="D1057" s="313" t="s">
        <v>15297</v>
      </c>
      <c r="E1057" s="324" t="s">
        <v>429</v>
      </c>
    </row>
    <row r="1058" spans="1:5" ht="40.5">
      <c r="A1058" s="311">
        <v>92240</v>
      </c>
      <c r="B1058" s="312" t="s">
        <v>1107</v>
      </c>
      <c r="C1058" s="312" t="s">
        <v>717</v>
      </c>
      <c r="D1058" s="313" t="s">
        <v>17150</v>
      </c>
      <c r="E1058" s="324" t="s">
        <v>429</v>
      </c>
    </row>
    <row r="1059" spans="1:5" ht="40.5">
      <c r="A1059" s="311">
        <v>92241</v>
      </c>
      <c r="B1059" s="312" t="s">
        <v>1108</v>
      </c>
      <c r="C1059" s="312" t="s">
        <v>717</v>
      </c>
      <c r="D1059" s="313" t="s">
        <v>17151</v>
      </c>
      <c r="E1059" s="324" t="s">
        <v>429</v>
      </c>
    </row>
    <row r="1060" spans="1:5" ht="27">
      <c r="A1060" s="311">
        <v>92712</v>
      </c>
      <c r="B1060" s="312" t="s">
        <v>1109</v>
      </c>
      <c r="C1060" s="312" t="s">
        <v>717</v>
      </c>
      <c r="D1060" s="313" t="s">
        <v>16973</v>
      </c>
      <c r="E1060" s="324" t="s">
        <v>429</v>
      </c>
    </row>
    <row r="1061" spans="1:5" ht="27">
      <c r="A1061" s="311">
        <v>92713</v>
      </c>
      <c r="B1061" s="312" t="s">
        <v>1110</v>
      </c>
      <c r="C1061" s="312" t="s">
        <v>717</v>
      </c>
      <c r="D1061" s="313" t="s">
        <v>17048</v>
      </c>
      <c r="E1061" s="324" t="s">
        <v>429</v>
      </c>
    </row>
    <row r="1062" spans="1:5" ht="27">
      <c r="A1062" s="311">
        <v>92714</v>
      </c>
      <c r="B1062" s="312" t="s">
        <v>1111</v>
      </c>
      <c r="C1062" s="312" t="s">
        <v>717</v>
      </c>
      <c r="D1062" s="313" t="s">
        <v>15364</v>
      </c>
      <c r="E1062" s="324" t="s">
        <v>429</v>
      </c>
    </row>
    <row r="1063" spans="1:5" ht="27">
      <c r="A1063" s="311">
        <v>92715</v>
      </c>
      <c r="B1063" s="312" t="s">
        <v>1112</v>
      </c>
      <c r="C1063" s="312" t="s">
        <v>717</v>
      </c>
      <c r="D1063" s="313" t="s">
        <v>15808</v>
      </c>
      <c r="E1063" s="324" t="s">
        <v>429</v>
      </c>
    </row>
    <row r="1064" spans="1:5" ht="27">
      <c r="A1064" s="311">
        <v>92956</v>
      </c>
      <c r="B1064" s="312" t="s">
        <v>1113</v>
      </c>
      <c r="C1064" s="312" t="s">
        <v>717</v>
      </c>
      <c r="D1064" s="313" t="s">
        <v>15981</v>
      </c>
      <c r="E1064" s="324" t="s">
        <v>429</v>
      </c>
    </row>
    <row r="1065" spans="1:5" ht="27">
      <c r="A1065" s="311">
        <v>92957</v>
      </c>
      <c r="B1065" s="312" t="s">
        <v>1114</v>
      </c>
      <c r="C1065" s="312" t="s">
        <v>717</v>
      </c>
      <c r="D1065" s="313" t="s">
        <v>15382</v>
      </c>
      <c r="E1065" s="324" t="s">
        <v>429</v>
      </c>
    </row>
    <row r="1066" spans="1:5" ht="27">
      <c r="A1066" s="311">
        <v>92958</v>
      </c>
      <c r="B1066" s="312" t="s">
        <v>1115</v>
      </c>
      <c r="C1066" s="312" t="s">
        <v>717</v>
      </c>
      <c r="D1066" s="313" t="s">
        <v>12654</v>
      </c>
      <c r="E1066" s="324" t="s">
        <v>429</v>
      </c>
    </row>
    <row r="1067" spans="1:5" ht="27">
      <c r="A1067" s="311">
        <v>92959</v>
      </c>
      <c r="B1067" s="312" t="s">
        <v>1116</v>
      </c>
      <c r="C1067" s="312" t="s">
        <v>717</v>
      </c>
      <c r="D1067" s="313" t="s">
        <v>14658</v>
      </c>
      <c r="E1067" s="324" t="s">
        <v>429</v>
      </c>
    </row>
    <row r="1068" spans="1:5" ht="27">
      <c r="A1068" s="311">
        <v>92963</v>
      </c>
      <c r="B1068" s="312" t="s">
        <v>1117</v>
      </c>
      <c r="C1068" s="312" t="s">
        <v>717</v>
      </c>
      <c r="D1068" s="313" t="s">
        <v>13332</v>
      </c>
      <c r="E1068" s="324" t="s">
        <v>429</v>
      </c>
    </row>
    <row r="1069" spans="1:5" ht="13.5">
      <c r="A1069" s="311">
        <v>92964</v>
      </c>
      <c r="B1069" s="312" t="s">
        <v>1118</v>
      </c>
      <c r="C1069" s="312" t="s">
        <v>717</v>
      </c>
      <c r="D1069" s="313" t="s">
        <v>12575</v>
      </c>
      <c r="E1069" s="324" t="s">
        <v>429</v>
      </c>
    </row>
    <row r="1070" spans="1:5" ht="27">
      <c r="A1070" s="311">
        <v>92965</v>
      </c>
      <c r="B1070" s="312" t="s">
        <v>1119</v>
      </c>
      <c r="C1070" s="312" t="s">
        <v>717</v>
      </c>
      <c r="D1070" s="313" t="s">
        <v>17152</v>
      </c>
      <c r="E1070" s="324" t="s">
        <v>429</v>
      </c>
    </row>
    <row r="1071" spans="1:5" ht="40.5">
      <c r="A1071" s="311">
        <v>93220</v>
      </c>
      <c r="B1071" s="312" t="s">
        <v>1120</v>
      </c>
      <c r="C1071" s="312" t="s">
        <v>717</v>
      </c>
      <c r="D1071" s="313" t="s">
        <v>17153</v>
      </c>
      <c r="E1071" s="324" t="s">
        <v>429</v>
      </c>
    </row>
    <row r="1072" spans="1:5" ht="40.5">
      <c r="A1072" s="311">
        <v>93221</v>
      </c>
      <c r="B1072" s="312" t="s">
        <v>1121</v>
      </c>
      <c r="C1072" s="312" t="s">
        <v>717</v>
      </c>
      <c r="D1072" s="313" t="s">
        <v>16102</v>
      </c>
      <c r="E1072" s="324" t="s">
        <v>429</v>
      </c>
    </row>
    <row r="1073" spans="1:5" ht="40.5">
      <c r="A1073" s="311">
        <v>93222</v>
      </c>
      <c r="B1073" s="312" t="s">
        <v>1122</v>
      </c>
      <c r="C1073" s="312" t="s">
        <v>717</v>
      </c>
      <c r="D1073" s="313" t="s">
        <v>17154</v>
      </c>
      <c r="E1073" s="324" t="s">
        <v>429</v>
      </c>
    </row>
    <row r="1074" spans="1:5" ht="40.5">
      <c r="A1074" s="311">
        <v>93223</v>
      </c>
      <c r="B1074" s="312" t="s">
        <v>1123</v>
      </c>
      <c r="C1074" s="312" t="s">
        <v>717</v>
      </c>
      <c r="D1074" s="313" t="s">
        <v>17155</v>
      </c>
      <c r="E1074" s="324" t="s">
        <v>429</v>
      </c>
    </row>
    <row r="1075" spans="1:5" ht="27">
      <c r="A1075" s="311">
        <v>93229</v>
      </c>
      <c r="B1075" s="312" t="s">
        <v>17156</v>
      </c>
      <c r="C1075" s="312" t="s">
        <v>717</v>
      </c>
      <c r="D1075" s="313" t="s">
        <v>14353</v>
      </c>
      <c r="E1075" s="324" t="s">
        <v>429</v>
      </c>
    </row>
    <row r="1076" spans="1:5" ht="27">
      <c r="A1076" s="311">
        <v>93230</v>
      </c>
      <c r="B1076" s="312" t="s">
        <v>17157</v>
      </c>
      <c r="C1076" s="312" t="s">
        <v>717</v>
      </c>
      <c r="D1076" s="313" t="s">
        <v>12573</v>
      </c>
      <c r="E1076" s="324" t="s">
        <v>429</v>
      </c>
    </row>
    <row r="1077" spans="1:5" ht="27">
      <c r="A1077" s="311">
        <v>93231</v>
      </c>
      <c r="B1077" s="312" t="s">
        <v>17158</v>
      </c>
      <c r="C1077" s="312" t="s">
        <v>717</v>
      </c>
      <c r="D1077" s="313" t="s">
        <v>17104</v>
      </c>
      <c r="E1077" s="324" t="s">
        <v>429</v>
      </c>
    </row>
    <row r="1078" spans="1:5" ht="27">
      <c r="A1078" s="311">
        <v>93232</v>
      </c>
      <c r="B1078" s="312" t="s">
        <v>17159</v>
      </c>
      <c r="C1078" s="312" t="s">
        <v>717</v>
      </c>
      <c r="D1078" s="313" t="s">
        <v>12644</v>
      </c>
      <c r="E1078" s="324" t="s">
        <v>429</v>
      </c>
    </row>
    <row r="1079" spans="1:5" ht="13.5">
      <c r="A1079" s="311">
        <v>93235</v>
      </c>
      <c r="B1079" s="312" t="s">
        <v>1124</v>
      </c>
      <c r="C1079" s="312" t="s">
        <v>717</v>
      </c>
      <c r="D1079" s="313" t="s">
        <v>17160</v>
      </c>
      <c r="E1079" s="324" t="s">
        <v>429</v>
      </c>
    </row>
    <row r="1080" spans="1:5" ht="40.5">
      <c r="A1080" s="311">
        <v>93238</v>
      </c>
      <c r="B1080" s="312" t="s">
        <v>1125</v>
      </c>
      <c r="C1080" s="312" t="s">
        <v>717</v>
      </c>
      <c r="D1080" s="313" t="s">
        <v>15387</v>
      </c>
      <c r="E1080" s="324" t="s">
        <v>429</v>
      </c>
    </row>
    <row r="1081" spans="1:5" ht="27">
      <c r="A1081" s="311">
        <v>93239</v>
      </c>
      <c r="B1081" s="312" t="s">
        <v>1126</v>
      </c>
      <c r="C1081" s="312" t="s">
        <v>717</v>
      </c>
      <c r="D1081" s="313" t="s">
        <v>12593</v>
      </c>
      <c r="E1081" s="324" t="s">
        <v>429</v>
      </c>
    </row>
    <row r="1082" spans="1:5" ht="40.5">
      <c r="A1082" s="311">
        <v>93240</v>
      </c>
      <c r="B1082" s="312" t="s">
        <v>1127</v>
      </c>
      <c r="C1082" s="312" t="s">
        <v>717</v>
      </c>
      <c r="D1082" s="313" t="s">
        <v>12628</v>
      </c>
      <c r="E1082" s="324" t="s">
        <v>429</v>
      </c>
    </row>
    <row r="1083" spans="1:5" ht="27">
      <c r="A1083" s="311">
        <v>93267</v>
      </c>
      <c r="B1083" s="312" t="s">
        <v>1128</v>
      </c>
      <c r="C1083" s="312" t="s">
        <v>717</v>
      </c>
      <c r="D1083" s="313" t="s">
        <v>17161</v>
      </c>
      <c r="E1083" s="324" t="s">
        <v>429</v>
      </c>
    </row>
    <row r="1084" spans="1:5" ht="27">
      <c r="A1084" s="311">
        <v>93269</v>
      </c>
      <c r="B1084" s="312" t="s">
        <v>1129</v>
      </c>
      <c r="C1084" s="312" t="s">
        <v>717</v>
      </c>
      <c r="D1084" s="313" t="s">
        <v>17149</v>
      </c>
      <c r="E1084" s="324" t="s">
        <v>429</v>
      </c>
    </row>
    <row r="1085" spans="1:5" ht="27">
      <c r="A1085" s="311">
        <v>93270</v>
      </c>
      <c r="B1085" s="312" t="s">
        <v>1130</v>
      </c>
      <c r="C1085" s="312" t="s">
        <v>717</v>
      </c>
      <c r="D1085" s="313" t="s">
        <v>13169</v>
      </c>
      <c r="E1085" s="324" t="s">
        <v>429</v>
      </c>
    </row>
    <row r="1086" spans="1:5" ht="27">
      <c r="A1086" s="311">
        <v>93271</v>
      </c>
      <c r="B1086" s="312" t="s">
        <v>1131</v>
      </c>
      <c r="C1086" s="312" t="s">
        <v>717</v>
      </c>
      <c r="D1086" s="313" t="s">
        <v>12714</v>
      </c>
      <c r="E1086" s="324" t="s">
        <v>429</v>
      </c>
    </row>
    <row r="1087" spans="1:5" ht="27">
      <c r="A1087" s="311">
        <v>93277</v>
      </c>
      <c r="B1087" s="312" t="s">
        <v>1132</v>
      </c>
      <c r="C1087" s="312" t="s">
        <v>717</v>
      </c>
      <c r="D1087" s="313" t="s">
        <v>16947</v>
      </c>
      <c r="E1087" s="324" t="s">
        <v>429</v>
      </c>
    </row>
    <row r="1088" spans="1:5" ht="27">
      <c r="A1088" s="311">
        <v>93278</v>
      </c>
      <c r="B1088" s="312" t="s">
        <v>1133</v>
      </c>
      <c r="C1088" s="312" t="s">
        <v>717</v>
      </c>
      <c r="D1088" s="313" t="s">
        <v>16968</v>
      </c>
      <c r="E1088" s="324" t="s">
        <v>429</v>
      </c>
    </row>
    <row r="1089" spans="1:5" ht="27">
      <c r="A1089" s="311">
        <v>93279</v>
      </c>
      <c r="B1089" s="312" t="s">
        <v>1134</v>
      </c>
      <c r="C1089" s="312" t="s">
        <v>717</v>
      </c>
      <c r="D1089" s="313" t="s">
        <v>17162</v>
      </c>
      <c r="E1089" s="324" t="s">
        <v>429</v>
      </c>
    </row>
    <row r="1090" spans="1:5" ht="27">
      <c r="A1090" s="311">
        <v>93280</v>
      </c>
      <c r="B1090" s="312" t="s">
        <v>1135</v>
      </c>
      <c r="C1090" s="312" t="s">
        <v>717</v>
      </c>
      <c r="D1090" s="313" t="s">
        <v>12576</v>
      </c>
      <c r="E1090" s="324" t="s">
        <v>429</v>
      </c>
    </row>
    <row r="1091" spans="1:5" ht="27">
      <c r="A1091" s="311">
        <v>93283</v>
      </c>
      <c r="B1091" s="312" t="s">
        <v>1136</v>
      </c>
      <c r="C1091" s="312" t="s">
        <v>717</v>
      </c>
      <c r="D1091" s="313" t="s">
        <v>17163</v>
      </c>
      <c r="E1091" s="324" t="s">
        <v>429</v>
      </c>
    </row>
    <row r="1092" spans="1:5" ht="27">
      <c r="A1092" s="311">
        <v>93284</v>
      </c>
      <c r="B1092" s="312" t="s">
        <v>1137</v>
      </c>
      <c r="C1092" s="312" t="s">
        <v>717</v>
      </c>
      <c r="D1092" s="313" t="s">
        <v>13845</v>
      </c>
      <c r="E1092" s="324" t="s">
        <v>429</v>
      </c>
    </row>
    <row r="1093" spans="1:5" ht="27">
      <c r="A1093" s="311">
        <v>93285</v>
      </c>
      <c r="B1093" s="312" t="s">
        <v>1138</v>
      </c>
      <c r="C1093" s="312" t="s">
        <v>717</v>
      </c>
      <c r="D1093" s="313" t="s">
        <v>17164</v>
      </c>
      <c r="E1093" s="324" t="s">
        <v>429</v>
      </c>
    </row>
    <row r="1094" spans="1:5" ht="27">
      <c r="A1094" s="311">
        <v>93286</v>
      </c>
      <c r="B1094" s="312" t="s">
        <v>1139</v>
      </c>
      <c r="C1094" s="312" t="s">
        <v>717</v>
      </c>
      <c r="D1094" s="313" t="s">
        <v>13528</v>
      </c>
      <c r="E1094" s="324" t="s">
        <v>429</v>
      </c>
    </row>
    <row r="1095" spans="1:5" ht="27">
      <c r="A1095" s="311">
        <v>93296</v>
      </c>
      <c r="B1095" s="312" t="s">
        <v>1140</v>
      </c>
      <c r="C1095" s="312" t="s">
        <v>717</v>
      </c>
      <c r="D1095" s="313" t="s">
        <v>17165</v>
      </c>
      <c r="E1095" s="324" t="s">
        <v>429</v>
      </c>
    </row>
    <row r="1096" spans="1:5" ht="40.5">
      <c r="A1096" s="311">
        <v>93397</v>
      </c>
      <c r="B1096" s="312" t="s">
        <v>1141</v>
      </c>
      <c r="C1096" s="312" t="s">
        <v>717</v>
      </c>
      <c r="D1096" s="313" t="s">
        <v>17135</v>
      </c>
      <c r="E1096" s="324" t="s">
        <v>429</v>
      </c>
    </row>
    <row r="1097" spans="1:5" ht="40.5">
      <c r="A1097" s="311">
        <v>93398</v>
      </c>
      <c r="B1097" s="312" t="s">
        <v>1142</v>
      </c>
      <c r="C1097" s="312" t="s">
        <v>717</v>
      </c>
      <c r="D1097" s="313" t="s">
        <v>13042</v>
      </c>
      <c r="E1097" s="324" t="s">
        <v>429</v>
      </c>
    </row>
    <row r="1098" spans="1:5" ht="40.5">
      <c r="A1098" s="311">
        <v>93399</v>
      </c>
      <c r="B1098" s="312" t="s">
        <v>1143</v>
      </c>
      <c r="C1098" s="312" t="s">
        <v>717</v>
      </c>
      <c r="D1098" s="313" t="s">
        <v>17136</v>
      </c>
      <c r="E1098" s="324" t="s">
        <v>429</v>
      </c>
    </row>
    <row r="1099" spans="1:5" ht="40.5">
      <c r="A1099" s="311">
        <v>93400</v>
      </c>
      <c r="B1099" s="312" t="s">
        <v>1144</v>
      </c>
      <c r="C1099" s="312" t="s">
        <v>717</v>
      </c>
      <c r="D1099" s="313" t="s">
        <v>17137</v>
      </c>
      <c r="E1099" s="324" t="s">
        <v>429</v>
      </c>
    </row>
    <row r="1100" spans="1:5" ht="40.5">
      <c r="A1100" s="311">
        <v>93401</v>
      </c>
      <c r="B1100" s="312" t="s">
        <v>1145</v>
      </c>
      <c r="C1100" s="312" t="s">
        <v>717</v>
      </c>
      <c r="D1100" s="313" t="s">
        <v>14702</v>
      </c>
      <c r="E1100" s="324" t="s">
        <v>429</v>
      </c>
    </row>
    <row r="1101" spans="1:5" ht="40.5">
      <c r="A1101" s="311">
        <v>93404</v>
      </c>
      <c r="B1101" s="312" t="s">
        <v>1146</v>
      </c>
      <c r="C1101" s="312" t="s">
        <v>717</v>
      </c>
      <c r="D1101" s="313" t="s">
        <v>13535</v>
      </c>
      <c r="E1101" s="324" t="s">
        <v>429</v>
      </c>
    </row>
    <row r="1102" spans="1:5" ht="40.5">
      <c r="A1102" s="311">
        <v>93405</v>
      </c>
      <c r="B1102" s="312" t="s">
        <v>1147</v>
      </c>
      <c r="C1102" s="312" t="s">
        <v>717</v>
      </c>
      <c r="D1102" s="313" t="s">
        <v>14437</v>
      </c>
      <c r="E1102" s="324" t="s">
        <v>429</v>
      </c>
    </row>
    <row r="1103" spans="1:5" ht="40.5">
      <c r="A1103" s="311">
        <v>93406</v>
      </c>
      <c r="B1103" s="312" t="s">
        <v>1148</v>
      </c>
      <c r="C1103" s="312" t="s">
        <v>717</v>
      </c>
      <c r="D1103" s="313" t="s">
        <v>17166</v>
      </c>
      <c r="E1103" s="324" t="s">
        <v>429</v>
      </c>
    </row>
    <row r="1104" spans="1:5" ht="40.5">
      <c r="A1104" s="311">
        <v>93407</v>
      </c>
      <c r="B1104" s="312" t="s">
        <v>1149</v>
      </c>
      <c r="C1104" s="312" t="s">
        <v>717</v>
      </c>
      <c r="D1104" s="313" t="s">
        <v>17025</v>
      </c>
      <c r="E1104" s="324" t="s">
        <v>429</v>
      </c>
    </row>
    <row r="1105" spans="1:5" ht="27">
      <c r="A1105" s="311">
        <v>93411</v>
      </c>
      <c r="B1105" s="312" t="s">
        <v>1150</v>
      </c>
      <c r="C1105" s="312" t="s">
        <v>717</v>
      </c>
      <c r="D1105" s="313" t="s">
        <v>15365</v>
      </c>
      <c r="E1105" s="324" t="s">
        <v>429</v>
      </c>
    </row>
    <row r="1106" spans="1:5" ht="27">
      <c r="A1106" s="311">
        <v>93412</v>
      </c>
      <c r="B1106" s="312" t="s">
        <v>1151</v>
      </c>
      <c r="C1106" s="312" t="s">
        <v>717</v>
      </c>
      <c r="D1106" s="313" t="s">
        <v>12573</v>
      </c>
      <c r="E1106" s="324" t="s">
        <v>429</v>
      </c>
    </row>
    <row r="1107" spans="1:5" ht="27">
      <c r="A1107" s="311">
        <v>93413</v>
      </c>
      <c r="B1107" s="312" t="s">
        <v>1152</v>
      </c>
      <c r="C1107" s="312" t="s">
        <v>717</v>
      </c>
      <c r="D1107" s="313" t="s">
        <v>13446</v>
      </c>
      <c r="E1107" s="324" t="s">
        <v>429</v>
      </c>
    </row>
    <row r="1108" spans="1:5" ht="27">
      <c r="A1108" s="311">
        <v>93414</v>
      </c>
      <c r="B1108" s="312" t="s">
        <v>1153</v>
      </c>
      <c r="C1108" s="312" t="s">
        <v>717</v>
      </c>
      <c r="D1108" s="313" t="s">
        <v>15025</v>
      </c>
      <c r="E1108" s="324" t="s">
        <v>429</v>
      </c>
    </row>
    <row r="1109" spans="1:5" ht="13.5">
      <c r="A1109" s="311">
        <v>93417</v>
      </c>
      <c r="B1109" s="312" t="s">
        <v>1154</v>
      </c>
      <c r="C1109" s="312" t="s">
        <v>717</v>
      </c>
      <c r="D1109" s="313" t="s">
        <v>15553</v>
      </c>
      <c r="E1109" s="324" t="s">
        <v>429</v>
      </c>
    </row>
    <row r="1110" spans="1:5" ht="13.5">
      <c r="A1110" s="311">
        <v>93418</v>
      </c>
      <c r="B1110" s="312" t="s">
        <v>1155</v>
      </c>
      <c r="C1110" s="312" t="s">
        <v>717</v>
      </c>
      <c r="D1110" s="313" t="s">
        <v>12885</v>
      </c>
      <c r="E1110" s="324" t="s">
        <v>429</v>
      </c>
    </row>
    <row r="1111" spans="1:5" ht="13.5">
      <c r="A1111" s="311">
        <v>93419</v>
      </c>
      <c r="B1111" s="312" t="s">
        <v>1156</v>
      </c>
      <c r="C1111" s="312" t="s">
        <v>717</v>
      </c>
      <c r="D1111" s="313" t="s">
        <v>14740</v>
      </c>
      <c r="E1111" s="324" t="s">
        <v>429</v>
      </c>
    </row>
    <row r="1112" spans="1:5" ht="27">
      <c r="A1112" s="311">
        <v>93420</v>
      </c>
      <c r="B1112" s="312" t="s">
        <v>1157</v>
      </c>
      <c r="C1112" s="312" t="s">
        <v>717</v>
      </c>
      <c r="D1112" s="313" t="s">
        <v>16943</v>
      </c>
      <c r="E1112" s="324" t="s">
        <v>429</v>
      </c>
    </row>
    <row r="1113" spans="1:5" ht="13.5">
      <c r="A1113" s="311">
        <v>93423</v>
      </c>
      <c r="B1113" s="312" t="s">
        <v>1158</v>
      </c>
      <c r="C1113" s="312" t="s">
        <v>717</v>
      </c>
      <c r="D1113" s="313" t="s">
        <v>17167</v>
      </c>
      <c r="E1113" s="324" t="s">
        <v>429</v>
      </c>
    </row>
    <row r="1114" spans="1:5" ht="13.5">
      <c r="A1114" s="311">
        <v>93424</v>
      </c>
      <c r="B1114" s="312" t="s">
        <v>1159</v>
      </c>
      <c r="C1114" s="312" t="s">
        <v>717</v>
      </c>
      <c r="D1114" s="313" t="s">
        <v>13445</v>
      </c>
      <c r="E1114" s="324" t="s">
        <v>429</v>
      </c>
    </row>
    <row r="1115" spans="1:5" ht="13.5">
      <c r="A1115" s="311">
        <v>93425</v>
      </c>
      <c r="B1115" s="312" t="s">
        <v>1160</v>
      </c>
      <c r="C1115" s="312" t="s">
        <v>717</v>
      </c>
      <c r="D1115" s="313" t="s">
        <v>14940</v>
      </c>
      <c r="E1115" s="324" t="s">
        <v>429</v>
      </c>
    </row>
    <row r="1116" spans="1:5" ht="27">
      <c r="A1116" s="311">
        <v>93426</v>
      </c>
      <c r="B1116" s="312" t="s">
        <v>1161</v>
      </c>
      <c r="C1116" s="312" t="s">
        <v>717</v>
      </c>
      <c r="D1116" s="313" t="s">
        <v>17168</v>
      </c>
      <c r="E1116" s="324" t="s">
        <v>429</v>
      </c>
    </row>
    <row r="1117" spans="1:5" ht="27">
      <c r="A1117" s="311">
        <v>93429</v>
      </c>
      <c r="B1117" s="312" t="s">
        <v>1162</v>
      </c>
      <c r="C1117" s="312" t="s">
        <v>717</v>
      </c>
      <c r="D1117" s="313" t="s">
        <v>17169</v>
      </c>
      <c r="E1117" s="324" t="s">
        <v>429</v>
      </c>
    </row>
    <row r="1118" spans="1:5" ht="27">
      <c r="A1118" s="311">
        <v>93430</v>
      </c>
      <c r="B1118" s="312" t="s">
        <v>1163</v>
      </c>
      <c r="C1118" s="312" t="s">
        <v>717</v>
      </c>
      <c r="D1118" s="313" t="s">
        <v>14896</v>
      </c>
      <c r="E1118" s="324" t="s">
        <v>429</v>
      </c>
    </row>
    <row r="1119" spans="1:5" ht="27">
      <c r="A1119" s="311">
        <v>93431</v>
      </c>
      <c r="B1119" s="312" t="s">
        <v>1164</v>
      </c>
      <c r="C1119" s="312" t="s">
        <v>717</v>
      </c>
      <c r="D1119" s="313" t="s">
        <v>17170</v>
      </c>
      <c r="E1119" s="324" t="s">
        <v>429</v>
      </c>
    </row>
    <row r="1120" spans="1:5" ht="40.5" customHeight="1">
      <c r="A1120" s="311">
        <v>93432</v>
      </c>
      <c r="B1120" s="312" t="s">
        <v>1165</v>
      </c>
      <c r="C1120" s="312" t="s">
        <v>717</v>
      </c>
      <c r="D1120" s="313" t="s">
        <v>17171</v>
      </c>
      <c r="E1120" s="324" t="s">
        <v>429</v>
      </c>
    </row>
    <row r="1121" spans="1:5" ht="27">
      <c r="A1121" s="311">
        <v>93435</v>
      </c>
      <c r="B1121" s="312" t="s">
        <v>1166</v>
      </c>
      <c r="C1121" s="312" t="s">
        <v>717</v>
      </c>
      <c r="D1121" s="313" t="s">
        <v>17172</v>
      </c>
      <c r="E1121" s="324" t="s">
        <v>429</v>
      </c>
    </row>
    <row r="1122" spans="1:5" ht="27">
      <c r="A1122" s="311">
        <v>93436</v>
      </c>
      <c r="B1122" s="312" t="s">
        <v>1167</v>
      </c>
      <c r="C1122" s="312" t="s">
        <v>717</v>
      </c>
      <c r="D1122" s="313" t="s">
        <v>14956</v>
      </c>
      <c r="E1122" s="324" t="s">
        <v>429</v>
      </c>
    </row>
    <row r="1123" spans="1:5" ht="27">
      <c r="A1123" s="311">
        <v>93437</v>
      </c>
      <c r="B1123" s="312" t="s">
        <v>1168</v>
      </c>
      <c r="C1123" s="312" t="s">
        <v>717</v>
      </c>
      <c r="D1123" s="313" t="s">
        <v>17173</v>
      </c>
      <c r="E1123" s="324" t="s">
        <v>429</v>
      </c>
    </row>
    <row r="1124" spans="1:5" ht="27">
      <c r="A1124" s="311">
        <v>93438</v>
      </c>
      <c r="B1124" s="312" t="s">
        <v>1169</v>
      </c>
      <c r="C1124" s="312" t="s">
        <v>717</v>
      </c>
      <c r="D1124" s="313" t="s">
        <v>17174</v>
      </c>
      <c r="E1124" s="324" t="s">
        <v>429</v>
      </c>
    </row>
    <row r="1125" spans="1:5" ht="27">
      <c r="A1125" s="311">
        <v>95114</v>
      </c>
      <c r="B1125" s="312" t="s">
        <v>1170</v>
      </c>
      <c r="C1125" s="312" t="s">
        <v>717</v>
      </c>
      <c r="D1125" s="313" t="s">
        <v>12600</v>
      </c>
      <c r="E1125" s="324" t="s">
        <v>429</v>
      </c>
    </row>
    <row r="1126" spans="1:5" ht="13.5">
      <c r="A1126" s="311">
        <v>95115</v>
      </c>
      <c r="B1126" s="312" t="s">
        <v>1171</v>
      </c>
      <c r="C1126" s="312" t="s">
        <v>717</v>
      </c>
      <c r="D1126" s="313" t="s">
        <v>12575</v>
      </c>
      <c r="E1126" s="324" t="s">
        <v>429</v>
      </c>
    </row>
    <row r="1127" spans="1:5" ht="27">
      <c r="A1127" s="311">
        <v>95116</v>
      </c>
      <c r="B1127" s="312" t="s">
        <v>1172</v>
      </c>
      <c r="C1127" s="312" t="s">
        <v>717</v>
      </c>
      <c r="D1127" s="313" t="s">
        <v>16522</v>
      </c>
      <c r="E1127" s="324" t="s">
        <v>429</v>
      </c>
    </row>
    <row r="1128" spans="1:5" ht="27">
      <c r="A1128" s="311">
        <v>95117</v>
      </c>
      <c r="B1128" s="312" t="s">
        <v>1173</v>
      </c>
      <c r="C1128" s="312" t="s">
        <v>717</v>
      </c>
      <c r="D1128" s="313" t="s">
        <v>17175</v>
      </c>
      <c r="E1128" s="324" t="s">
        <v>429</v>
      </c>
    </row>
    <row r="1129" spans="1:5" ht="27">
      <c r="A1129" s="311">
        <v>95118</v>
      </c>
      <c r="B1129" s="312" t="s">
        <v>1174</v>
      </c>
      <c r="C1129" s="312" t="s">
        <v>717</v>
      </c>
      <c r="D1129" s="313" t="s">
        <v>17176</v>
      </c>
      <c r="E1129" s="324" t="s">
        <v>429</v>
      </c>
    </row>
    <row r="1130" spans="1:5" ht="27">
      <c r="A1130" s="311">
        <v>95119</v>
      </c>
      <c r="B1130" s="312" t="s">
        <v>1175</v>
      </c>
      <c r="C1130" s="312" t="s">
        <v>717</v>
      </c>
      <c r="D1130" s="313" t="s">
        <v>13324</v>
      </c>
      <c r="E1130" s="324" t="s">
        <v>429</v>
      </c>
    </row>
    <row r="1131" spans="1:5" ht="27">
      <c r="A1131" s="311">
        <v>95120</v>
      </c>
      <c r="B1131" s="312" t="s">
        <v>1176</v>
      </c>
      <c r="C1131" s="312" t="s">
        <v>717</v>
      </c>
      <c r="D1131" s="313" t="s">
        <v>17177</v>
      </c>
      <c r="E1131" s="324" t="s">
        <v>429</v>
      </c>
    </row>
    <row r="1132" spans="1:5" ht="27">
      <c r="A1132" s="311">
        <v>95123</v>
      </c>
      <c r="B1132" s="312" t="s">
        <v>1177</v>
      </c>
      <c r="C1132" s="312" t="s">
        <v>717</v>
      </c>
      <c r="D1132" s="313" t="s">
        <v>17178</v>
      </c>
      <c r="E1132" s="324" t="s">
        <v>429</v>
      </c>
    </row>
    <row r="1133" spans="1:5" ht="27">
      <c r="A1133" s="311">
        <v>95124</v>
      </c>
      <c r="B1133" s="312" t="s">
        <v>1178</v>
      </c>
      <c r="C1133" s="312" t="s">
        <v>717</v>
      </c>
      <c r="D1133" s="313" t="s">
        <v>16931</v>
      </c>
      <c r="E1133" s="324" t="s">
        <v>429</v>
      </c>
    </row>
    <row r="1134" spans="1:5" ht="27">
      <c r="A1134" s="311">
        <v>95125</v>
      </c>
      <c r="B1134" s="312" t="s">
        <v>1179</v>
      </c>
      <c r="C1134" s="312" t="s">
        <v>717</v>
      </c>
      <c r="D1134" s="313" t="s">
        <v>17179</v>
      </c>
      <c r="E1134" s="324" t="s">
        <v>429</v>
      </c>
    </row>
    <row r="1135" spans="1:5" ht="27">
      <c r="A1135" s="311">
        <v>95126</v>
      </c>
      <c r="B1135" s="312" t="s">
        <v>1180</v>
      </c>
      <c r="C1135" s="312" t="s">
        <v>717</v>
      </c>
      <c r="D1135" s="313" t="s">
        <v>17180</v>
      </c>
      <c r="E1135" s="324" t="s">
        <v>429</v>
      </c>
    </row>
    <row r="1136" spans="1:5" ht="27">
      <c r="A1136" s="311">
        <v>95129</v>
      </c>
      <c r="B1136" s="312" t="s">
        <v>1181</v>
      </c>
      <c r="C1136" s="312" t="s">
        <v>717</v>
      </c>
      <c r="D1136" s="313" t="s">
        <v>12663</v>
      </c>
      <c r="E1136" s="324" t="s">
        <v>429</v>
      </c>
    </row>
    <row r="1137" spans="1:5" ht="27">
      <c r="A1137" s="311">
        <v>95130</v>
      </c>
      <c r="B1137" s="312" t="s">
        <v>1182</v>
      </c>
      <c r="C1137" s="312" t="s">
        <v>717</v>
      </c>
      <c r="D1137" s="313" t="s">
        <v>17027</v>
      </c>
      <c r="E1137" s="324" t="s">
        <v>429</v>
      </c>
    </row>
    <row r="1138" spans="1:5" ht="27">
      <c r="A1138" s="311">
        <v>95131</v>
      </c>
      <c r="B1138" s="312" t="s">
        <v>1183</v>
      </c>
      <c r="C1138" s="312" t="s">
        <v>717</v>
      </c>
      <c r="D1138" s="313" t="s">
        <v>17181</v>
      </c>
      <c r="E1138" s="324" t="s">
        <v>429</v>
      </c>
    </row>
    <row r="1139" spans="1:5" ht="27">
      <c r="A1139" s="311">
        <v>95132</v>
      </c>
      <c r="B1139" s="312" t="s">
        <v>1184</v>
      </c>
      <c r="C1139" s="312" t="s">
        <v>717</v>
      </c>
      <c r="D1139" s="313" t="s">
        <v>17182</v>
      </c>
      <c r="E1139" s="314" t="s">
        <v>429</v>
      </c>
    </row>
    <row r="1140" spans="1:5" ht="27">
      <c r="A1140" s="311">
        <v>95136</v>
      </c>
      <c r="B1140" s="312" t="s">
        <v>1185</v>
      </c>
      <c r="C1140" s="312" t="s">
        <v>717</v>
      </c>
      <c r="D1140" s="313" t="s">
        <v>16968</v>
      </c>
      <c r="E1140" s="314" t="s">
        <v>429</v>
      </c>
    </row>
    <row r="1141" spans="1:5" ht="27">
      <c r="A1141" s="311">
        <v>95137</v>
      </c>
      <c r="B1141" s="312" t="s">
        <v>1186</v>
      </c>
      <c r="C1141" s="312" t="s">
        <v>717</v>
      </c>
      <c r="D1141" s="313" t="s">
        <v>17143</v>
      </c>
      <c r="E1141" s="314" t="s">
        <v>429</v>
      </c>
    </row>
    <row r="1142" spans="1:5" ht="27">
      <c r="A1142" s="311">
        <v>95138</v>
      </c>
      <c r="B1142" s="312" t="s">
        <v>1187</v>
      </c>
      <c r="C1142" s="312" t="s">
        <v>717</v>
      </c>
      <c r="D1142" s="313" t="s">
        <v>17048</v>
      </c>
      <c r="E1142" s="314" t="s">
        <v>429</v>
      </c>
    </row>
    <row r="1143" spans="1:5" ht="27">
      <c r="A1143" s="311">
        <v>95208</v>
      </c>
      <c r="B1143" s="312" t="s">
        <v>1188</v>
      </c>
      <c r="C1143" s="312" t="s">
        <v>717</v>
      </c>
      <c r="D1143" s="313" t="s">
        <v>17183</v>
      </c>
      <c r="E1143" s="314" t="s">
        <v>429</v>
      </c>
    </row>
    <row r="1144" spans="1:5" ht="27">
      <c r="A1144" s="311">
        <v>95209</v>
      </c>
      <c r="B1144" s="312" t="s">
        <v>1189</v>
      </c>
      <c r="C1144" s="312" t="s">
        <v>717</v>
      </c>
      <c r="D1144" s="313" t="s">
        <v>13147</v>
      </c>
      <c r="E1144" s="314" t="s">
        <v>429</v>
      </c>
    </row>
    <row r="1145" spans="1:5" ht="27">
      <c r="A1145" s="311">
        <v>95210</v>
      </c>
      <c r="B1145" s="312" t="s">
        <v>1190</v>
      </c>
      <c r="C1145" s="312" t="s">
        <v>717</v>
      </c>
      <c r="D1145" s="313" t="s">
        <v>17184</v>
      </c>
      <c r="E1145" s="314" t="s">
        <v>429</v>
      </c>
    </row>
    <row r="1146" spans="1:5" ht="27">
      <c r="A1146" s="311">
        <v>95211</v>
      </c>
      <c r="B1146" s="312" t="s">
        <v>1191</v>
      </c>
      <c r="C1146" s="312" t="s">
        <v>717</v>
      </c>
      <c r="D1146" s="313" t="s">
        <v>12714</v>
      </c>
      <c r="E1146" s="314" t="s">
        <v>429</v>
      </c>
    </row>
    <row r="1147" spans="1:5" ht="27">
      <c r="A1147" s="311">
        <v>95217</v>
      </c>
      <c r="B1147" s="312" t="s">
        <v>1192</v>
      </c>
      <c r="C1147" s="312" t="s">
        <v>717</v>
      </c>
      <c r="D1147" s="313" t="s">
        <v>17185</v>
      </c>
      <c r="E1147" s="314" t="s">
        <v>429</v>
      </c>
    </row>
    <row r="1148" spans="1:5" ht="13.5">
      <c r="A1148" s="311">
        <v>95255</v>
      </c>
      <c r="B1148" s="312" t="s">
        <v>1193</v>
      </c>
      <c r="C1148" s="312" t="s">
        <v>717</v>
      </c>
      <c r="D1148" s="313" t="s">
        <v>17186</v>
      </c>
      <c r="E1148" s="314" t="s">
        <v>429</v>
      </c>
    </row>
    <row r="1149" spans="1:5" ht="13.5">
      <c r="A1149" s="311">
        <v>95256</v>
      </c>
      <c r="B1149" s="312" t="s">
        <v>1194</v>
      </c>
      <c r="C1149" s="312" t="s">
        <v>717</v>
      </c>
      <c r="D1149" s="313" t="s">
        <v>13109</v>
      </c>
      <c r="E1149" s="314" t="s">
        <v>429</v>
      </c>
    </row>
    <row r="1150" spans="1:5" ht="13.5">
      <c r="A1150" s="311">
        <v>95257</v>
      </c>
      <c r="B1150" s="312" t="s">
        <v>1195</v>
      </c>
      <c r="C1150" s="312" t="s">
        <v>717</v>
      </c>
      <c r="D1150" s="313" t="s">
        <v>17187</v>
      </c>
      <c r="E1150" s="314" t="s">
        <v>429</v>
      </c>
    </row>
    <row r="1151" spans="1:5" ht="27">
      <c r="A1151" s="311">
        <v>95260</v>
      </c>
      <c r="B1151" s="312" t="s">
        <v>1196</v>
      </c>
      <c r="C1151" s="312" t="s">
        <v>717</v>
      </c>
      <c r="D1151" s="313" t="s">
        <v>17188</v>
      </c>
      <c r="E1151" s="314" t="s">
        <v>429</v>
      </c>
    </row>
    <row r="1152" spans="1:5" ht="27">
      <c r="A1152" s="311">
        <v>95261</v>
      </c>
      <c r="B1152" s="312" t="s">
        <v>1197</v>
      </c>
      <c r="C1152" s="312" t="s">
        <v>717</v>
      </c>
      <c r="D1152" s="313" t="s">
        <v>13109</v>
      </c>
      <c r="E1152" s="314" t="s">
        <v>429</v>
      </c>
    </row>
    <row r="1153" spans="1:5" ht="27">
      <c r="A1153" s="311">
        <v>95262</v>
      </c>
      <c r="B1153" s="312" t="s">
        <v>1198</v>
      </c>
      <c r="C1153" s="312" t="s">
        <v>717</v>
      </c>
      <c r="D1153" s="313" t="s">
        <v>17042</v>
      </c>
      <c r="E1153" s="314" t="s">
        <v>429</v>
      </c>
    </row>
    <row r="1154" spans="1:5" ht="27">
      <c r="A1154" s="311">
        <v>95263</v>
      </c>
      <c r="B1154" s="312" t="s">
        <v>1199</v>
      </c>
      <c r="C1154" s="312" t="s">
        <v>717</v>
      </c>
      <c r="D1154" s="313" t="s">
        <v>17189</v>
      </c>
      <c r="E1154" s="314" t="s">
        <v>429</v>
      </c>
    </row>
    <row r="1155" spans="1:5" ht="27">
      <c r="A1155" s="311">
        <v>95266</v>
      </c>
      <c r="B1155" s="312" t="s">
        <v>1200</v>
      </c>
      <c r="C1155" s="312" t="s">
        <v>717</v>
      </c>
      <c r="D1155" s="313" t="s">
        <v>17034</v>
      </c>
      <c r="E1155" s="314" t="s">
        <v>429</v>
      </c>
    </row>
    <row r="1156" spans="1:5" ht="27">
      <c r="A1156" s="311">
        <v>95267</v>
      </c>
      <c r="B1156" s="312" t="s">
        <v>1201</v>
      </c>
      <c r="C1156" s="312" t="s">
        <v>717</v>
      </c>
      <c r="D1156" s="313" t="s">
        <v>12573</v>
      </c>
      <c r="E1156" s="314" t="s">
        <v>429</v>
      </c>
    </row>
    <row r="1157" spans="1:5" ht="27">
      <c r="A1157" s="311">
        <v>95268</v>
      </c>
      <c r="B1157" s="312" t="s">
        <v>1202</v>
      </c>
      <c r="C1157" s="312" t="s">
        <v>717</v>
      </c>
      <c r="D1157" s="313" t="s">
        <v>17109</v>
      </c>
      <c r="E1157" s="314" t="s">
        <v>429</v>
      </c>
    </row>
    <row r="1158" spans="1:5" ht="27">
      <c r="A1158" s="311">
        <v>95269</v>
      </c>
      <c r="B1158" s="312" t="s">
        <v>1203</v>
      </c>
      <c r="C1158" s="312" t="s">
        <v>717</v>
      </c>
      <c r="D1158" s="313" t="s">
        <v>12644</v>
      </c>
      <c r="E1158" s="314" t="s">
        <v>429</v>
      </c>
    </row>
    <row r="1159" spans="1:5" ht="27">
      <c r="A1159" s="311">
        <v>95272</v>
      </c>
      <c r="B1159" s="312" t="s">
        <v>1204</v>
      </c>
      <c r="C1159" s="312" t="s">
        <v>717</v>
      </c>
      <c r="D1159" s="313" t="s">
        <v>16747</v>
      </c>
      <c r="E1159" s="314" t="s">
        <v>429</v>
      </c>
    </row>
    <row r="1160" spans="1:5" ht="27">
      <c r="A1160" s="311">
        <v>95273</v>
      </c>
      <c r="B1160" s="312" t="s">
        <v>1205</v>
      </c>
      <c r="C1160" s="312" t="s">
        <v>717</v>
      </c>
      <c r="D1160" s="313" t="s">
        <v>14428</v>
      </c>
      <c r="E1160" s="314" t="s">
        <v>429</v>
      </c>
    </row>
    <row r="1161" spans="1:5" ht="27">
      <c r="A1161" s="311">
        <v>95274</v>
      </c>
      <c r="B1161" s="312" t="s">
        <v>1206</v>
      </c>
      <c r="C1161" s="312" t="s">
        <v>717</v>
      </c>
      <c r="D1161" s="313" t="s">
        <v>17190</v>
      </c>
      <c r="E1161" s="314" t="s">
        <v>429</v>
      </c>
    </row>
    <row r="1162" spans="1:5" ht="27">
      <c r="A1162" s="311">
        <v>95275</v>
      </c>
      <c r="B1162" s="312" t="s">
        <v>1207</v>
      </c>
      <c r="C1162" s="312" t="s">
        <v>717</v>
      </c>
      <c r="D1162" s="313" t="s">
        <v>13397</v>
      </c>
      <c r="E1162" s="314" t="s">
        <v>429</v>
      </c>
    </row>
    <row r="1163" spans="1:5" ht="27">
      <c r="A1163" s="311">
        <v>95278</v>
      </c>
      <c r="B1163" s="312" t="s">
        <v>1208</v>
      </c>
      <c r="C1163" s="312" t="s">
        <v>717</v>
      </c>
      <c r="D1163" s="313" t="s">
        <v>17185</v>
      </c>
      <c r="E1163" s="314" t="s">
        <v>429</v>
      </c>
    </row>
    <row r="1164" spans="1:5" ht="27">
      <c r="A1164" s="311">
        <v>95279</v>
      </c>
      <c r="B1164" s="312" t="s">
        <v>1209</v>
      </c>
      <c r="C1164" s="312" t="s">
        <v>717</v>
      </c>
      <c r="D1164" s="313" t="s">
        <v>14428</v>
      </c>
      <c r="E1164" s="314" t="s">
        <v>429</v>
      </c>
    </row>
    <row r="1165" spans="1:5" ht="27">
      <c r="A1165" s="311">
        <v>95280</v>
      </c>
      <c r="B1165" s="312" t="s">
        <v>1210</v>
      </c>
      <c r="C1165" s="312" t="s">
        <v>717</v>
      </c>
      <c r="D1165" s="313" t="s">
        <v>12908</v>
      </c>
      <c r="E1165" s="314" t="s">
        <v>429</v>
      </c>
    </row>
    <row r="1166" spans="1:5" ht="27">
      <c r="A1166" s="311">
        <v>95281</v>
      </c>
      <c r="B1166" s="312" t="s">
        <v>1211</v>
      </c>
      <c r="C1166" s="312" t="s">
        <v>717</v>
      </c>
      <c r="D1166" s="313" t="s">
        <v>12644</v>
      </c>
      <c r="E1166" s="314" t="s">
        <v>429</v>
      </c>
    </row>
    <row r="1167" spans="1:5" ht="27">
      <c r="A1167" s="311">
        <v>95617</v>
      </c>
      <c r="B1167" s="312" t="s">
        <v>1212</v>
      </c>
      <c r="C1167" s="312" t="s">
        <v>717</v>
      </c>
      <c r="D1167" s="313" t="s">
        <v>12916</v>
      </c>
      <c r="E1167" s="314" t="s">
        <v>429</v>
      </c>
    </row>
    <row r="1168" spans="1:5" ht="27">
      <c r="A1168" s="311">
        <v>95618</v>
      </c>
      <c r="B1168" s="312" t="s">
        <v>1213</v>
      </c>
      <c r="C1168" s="312" t="s">
        <v>717</v>
      </c>
      <c r="D1168" s="313" t="s">
        <v>15380</v>
      </c>
      <c r="E1168" s="314" t="s">
        <v>429</v>
      </c>
    </row>
    <row r="1169" spans="1:5" ht="27">
      <c r="A1169" s="311">
        <v>95619</v>
      </c>
      <c r="B1169" s="312" t="s">
        <v>1214</v>
      </c>
      <c r="C1169" s="312" t="s">
        <v>717</v>
      </c>
      <c r="D1169" s="313" t="s">
        <v>12882</v>
      </c>
      <c r="E1169" s="314" t="s">
        <v>429</v>
      </c>
    </row>
    <row r="1170" spans="1:5" ht="27">
      <c r="A1170" s="311">
        <v>95627</v>
      </c>
      <c r="B1170" s="312" t="s">
        <v>1215</v>
      </c>
      <c r="C1170" s="312" t="s">
        <v>717</v>
      </c>
      <c r="D1170" s="313" t="s">
        <v>17191</v>
      </c>
      <c r="E1170" s="314" t="s">
        <v>429</v>
      </c>
    </row>
    <row r="1171" spans="1:5" ht="27">
      <c r="A1171" s="311">
        <v>95628</v>
      </c>
      <c r="B1171" s="312" t="s">
        <v>1216</v>
      </c>
      <c r="C1171" s="312" t="s">
        <v>717</v>
      </c>
      <c r="D1171" s="313" t="s">
        <v>13304</v>
      </c>
      <c r="E1171" s="314" t="s">
        <v>429</v>
      </c>
    </row>
    <row r="1172" spans="1:5" ht="27">
      <c r="A1172" s="311">
        <v>95629</v>
      </c>
      <c r="B1172" s="312" t="s">
        <v>1217</v>
      </c>
      <c r="C1172" s="312" t="s">
        <v>717</v>
      </c>
      <c r="D1172" s="313" t="s">
        <v>17103</v>
      </c>
      <c r="E1172" s="314" t="s">
        <v>429</v>
      </c>
    </row>
    <row r="1173" spans="1:5" ht="27">
      <c r="A1173" s="311">
        <v>95630</v>
      </c>
      <c r="B1173" s="312" t="s">
        <v>1218</v>
      </c>
      <c r="C1173" s="312" t="s">
        <v>717</v>
      </c>
      <c r="D1173" s="313" t="s">
        <v>16882</v>
      </c>
      <c r="E1173" s="314" t="s">
        <v>429</v>
      </c>
    </row>
    <row r="1174" spans="1:5" ht="27">
      <c r="A1174" s="311">
        <v>95698</v>
      </c>
      <c r="B1174" s="312" t="s">
        <v>1219</v>
      </c>
      <c r="C1174" s="312" t="s">
        <v>717</v>
      </c>
      <c r="D1174" s="313" t="s">
        <v>17192</v>
      </c>
      <c r="E1174" s="314" t="s">
        <v>429</v>
      </c>
    </row>
    <row r="1175" spans="1:5" ht="27">
      <c r="A1175" s="311">
        <v>95699</v>
      </c>
      <c r="B1175" s="312" t="s">
        <v>1220</v>
      </c>
      <c r="C1175" s="312" t="s">
        <v>717</v>
      </c>
      <c r="D1175" s="313" t="s">
        <v>17036</v>
      </c>
      <c r="E1175" s="314" t="s">
        <v>429</v>
      </c>
    </row>
    <row r="1176" spans="1:5" ht="27">
      <c r="A1176" s="311">
        <v>95700</v>
      </c>
      <c r="B1176" s="312" t="s">
        <v>1221</v>
      </c>
      <c r="C1176" s="312" t="s">
        <v>717</v>
      </c>
      <c r="D1176" s="313" t="s">
        <v>15981</v>
      </c>
      <c r="E1176" s="314" t="s">
        <v>429</v>
      </c>
    </row>
    <row r="1177" spans="1:5" ht="27">
      <c r="A1177" s="311">
        <v>95701</v>
      </c>
      <c r="B1177" s="312" t="s">
        <v>1222</v>
      </c>
      <c r="C1177" s="312" t="s">
        <v>717</v>
      </c>
      <c r="D1177" s="313" t="s">
        <v>14945</v>
      </c>
      <c r="E1177" s="314" t="s">
        <v>429</v>
      </c>
    </row>
    <row r="1178" spans="1:5" ht="27">
      <c r="A1178" s="311">
        <v>95704</v>
      </c>
      <c r="B1178" s="312" t="s">
        <v>1223</v>
      </c>
      <c r="C1178" s="312" t="s">
        <v>717</v>
      </c>
      <c r="D1178" s="313" t="s">
        <v>17193</v>
      </c>
      <c r="E1178" s="314" t="s">
        <v>429</v>
      </c>
    </row>
    <row r="1179" spans="1:5" ht="27">
      <c r="A1179" s="311">
        <v>95705</v>
      </c>
      <c r="B1179" s="312" t="s">
        <v>1224</v>
      </c>
      <c r="C1179" s="312" t="s">
        <v>717</v>
      </c>
      <c r="D1179" s="315" t="s">
        <v>15385</v>
      </c>
      <c r="E1179" s="314" t="s">
        <v>429</v>
      </c>
    </row>
    <row r="1180" spans="1:5" ht="27">
      <c r="A1180" s="311">
        <v>95706</v>
      </c>
      <c r="B1180" s="312" t="s">
        <v>1225</v>
      </c>
      <c r="C1180" s="312" t="s">
        <v>717</v>
      </c>
      <c r="D1180" s="315" t="s">
        <v>17194</v>
      </c>
      <c r="E1180" s="314" t="s">
        <v>429</v>
      </c>
    </row>
    <row r="1181" spans="1:5" ht="27">
      <c r="A1181" s="311">
        <v>95707</v>
      </c>
      <c r="B1181" s="312" t="s">
        <v>1226</v>
      </c>
      <c r="C1181" s="312" t="s">
        <v>717</v>
      </c>
      <c r="D1181" s="315" t="s">
        <v>13308</v>
      </c>
      <c r="E1181" s="314" t="s">
        <v>429</v>
      </c>
    </row>
    <row r="1182" spans="1:5" ht="40.5">
      <c r="A1182" s="311">
        <v>95710</v>
      </c>
      <c r="B1182" s="312" t="s">
        <v>1227</v>
      </c>
      <c r="C1182" s="312" t="s">
        <v>717</v>
      </c>
      <c r="D1182" s="315" t="s">
        <v>17013</v>
      </c>
      <c r="E1182" s="314" t="s">
        <v>429</v>
      </c>
    </row>
    <row r="1183" spans="1:5" ht="40.5">
      <c r="A1183" s="311">
        <v>95711</v>
      </c>
      <c r="B1183" s="312" t="s">
        <v>1228</v>
      </c>
      <c r="C1183" s="312" t="s">
        <v>717</v>
      </c>
      <c r="D1183" s="315" t="s">
        <v>17195</v>
      </c>
      <c r="E1183" s="314" t="s">
        <v>429</v>
      </c>
    </row>
    <row r="1184" spans="1:5" ht="40.5">
      <c r="A1184" s="311">
        <v>95712</v>
      </c>
      <c r="B1184" s="312" t="s">
        <v>1229</v>
      </c>
      <c r="C1184" s="312" t="s">
        <v>717</v>
      </c>
      <c r="D1184" s="315" t="s">
        <v>17196</v>
      </c>
      <c r="E1184" s="314" t="s">
        <v>429</v>
      </c>
    </row>
    <row r="1185" spans="1:5" ht="40.5">
      <c r="A1185" s="311">
        <v>95713</v>
      </c>
      <c r="B1185" s="312" t="s">
        <v>1230</v>
      </c>
      <c r="C1185" s="312" t="s">
        <v>717</v>
      </c>
      <c r="D1185" s="313" t="s">
        <v>17054</v>
      </c>
      <c r="E1185" s="314" t="s">
        <v>429</v>
      </c>
    </row>
    <row r="1186" spans="1:5" ht="40.5">
      <c r="A1186" s="311">
        <v>95716</v>
      </c>
      <c r="B1186" s="312" t="s">
        <v>1231</v>
      </c>
      <c r="C1186" s="312" t="s">
        <v>717</v>
      </c>
      <c r="D1186" s="313" t="s">
        <v>17197</v>
      </c>
      <c r="E1186" s="314" t="s">
        <v>429</v>
      </c>
    </row>
    <row r="1187" spans="1:5" ht="40.5">
      <c r="A1187" s="311">
        <v>95717</v>
      </c>
      <c r="B1187" s="312" t="s">
        <v>1232</v>
      </c>
      <c r="C1187" s="312" t="s">
        <v>717</v>
      </c>
      <c r="D1187" s="313" t="s">
        <v>17198</v>
      </c>
      <c r="E1187" s="314" t="s">
        <v>429</v>
      </c>
    </row>
    <row r="1188" spans="1:5" ht="40.5">
      <c r="A1188" s="311">
        <v>95718</v>
      </c>
      <c r="B1188" s="312" t="s">
        <v>1233</v>
      </c>
      <c r="C1188" s="312" t="s">
        <v>717</v>
      </c>
      <c r="D1188" s="313" t="s">
        <v>17199</v>
      </c>
      <c r="E1188" s="314" t="s">
        <v>429</v>
      </c>
    </row>
    <row r="1189" spans="1:5" ht="40.5">
      <c r="A1189" s="311">
        <v>95719</v>
      </c>
      <c r="B1189" s="312" t="s">
        <v>1234</v>
      </c>
      <c r="C1189" s="312" t="s">
        <v>717</v>
      </c>
      <c r="D1189" s="315" t="s">
        <v>17054</v>
      </c>
      <c r="E1189" s="314" t="s">
        <v>429</v>
      </c>
    </row>
    <row r="1190" spans="1:5" ht="27">
      <c r="A1190" s="311">
        <v>95869</v>
      </c>
      <c r="B1190" s="312" t="s">
        <v>1235</v>
      </c>
      <c r="C1190" s="312" t="s">
        <v>717</v>
      </c>
      <c r="D1190" s="315" t="s">
        <v>17200</v>
      </c>
      <c r="E1190" s="314" t="s">
        <v>429</v>
      </c>
    </row>
    <row r="1191" spans="1:5" ht="27">
      <c r="A1191" s="311">
        <v>95870</v>
      </c>
      <c r="B1191" s="312" t="s">
        <v>1236</v>
      </c>
      <c r="C1191" s="312" t="s">
        <v>717</v>
      </c>
      <c r="D1191" s="315" t="s">
        <v>17201</v>
      </c>
      <c r="E1191" s="314" t="s">
        <v>429</v>
      </c>
    </row>
    <row r="1192" spans="1:5" ht="27">
      <c r="A1192" s="311">
        <v>95871</v>
      </c>
      <c r="B1192" s="312" t="s">
        <v>1237</v>
      </c>
      <c r="C1192" s="312" t="s">
        <v>717</v>
      </c>
      <c r="D1192" s="315" t="s">
        <v>17202</v>
      </c>
      <c r="E1192" s="314" t="s">
        <v>429</v>
      </c>
    </row>
    <row r="1193" spans="1:5" ht="27">
      <c r="A1193" s="311">
        <v>95874</v>
      </c>
      <c r="B1193" s="312" t="s">
        <v>1238</v>
      </c>
      <c r="C1193" s="312" t="s">
        <v>717</v>
      </c>
      <c r="D1193" s="315" t="s">
        <v>12595</v>
      </c>
      <c r="E1193" s="314" t="s">
        <v>429</v>
      </c>
    </row>
    <row r="1194" spans="1:5" ht="27">
      <c r="A1194" s="311">
        <v>96008</v>
      </c>
      <c r="B1194" s="312" t="s">
        <v>1239</v>
      </c>
      <c r="C1194" s="312" t="s">
        <v>717</v>
      </c>
      <c r="D1194" s="315" t="s">
        <v>16938</v>
      </c>
      <c r="E1194" s="314" t="s">
        <v>429</v>
      </c>
    </row>
    <row r="1195" spans="1:5" ht="27">
      <c r="A1195" s="311">
        <v>96009</v>
      </c>
      <c r="B1195" s="312" t="s">
        <v>1240</v>
      </c>
      <c r="C1195" s="312" t="s">
        <v>717</v>
      </c>
      <c r="D1195" s="313" t="s">
        <v>13491</v>
      </c>
      <c r="E1195" s="314" t="s">
        <v>429</v>
      </c>
    </row>
    <row r="1196" spans="1:5" ht="27">
      <c r="A1196" s="311">
        <v>96011</v>
      </c>
      <c r="B1196" s="312" t="s">
        <v>1241</v>
      </c>
      <c r="C1196" s="312" t="s">
        <v>717</v>
      </c>
      <c r="D1196" s="313" t="s">
        <v>16992</v>
      </c>
      <c r="E1196" s="314" t="s">
        <v>429</v>
      </c>
    </row>
    <row r="1197" spans="1:5" ht="27">
      <c r="A1197" s="311">
        <v>96012</v>
      </c>
      <c r="B1197" s="312" t="s">
        <v>1242</v>
      </c>
      <c r="C1197" s="312" t="s">
        <v>717</v>
      </c>
      <c r="D1197" s="313" t="s">
        <v>17011</v>
      </c>
      <c r="E1197" s="314" t="s">
        <v>429</v>
      </c>
    </row>
    <row r="1198" spans="1:5" ht="27">
      <c r="A1198" s="311">
        <v>96015</v>
      </c>
      <c r="B1198" s="312" t="s">
        <v>1243</v>
      </c>
      <c r="C1198" s="312" t="s">
        <v>717</v>
      </c>
      <c r="D1198" s="313" t="s">
        <v>17203</v>
      </c>
      <c r="E1198" s="314" t="s">
        <v>429</v>
      </c>
    </row>
    <row r="1199" spans="1:5" ht="27">
      <c r="A1199" s="311">
        <v>96016</v>
      </c>
      <c r="B1199" s="312" t="s">
        <v>1244</v>
      </c>
      <c r="C1199" s="312" t="s">
        <v>717</v>
      </c>
      <c r="D1199" s="313" t="s">
        <v>15935</v>
      </c>
      <c r="E1199" s="314" t="s">
        <v>429</v>
      </c>
    </row>
    <row r="1200" spans="1:5" ht="27">
      <c r="A1200" s="311">
        <v>96018</v>
      </c>
      <c r="B1200" s="312" t="s">
        <v>1245</v>
      </c>
      <c r="C1200" s="312" t="s">
        <v>717</v>
      </c>
      <c r="D1200" s="313" t="s">
        <v>16259</v>
      </c>
      <c r="E1200" s="314" t="s">
        <v>429</v>
      </c>
    </row>
    <row r="1201" spans="1:5" ht="27">
      <c r="A1201" s="311">
        <v>96019</v>
      </c>
      <c r="B1201" s="312" t="s">
        <v>1246</v>
      </c>
      <c r="C1201" s="312" t="s">
        <v>717</v>
      </c>
      <c r="D1201" s="313" t="s">
        <v>13759</v>
      </c>
      <c r="E1201" s="314" t="s">
        <v>429</v>
      </c>
    </row>
    <row r="1202" spans="1:5" ht="27">
      <c r="A1202" s="311">
        <v>96023</v>
      </c>
      <c r="B1202" s="312" t="s">
        <v>1247</v>
      </c>
      <c r="C1202" s="312" t="s">
        <v>717</v>
      </c>
      <c r="D1202" s="313" t="s">
        <v>13789</v>
      </c>
      <c r="E1202" s="314" t="s">
        <v>429</v>
      </c>
    </row>
    <row r="1203" spans="1:5" ht="27">
      <c r="A1203" s="311">
        <v>96024</v>
      </c>
      <c r="B1203" s="312" t="s">
        <v>1248</v>
      </c>
      <c r="C1203" s="312" t="s">
        <v>717</v>
      </c>
      <c r="D1203" s="313" t="s">
        <v>13667</v>
      </c>
      <c r="E1203" s="314" t="s">
        <v>429</v>
      </c>
    </row>
    <row r="1204" spans="1:5" ht="27">
      <c r="A1204" s="311">
        <v>96026</v>
      </c>
      <c r="B1204" s="312" t="s">
        <v>1249</v>
      </c>
      <c r="C1204" s="312" t="s">
        <v>717</v>
      </c>
      <c r="D1204" s="313" t="s">
        <v>15715</v>
      </c>
      <c r="E1204" s="314" t="s">
        <v>429</v>
      </c>
    </row>
    <row r="1205" spans="1:5" ht="27">
      <c r="A1205" s="311">
        <v>96027</v>
      </c>
      <c r="B1205" s="312" t="s">
        <v>1250</v>
      </c>
      <c r="C1205" s="312" t="s">
        <v>717</v>
      </c>
      <c r="D1205" s="313" t="s">
        <v>17204</v>
      </c>
      <c r="E1205" s="314" t="s">
        <v>429</v>
      </c>
    </row>
    <row r="1206" spans="1:5" ht="27">
      <c r="A1206" s="311">
        <v>96030</v>
      </c>
      <c r="B1206" s="312" t="s">
        <v>1251</v>
      </c>
      <c r="C1206" s="312" t="s">
        <v>717</v>
      </c>
      <c r="D1206" s="313" t="s">
        <v>17205</v>
      </c>
      <c r="E1206" s="314" t="s">
        <v>429</v>
      </c>
    </row>
    <row r="1207" spans="1:5" ht="27">
      <c r="A1207" s="311">
        <v>96031</v>
      </c>
      <c r="B1207" s="312" t="s">
        <v>1252</v>
      </c>
      <c r="C1207" s="312" t="s">
        <v>717</v>
      </c>
      <c r="D1207" s="313" t="s">
        <v>17149</v>
      </c>
      <c r="E1207" s="314" t="s">
        <v>429</v>
      </c>
    </row>
    <row r="1208" spans="1:5" ht="27">
      <c r="A1208" s="311">
        <v>96032</v>
      </c>
      <c r="B1208" s="312" t="s">
        <v>1253</v>
      </c>
      <c r="C1208" s="312" t="s">
        <v>717</v>
      </c>
      <c r="D1208" s="313" t="s">
        <v>15297</v>
      </c>
      <c r="E1208" s="314" t="s">
        <v>429</v>
      </c>
    </row>
    <row r="1209" spans="1:5" ht="27">
      <c r="A1209" s="311">
        <v>96033</v>
      </c>
      <c r="B1209" s="312" t="s">
        <v>1254</v>
      </c>
      <c r="C1209" s="312" t="s">
        <v>717</v>
      </c>
      <c r="D1209" s="313" t="s">
        <v>16621</v>
      </c>
      <c r="E1209" s="314" t="s">
        <v>429</v>
      </c>
    </row>
    <row r="1210" spans="1:5" ht="27">
      <c r="A1210" s="311">
        <v>96034</v>
      </c>
      <c r="B1210" s="312" t="s">
        <v>1255</v>
      </c>
      <c r="C1210" s="312" t="s">
        <v>717</v>
      </c>
      <c r="D1210" s="313" t="s">
        <v>17206</v>
      </c>
      <c r="E1210" s="314" t="s">
        <v>429</v>
      </c>
    </row>
    <row r="1211" spans="1:5" ht="27">
      <c r="A1211" s="311">
        <v>96053</v>
      </c>
      <c r="B1211" s="312" t="s">
        <v>1256</v>
      </c>
      <c r="C1211" s="312" t="s">
        <v>717</v>
      </c>
      <c r="D1211" s="313" t="s">
        <v>14760</v>
      </c>
      <c r="E1211" s="314" t="s">
        <v>429</v>
      </c>
    </row>
    <row r="1212" spans="1:5" ht="27">
      <c r="A1212" s="311">
        <v>96054</v>
      </c>
      <c r="B1212" s="312" t="s">
        <v>1257</v>
      </c>
      <c r="C1212" s="312" t="s">
        <v>717</v>
      </c>
      <c r="D1212" s="313" t="s">
        <v>13153</v>
      </c>
      <c r="E1212" s="314" t="s">
        <v>429</v>
      </c>
    </row>
    <row r="1213" spans="1:5" ht="27">
      <c r="A1213" s="311">
        <v>96055</v>
      </c>
      <c r="B1213" s="312" t="s">
        <v>1258</v>
      </c>
      <c r="C1213" s="312" t="s">
        <v>717</v>
      </c>
      <c r="D1213" s="313" t="s">
        <v>12652</v>
      </c>
      <c r="E1213" s="314" t="s">
        <v>429</v>
      </c>
    </row>
    <row r="1214" spans="1:5" ht="27">
      <c r="A1214" s="311">
        <v>96056</v>
      </c>
      <c r="B1214" s="312" t="s">
        <v>1259</v>
      </c>
      <c r="C1214" s="312" t="s">
        <v>717</v>
      </c>
      <c r="D1214" s="313" t="s">
        <v>17207</v>
      </c>
      <c r="E1214" s="314" t="s">
        <v>429</v>
      </c>
    </row>
    <row r="1215" spans="1:5" ht="27">
      <c r="A1215" s="311">
        <v>96057</v>
      </c>
      <c r="B1215" s="312" t="s">
        <v>1260</v>
      </c>
      <c r="C1215" s="312" t="s">
        <v>717</v>
      </c>
      <c r="D1215" s="313" t="s">
        <v>16743</v>
      </c>
      <c r="E1215" s="314" t="s">
        <v>429</v>
      </c>
    </row>
    <row r="1216" spans="1:5" ht="27">
      <c r="A1216" s="311">
        <v>96060</v>
      </c>
      <c r="B1216" s="312" t="s">
        <v>1261</v>
      </c>
      <c r="C1216" s="312" t="s">
        <v>717</v>
      </c>
      <c r="D1216" s="313" t="s">
        <v>13817</v>
      </c>
      <c r="E1216" s="314" t="s">
        <v>429</v>
      </c>
    </row>
    <row r="1217" spans="1:5" ht="27">
      <c r="A1217" s="311">
        <v>96061</v>
      </c>
      <c r="B1217" s="312" t="s">
        <v>1262</v>
      </c>
      <c r="C1217" s="312" t="s">
        <v>717</v>
      </c>
      <c r="D1217" s="313" t="s">
        <v>14769</v>
      </c>
      <c r="E1217" s="314" t="s">
        <v>429</v>
      </c>
    </row>
    <row r="1218" spans="1:5" ht="27">
      <c r="A1218" s="311">
        <v>96062</v>
      </c>
      <c r="B1218" s="312" t="s">
        <v>1263</v>
      </c>
      <c r="C1218" s="312" t="s">
        <v>717</v>
      </c>
      <c r="D1218" s="313" t="s">
        <v>17121</v>
      </c>
      <c r="E1218" s="314" t="s">
        <v>429</v>
      </c>
    </row>
    <row r="1219" spans="1:5" ht="27">
      <c r="A1219" s="311">
        <v>96241</v>
      </c>
      <c r="B1219" s="312" t="s">
        <v>1264</v>
      </c>
      <c r="C1219" s="312" t="s">
        <v>717</v>
      </c>
      <c r="D1219" s="313" t="s">
        <v>17208</v>
      </c>
      <c r="E1219" s="314" t="s">
        <v>429</v>
      </c>
    </row>
    <row r="1220" spans="1:5" ht="27">
      <c r="A1220" s="311">
        <v>96242</v>
      </c>
      <c r="B1220" s="312" t="s">
        <v>1265</v>
      </c>
      <c r="C1220" s="312" t="s">
        <v>717</v>
      </c>
      <c r="D1220" s="313" t="s">
        <v>15081</v>
      </c>
      <c r="E1220" s="314" t="s">
        <v>429</v>
      </c>
    </row>
    <row r="1221" spans="1:5" ht="27">
      <c r="A1221" s="311">
        <v>96243</v>
      </c>
      <c r="B1221" s="312" t="s">
        <v>1266</v>
      </c>
      <c r="C1221" s="312" t="s">
        <v>717</v>
      </c>
      <c r="D1221" s="313" t="s">
        <v>17209</v>
      </c>
      <c r="E1221" s="314" t="s">
        <v>429</v>
      </c>
    </row>
    <row r="1222" spans="1:5" ht="27">
      <c r="A1222" s="311">
        <v>96244</v>
      </c>
      <c r="B1222" s="312" t="s">
        <v>1267</v>
      </c>
      <c r="C1222" s="312" t="s">
        <v>717</v>
      </c>
      <c r="D1222" s="313" t="s">
        <v>17210</v>
      </c>
      <c r="E1222" s="314" t="s">
        <v>429</v>
      </c>
    </row>
    <row r="1223" spans="1:5" ht="27">
      <c r="A1223" s="311">
        <v>96301</v>
      </c>
      <c r="B1223" s="312" t="s">
        <v>1268</v>
      </c>
      <c r="C1223" s="312" t="s">
        <v>717</v>
      </c>
      <c r="D1223" s="313" t="s">
        <v>17211</v>
      </c>
      <c r="E1223" s="314" t="s">
        <v>429</v>
      </c>
    </row>
    <row r="1224" spans="1:5" ht="27">
      <c r="A1224" s="311">
        <v>96457</v>
      </c>
      <c r="B1224" s="312" t="s">
        <v>1269</v>
      </c>
      <c r="C1224" s="312" t="s">
        <v>717</v>
      </c>
      <c r="D1224" s="313" t="s">
        <v>17044</v>
      </c>
      <c r="E1224" s="314" t="s">
        <v>429</v>
      </c>
    </row>
    <row r="1225" spans="1:5" ht="27">
      <c r="A1225" s="311">
        <v>96458</v>
      </c>
      <c r="B1225" s="312" t="s">
        <v>1270</v>
      </c>
      <c r="C1225" s="312" t="s">
        <v>717</v>
      </c>
      <c r="D1225" s="313" t="s">
        <v>17212</v>
      </c>
      <c r="E1225" s="314" t="s">
        <v>429</v>
      </c>
    </row>
    <row r="1226" spans="1:5" ht="27">
      <c r="A1226" s="311">
        <v>96459</v>
      </c>
      <c r="B1226" s="312" t="s">
        <v>1271</v>
      </c>
      <c r="C1226" s="312" t="s">
        <v>717</v>
      </c>
      <c r="D1226" s="313" t="s">
        <v>17213</v>
      </c>
      <c r="E1226" s="314" t="s">
        <v>429</v>
      </c>
    </row>
    <row r="1227" spans="1:5" ht="27">
      <c r="A1227" s="311">
        <v>96460</v>
      </c>
      <c r="B1227" s="312" t="s">
        <v>1272</v>
      </c>
      <c r="C1227" s="312" t="s">
        <v>717</v>
      </c>
      <c r="D1227" s="313" t="s">
        <v>17214</v>
      </c>
      <c r="E1227" s="314" t="s">
        <v>429</v>
      </c>
    </row>
    <row r="1228" spans="1:5" ht="27">
      <c r="A1228" s="311">
        <v>98760</v>
      </c>
      <c r="B1228" s="312" t="s">
        <v>1273</v>
      </c>
      <c r="C1228" s="312" t="s">
        <v>717</v>
      </c>
      <c r="D1228" s="313" t="s">
        <v>15884</v>
      </c>
      <c r="E1228" s="314" t="s">
        <v>429</v>
      </c>
    </row>
    <row r="1229" spans="1:5" ht="27">
      <c r="A1229" s="311">
        <v>98761</v>
      </c>
      <c r="B1229" s="312" t="s">
        <v>1274</v>
      </c>
      <c r="C1229" s="312" t="s">
        <v>717</v>
      </c>
      <c r="D1229" s="313" t="s">
        <v>17143</v>
      </c>
      <c r="E1229" s="314" t="s">
        <v>429</v>
      </c>
    </row>
    <row r="1230" spans="1:5" ht="27">
      <c r="A1230" s="311">
        <v>98762</v>
      </c>
      <c r="B1230" s="312" t="s">
        <v>1275</v>
      </c>
      <c r="C1230" s="312" t="s">
        <v>717</v>
      </c>
      <c r="D1230" s="313" t="s">
        <v>17040</v>
      </c>
      <c r="E1230" s="314" t="s">
        <v>429</v>
      </c>
    </row>
    <row r="1231" spans="1:5" ht="40.5">
      <c r="A1231" s="311">
        <v>98763</v>
      </c>
      <c r="B1231" s="312" t="s">
        <v>1276</v>
      </c>
      <c r="C1231" s="312" t="s">
        <v>717</v>
      </c>
      <c r="D1231" s="313" t="s">
        <v>15297</v>
      </c>
      <c r="E1231" s="314" t="s">
        <v>429</v>
      </c>
    </row>
    <row r="1232" spans="1:5" ht="27">
      <c r="A1232" s="311">
        <v>99829</v>
      </c>
      <c r="B1232" s="312" t="s">
        <v>1277</v>
      </c>
      <c r="C1232" s="312" t="s">
        <v>717</v>
      </c>
      <c r="D1232" s="313" t="s">
        <v>15363</v>
      </c>
      <c r="E1232" s="314" t="s">
        <v>429</v>
      </c>
    </row>
    <row r="1233" spans="1:5" ht="27">
      <c r="A1233" s="311">
        <v>99830</v>
      </c>
      <c r="B1233" s="312" t="s">
        <v>1278</v>
      </c>
      <c r="C1233" s="312" t="s">
        <v>717</v>
      </c>
      <c r="D1233" s="313" t="s">
        <v>14436</v>
      </c>
      <c r="E1233" s="314" t="s">
        <v>429</v>
      </c>
    </row>
    <row r="1234" spans="1:5" ht="27">
      <c r="A1234" s="311">
        <v>99831</v>
      </c>
      <c r="B1234" s="312" t="s">
        <v>1279</v>
      </c>
      <c r="C1234" s="312" t="s">
        <v>717</v>
      </c>
      <c r="D1234" s="313" t="s">
        <v>15364</v>
      </c>
      <c r="E1234" s="314" t="s">
        <v>429</v>
      </c>
    </row>
    <row r="1235" spans="1:5" ht="27">
      <c r="A1235" s="311">
        <v>99832</v>
      </c>
      <c r="B1235" s="312" t="s">
        <v>1280</v>
      </c>
      <c r="C1235" s="312" t="s">
        <v>717</v>
      </c>
      <c r="D1235" s="313" t="s">
        <v>13517</v>
      </c>
      <c r="E1235" s="314" t="s">
        <v>429</v>
      </c>
    </row>
    <row r="1236" spans="1:5" ht="27">
      <c r="A1236" s="311">
        <v>100637</v>
      </c>
      <c r="B1236" s="312" t="s">
        <v>1281</v>
      </c>
      <c r="C1236" s="312" t="s">
        <v>717</v>
      </c>
      <c r="D1236" s="313" t="s">
        <v>17215</v>
      </c>
      <c r="E1236" s="314" t="s">
        <v>429</v>
      </c>
    </row>
    <row r="1237" spans="1:5" ht="27">
      <c r="A1237" s="311">
        <v>100638</v>
      </c>
      <c r="B1237" s="312" t="s">
        <v>1282</v>
      </c>
      <c r="C1237" s="312" t="s">
        <v>717</v>
      </c>
      <c r="D1237" s="313" t="s">
        <v>17216</v>
      </c>
      <c r="E1237" s="314" t="s">
        <v>429</v>
      </c>
    </row>
    <row r="1238" spans="1:5" ht="27">
      <c r="A1238" s="311">
        <v>100639</v>
      </c>
      <c r="B1238" s="312" t="s">
        <v>1283</v>
      </c>
      <c r="C1238" s="312" t="s">
        <v>717</v>
      </c>
      <c r="D1238" s="313" t="s">
        <v>17217</v>
      </c>
      <c r="E1238" s="314" t="s">
        <v>429</v>
      </c>
    </row>
    <row r="1239" spans="1:5" ht="27">
      <c r="A1239" s="311">
        <v>100640</v>
      </c>
      <c r="B1239" s="312" t="s">
        <v>1284</v>
      </c>
      <c r="C1239" s="312" t="s">
        <v>717</v>
      </c>
      <c r="D1239" s="313" t="s">
        <v>17218</v>
      </c>
      <c r="E1239" s="314" t="s">
        <v>429</v>
      </c>
    </row>
    <row r="1240" spans="1:5" ht="13.5">
      <c r="A1240" s="311">
        <v>100643</v>
      </c>
      <c r="B1240" s="312" t="s">
        <v>1285</v>
      </c>
      <c r="C1240" s="312" t="s">
        <v>717</v>
      </c>
      <c r="D1240" s="313" t="s">
        <v>17219</v>
      </c>
      <c r="E1240" s="314" t="s">
        <v>429</v>
      </c>
    </row>
    <row r="1241" spans="1:5" ht="13.5">
      <c r="A1241" s="311">
        <v>100644</v>
      </c>
      <c r="B1241" s="312" t="s">
        <v>1286</v>
      </c>
      <c r="C1241" s="312" t="s">
        <v>717</v>
      </c>
      <c r="D1241" s="313" t="s">
        <v>17220</v>
      </c>
      <c r="E1241" s="314" t="s">
        <v>429</v>
      </c>
    </row>
    <row r="1242" spans="1:5" ht="13.5">
      <c r="A1242" s="311">
        <v>100645</v>
      </c>
      <c r="B1242" s="312" t="s">
        <v>1287</v>
      </c>
      <c r="C1242" s="312" t="s">
        <v>717</v>
      </c>
      <c r="D1242" s="313" t="s">
        <v>17221</v>
      </c>
      <c r="E1242" s="314" t="s">
        <v>429</v>
      </c>
    </row>
    <row r="1243" spans="1:5" ht="27">
      <c r="A1243" s="311">
        <v>100646</v>
      </c>
      <c r="B1243" s="312" t="s">
        <v>1288</v>
      </c>
      <c r="C1243" s="312" t="s">
        <v>717</v>
      </c>
      <c r="D1243" s="313" t="s">
        <v>17222</v>
      </c>
      <c r="E1243" s="314" t="s">
        <v>429</v>
      </c>
    </row>
    <row r="1244" spans="1:5" ht="27">
      <c r="A1244" s="311">
        <v>102270</v>
      </c>
      <c r="B1244" s="312" t="s">
        <v>1289</v>
      </c>
      <c r="C1244" s="312" t="s">
        <v>717</v>
      </c>
      <c r="D1244" s="313" t="s">
        <v>15382</v>
      </c>
      <c r="E1244" s="314" t="s">
        <v>429</v>
      </c>
    </row>
    <row r="1245" spans="1:5" ht="27">
      <c r="A1245" s="311">
        <v>102271</v>
      </c>
      <c r="B1245" s="312" t="s">
        <v>1290</v>
      </c>
      <c r="C1245" s="312" t="s">
        <v>717</v>
      </c>
      <c r="D1245" s="313" t="s">
        <v>14428</v>
      </c>
      <c r="E1245" s="314" t="s">
        <v>429</v>
      </c>
    </row>
    <row r="1246" spans="1:5" ht="27">
      <c r="A1246" s="311">
        <v>102272</v>
      </c>
      <c r="B1246" s="312" t="s">
        <v>1291</v>
      </c>
      <c r="C1246" s="312" t="s">
        <v>717</v>
      </c>
      <c r="D1246" s="313" t="s">
        <v>12912</v>
      </c>
      <c r="E1246" s="314" t="s">
        <v>429</v>
      </c>
    </row>
    <row r="1247" spans="1:5" ht="27">
      <c r="A1247" s="311">
        <v>102273</v>
      </c>
      <c r="B1247" s="312" t="s">
        <v>1292</v>
      </c>
      <c r="C1247" s="312" t="s">
        <v>717</v>
      </c>
      <c r="D1247" s="313" t="s">
        <v>13532</v>
      </c>
      <c r="E1247" s="314" t="s">
        <v>429</v>
      </c>
    </row>
    <row r="1248" spans="1:5" ht="27">
      <c r="A1248" s="311">
        <v>102809</v>
      </c>
      <c r="B1248" s="312" t="s">
        <v>11957</v>
      </c>
      <c r="C1248" s="312" t="s">
        <v>717</v>
      </c>
      <c r="D1248" s="313" t="s">
        <v>13994</v>
      </c>
      <c r="E1248" s="314" t="s">
        <v>429</v>
      </c>
    </row>
    <row r="1249" spans="1:5" ht="40.5">
      <c r="A1249" s="311">
        <v>102815</v>
      </c>
      <c r="B1249" s="312" t="s">
        <v>11958</v>
      </c>
      <c r="C1249" s="312" t="s">
        <v>717</v>
      </c>
      <c r="D1249" s="313" t="s">
        <v>17223</v>
      </c>
      <c r="E1249" s="314" t="s">
        <v>429</v>
      </c>
    </row>
    <row r="1250" spans="1:5" ht="27">
      <c r="A1250" s="311">
        <v>102826</v>
      </c>
      <c r="B1250" s="312" t="s">
        <v>11959</v>
      </c>
      <c r="C1250" s="312" t="s">
        <v>717</v>
      </c>
      <c r="D1250" s="313" t="s">
        <v>13260</v>
      </c>
      <c r="E1250" s="314" t="s">
        <v>429</v>
      </c>
    </row>
    <row r="1251" spans="1:5" ht="27">
      <c r="A1251" s="311">
        <v>102832</v>
      </c>
      <c r="B1251" s="312" t="s">
        <v>11960</v>
      </c>
      <c r="C1251" s="312" t="s">
        <v>717</v>
      </c>
      <c r="D1251" s="313" t="s">
        <v>17224</v>
      </c>
      <c r="E1251" s="314" t="s">
        <v>429</v>
      </c>
    </row>
    <row r="1252" spans="1:5" ht="27">
      <c r="A1252" s="311">
        <v>102843</v>
      </c>
      <c r="B1252" s="312" t="s">
        <v>11961</v>
      </c>
      <c r="C1252" s="312" t="s">
        <v>717</v>
      </c>
      <c r="D1252" s="313" t="s">
        <v>17225</v>
      </c>
      <c r="E1252" s="314" t="s">
        <v>429</v>
      </c>
    </row>
    <row r="1253" spans="1:5" ht="27">
      <c r="A1253" s="311">
        <v>102849</v>
      </c>
      <c r="B1253" s="312" t="s">
        <v>11962</v>
      </c>
      <c r="C1253" s="312" t="s">
        <v>717</v>
      </c>
      <c r="D1253" s="313" t="s">
        <v>17226</v>
      </c>
      <c r="E1253" s="314" t="s">
        <v>429</v>
      </c>
    </row>
    <row r="1254" spans="1:5" ht="27">
      <c r="A1254" s="311">
        <v>102855</v>
      </c>
      <c r="B1254" s="312" t="s">
        <v>11963</v>
      </c>
      <c r="C1254" s="312" t="s">
        <v>717</v>
      </c>
      <c r="D1254" s="313" t="s">
        <v>17226</v>
      </c>
      <c r="E1254" s="314" t="s">
        <v>429</v>
      </c>
    </row>
    <row r="1255" spans="1:5" ht="27">
      <c r="A1255" s="311">
        <v>102861</v>
      </c>
      <c r="B1255" s="312" t="s">
        <v>11964</v>
      </c>
      <c r="C1255" s="312" t="s">
        <v>717</v>
      </c>
      <c r="D1255" s="313" t="s">
        <v>17042</v>
      </c>
      <c r="E1255" s="314" t="s">
        <v>429</v>
      </c>
    </row>
    <row r="1256" spans="1:5" ht="27">
      <c r="A1256" s="311">
        <v>102867</v>
      </c>
      <c r="B1256" s="312" t="s">
        <v>11965</v>
      </c>
      <c r="C1256" s="312" t="s">
        <v>717</v>
      </c>
      <c r="D1256" s="313" t="s">
        <v>13135</v>
      </c>
      <c r="E1256" s="314" t="s">
        <v>429</v>
      </c>
    </row>
    <row r="1257" spans="1:5" ht="27">
      <c r="A1257" s="311">
        <v>102873</v>
      </c>
      <c r="B1257" s="312" t="s">
        <v>11966</v>
      </c>
      <c r="C1257" s="312" t="s">
        <v>717</v>
      </c>
      <c r="D1257" s="313" t="s">
        <v>17114</v>
      </c>
      <c r="E1257" s="314" t="s">
        <v>429</v>
      </c>
    </row>
    <row r="1258" spans="1:5" ht="27">
      <c r="A1258" s="311">
        <v>102879</v>
      </c>
      <c r="B1258" s="312" t="s">
        <v>11967</v>
      </c>
      <c r="C1258" s="312" t="s">
        <v>717</v>
      </c>
      <c r="D1258" s="313" t="s">
        <v>17227</v>
      </c>
      <c r="E1258" s="314" t="s">
        <v>429</v>
      </c>
    </row>
    <row r="1259" spans="1:5" ht="13.5">
      <c r="A1259" s="311">
        <v>102885</v>
      </c>
      <c r="B1259" s="312" t="s">
        <v>11968</v>
      </c>
      <c r="C1259" s="312" t="s">
        <v>717</v>
      </c>
      <c r="D1259" s="313" t="s">
        <v>13011</v>
      </c>
      <c r="E1259" s="314" t="s">
        <v>429</v>
      </c>
    </row>
    <row r="1260" spans="1:5" ht="27">
      <c r="A1260" s="311">
        <v>102891</v>
      </c>
      <c r="B1260" s="312" t="s">
        <v>11969</v>
      </c>
      <c r="C1260" s="312" t="s">
        <v>717</v>
      </c>
      <c r="D1260" s="313" t="s">
        <v>13011</v>
      </c>
      <c r="E1260" s="314" t="s">
        <v>429</v>
      </c>
    </row>
    <row r="1261" spans="1:5" ht="40.5">
      <c r="A1261" s="311">
        <v>102897</v>
      </c>
      <c r="B1261" s="312" t="s">
        <v>11970</v>
      </c>
      <c r="C1261" s="312" t="s">
        <v>717</v>
      </c>
      <c r="D1261" s="313" t="s">
        <v>17054</v>
      </c>
      <c r="E1261" s="314" t="s">
        <v>429</v>
      </c>
    </row>
    <row r="1262" spans="1:5" ht="27">
      <c r="A1262" s="311">
        <v>102903</v>
      </c>
      <c r="B1262" s="312" t="s">
        <v>11971</v>
      </c>
      <c r="C1262" s="312" t="s">
        <v>717</v>
      </c>
      <c r="D1262" s="313" t="s">
        <v>16612</v>
      </c>
      <c r="E1262" s="314" t="s">
        <v>429</v>
      </c>
    </row>
    <row r="1263" spans="1:5" ht="13.5">
      <c r="A1263" s="311">
        <v>102909</v>
      </c>
      <c r="B1263" s="312" t="s">
        <v>11972</v>
      </c>
      <c r="C1263" s="312" t="s">
        <v>717</v>
      </c>
      <c r="D1263" s="313" t="s">
        <v>17228</v>
      </c>
      <c r="E1263" s="314" t="s">
        <v>429</v>
      </c>
    </row>
    <row r="1264" spans="1:5" ht="13.5">
      <c r="A1264" s="311">
        <v>102915</v>
      </c>
      <c r="B1264" s="312" t="s">
        <v>11973</v>
      </c>
      <c r="C1264" s="312" t="s">
        <v>717</v>
      </c>
      <c r="D1264" s="313" t="s">
        <v>17185</v>
      </c>
      <c r="E1264" s="314" t="s">
        <v>429</v>
      </c>
    </row>
    <row r="1265" spans="1:5" ht="40.5">
      <c r="A1265" s="311">
        <v>102927</v>
      </c>
      <c r="B1265" s="312" t="s">
        <v>11974</v>
      </c>
      <c r="C1265" s="312" t="s">
        <v>717</v>
      </c>
      <c r="D1265" s="313" t="s">
        <v>14432</v>
      </c>
      <c r="E1265" s="314" t="s">
        <v>429</v>
      </c>
    </row>
    <row r="1266" spans="1:5" ht="40.5">
      <c r="A1266" s="311">
        <v>102933</v>
      </c>
      <c r="B1266" s="312" t="s">
        <v>11975</v>
      </c>
      <c r="C1266" s="312" t="s">
        <v>717</v>
      </c>
      <c r="D1266" s="313" t="s">
        <v>14432</v>
      </c>
      <c r="E1266" s="314" t="s">
        <v>429</v>
      </c>
    </row>
    <row r="1267" spans="1:5" ht="13.5">
      <c r="A1267" s="311">
        <v>102939</v>
      </c>
      <c r="B1267" s="312" t="s">
        <v>11976</v>
      </c>
      <c r="C1267" s="312" t="s">
        <v>717</v>
      </c>
      <c r="D1267" s="313" t="s">
        <v>12714</v>
      </c>
      <c r="E1267" s="314" t="s">
        <v>429</v>
      </c>
    </row>
    <row r="1268" spans="1:5" ht="40.5">
      <c r="A1268" s="311">
        <v>102945</v>
      </c>
      <c r="B1268" s="312" t="s">
        <v>11977</v>
      </c>
      <c r="C1268" s="312" t="s">
        <v>717</v>
      </c>
      <c r="D1268" s="313" t="s">
        <v>14436</v>
      </c>
      <c r="E1268" s="314" t="s">
        <v>429</v>
      </c>
    </row>
    <row r="1269" spans="1:5" ht="27">
      <c r="A1269" s="311">
        <v>102951</v>
      </c>
      <c r="B1269" s="312" t="s">
        <v>11978</v>
      </c>
      <c r="C1269" s="312" t="s">
        <v>717</v>
      </c>
      <c r="D1269" s="313" t="s">
        <v>17185</v>
      </c>
      <c r="E1269" s="314" t="s">
        <v>429</v>
      </c>
    </row>
    <row r="1270" spans="1:5" ht="40.5">
      <c r="A1270" s="311">
        <v>102957</v>
      </c>
      <c r="B1270" s="312" t="s">
        <v>11979</v>
      </c>
      <c r="C1270" s="312" t="s">
        <v>717</v>
      </c>
      <c r="D1270" s="313" t="s">
        <v>17012</v>
      </c>
      <c r="E1270" s="314" t="s">
        <v>429</v>
      </c>
    </row>
    <row r="1271" spans="1:5" ht="27">
      <c r="A1271" s="311">
        <v>102963</v>
      </c>
      <c r="B1271" s="312" t="s">
        <v>11980</v>
      </c>
      <c r="C1271" s="312" t="s">
        <v>717</v>
      </c>
      <c r="D1271" s="313" t="s">
        <v>17088</v>
      </c>
      <c r="E1271" s="314" t="s">
        <v>429</v>
      </c>
    </row>
    <row r="1272" spans="1:5" ht="27">
      <c r="A1272" s="311">
        <v>102969</v>
      </c>
      <c r="B1272" s="312" t="s">
        <v>11981</v>
      </c>
      <c r="C1272" s="312" t="s">
        <v>717</v>
      </c>
      <c r="D1272" s="313" t="s">
        <v>15568</v>
      </c>
      <c r="E1272" s="314" t="s">
        <v>429</v>
      </c>
    </row>
    <row r="1273" spans="1:5" ht="27">
      <c r="A1273" s="311">
        <v>102985</v>
      </c>
      <c r="B1273" s="312" t="s">
        <v>11982</v>
      </c>
      <c r="C1273" s="312" t="s">
        <v>717</v>
      </c>
      <c r="D1273" s="313" t="s">
        <v>16821</v>
      </c>
      <c r="E1273" s="314" t="s">
        <v>429</v>
      </c>
    </row>
    <row r="1274" spans="1:5" ht="40.5">
      <c r="A1274" s="311">
        <v>103156</v>
      </c>
      <c r="B1274" s="312" t="s">
        <v>11983</v>
      </c>
      <c r="C1274" s="312" t="s">
        <v>717</v>
      </c>
      <c r="D1274" s="313" t="s">
        <v>17229</v>
      </c>
      <c r="E1274" s="314" t="s">
        <v>429</v>
      </c>
    </row>
    <row r="1275" spans="1:5" ht="40.5">
      <c r="A1275" s="311">
        <v>103162</v>
      </c>
      <c r="B1275" s="312" t="s">
        <v>11984</v>
      </c>
      <c r="C1275" s="312" t="s">
        <v>717</v>
      </c>
      <c r="D1275" s="313" t="s">
        <v>12911</v>
      </c>
      <c r="E1275" s="314" t="s">
        <v>429</v>
      </c>
    </row>
    <row r="1276" spans="1:5" ht="40.5">
      <c r="A1276" s="311">
        <v>103168</v>
      </c>
      <c r="B1276" s="312" t="s">
        <v>11985</v>
      </c>
      <c r="C1276" s="312" t="s">
        <v>717</v>
      </c>
      <c r="D1276" s="313" t="s">
        <v>17223</v>
      </c>
      <c r="E1276" s="314" t="s">
        <v>429</v>
      </c>
    </row>
    <row r="1277" spans="1:5" ht="40.5">
      <c r="A1277" s="311">
        <v>103174</v>
      </c>
      <c r="B1277" s="312" t="s">
        <v>11986</v>
      </c>
      <c r="C1277" s="312" t="s">
        <v>717</v>
      </c>
      <c r="D1277" s="313" t="s">
        <v>17224</v>
      </c>
      <c r="E1277" s="314" t="s">
        <v>429</v>
      </c>
    </row>
    <row r="1278" spans="1:5" ht="40.5">
      <c r="A1278" s="311">
        <v>103180</v>
      </c>
      <c r="B1278" s="312" t="s">
        <v>11987</v>
      </c>
      <c r="C1278" s="312" t="s">
        <v>717</v>
      </c>
      <c r="D1278" s="313" t="s">
        <v>17230</v>
      </c>
      <c r="E1278" s="314" t="s">
        <v>429</v>
      </c>
    </row>
    <row r="1279" spans="1:5" ht="40.5">
      <c r="A1279" s="311">
        <v>103223</v>
      </c>
      <c r="B1279" s="312" t="s">
        <v>11988</v>
      </c>
      <c r="C1279" s="312" t="s">
        <v>717</v>
      </c>
      <c r="D1279" s="313" t="s">
        <v>14368</v>
      </c>
      <c r="E1279" s="314" t="s">
        <v>429</v>
      </c>
    </row>
    <row r="1280" spans="1:5" ht="40.5">
      <c r="A1280" s="311">
        <v>103229</v>
      </c>
      <c r="B1280" s="312" t="s">
        <v>11989</v>
      </c>
      <c r="C1280" s="312" t="s">
        <v>717</v>
      </c>
      <c r="D1280" s="313" t="s">
        <v>17231</v>
      </c>
      <c r="E1280" s="314" t="s">
        <v>429</v>
      </c>
    </row>
    <row r="1281" spans="1:5" ht="40.5">
      <c r="A1281" s="311">
        <v>103235</v>
      </c>
      <c r="B1281" s="312" t="s">
        <v>11990</v>
      </c>
      <c r="C1281" s="312" t="s">
        <v>717</v>
      </c>
      <c r="D1281" s="313" t="s">
        <v>17232</v>
      </c>
      <c r="E1281" s="314" t="s">
        <v>429</v>
      </c>
    </row>
    <row r="1282" spans="1:5" ht="40.5">
      <c r="A1282" s="311">
        <v>103241</v>
      </c>
      <c r="B1282" s="312" t="s">
        <v>11991</v>
      </c>
      <c r="C1282" s="312" t="s">
        <v>717</v>
      </c>
      <c r="D1282" s="315" t="s">
        <v>17233</v>
      </c>
      <c r="E1282" s="314" t="s">
        <v>429</v>
      </c>
    </row>
    <row r="1283" spans="1:5" ht="27">
      <c r="A1283" s="311">
        <v>92259</v>
      </c>
      <c r="B1283" s="312" t="s">
        <v>1293</v>
      </c>
      <c r="C1283" s="312" t="s">
        <v>50</v>
      </c>
      <c r="D1283" s="315" t="s">
        <v>18379</v>
      </c>
      <c r="E1283" s="314" t="s">
        <v>186</v>
      </c>
    </row>
    <row r="1284" spans="1:5" ht="27">
      <c r="A1284" s="311">
        <v>92260</v>
      </c>
      <c r="B1284" s="312" t="s">
        <v>1294</v>
      </c>
      <c r="C1284" s="312" t="s">
        <v>50</v>
      </c>
      <c r="D1284" s="313" t="s">
        <v>18380</v>
      </c>
      <c r="E1284" s="314" t="s">
        <v>186</v>
      </c>
    </row>
    <row r="1285" spans="1:5" ht="27">
      <c r="A1285" s="311">
        <v>92261</v>
      </c>
      <c r="B1285" s="312" t="s">
        <v>1295</v>
      </c>
      <c r="C1285" s="312" t="s">
        <v>50</v>
      </c>
      <c r="D1285" s="313" t="s">
        <v>18381</v>
      </c>
      <c r="E1285" s="314" t="s">
        <v>186</v>
      </c>
    </row>
    <row r="1286" spans="1:5" ht="27">
      <c r="A1286" s="311">
        <v>92262</v>
      </c>
      <c r="B1286" s="312" t="s">
        <v>1296</v>
      </c>
      <c r="C1286" s="312" t="s">
        <v>50</v>
      </c>
      <c r="D1286" s="313" t="s">
        <v>18382</v>
      </c>
      <c r="E1286" s="314" t="s">
        <v>186</v>
      </c>
    </row>
    <row r="1287" spans="1:5" ht="40.5">
      <c r="A1287" s="311">
        <v>92539</v>
      </c>
      <c r="B1287" s="312" t="s">
        <v>1297</v>
      </c>
      <c r="C1287" s="312" t="s">
        <v>54</v>
      </c>
      <c r="D1287" s="313" t="s">
        <v>18383</v>
      </c>
      <c r="E1287" s="314" t="s">
        <v>186</v>
      </c>
    </row>
    <row r="1288" spans="1:5" ht="40.5">
      <c r="A1288" s="311">
        <v>92540</v>
      </c>
      <c r="B1288" s="312" t="s">
        <v>1298</v>
      </c>
      <c r="C1288" s="312" t="s">
        <v>54</v>
      </c>
      <c r="D1288" s="313" t="s">
        <v>18384</v>
      </c>
      <c r="E1288" s="314" t="s">
        <v>186</v>
      </c>
    </row>
    <row r="1289" spans="1:5" ht="27">
      <c r="A1289" s="311">
        <v>92541</v>
      </c>
      <c r="B1289" s="312" t="s">
        <v>1299</v>
      </c>
      <c r="C1289" s="312" t="s">
        <v>54</v>
      </c>
      <c r="D1289" s="313" t="s">
        <v>17801</v>
      </c>
      <c r="E1289" s="314" t="s">
        <v>186</v>
      </c>
    </row>
    <row r="1290" spans="1:5" ht="27">
      <c r="A1290" s="311">
        <v>92542</v>
      </c>
      <c r="B1290" s="312" t="s">
        <v>1300</v>
      </c>
      <c r="C1290" s="312" t="s">
        <v>54</v>
      </c>
      <c r="D1290" s="313" t="s">
        <v>18385</v>
      </c>
      <c r="E1290" s="314" t="s">
        <v>186</v>
      </c>
    </row>
    <row r="1291" spans="1:5" ht="40.5">
      <c r="A1291" s="311">
        <v>92543</v>
      </c>
      <c r="B1291" s="312" t="s">
        <v>1301</v>
      </c>
      <c r="C1291" s="312" t="s">
        <v>54</v>
      </c>
      <c r="D1291" s="313" t="s">
        <v>18056</v>
      </c>
      <c r="E1291" s="314" t="s">
        <v>186</v>
      </c>
    </row>
    <row r="1292" spans="1:5" ht="27">
      <c r="A1292" s="311">
        <v>92544</v>
      </c>
      <c r="B1292" s="312" t="s">
        <v>1302</v>
      </c>
      <c r="C1292" s="312" t="s">
        <v>54</v>
      </c>
      <c r="D1292" s="315" t="s">
        <v>17716</v>
      </c>
      <c r="E1292" s="314" t="s">
        <v>186</v>
      </c>
    </row>
    <row r="1293" spans="1:5" ht="27">
      <c r="A1293" s="311">
        <v>92545</v>
      </c>
      <c r="B1293" s="312" t="s">
        <v>1303</v>
      </c>
      <c r="C1293" s="312" t="s">
        <v>50</v>
      </c>
      <c r="D1293" s="315" t="s">
        <v>18386</v>
      </c>
      <c r="E1293" s="314" t="s">
        <v>186</v>
      </c>
    </row>
    <row r="1294" spans="1:5" ht="27">
      <c r="A1294" s="311">
        <v>92546</v>
      </c>
      <c r="B1294" s="312" t="s">
        <v>1304</v>
      </c>
      <c r="C1294" s="312" t="s">
        <v>50</v>
      </c>
      <c r="D1294" s="313" t="s">
        <v>18387</v>
      </c>
      <c r="E1294" s="314" t="s">
        <v>186</v>
      </c>
    </row>
    <row r="1295" spans="1:5" ht="27">
      <c r="A1295" s="311">
        <v>92547</v>
      </c>
      <c r="B1295" s="312" t="s">
        <v>1305</v>
      </c>
      <c r="C1295" s="312" t="s">
        <v>50</v>
      </c>
      <c r="D1295" s="313" t="s">
        <v>18388</v>
      </c>
      <c r="E1295" s="314" t="s">
        <v>186</v>
      </c>
    </row>
    <row r="1296" spans="1:5" ht="27">
      <c r="A1296" s="311">
        <v>92548</v>
      </c>
      <c r="B1296" s="312" t="s">
        <v>1306</v>
      </c>
      <c r="C1296" s="312" t="s">
        <v>50</v>
      </c>
      <c r="D1296" s="313" t="s">
        <v>18389</v>
      </c>
      <c r="E1296" s="314" t="s">
        <v>186</v>
      </c>
    </row>
    <row r="1297" spans="1:5" ht="27">
      <c r="A1297" s="311">
        <v>92549</v>
      </c>
      <c r="B1297" s="312" t="s">
        <v>1307</v>
      </c>
      <c r="C1297" s="312" t="s">
        <v>50</v>
      </c>
      <c r="D1297" s="313" t="s">
        <v>18390</v>
      </c>
      <c r="E1297" s="314" t="s">
        <v>186</v>
      </c>
    </row>
    <row r="1298" spans="1:5" ht="27">
      <c r="A1298" s="311">
        <v>92550</v>
      </c>
      <c r="B1298" s="312" t="s">
        <v>1308</v>
      </c>
      <c r="C1298" s="312" t="s">
        <v>50</v>
      </c>
      <c r="D1298" s="313" t="s">
        <v>18391</v>
      </c>
      <c r="E1298" s="314" t="s">
        <v>186</v>
      </c>
    </row>
    <row r="1299" spans="1:5" ht="27">
      <c r="A1299" s="311">
        <v>92551</v>
      </c>
      <c r="B1299" s="312" t="s">
        <v>1309</v>
      </c>
      <c r="C1299" s="312" t="s">
        <v>50</v>
      </c>
      <c r="D1299" s="313" t="s">
        <v>18392</v>
      </c>
      <c r="E1299" s="314" t="s">
        <v>186</v>
      </c>
    </row>
    <row r="1300" spans="1:5" ht="27">
      <c r="A1300" s="311">
        <v>92552</v>
      </c>
      <c r="B1300" s="312" t="s">
        <v>1310</v>
      </c>
      <c r="C1300" s="312" t="s">
        <v>50</v>
      </c>
      <c r="D1300" s="313" t="s">
        <v>18393</v>
      </c>
      <c r="E1300" s="314" t="s">
        <v>186</v>
      </c>
    </row>
    <row r="1301" spans="1:5" ht="27">
      <c r="A1301" s="311">
        <v>92553</v>
      </c>
      <c r="B1301" s="312" t="s">
        <v>1311</v>
      </c>
      <c r="C1301" s="312" t="s">
        <v>50</v>
      </c>
      <c r="D1301" s="313" t="s">
        <v>18394</v>
      </c>
      <c r="E1301" s="314" t="s">
        <v>186</v>
      </c>
    </row>
    <row r="1302" spans="1:5" ht="27">
      <c r="A1302" s="311">
        <v>92554</v>
      </c>
      <c r="B1302" s="312" t="s">
        <v>1312</v>
      </c>
      <c r="C1302" s="312" t="s">
        <v>50</v>
      </c>
      <c r="D1302" s="313" t="s">
        <v>18395</v>
      </c>
      <c r="E1302" s="314" t="s">
        <v>186</v>
      </c>
    </row>
    <row r="1303" spans="1:5" ht="40.5">
      <c r="A1303" s="311">
        <v>92555</v>
      </c>
      <c r="B1303" s="312" t="s">
        <v>1313</v>
      </c>
      <c r="C1303" s="312" t="s">
        <v>50</v>
      </c>
      <c r="D1303" s="313" t="s">
        <v>18396</v>
      </c>
      <c r="E1303" s="314" t="s">
        <v>186</v>
      </c>
    </row>
    <row r="1304" spans="1:5" ht="40.5">
      <c r="A1304" s="311">
        <v>92556</v>
      </c>
      <c r="B1304" s="312" t="s">
        <v>1314</v>
      </c>
      <c r="C1304" s="312" t="s">
        <v>50</v>
      </c>
      <c r="D1304" s="313" t="s">
        <v>18397</v>
      </c>
      <c r="E1304" s="314" t="s">
        <v>186</v>
      </c>
    </row>
    <row r="1305" spans="1:5" ht="40.5">
      <c r="A1305" s="311">
        <v>92557</v>
      </c>
      <c r="B1305" s="312" t="s">
        <v>1315</v>
      </c>
      <c r="C1305" s="312" t="s">
        <v>50</v>
      </c>
      <c r="D1305" s="313" t="s">
        <v>17432</v>
      </c>
      <c r="E1305" s="314" t="s">
        <v>186</v>
      </c>
    </row>
    <row r="1306" spans="1:5" ht="40.5">
      <c r="A1306" s="311">
        <v>92558</v>
      </c>
      <c r="B1306" s="312" t="s">
        <v>1316</v>
      </c>
      <c r="C1306" s="312" t="s">
        <v>50</v>
      </c>
      <c r="D1306" s="313" t="s">
        <v>18398</v>
      </c>
      <c r="E1306" s="314" t="s">
        <v>186</v>
      </c>
    </row>
    <row r="1307" spans="1:5" ht="40.5">
      <c r="A1307" s="311">
        <v>92559</v>
      </c>
      <c r="B1307" s="312" t="s">
        <v>1317</v>
      </c>
      <c r="C1307" s="312" t="s">
        <v>50</v>
      </c>
      <c r="D1307" s="313" t="s">
        <v>18399</v>
      </c>
      <c r="E1307" s="314" t="s">
        <v>186</v>
      </c>
    </row>
    <row r="1308" spans="1:5" ht="40.5">
      <c r="A1308" s="311">
        <v>92560</v>
      </c>
      <c r="B1308" s="312" t="s">
        <v>1318</v>
      </c>
      <c r="C1308" s="312" t="s">
        <v>50</v>
      </c>
      <c r="D1308" s="313" t="s">
        <v>18400</v>
      </c>
      <c r="E1308" s="314" t="s">
        <v>186</v>
      </c>
    </row>
    <row r="1309" spans="1:5" ht="40.5">
      <c r="A1309" s="311">
        <v>92561</v>
      </c>
      <c r="B1309" s="312" t="s">
        <v>1319</v>
      </c>
      <c r="C1309" s="312" t="s">
        <v>50</v>
      </c>
      <c r="D1309" s="313" t="s">
        <v>18401</v>
      </c>
      <c r="E1309" s="314" t="s">
        <v>186</v>
      </c>
    </row>
    <row r="1310" spans="1:5" ht="40.5">
      <c r="A1310" s="311">
        <v>92562</v>
      </c>
      <c r="B1310" s="312" t="s">
        <v>1320</v>
      </c>
      <c r="C1310" s="312" t="s">
        <v>50</v>
      </c>
      <c r="D1310" s="313" t="s">
        <v>18402</v>
      </c>
      <c r="E1310" s="314" t="s">
        <v>186</v>
      </c>
    </row>
    <row r="1311" spans="1:5" ht="40.5">
      <c r="A1311" s="311">
        <v>92563</v>
      </c>
      <c r="B1311" s="312" t="s">
        <v>1321</v>
      </c>
      <c r="C1311" s="312" t="s">
        <v>50</v>
      </c>
      <c r="D1311" s="313" t="s">
        <v>18403</v>
      </c>
      <c r="E1311" s="314" t="s">
        <v>186</v>
      </c>
    </row>
    <row r="1312" spans="1:5" ht="40.5">
      <c r="A1312" s="311">
        <v>92564</v>
      </c>
      <c r="B1312" s="312" t="s">
        <v>1322</v>
      </c>
      <c r="C1312" s="312" t="s">
        <v>50</v>
      </c>
      <c r="D1312" s="313" t="s">
        <v>18404</v>
      </c>
      <c r="E1312" s="314" t="s">
        <v>186</v>
      </c>
    </row>
    <row r="1313" spans="1:5" ht="40.5">
      <c r="A1313" s="311">
        <v>92565</v>
      </c>
      <c r="B1313" s="312" t="s">
        <v>1323</v>
      </c>
      <c r="C1313" s="312" t="s">
        <v>54</v>
      </c>
      <c r="D1313" s="313" t="s">
        <v>18405</v>
      </c>
      <c r="E1313" s="314" t="s">
        <v>186</v>
      </c>
    </row>
    <row r="1314" spans="1:5" ht="40.5">
      <c r="A1314" s="311">
        <v>92566</v>
      </c>
      <c r="B1314" s="312" t="s">
        <v>1324</v>
      </c>
      <c r="C1314" s="312" t="s">
        <v>54</v>
      </c>
      <c r="D1314" s="313" t="s">
        <v>14954</v>
      </c>
      <c r="E1314" s="314" t="s">
        <v>186</v>
      </c>
    </row>
    <row r="1315" spans="1:5" ht="40.5">
      <c r="A1315" s="311">
        <v>92567</v>
      </c>
      <c r="B1315" s="312" t="s">
        <v>1325</v>
      </c>
      <c r="C1315" s="312" t="s">
        <v>54</v>
      </c>
      <c r="D1315" s="313" t="s">
        <v>17586</v>
      </c>
      <c r="E1315" s="314" t="s">
        <v>186</v>
      </c>
    </row>
    <row r="1316" spans="1:5" ht="40.5">
      <c r="A1316" s="311">
        <v>100379</v>
      </c>
      <c r="B1316" s="312" t="s">
        <v>1326</v>
      </c>
      <c r="C1316" s="312" t="s">
        <v>54</v>
      </c>
      <c r="D1316" s="313" t="s">
        <v>18405</v>
      </c>
      <c r="E1316" s="314" t="s">
        <v>186</v>
      </c>
    </row>
    <row r="1317" spans="1:5" ht="40.5">
      <c r="A1317" s="311">
        <v>100380</v>
      </c>
      <c r="B1317" s="312" t="s">
        <v>1327</v>
      </c>
      <c r="C1317" s="312" t="s">
        <v>54</v>
      </c>
      <c r="D1317" s="313" t="s">
        <v>18406</v>
      </c>
      <c r="E1317" s="314" t="s">
        <v>186</v>
      </c>
    </row>
    <row r="1318" spans="1:5" ht="40.5">
      <c r="A1318" s="311">
        <v>100381</v>
      </c>
      <c r="B1318" s="312" t="s">
        <v>1328</v>
      </c>
      <c r="C1318" s="312" t="s">
        <v>54</v>
      </c>
      <c r="D1318" s="313" t="s">
        <v>14395</v>
      </c>
      <c r="E1318" s="314" t="s">
        <v>186</v>
      </c>
    </row>
    <row r="1319" spans="1:5" ht="40.5">
      <c r="A1319" s="311">
        <v>100383</v>
      </c>
      <c r="B1319" s="312" t="s">
        <v>1329</v>
      </c>
      <c r="C1319" s="312" t="s">
        <v>54</v>
      </c>
      <c r="D1319" s="313" t="s">
        <v>18407</v>
      </c>
      <c r="E1319" s="314" t="s">
        <v>186</v>
      </c>
    </row>
    <row r="1320" spans="1:5" ht="40.5">
      <c r="A1320" s="311">
        <v>100384</v>
      </c>
      <c r="B1320" s="312" t="s">
        <v>1330</v>
      </c>
      <c r="C1320" s="312" t="s">
        <v>54</v>
      </c>
      <c r="D1320" s="313" t="s">
        <v>17893</v>
      </c>
      <c r="E1320" s="314" t="s">
        <v>186</v>
      </c>
    </row>
    <row r="1321" spans="1:5" ht="40.5">
      <c r="A1321" s="311">
        <v>100385</v>
      </c>
      <c r="B1321" s="312" t="s">
        <v>1331</v>
      </c>
      <c r="C1321" s="312" t="s">
        <v>54</v>
      </c>
      <c r="D1321" s="313" t="s">
        <v>17586</v>
      </c>
      <c r="E1321" s="314" t="s">
        <v>186</v>
      </c>
    </row>
    <row r="1322" spans="1:5" ht="40.5">
      <c r="A1322" s="311">
        <v>100386</v>
      </c>
      <c r="B1322" s="312" t="s">
        <v>1332</v>
      </c>
      <c r="C1322" s="312" t="s">
        <v>54</v>
      </c>
      <c r="D1322" s="313" t="s">
        <v>18408</v>
      </c>
      <c r="E1322" s="314" t="s">
        <v>186</v>
      </c>
    </row>
    <row r="1323" spans="1:5" ht="40.5">
      <c r="A1323" s="311">
        <v>100387</v>
      </c>
      <c r="B1323" s="312" t="s">
        <v>1333</v>
      </c>
      <c r="C1323" s="312" t="s">
        <v>54</v>
      </c>
      <c r="D1323" s="313" t="s">
        <v>17506</v>
      </c>
      <c r="E1323" s="314" t="s">
        <v>186</v>
      </c>
    </row>
    <row r="1324" spans="1:5" ht="27">
      <c r="A1324" s="311">
        <v>100388</v>
      </c>
      <c r="B1324" s="312" t="s">
        <v>1334</v>
      </c>
      <c r="C1324" s="312" t="s">
        <v>54</v>
      </c>
      <c r="D1324" s="313" t="s">
        <v>17207</v>
      </c>
      <c r="E1324" s="314" t="s">
        <v>186</v>
      </c>
    </row>
    <row r="1325" spans="1:5" ht="27">
      <c r="A1325" s="311">
        <v>100389</v>
      </c>
      <c r="B1325" s="312" t="s">
        <v>1335</v>
      </c>
      <c r="C1325" s="312" t="s">
        <v>54</v>
      </c>
      <c r="D1325" s="313" t="s">
        <v>17569</v>
      </c>
      <c r="E1325" s="314" t="s">
        <v>186</v>
      </c>
    </row>
    <row r="1326" spans="1:5" ht="27">
      <c r="A1326" s="311">
        <v>100390</v>
      </c>
      <c r="B1326" s="312" t="s">
        <v>1336</v>
      </c>
      <c r="C1326" s="312" t="s">
        <v>54</v>
      </c>
      <c r="D1326" s="313" t="s">
        <v>17896</v>
      </c>
      <c r="E1326" s="314" t="s">
        <v>186</v>
      </c>
    </row>
    <row r="1327" spans="1:5" ht="27">
      <c r="A1327" s="311">
        <v>100391</v>
      </c>
      <c r="B1327" s="312" t="s">
        <v>1337</v>
      </c>
      <c r="C1327" s="312" t="s">
        <v>54</v>
      </c>
      <c r="D1327" s="313" t="s">
        <v>14265</v>
      </c>
      <c r="E1327" s="314" t="s">
        <v>186</v>
      </c>
    </row>
    <row r="1328" spans="1:5" ht="27">
      <c r="A1328" s="311">
        <v>100392</v>
      </c>
      <c r="B1328" s="312" t="s">
        <v>1338</v>
      </c>
      <c r="C1328" s="312" t="s">
        <v>54</v>
      </c>
      <c r="D1328" s="313" t="s">
        <v>14119</v>
      </c>
      <c r="E1328" s="314" t="s">
        <v>186</v>
      </c>
    </row>
    <row r="1329" spans="1:5" ht="27">
      <c r="A1329" s="311">
        <v>100393</v>
      </c>
      <c r="B1329" s="312" t="s">
        <v>1339</v>
      </c>
      <c r="C1329" s="312" t="s">
        <v>54</v>
      </c>
      <c r="D1329" s="313" t="s">
        <v>17207</v>
      </c>
      <c r="E1329" s="314" t="s">
        <v>186</v>
      </c>
    </row>
    <row r="1330" spans="1:5" ht="27">
      <c r="A1330" s="311">
        <v>100394</v>
      </c>
      <c r="B1330" s="312" t="s">
        <v>1340</v>
      </c>
      <c r="C1330" s="312" t="s">
        <v>54</v>
      </c>
      <c r="D1330" s="313" t="s">
        <v>15113</v>
      </c>
      <c r="E1330" s="314" t="s">
        <v>186</v>
      </c>
    </row>
    <row r="1331" spans="1:5" ht="27">
      <c r="A1331" s="311">
        <v>100395</v>
      </c>
      <c r="B1331" s="312" t="s">
        <v>1341</v>
      </c>
      <c r="C1331" s="312" t="s">
        <v>54</v>
      </c>
      <c r="D1331" s="313" t="s">
        <v>17896</v>
      </c>
      <c r="E1331" s="314" t="s">
        <v>186</v>
      </c>
    </row>
    <row r="1332" spans="1:5" ht="27">
      <c r="A1332" s="311">
        <v>94189</v>
      </c>
      <c r="B1332" s="312" t="s">
        <v>1342</v>
      </c>
      <c r="C1332" s="312" t="s">
        <v>54</v>
      </c>
      <c r="D1332" s="313" t="s">
        <v>18409</v>
      </c>
      <c r="E1332" s="314" t="s">
        <v>186</v>
      </c>
    </row>
    <row r="1333" spans="1:5" ht="27">
      <c r="A1333" s="311">
        <v>94192</v>
      </c>
      <c r="B1333" s="312" t="s">
        <v>1343</v>
      </c>
      <c r="C1333" s="312" t="s">
        <v>54</v>
      </c>
      <c r="D1333" s="313" t="s">
        <v>14970</v>
      </c>
      <c r="E1333" s="314" t="s">
        <v>186</v>
      </c>
    </row>
    <row r="1334" spans="1:5" ht="27">
      <c r="A1334" s="311">
        <v>94195</v>
      </c>
      <c r="B1334" s="312" t="s">
        <v>1344</v>
      </c>
      <c r="C1334" s="312" t="s">
        <v>54</v>
      </c>
      <c r="D1334" s="313" t="s">
        <v>17597</v>
      </c>
      <c r="E1334" s="314" t="s">
        <v>186</v>
      </c>
    </row>
    <row r="1335" spans="1:5" ht="27">
      <c r="A1335" s="311">
        <v>94198</v>
      </c>
      <c r="B1335" s="312" t="s">
        <v>1345</v>
      </c>
      <c r="C1335" s="312" t="s">
        <v>54</v>
      </c>
      <c r="D1335" s="313" t="s">
        <v>13321</v>
      </c>
      <c r="E1335" s="314" t="s">
        <v>186</v>
      </c>
    </row>
    <row r="1336" spans="1:5" ht="27">
      <c r="A1336" s="311">
        <v>94201</v>
      </c>
      <c r="B1336" s="312" t="s">
        <v>1346</v>
      </c>
      <c r="C1336" s="312" t="s">
        <v>54</v>
      </c>
      <c r="D1336" s="313" t="s">
        <v>18410</v>
      </c>
      <c r="E1336" s="314" t="s">
        <v>186</v>
      </c>
    </row>
    <row r="1337" spans="1:5" ht="27">
      <c r="A1337" s="311">
        <v>94204</v>
      </c>
      <c r="B1337" s="312" t="s">
        <v>1347</v>
      </c>
      <c r="C1337" s="312" t="s">
        <v>54</v>
      </c>
      <c r="D1337" s="313" t="s">
        <v>18411</v>
      </c>
      <c r="E1337" s="314" t="s">
        <v>186</v>
      </c>
    </row>
    <row r="1338" spans="1:5" ht="13.5">
      <c r="A1338" s="311">
        <v>94224</v>
      </c>
      <c r="B1338" s="312" t="s">
        <v>1348</v>
      </c>
      <c r="C1338" s="312" t="s">
        <v>185</v>
      </c>
      <c r="D1338" s="313" t="s">
        <v>15771</v>
      </c>
      <c r="E1338" s="314" t="s">
        <v>186</v>
      </c>
    </row>
    <row r="1339" spans="1:5" ht="27">
      <c r="A1339" s="311">
        <v>94226</v>
      </c>
      <c r="B1339" s="312" t="s">
        <v>1349</v>
      </c>
      <c r="C1339" s="312" t="s">
        <v>54</v>
      </c>
      <c r="D1339" s="313" t="s">
        <v>18412</v>
      </c>
      <c r="E1339" s="314" t="s">
        <v>186</v>
      </c>
    </row>
    <row r="1340" spans="1:5" ht="13.5">
      <c r="A1340" s="311">
        <v>94232</v>
      </c>
      <c r="B1340" s="312" t="s">
        <v>1350</v>
      </c>
      <c r="C1340" s="312" t="s">
        <v>50</v>
      </c>
      <c r="D1340" s="313" t="s">
        <v>14945</v>
      </c>
      <c r="E1340" s="314" t="s">
        <v>186</v>
      </c>
    </row>
    <row r="1341" spans="1:5" ht="40.5" customHeight="1">
      <c r="A1341" s="311">
        <v>94440</v>
      </c>
      <c r="B1341" s="312" t="s">
        <v>1351</v>
      </c>
      <c r="C1341" s="312" t="s">
        <v>54</v>
      </c>
      <c r="D1341" s="313" t="s">
        <v>17597</v>
      </c>
      <c r="E1341" s="314" t="s">
        <v>186</v>
      </c>
    </row>
    <row r="1342" spans="1:5" ht="27">
      <c r="A1342" s="311">
        <v>94441</v>
      </c>
      <c r="B1342" s="312" t="s">
        <v>1352</v>
      </c>
      <c r="C1342" s="312" t="s">
        <v>54</v>
      </c>
      <c r="D1342" s="313" t="s">
        <v>13321</v>
      </c>
      <c r="E1342" s="314" t="s">
        <v>186</v>
      </c>
    </row>
    <row r="1343" spans="1:5" ht="27">
      <c r="A1343" s="311">
        <v>94442</v>
      </c>
      <c r="B1343" s="312" t="s">
        <v>1353</v>
      </c>
      <c r="C1343" s="312" t="s">
        <v>54</v>
      </c>
      <c r="D1343" s="313" t="s">
        <v>17597</v>
      </c>
      <c r="E1343" s="314" t="s">
        <v>186</v>
      </c>
    </row>
    <row r="1344" spans="1:5" ht="27">
      <c r="A1344" s="311">
        <v>94443</v>
      </c>
      <c r="B1344" s="312" t="s">
        <v>1354</v>
      </c>
      <c r="C1344" s="312" t="s">
        <v>54</v>
      </c>
      <c r="D1344" s="313" t="s">
        <v>13321</v>
      </c>
      <c r="E1344" s="314" t="s">
        <v>186</v>
      </c>
    </row>
    <row r="1345" spans="1:5" ht="27">
      <c r="A1345" s="311">
        <v>94445</v>
      </c>
      <c r="B1345" s="312" t="s">
        <v>1355</v>
      </c>
      <c r="C1345" s="312" t="s">
        <v>54</v>
      </c>
      <c r="D1345" s="313" t="s">
        <v>18410</v>
      </c>
      <c r="E1345" s="314" t="s">
        <v>186</v>
      </c>
    </row>
    <row r="1346" spans="1:5" ht="40.5" customHeight="1">
      <c r="A1346" s="311">
        <v>94446</v>
      </c>
      <c r="B1346" s="312" t="s">
        <v>1356</v>
      </c>
      <c r="C1346" s="312" t="s">
        <v>54</v>
      </c>
      <c r="D1346" s="313" t="s">
        <v>18411</v>
      </c>
      <c r="E1346" s="314" t="s">
        <v>186</v>
      </c>
    </row>
    <row r="1347" spans="1:5" ht="27">
      <c r="A1347" s="311">
        <v>94447</v>
      </c>
      <c r="B1347" s="312" t="s">
        <v>1357</v>
      </c>
      <c r="C1347" s="312" t="s">
        <v>54</v>
      </c>
      <c r="D1347" s="315" t="s">
        <v>18410</v>
      </c>
      <c r="E1347" s="314" t="s">
        <v>186</v>
      </c>
    </row>
    <row r="1348" spans="1:5" ht="27">
      <c r="A1348" s="311">
        <v>94448</v>
      </c>
      <c r="B1348" s="312" t="s">
        <v>1358</v>
      </c>
      <c r="C1348" s="312" t="s">
        <v>54</v>
      </c>
      <c r="D1348" s="315" t="s">
        <v>18411</v>
      </c>
      <c r="E1348" s="314" t="s">
        <v>186</v>
      </c>
    </row>
    <row r="1349" spans="1:5" ht="40.5">
      <c r="A1349" s="311">
        <v>94207</v>
      </c>
      <c r="B1349" s="312" t="s">
        <v>1359</v>
      </c>
      <c r="C1349" s="312" t="s">
        <v>54</v>
      </c>
      <c r="D1349" s="315" t="s">
        <v>18413</v>
      </c>
      <c r="E1349" s="314" t="s">
        <v>186</v>
      </c>
    </row>
    <row r="1350" spans="1:5" ht="40.5">
      <c r="A1350" s="311">
        <v>94210</v>
      </c>
      <c r="B1350" s="312" t="s">
        <v>1360</v>
      </c>
      <c r="C1350" s="312" t="s">
        <v>54</v>
      </c>
      <c r="D1350" s="313" t="s">
        <v>17273</v>
      </c>
      <c r="E1350" s="314" t="s">
        <v>186</v>
      </c>
    </row>
    <row r="1351" spans="1:5" ht="27">
      <c r="A1351" s="311">
        <v>94218</v>
      </c>
      <c r="B1351" s="312" t="s">
        <v>1361</v>
      </c>
      <c r="C1351" s="312" t="s">
        <v>54</v>
      </c>
      <c r="D1351" s="313" t="s">
        <v>18414</v>
      </c>
      <c r="E1351" s="314" t="s">
        <v>186</v>
      </c>
    </row>
    <row r="1352" spans="1:5" ht="27">
      <c r="A1352" s="311">
        <v>94213</v>
      </c>
      <c r="B1352" s="312" t="s">
        <v>1362</v>
      </c>
      <c r="C1352" s="312" t="s">
        <v>54</v>
      </c>
      <c r="D1352" s="313" t="s">
        <v>17672</v>
      </c>
      <c r="E1352" s="314" t="s">
        <v>186</v>
      </c>
    </row>
    <row r="1353" spans="1:5" ht="27">
      <c r="A1353" s="311">
        <v>94216</v>
      </c>
      <c r="B1353" s="312" t="s">
        <v>1363</v>
      </c>
      <c r="C1353" s="312" t="s">
        <v>54</v>
      </c>
      <c r="D1353" s="313" t="s">
        <v>18415</v>
      </c>
      <c r="E1353" s="314" t="s">
        <v>186</v>
      </c>
    </row>
    <row r="1354" spans="1:5" ht="40.5">
      <c r="A1354" s="311">
        <v>94219</v>
      </c>
      <c r="B1354" s="312" t="s">
        <v>1364</v>
      </c>
      <c r="C1354" s="312" t="s">
        <v>185</v>
      </c>
      <c r="D1354" s="313" t="s">
        <v>15221</v>
      </c>
      <c r="E1354" s="314" t="s">
        <v>186</v>
      </c>
    </row>
    <row r="1355" spans="1:5" ht="40.5">
      <c r="A1355" s="311">
        <v>94220</v>
      </c>
      <c r="B1355" s="312" t="s">
        <v>1365</v>
      </c>
      <c r="C1355" s="312" t="s">
        <v>185</v>
      </c>
      <c r="D1355" s="313" t="s">
        <v>16576</v>
      </c>
      <c r="E1355" s="314" t="s">
        <v>186</v>
      </c>
    </row>
    <row r="1356" spans="1:5" ht="27">
      <c r="A1356" s="311">
        <v>94221</v>
      </c>
      <c r="B1356" s="312" t="s">
        <v>1366</v>
      </c>
      <c r="C1356" s="312" t="s">
        <v>185</v>
      </c>
      <c r="D1356" s="313" t="s">
        <v>18416</v>
      </c>
      <c r="E1356" s="314" t="s">
        <v>186</v>
      </c>
    </row>
    <row r="1357" spans="1:5" ht="27">
      <c r="A1357" s="311">
        <v>94222</v>
      </c>
      <c r="B1357" s="312" t="s">
        <v>1367</v>
      </c>
      <c r="C1357" s="312" t="s">
        <v>185</v>
      </c>
      <c r="D1357" s="313" t="s">
        <v>13749</v>
      </c>
      <c r="E1357" s="314" t="s">
        <v>186</v>
      </c>
    </row>
    <row r="1358" spans="1:5" ht="27">
      <c r="A1358" s="311">
        <v>94223</v>
      </c>
      <c r="B1358" s="312" t="s">
        <v>1368</v>
      </c>
      <c r="C1358" s="312" t="s">
        <v>185</v>
      </c>
      <c r="D1358" s="313" t="s">
        <v>18417</v>
      </c>
      <c r="E1358" s="314" t="s">
        <v>186</v>
      </c>
    </row>
    <row r="1359" spans="1:5" ht="27">
      <c r="A1359" s="311">
        <v>94451</v>
      </c>
      <c r="B1359" s="312" t="s">
        <v>1369</v>
      </c>
      <c r="C1359" s="312" t="s">
        <v>185</v>
      </c>
      <c r="D1359" s="313" t="s">
        <v>18418</v>
      </c>
      <c r="E1359" s="314" t="s">
        <v>186</v>
      </c>
    </row>
    <row r="1360" spans="1:5" ht="27">
      <c r="A1360" s="311">
        <v>100325</v>
      </c>
      <c r="B1360" s="312" t="s">
        <v>1370</v>
      </c>
      <c r="C1360" s="312" t="s">
        <v>185</v>
      </c>
      <c r="D1360" s="313" t="s">
        <v>17675</v>
      </c>
      <c r="E1360" s="314" t="s">
        <v>186</v>
      </c>
    </row>
    <row r="1361" spans="1:5" ht="27">
      <c r="A1361" s="311">
        <v>100327</v>
      </c>
      <c r="B1361" s="312" t="s">
        <v>1371</v>
      </c>
      <c r="C1361" s="312" t="s">
        <v>185</v>
      </c>
      <c r="D1361" s="313" t="s">
        <v>18419</v>
      </c>
      <c r="E1361" s="314" t="s">
        <v>186</v>
      </c>
    </row>
    <row r="1362" spans="1:5" ht="27">
      <c r="A1362" s="311">
        <v>100328</v>
      </c>
      <c r="B1362" s="312" t="s">
        <v>1372</v>
      </c>
      <c r="C1362" s="312" t="s">
        <v>54</v>
      </c>
      <c r="D1362" s="313" t="s">
        <v>18420</v>
      </c>
      <c r="E1362" s="314" t="s">
        <v>186</v>
      </c>
    </row>
    <row r="1363" spans="1:5" ht="27">
      <c r="A1363" s="311">
        <v>100329</v>
      </c>
      <c r="B1363" s="312" t="s">
        <v>1373</v>
      </c>
      <c r="C1363" s="312" t="s">
        <v>54</v>
      </c>
      <c r="D1363" s="313" t="s">
        <v>13788</v>
      </c>
      <c r="E1363" s="314" t="s">
        <v>186</v>
      </c>
    </row>
    <row r="1364" spans="1:5" ht="27">
      <c r="A1364" s="311">
        <v>100330</v>
      </c>
      <c r="B1364" s="312" t="s">
        <v>1374</v>
      </c>
      <c r="C1364" s="312" t="s">
        <v>54</v>
      </c>
      <c r="D1364" s="313" t="s">
        <v>16830</v>
      </c>
      <c r="E1364" s="314" t="s">
        <v>186</v>
      </c>
    </row>
    <row r="1365" spans="1:5" ht="27">
      <c r="A1365" s="311">
        <v>100331</v>
      </c>
      <c r="B1365" s="312" t="s">
        <v>1375</v>
      </c>
      <c r="C1365" s="312" t="s">
        <v>54</v>
      </c>
      <c r="D1365" s="313" t="s">
        <v>18421</v>
      </c>
      <c r="E1365" s="314" t="s">
        <v>186</v>
      </c>
    </row>
    <row r="1366" spans="1:5" ht="40.5">
      <c r="A1366" s="311">
        <v>100434</v>
      </c>
      <c r="B1366" s="312" t="s">
        <v>1376</v>
      </c>
      <c r="C1366" s="312" t="s">
        <v>185</v>
      </c>
      <c r="D1366" s="313" t="s">
        <v>18422</v>
      </c>
      <c r="E1366" s="314" t="s">
        <v>186</v>
      </c>
    </row>
    <row r="1367" spans="1:5" ht="27">
      <c r="A1367" s="311">
        <v>100435</v>
      </c>
      <c r="B1367" s="312" t="s">
        <v>1377</v>
      </c>
      <c r="C1367" s="312" t="s">
        <v>185</v>
      </c>
      <c r="D1367" s="313" t="s">
        <v>18423</v>
      </c>
      <c r="E1367" s="314" t="s">
        <v>186</v>
      </c>
    </row>
    <row r="1368" spans="1:5" ht="27">
      <c r="A1368" s="311">
        <v>94227</v>
      </c>
      <c r="B1368" s="312" t="s">
        <v>1378</v>
      </c>
      <c r="C1368" s="312" t="s">
        <v>185</v>
      </c>
      <c r="D1368" s="313" t="s">
        <v>16950</v>
      </c>
      <c r="E1368" s="314" t="s">
        <v>186</v>
      </c>
    </row>
    <row r="1369" spans="1:5" ht="27">
      <c r="A1369" s="311">
        <v>94228</v>
      </c>
      <c r="B1369" s="312" t="s">
        <v>1379</v>
      </c>
      <c r="C1369" s="312" t="s">
        <v>185</v>
      </c>
      <c r="D1369" s="313" t="s">
        <v>18424</v>
      </c>
      <c r="E1369" s="314" t="s">
        <v>186</v>
      </c>
    </row>
    <row r="1370" spans="1:5" ht="27">
      <c r="A1370" s="311">
        <v>94229</v>
      </c>
      <c r="B1370" s="312" t="s">
        <v>1380</v>
      </c>
      <c r="C1370" s="312" t="s">
        <v>185</v>
      </c>
      <c r="D1370" s="313" t="s">
        <v>18425</v>
      </c>
      <c r="E1370" s="314" t="s">
        <v>186</v>
      </c>
    </row>
    <row r="1371" spans="1:5" ht="27">
      <c r="A1371" s="311">
        <v>94231</v>
      </c>
      <c r="B1371" s="312" t="s">
        <v>1381</v>
      </c>
      <c r="C1371" s="312" t="s">
        <v>185</v>
      </c>
      <c r="D1371" s="313" t="s">
        <v>18426</v>
      </c>
      <c r="E1371" s="314" t="s">
        <v>186</v>
      </c>
    </row>
    <row r="1372" spans="1:5" ht="27">
      <c r="A1372" s="311">
        <v>94449</v>
      </c>
      <c r="B1372" s="312" t="s">
        <v>1382</v>
      </c>
      <c r="C1372" s="312" t="s">
        <v>54</v>
      </c>
      <c r="D1372" s="313" t="s">
        <v>17245</v>
      </c>
      <c r="E1372" s="314" t="s">
        <v>186</v>
      </c>
    </row>
    <row r="1373" spans="1:5" ht="27">
      <c r="A1373" s="311">
        <v>92255</v>
      </c>
      <c r="B1373" s="312" t="s">
        <v>1383</v>
      </c>
      <c r="C1373" s="312" t="s">
        <v>50</v>
      </c>
      <c r="D1373" s="313" t="s">
        <v>18427</v>
      </c>
      <c r="E1373" s="314" t="s">
        <v>186</v>
      </c>
    </row>
    <row r="1374" spans="1:5" ht="27">
      <c r="A1374" s="311">
        <v>92256</v>
      </c>
      <c r="B1374" s="312" t="s">
        <v>1384</v>
      </c>
      <c r="C1374" s="312" t="s">
        <v>50</v>
      </c>
      <c r="D1374" s="313" t="s">
        <v>18428</v>
      </c>
      <c r="E1374" s="314" t="s">
        <v>186</v>
      </c>
    </row>
    <row r="1375" spans="1:5" ht="27">
      <c r="A1375" s="311">
        <v>92257</v>
      </c>
      <c r="B1375" s="312" t="s">
        <v>1385</v>
      </c>
      <c r="C1375" s="312" t="s">
        <v>50</v>
      </c>
      <c r="D1375" s="313" t="s">
        <v>17283</v>
      </c>
      <c r="E1375" s="314" t="s">
        <v>186</v>
      </c>
    </row>
    <row r="1376" spans="1:5" ht="27">
      <c r="A1376" s="311">
        <v>92258</v>
      </c>
      <c r="B1376" s="312" t="s">
        <v>1386</v>
      </c>
      <c r="C1376" s="312" t="s">
        <v>50</v>
      </c>
      <c r="D1376" s="313" t="s">
        <v>18429</v>
      </c>
      <c r="E1376" s="314" t="s">
        <v>186</v>
      </c>
    </row>
    <row r="1377" spans="1:5" ht="27">
      <c r="A1377" s="311">
        <v>92568</v>
      </c>
      <c r="B1377" s="312" t="s">
        <v>1387</v>
      </c>
      <c r="C1377" s="312" t="s">
        <v>54</v>
      </c>
      <c r="D1377" s="313" t="s">
        <v>18430</v>
      </c>
      <c r="E1377" s="314" t="s">
        <v>186</v>
      </c>
    </row>
    <row r="1378" spans="1:5" ht="27">
      <c r="A1378" s="311">
        <v>92569</v>
      </c>
      <c r="B1378" s="312" t="s">
        <v>1388</v>
      </c>
      <c r="C1378" s="312" t="s">
        <v>54</v>
      </c>
      <c r="D1378" s="313" t="s">
        <v>14413</v>
      </c>
      <c r="E1378" s="314" t="s">
        <v>186</v>
      </c>
    </row>
    <row r="1379" spans="1:5" ht="27">
      <c r="A1379" s="311">
        <v>92570</v>
      </c>
      <c r="B1379" s="312" t="s">
        <v>1389</v>
      </c>
      <c r="C1379" s="312" t="s">
        <v>54</v>
      </c>
      <c r="D1379" s="313" t="s">
        <v>18431</v>
      </c>
      <c r="E1379" s="314" t="s">
        <v>186</v>
      </c>
    </row>
    <row r="1380" spans="1:5" ht="40.5">
      <c r="A1380" s="311">
        <v>92571</v>
      </c>
      <c r="B1380" s="312" t="s">
        <v>1390</v>
      </c>
      <c r="C1380" s="312" t="s">
        <v>54</v>
      </c>
      <c r="D1380" s="313" t="s">
        <v>18432</v>
      </c>
      <c r="E1380" s="314" t="s">
        <v>186</v>
      </c>
    </row>
    <row r="1381" spans="1:5" ht="27">
      <c r="A1381" s="311">
        <v>92572</v>
      </c>
      <c r="B1381" s="312" t="s">
        <v>1391</v>
      </c>
      <c r="C1381" s="312" t="s">
        <v>54</v>
      </c>
      <c r="D1381" s="313" t="s">
        <v>17760</v>
      </c>
      <c r="E1381" s="314" t="s">
        <v>186</v>
      </c>
    </row>
    <row r="1382" spans="1:5" ht="40.5">
      <c r="A1382" s="311">
        <v>92573</v>
      </c>
      <c r="B1382" s="312" t="s">
        <v>1392</v>
      </c>
      <c r="C1382" s="312" t="s">
        <v>54</v>
      </c>
      <c r="D1382" s="313" t="s">
        <v>18433</v>
      </c>
      <c r="E1382" s="314" t="s">
        <v>186</v>
      </c>
    </row>
    <row r="1383" spans="1:5" ht="27">
      <c r="A1383" s="311">
        <v>92574</v>
      </c>
      <c r="B1383" s="312" t="s">
        <v>1393</v>
      </c>
      <c r="C1383" s="312" t="s">
        <v>54</v>
      </c>
      <c r="D1383" s="313" t="s">
        <v>18434</v>
      </c>
      <c r="E1383" s="314" t="s">
        <v>186</v>
      </c>
    </row>
    <row r="1384" spans="1:5" ht="27">
      <c r="A1384" s="311">
        <v>92575</v>
      </c>
      <c r="B1384" s="312" t="s">
        <v>1394</v>
      </c>
      <c r="C1384" s="312" t="s">
        <v>54</v>
      </c>
      <c r="D1384" s="313" t="s">
        <v>18294</v>
      </c>
      <c r="E1384" s="314" t="s">
        <v>186</v>
      </c>
    </row>
    <row r="1385" spans="1:5" ht="27">
      <c r="A1385" s="311">
        <v>92576</v>
      </c>
      <c r="B1385" s="312" t="s">
        <v>1395</v>
      </c>
      <c r="C1385" s="312" t="s">
        <v>54</v>
      </c>
      <c r="D1385" s="313" t="s">
        <v>16205</v>
      </c>
      <c r="E1385" s="314" t="s">
        <v>186</v>
      </c>
    </row>
    <row r="1386" spans="1:5" ht="27">
      <c r="A1386" s="311">
        <v>92577</v>
      </c>
      <c r="B1386" s="312" t="s">
        <v>1396</v>
      </c>
      <c r="C1386" s="312" t="s">
        <v>54</v>
      </c>
      <c r="D1386" s="313" t="s">
        <v>16030</v>
      </c>
      <c r="E1386" s="314" t="s">
        <v>186</v>
      </c>
    </row>
    <row r="1387" spans="1:5" ht="27">
      <c r="A1387" s="311">
        <v>92578</v>
      </c>
      <c r="B1387" s="312" t="s">
        <v>1397</v>
      </c>
      <c r="C1387" s="312" t="s">
        <v>54</v>
      </c>
      <c r="D1387" s="313" t="s">
        <v>18435</v>
      </c>
      <c r="E1387" s="314" t="s">
        <v>186</v>
      </c>
    </row>
    <row r="1388" spans="1:5" ht="27">
      <c r="A1388" s="311">
        <v>92579</v>
      </c>
      <c r="B1388" s="312" t="s">
        <v>1398</v>
      </c>
      <c r="C1388" s="312" t="s">
        <v>54</v>
      </c>
      <c r="D1388" s="313" t="s">
        <v>18436</v>
      </c>
      <c r="E1388" s="314" t="s">
        <v>186</v>
      </c>
    </row>
    <row r="1389" spans="1:5" ht="40.5">
      <c r="A1389" s="311">
        <v>92580</v>
      </c>
      <c r="B1389" s="312" t="s">
        <v>1399</v>
      </c>
      <c r="C1389" s="312" t="s">
        <v>54</v>
      </c>
      <c r="D1389" s="313" t="s">
        <v>18024</v>
      </c>
      <c r="E1389" s="314" t="s">
        <v>186</v>
      </c>
    </row>
    <row r="1390" spans="1:5" ht="27">
      <c r="A1390" s="311">
        <v>92581</v>
      </c>
      <c r="B1390" s="312" t="s">
        <v>1400</v>
      </c>
      <c r="C1390" s="312" t="s">
        <v>54</v>
      </c>
      <c r="D1390" s="313" t="s">
        <v>18437</v>
      </c>
      <c r="E1390" s="314" t="s">
        <v>186</v>
      </c>
    </row>
    <row r="1391" spans="1:5" ht="27">
      <c r="A1391" s="311">
        <v>92582</v>
      </c>
      <c r="B1391" s="312" t="s">
        <v>1401</v>
      </c>
      <c r="C1391" s="312" t="s">
        <v>50</v>
      </c>
      <c r="D1391" s="313" t="s">
        <v>18438</v>
      </c>
      <c r="E1391" s="314" t="s">
        <v>186</v>
      </c>
    </row>
    <row r="1392" spans="1:5" ht="27">
      <c r="A1392" s="311">
        <v>92584</v>
      </c>
      <c r="B1392" s="312" t="s">
        <v>1402</v>
      </c>
      <c r="C1392" s="312" t="s">
        <v>50</v>
      </c>
      <c r="D1392" s="313" t="s">
        <v>18439</v>
      </c>
      <c r="E1392" s="314" t="s">
        <v>186</v>
      </c>
    </row>
    <row r="1393" spans="1:5" ht="27">
      <c r="A1393" s="311">
        <v>92586</v>
      </c>
      <c r="B1393" s="312" t="s">
        <v>1403</v>
      </c>
      <c r="C1393" s="312" t="s">
        <v>50</v>
      </c>
      <c r="D1393" s="313" t="s">
        <v>18440</v>
      </c>
      <c r="E1393" s="314" t="s">
        <v>186</v>
      </c>
    </row>
    <row r="1394" spans="1:5" ht="27">
      <c r="A1394" s="311">
        <v>92588</v>
      </c>
      <c r="B1394" s="312" t="s">
        <v>1404</v>
      </c>
      <c r="C1394" s="312" t="s">
        <v>50</v>
      </c>
      <c r="D1394" s="313" t="s">
        <v>18441</v>
      </c>
      <c r="E1394" s="314" t="s">
        <v>186</v>
      </c>
    </row>
    <row r="1395" spans="1:5" ht="27">
      <c r="A1395" s="311">
        <v>92590</v>
      </c>
      <c r="B1395" s="312" t="s">
        <v>1405</v>
      </c>
      <c r="C1395" s="312" t="s">
        <v>50</v>
      </c>
      <c r="D1395" s="313" t="s">
        <v>18442</v>
      </c>
      <c r="E1395" s="314" t="s">
        <v>186</v>
      </c>
    </row>
    <row r="1396" spans="1:5" ht="27">
      <c r="A1396" s="311">
        <v>92592</v>
      </c>
      <c r="B1396" s="312" t="s">
        <v>1406</v>
      </c>
      <c r="C1396" s="312" t="s">
        <v>50</v>
      </c>
      <c r="D1396" s="313" t="s">
        <v>18443</v>
      </c>
      <c r="E1396" s="314" t="s">
        <v>186</v>
      </c>
    </row>
    <row r="1397" spans="1:5" ht="27">
      <c r="A1397" s="311">
        <v>92593</v>
      </c>
      <c r="B1397" s="312" t="s">
        <v>1407</v>
      </c>
      <c r="C1397" s="312" t="s">
        <v>49</v>
      </c>
      <c r="D1397" s="313" t="s">
        <v>14062</v>
      </c>
      <c r="E1397" s="314" t="s">
        <v>186</v>
      </c>
    </row>
    <row r="1398" spans="1:5" ht="27">
      <c r="A1398" s="311">
        <v>92594</v>
      </c>
      <c r="B1398" s="312" t="s">
        <v>1408</v>
      </c>
      <c r="C1398" s="312" t="s">
        <v>50</v>
      </c>
      <c r="D1398" s="313" t="s">
        <v>18444</v>
      </c>
      <c r="E1398" s="314" t="s">
        <v>186</v>
      </c>
    </row>
    <row r="1399" spans="1:5" ht="27">
      <c r="A1399" s="311">
        <v>92596</v>
      </c>
      <c r="B1399" s="312" t="s">
        <v>1409</v>
      </c>
      <c r="C1399" s="312" t="s">
        <v>50</v>
      </c>
      <c r="D1399" s="313" t="s">
        <v>18445</v>
      </c>
      <c r="E1399" s="314" t="s">
        <v>186</v>
      </c>
    </row>
    <row r="1400" spans="1:5" ht="27">
      <c r="A1400" s="311">
        <v>92598</v>
      </c>
      <c r="B1400" s="312" t="s">
        <v>1410</v>
      </c>
      <c r="C1400" s="312" t="s">
        <v>50</v>
      </c>
      <c r="D1400" s="313" t="s">
        <v>18446</v>
      </c>
      <c r="E1400" s="314" t="s">
        <v>186</v>
      </c>
    </row>
    <row r="1401" spans="1:5" ht="27">
      <c r="A1401" s="311">
        <v>92600</v>
      </c>
      <c r="B1401" s="312" t="s">
        <v>1411</v>
      </c>
      <c r="C1401" s="312" t="s">
        <v>50</v>
      </c>
      <c r="D1401" s="313" t="s">
        <v>18447</v>
      </c>
      <c r="E1401" s="314" t="s">
        <v>186</v>
      </c>
    </row>
    <row r="1402" spans="1:5" ht="27">
      <c r="A1402" s="311">
        <v>92602</v>
      </c>
      <c r="B1402" s="312" t="s">
        <v>1412</v>
      </c>
      <c r="C1402" s="312" t="s">
        <v>50</v>
      </c>
      <c r="D1402" s="313" t="s">
        <v>18438</v>
      </c>
      <c r="E1402" s="314" t="s">
        <v>186</v>
      </c>
    </row>
    <row r="1403" spans="1:5" ht="27">
      <c r="A1403" s="311">
        <v>92604</v>
      </c>
      <c r="B1403" s="312" t="s">
        <v>1413</v>
      </c>
      <c r="C1403" s="312" t="s">
        <v>50</v>
      </c>
      <c r="D1403" s="313" t="s">
        <v>18448</v>
      </c>
      <c r="E1403" s="314" t="s">
        <v>186</v>
      </c>
    </row>
    <row r="1404" spans="1:5" ht="27">
      <c r="A1404" s="311">
        <v>92606</v>
      </c>
      <c r="B1404" s="312" t="s">
        <v>1414</v>
      </c>
      <c r="C1404" s="312" t="s">
        <v>50</v>
      </c>
      <c r="D1404" s="313" t="s">
        <v>18449</v>
      </c>
      <c r="E1404" s="314" t="s">
        <v>186</v>
      </c>
    </row>
    <row r="1405" spans="1:5" ht="27">
      <c r="A1405" s="311">
        <v>92608</v>
      </c>
      <c r="B1405" s="312" t="s">
        <v>1415</v>
      </c>
      <c r="C1405" s="312" t="s">
        <v>50</v>
      </c>
      <c r="D1405" s="313" t="s">
        <v>18450</v>
      </c>
      <c r="E1405" s="314" t="s">
        <v>186</v>
      </c>
    </row>
    <row r="1406" spans="1:5" ht="27">
      <c r="A1406" s="311">
        <v>92610</v>
      </c>
      <c r="B1406" s="312" t="s">
        <v>1416</v>
      </c>
      <c r="C1406" s="312" t="s">
        <v>50</v>
      </c>
      <c r="D1406" s="313" t="s">
        <v>18451</v>
      </c>
      <c r="E1406" s="314" t="s">
        <v>186</v>
      </c>
    </row>
    <row r="1407" spans="1:5" ht="40.5">
      <c r="A1407" s="311">
        <v>92612</v>
      </c>
      <c r="B1407" s="312" t="s">
        <v>1417</v>
      </c>
      <c r="C1407" s="312" t="s">
        <v>50</v>
      </c>
      <c r="D1407" s="313" t="s">
        <v>18452</v>
      </c>
      <c r="E1407" s="314" t="s">
        <v>186</v>
      </c>
    </row>
    <row r="1408" spans="1:5" ht="27">
      <c r="A1408" s="311">
        <v>92614</v>
      </c>
      <c r="B1408" s="312" t="s">
        <v>1418</v>
      </c>
      <c r="C1408" s="312" t="s">
        <v>50</v>
      </c>
      <c r="D1408" s="313" t="s">
        <v>18453</v>
      </c>
      <c r="E1408" s="314" t="s">
        <v>186</v>
      </c>
    </row>
    <row r="1409" spans="1:5" ht="40.5" customHeight="1">
      <c r="A1409" s="311">
        <v>92616</v>
      </c>
      <c r="B1409" s="312" t="s">
        <v>1419</v>
      </c>
      <c r="C1409" s="312" t="s">
        <v>50</v>
      </c>
      <c r="D1409" s="313" t="s">
        <v>18454</v>
      </c>
      <c r="E1409" s="314" t="s">
        <v>186</v>
      </c>
    </row>
    <row r="1410" spans="1:5" ht="27">
      <c r="A1410" s="311">
        <v>92618</v>
      </c>
      <c r="B1410" s="312" t="s">
        <v>1420</v>
      </c>
      <c r="C1410" s="312" t="s">
        <v>50</v>
      </c>
      <c r="D1410" s="313" t="s">
        <v>18455</v>
      </c>
      <c r="E1410" s="314" t="s">
        <v>186</v>
      </c>
    </row>
    <row r="1411" spans="1:5" ht="27">
      <c r="A1411" s="311">
        <v>92620</v>
      </c>
      <c r="B1411" s="312" t="s">
        <v>1421</v>
      </c>
      <c r="C1411" s="312" t="s">
        <v>50</v>
      </c>
      <c r="D1411" s="313" t="s">
        <v>18456</v>
      </c>
      <c r="E1411" s="314" t="s">
        <v>186</v>
      </c>
    </row>
    <row r="1412" spans="1:5" ht="27">
      <c r="A1412" s="311">
        <v>100357</v>
      </c>
      <c r="B1412" s="312" t="s">
        <v>1422</v>
      </c>
      <c r="C1412" s="312" t="s">
        <v>50</v>
      </c>
      <c r="D1412" s="313" t="s">
        <v>18457</v>
      </c>
      <c r="E1412" s="314" t="s">
        <v>186</v>
      </c>
    </row>
    <row r="1413" spans="1:5" ht="40.5" customHeight="1">
      <c r="A1413" s="311">
        <v>100358</v>
      </c>
      <c r="B1413" s="312" t="s">
        <v>1423</v>
      </c>
      <c r="C1413" s="312" t="s">
        <v>50</v>
      </c>
      <c r="D1413" s="313" t="s">
        <v>18458</v>
      </c>
      <c r="E1413" s="314" t="s">
        <v>186</v>
      </c>
    </row>
    <row r="1414" spans="1:5" ht="27">
      <c r="A1414" s="311">
        <v>100359</v>
      </c>
      <c r="B1414" s="312" t="s">
        <v>1424</v>
      </c>
      <c r="C1414" s="312" t="s">
        <v>50</v>
      </c>
      <c r="D1414" s="313" t="s">
        <v>18459</v>
      </c>
      <c r="E1414" s="314" t="s">
        <v>186</v>
      </c>
    </row>
    <row r="1415" spans="1:5" ht="27">
      <c r="A1415" s="311">
        <v>100360</v>
      </c>
      <c r="B1415" s="312" t="s">
        <v>1425</v>
      </c>
      <c r="C1415" s="312" t="s">
        <v>50</v>
      </c>
      <c r="D1415" s="313" t="s">
        <v>18460</v>
      </c>
      <c r="E1415" s="314" t="s">
        <v>186</v>
      </c>
    </row>
    <row r="1416" spans="1:5" ht="40.5" customHeight="1">
      <c r="A1416" s="311">
        <v>100361</v>
      </c>
      <c r="B1416" s="312" t="s">
        <v>1426</v>
      </c>
      <c r="C1416" s="312" t="s">
        <v>50</v>
      </c>
      <c r="D1416" s="313" t="s">
        <v>18461</v>
      </c>
      <c r="E1416" s="314" t="s">
        <v>186</v>
      </c>
    </row>
    <row r="1417" spans="1:5" ht="27">
      <c r="A1417" s="311">
        <v>100362</v>
      </c>
      <c r="B1417" s="312" t="s">
        <v>1427</v>
      </c>
      <c r="C1417" s="312" t="s">
        <v>50</v>
      </c>
      <c r="D1417" s="313" t="s">
        <v>18462</v>
      </c>
      <c r="E1417" s="314" t="s">
        <v>186</v>
      </c>
    </row>
    <row r="1418" spans="1:5" ht="40.5" customHeight="1">
      <c r="A1418" s="311">
        <v>100363</v>
      </c>
      <c r="B1418" s="312" t="s">
        <v>1428</v>
      </c>
      <c r="C1418" s="312" t="s">
        <v>50</v>
      </c>
      <c r="D1418" s="315" t="s">
        <v>18463</v>
      </c>
      <c r="E1418" s="314" t="s">
        <v>186</v>
      </c>
    </row>
    <row r="1419" spans="1:5" ht="27">
      <c r="A1419" s="311">
        <v>100364</v>
      </c>
      <c r="B1419" s="312" t="s">
        <v>1429</v>
      </c>
      <c r="C1419" s="312" t="s">
        <v>50</v>
      </c>
      <c r="D1419" s="315" t="s">
        <v>18464</v>
      </c>
      <c r="E1419" s="314" t="s">
        <v>186</v>
      </c>
    </row>
    <row r="1420" spans="1:5" ht="40.5" customHeight="1">
      <c r="A1420" s="311">
        <v>100365</v>
      </c>
      <c r="B1420" s="312" t="s">
        <v>1430</v>
      </c>
      <c r="C1420" s="312" t="s">
        <v>50</v>
      </c>
      <c r="D1420" s="315" t="s">
        <v>18465</v>
      </c>
      <c r="E1420" s="314" t="s">
        <v>186</v>
      </c>
    </row>
    <row r="1421" spans="1:5" ht="27">
      <c r="A1421" s="311">
        <v>100366</v>
      </c>
      <c r="B1421" s="312" t="s">
        <v>1431</v>
      </c>
      <c r="C1421" s="312" t="s">
        <v>50</v>
      </c>
      <c r="D1421" s="313" t="s">
        <v>18466</v>
      </c>
      <c r="E1421" s="314" t="s">
        <v>186</v>
      </c>
    </row>
    <row r="1422" spans="1:5" ht="40.5" customHeight="1">
      <c r="A1422" s="311">
        <v>100367</v>
      </c>
      <c r="B1422" s="312" t="s">
        <v>1432</v>
      </c>
      <c r="C1422" s="312" t="s">
        <v>50</v>
      </c>
      <c r="D1422" s="315" t="s">
        <v>18467</v>
      </c>
      <c r="E1422" s="314" t="s">
        <v>186</v>
      </c>
    </row>
    <row r="1423" spans="1:5" ht="40.5">
      <c r="A1423" s="311">
        <v>100368</v>
      </c>
      <c r="B1423" s="312" t="s">
        <v>1433</v>
      </c>
      <c r="C1423" s="312" t="s">
        <v>50</v>
      </c>
      <c r="D1423" s="315" t="s">
        <v>18468</v>
      </c>
      <c r="E1423" s="314" t="s">
        <v>186</v>
      </c>
    </row>
    <row r="1424" spans="1:5" ht="40.5" customHeight="1">
      <c r="A1424" s="311">
        <v>100369</v>
      </c>
      <c r="B1424" s="312" t="s">
        <v>1434</v>
      </c>
      <c r="C1424" s="312" t="s">
        <v>50</v>
      </c>
      <c r="D1424" s="315" t="s">
        <v>18469</v>
      </c>
      <c r="E1424" s="314" t="s">
        <v>186</v>
      </c>
    </row>
    <row r="1425" spans="1:5" ht="40.5">
      <c r="A1425" s="311">
        <v>100370</v>
      </c>
      <c r="B1425" s="312" t="s">
        <v>1435</v>
      </c>
      <c r="C1425" s="312" t="s">
        <v>50</v>
      </c>
      <c r="D1425" s="315" t="s">
        <v>18470</v>
      </c>
      <c r="E1425" s="314" t="s">
        <v>186</v>
      </c>
    </row>
    <row r="1426" spans="1:5" ht="40.5" customHeight="1">
      <c r="A1426" s="311">
        <v>100371</v>
      </c>
      <c r="B1426" s="312" t="s">
        <v>1436</v>
      </c>
      <c r="C1426" s="312" t="s">
        <v>50</v>
      </c>
      <c r="D1426" s="315" t="s">
        <v>18471</v>
      </c>
      <c r="E1426" s="314" t="s">
        <v>186</v>
      </c>
    </row>
    <row r="1427" spans="1:5" ht="40.5">
      <c r="A1427" s="311">
        <v>100372</v>
      </c>
      <c r="B1427" s="312" t="s">
        <v>1437</v>
      </c>
      <c r="C1427" s="312" t="s">
        <v>50</v>
      </c>
      <c r="D1427" s="315" t="s">
        <v>18472</v>
      </c>
      <c r="E1427" s="314" t="s">
        <v>186</v>
      </c>
    </row>
    <row r="1428" spans="1:5" ht="40.5" customHeight="1">
      <c r="A1428" s="311">
        <v>100373</v>
      </c>
      <c r="B1428" s="312" t="s">
        <v>1438</v>
      </c>
      <c r="C1428" s="312" t="s">
        <v>50</v>
      </c>
      <c r="D1428" s="315" t="s">
        <v>18473</v>
      </c>
      <c r="E1428" s="314" t="s">
        <v>186</v>
      </c>
    </row>
    <row r="1429" spans="1:5" ht="40.5">
      <c r="A1429" s="311">
        <v>100374</v>
      </c>
      <c r="B1429" s="312" t="s">
        <v>1439</v>
      </c>
      <c r="C1429" s="312" t="s">
        <v>50</v>
      </c>
      <c r="D1429" s="315" t="s">
        <v>18474</v>
      </c>
      <c r="E1429" s="314" t="s">
        <v>186</v>
      </c>
    </row>
    <row r="1430" spans="1:5" ht="40.5" customHeight="1">
      <c r="A1430" s="311">
        <v>100375</v>
      </c>
      <c r="B1430" s="312" t="s">
        <v>1440</v>
      </c>
      <c r="C1430" s="312" t="s">
        <v>50</v>
      </c>
      <c r="D1430" s="315" t="s">
        <v>18475</v>
      </c>
      <c r="E1430" s="314" t="s">
        <v>186</v>
      </c>
    </row>
    <row r="1431" spans="1:5" ht="40.5">
      <c r="A1431" s="311">
        <v>100376</v>
      </c>
      <c r="B1431" s="312" t="s">
        <v>1441</v>
      </c>
      <c r="C1431" s="312" t="s">
        <v>50</v>
      </c>
      <c r="D1431" s="313" t="s">
        <v>18476</v>
      </c>
      <c r="E1431" s="314" t="s">
        <v>186</v>
      </c>
    </row>
    <row r="1432" spans="1:5" ht="40.5" customHeight="1">
      <c r="A1432" s="311">
        <v>100377</v>
      </c>
      <c r="B1432" s="312" t="s">
        <v>1442</v>
      </c>
      <c r="C1432" s="312" t="s">
        <v>49</v>
      </c>
      <c r="D1432" s="313" t="s">
        <v>17331</v>
      </c>
      <c r="E1432" s="314" t="s">
        <v>186</v>
      </c>
    </row>
    <row r="1433" spans="1:5" ht="27">
      <c r="A1433" s="311">
        <v>100378</v>
      </c>
      <c r="B1433" s="312" t="s">
        <v>1443</v>
      </c>
      <c r="C1433" s="312" t="s">
        <v>49</v>
      </c>
      <c r="D1433" s="313" t="s">
        <v>16118</v>
      </c>
      <c r="E1433" s="314" t="s">
        <v>186</v>
      </c>
    </row>
    <row r="1434" spans="1:5" ht="40.5" customHeight="1">
      <c r="A1434" s="311">
        <v>100382</v>
      </c>
      <c r="B1434" s="312" t="s">
        <v>1444</v>
      </c>
      <c r="C1434" s="312" t="s">
        <v>54</v>
      </c>
      <c r="D1434" s="315" t="s">
        <v>14954</v>
      </c>
      <c r="E1434" s="314" t="s">
        <v>186</v>
      </c>
    </row>
    <row r="1435" spans="1:5" ht="27">
      <c r="A1435" s="311">
        <v>94444</v>
      </c>
      <c r="B1435" s="312" t="s">
        <v>1445</v>
      </c>
      <c r="C1435" s="312" t="s">
        <v>54</v>
      </c>
      <c r="D1435" s="315" t="s">
        <v>18477</v>
      </c>
      <c r="E1435" s="314" t="s">
        <v>186</v>
      </c>
    </row>
    <row r="1436" spans="1:5" ht="40.5" customHeight="1">
      <c r="A1436" s="311">
        <v>102661</v>
      </c>
      <c r="B1436" s="312" t="s">
        <v>11992</v>
      </c>
      <c r="C1436" s="312" t="s">
        <v>185</v>
      </c>
      <c r="D1436" s="315" t="s">
        <v>18478</v>
      </c>
      <c r="E1436" s="314" t="s">
        <v>186</v>
      </c>
    </row>
    <row r="1437" spans="1:5" ht="27">
      <c r="A1437" s="311">
        <v>102663</v>
      </c>
      <c r="B1437" s="312" t="s">
        <v>11993</v>
      </c>
      <c r="C1437" s="312" t="s">
        <v>185</v>
      </c>
      <c r="D1437" s="315" t="s">
        <v>18479</v>
      </c>
      <c r="E1437" s="314" t="s">
        <v>186</v>
      </c>
    </row>
    <row r="1438" spans="1:5" ht="40.5" customHeight="1">
      <c r="A1438" s="311">
        <v>102664</v>
      </c>
      <c r="B1438" s="312" t="s">
        <v>11994</v>
      </c>
      <c r="C1438" s="312" t="s">
        <v>185</v>
      </c>
      <c r="D1438" s="315" t="s">
        <v>18480</v>
      </c>
      <c r="E1438" s="314" t="s">
        <v>186</v>
      </c>
    </row>
    <row r="1439" spans="1:5" ht="13.5">
      <c r="A1439" s="311">
        <v>102665</v>
      </c>
      <c r="B1439" s="312" t="s">
        <v>11995</v>
      </c>
      <c r="C1439" s="312" t="s">
        <v>185</v>
      </c>
      <c r="D1439" s="315" t="s">
        <v>18481</v>
      </c>
      <c r="E1439" s="314" t="s">
        <v>186</v>
      </c>
    </row>
    <row r="1440" spans="1:5" ht="40.5" customHeight="1">
      <c r="A1440" s="311">
        <v>102666</v>
      </c>
      <c r="B1440" s="312" t="s">
        <v>11996</v>
      </c>
      <c r="C1440" s="312" t="s">
        <v>185</v>
      </c>
      <c r="D1440" s="315" t="s">
        <v>16023</v>
      </c>
      <c r="E1440" s="314" t="s">
        <v>186</v>
      </c>
    </row>
    <row r="1441" spans="1:5" ht="27">
      <c r="A1441" s="311">
        <v>102669</v>
      </c>
      <c r="B1441" s="312" t="s">
        <v>11997</v>
      </c>
      <c r="C1441" s="312" t="s">
        <v>185</v>
      </c>
      <c r="D1441" s="315" t="s">
        <v>18482</v>
      </c>
      <c r="E1441" s="314" t="s">
        <v>186</v>
      </c>
    </row>
    <row r="1442" spans="1:5" ht="40.5" customHeight="1">
      <c r="A1442" s="311">
        <v>102670</v>
      </c>
      <c r="B1442" s="312" t="s">
        <v>11998</v>
      </c>
      <c r="C1442" s="312" t="s">
        <v>185</v>
      </c>
      <c r="D1442" s="315" t="s">
        <v>18483</v>
      </c>
      <c r="E1442" s="314" t="s">
        <v>186</v>
      </c>
    </row>
    <row r="1443" spans="1:5" ht="27">
      <c r="A1443" s="311">
        <v>102673</v>
      </c>
      <c r="B1443" s="312" t="s">
        <v>11999</v>
      </c>
      <c r="C1443" s="312" t="s">
        <v>185</v>
      </c>
      <c r="D1443" s="315" t="s">
        <v>18484</v>
      </c>
      <c r="E1443" s="314" t="s">
        <v>186</v>
      </c>
    </row>
    <row r="1444" spans="1:5" ht="40.5" customHeight="1">
      <c r="A1444" s="311">
        <v>102674</v>
      </c>
      <c r="B1444" s="312" t="s">
        <v>12000</v>
      </c>
      <c r="C1444" s="312" t="s">
        <v>185</v>
      </c>
      <c r="D1444" s="315" t="s">
        <v>18485</v>
      </c>
      <c r="E1444" s="314" t="s">
        <v>186</v>
      </c>
    </row>
    <row r="1445" spans="1:5" ht="27">
      <c r="A1445" s="311">
        <v>102677</v>
      </c>
      <c r="B1445" s="312" t="s">
        <v>12001</v>
      </c>
      <c r="C1445" s="312" t="s">
        <v>185</v>
      </c>
      <c r="D1445" s="315" t="s">
        <v>18486</v>
      </c>
      <c r="E1445" s="314" t="s">
        <v>186</v>
      </c>
    </row>
    <row r="1446" spans="1:5" ht="40.5" customHeight="1">
      <c r="A1446" s="311">
        <v>102678</v>
      </c>
      <c r="B1446" s="312" t="s">
        <v>12002</v>
      </c>
      <c r="C1446" s="312" t="s">
        <v>185</v>
      </c>
      <c r="D1446" s="315" t="s">
        <v>18487</v>
      </c>
      <c r="E1446" s="314" t="s">
        <v>186</v>
      </c>
    </row>
    <row r="1447" spans="1:5" ht="27">
      <c r="A1447" s="311">
        <v>102679</v>
      </c>
      <c r="B1447" s="312" t="s">
        <v>12003</v>
      </c>
      <c r="C1447" s="312" t="s">
        <v>185</v>
      </c>
      <c r="D1447" s="315" t="s">
        <v>18488</v>
      </c>
      <c r="E1447" s="314" t="s">
        <v>186</v>
      </c>
    </row>
    <row r="1448" spans="1:5" ht="40.5" customHeight="1">
      <c r="A1448" s="311">
        <v>102680</v>
      </c>
      <c r="B1448" s="312" t="s">
        <v>12004</v>
      </c>
      <c r="C1448" s="312" t="s">
        <v>185</v>
      </c>
      <c r="D1448" s="315" t="s">
        <v>18489</v>
      </c>
      <c r="E1448" s="314" t="s">
        <v>186</v>
      </c>
    </row>
    <row r="1449" spans="1:5" ht="27">
      <c r="A1449" s="311">
        <v>102683</v>
      </c>
      <c r="B1449" s="312" t="s">
        <v>12005</v>
      </c>
      <c r="C1449" s="312" t="s">
        <v>185</v>
      </c>
      <c r="D1449" s="315" t="s">
        <v>18490</v>
      </c>
      <c r="E1449" s="314" t="s">
        <v>186</v>
      </c>
    </row>
    <row r="1450" spans="1:5" ht="40.5" customHeight="1">
      <c r="A1450" s="311">
        <v>102684</v>
      </c>
      <c r="B1450" s="312" t="s">
        <v>12006</v>
      </c>
      <c r="C1450" s="312" t="s">
        <v>185</v>
      </c>
      <c r="D1450" s="315" t="s">
        <v>18491</v>
      </c>
      <c r="E1450" s="314" t="s">
        <v>186</v>
      </c>
    </row>
    <row r="1451" spans="1:5" ht="27">
      <c r="A1451" s="311">
        <v>102687</v>
      </c>
      <c r="B1451" s="312" t="s">
        <v>12007</v>
      </c>
      <c r="C1451" s="312" t="s">
        <v>185</v>
      </c>
      <c r="D1451" s="315" t="s">
        <v>18492</v>
      </c>
      <c r="E1451" s="314" t="s">
        <v>186</v>
      </c>
    </row>
    <row r="1452" spans="1:5" ht="40.5" customHeight="1">
      <c r="A1452" s="311">
        <v>102688</v>
      </c>
      <c r="B1452" s="312" t="s">
        <v>12008</v>
      </c>
      <c r="C1452" s="312" t="s">
        <v>185</v>
      </c>
      <c r="D1452" s="315" t="s">
        <v>18493</v>
      </c>
      <c r="E1452" s="314" t="s">
        <v>186</v>
      </c>
    </row>
    <row r="1453" spans="1:5" ht="40.5">
      <c r="A1453" s="311">
        <v>102690</v>
      </c>
      <c r="B1453" s="312" t="s">
        <v>12009</v>
      </c>
      <c r="C1453" s="312" t="s">
        <v>185</v>
      </c>
      <c r="D1453" s="315" t="s">
        <v>18494</v>
      </c>
      <c r="E1453" s="314" t="s">
        <v>186</v>
      </c>
    </row>
    <row r="1454" spans="1:5" ht="40.5" customHeight="1">
      <c r="A1454" s="311">
        <v>102694</v>
      </c>
      <c r="B1454" s="312" t="s">
        <v>12010</v>
      </c>
      <c r="C1454" s="312" t="s">
        <v>185</v>
      </c>
      <c r="D1454" s="315" t="s">
        <v>18495</v>
      </c>
      <c r="E1454" s="314" t="s">
        <v>186</v>
      </c>
    </row>
    <row r="1455" spans="1:5" ht="40.5">
      <c r="A1455" s="311">
        <v>102697</v>
      </c>
      <c r="B1455" s="312" t="s">
        <v>12011</v>
      </c>
      <c r="C1455" s="312" t="s">
        <v>185</v>
      </c>
      <c r="D1455" s="315" t="s">
        <v>18496</v>
      </c>
      <c r="E1455" s="314" t="s">
        <v>186</v>
      </c>
    </row>
    <row r="1456" spans="1:5" ht="40.5" customHeight="1">
      <c r="A1456" s="311">
        <v>102704</v>
      </c>
      <c r="B1456" s="312" t="s">
        <v>12012</v>
      </c>
      <c r="C1456" s="312" t="s">
        <v>185</v>
      </c>
      <c r="D1456" s="315" t="s">
        <v>12623</v>
      </c>
      <c r="E1456" s="314" t="s">
        <v>186</v>
      </c>
    </row>
    <row r="1457" spans="1:5" ht="27">
      <c r="A1457" s="311">
        <v>102706</v>
      </c>
      <c r="B1457" s="312" t="s">
        <v>12013</v>
      </c>
      <c r="C1457" s="312" t="s">
        <v>185</v>
      </c>
      <c r="D1457" s="315" t="s">
        <v>18497</v>
      </c>
      <c r="E1457" s="314" t="s">
        <v>186</v>
      </c>
    </row>
    <row r="1458" spans="1:5" ht="40.5" customHeight="1">
      <c r="A1458" s="311">
        <v>102707</v>
      </c>
      <c r="B1458" s="312" t="s">
        <v>12014</v>
      </c>
      <c r="C1458" s="312" t="s">
        <v>185</v>
      </c>
      <c r="D1458" s="315" t="s">
        <v>12869</v>
      </c>
      <c r="E1458" s="314" t="s">
        <v>186</v>
      </c>
    </row>
    <row r="1459" spans="1:5" ht="27">
      <c r="A1459" s="311">
        <v>102708</v>
      </c>
      <c r="B1459" s="312" t="s">
        <v>12015</v>
      </c>
      <c r="C1459" s="312" t="s">
        <v>50</v>
      </c>
      <c r="D1459" s="315" t="s">
        <v>13009</v>
      </c>
      <c r="E1459" s="314" t="s">
        <v>186</v>
      </c>
    </row>
    <row r="1460" spans="1:5" ht="27">
      <c r="A1460" s="311">
        <v>102710</v>
      </c>
      <c r="B1460" s="312" t="s">
        <v>12016</v>
      </c>
      <c r="C1460" s="312" t="s">
        <v>50</v>
      </c>
      <c r="D1460" s="315" t="s">
        <v>18498</v>
      </c>
      <c r="E1460" s="314" t="s">
        <v>186</v>
      </c>
    </row>
    <row r="1461" spans="1:5" ht="27">
      <c r="A1461" s="311">
        <v>102711</v>
      </c>
      <c r="B1461" s="312" t="s">
        <v>12017</v>
      </c>
      <c r="C1461" s="312" t="s">
        <v>50</v>
      </c>
      <c r="D1461" s="315" t="s">
        <v>14876</v>
      </c>
      <c r="E1461" s="314" t="s">
        <v>186</v>
      </c>
    </row>
    <row r="1462" spans="1:5" ht="27">
      <c r="A1462" s="311">
        <v>102712</v>
      </c>
      <c r="B1462" s="312" t="s">
        <v>12018</v>
      </c>
      <c r="C1462" s="312" t="s">
        <v>54</v>
      </c>
      <c r="D1462" s="315" t="s">
        <v>17813</v>
      </c>
      <c r="E1462" s="314" t="s">
        <v>186</v>
      </c>
    </row>
    <row r="1463" spans="1:5" ht="40.5" customHeight="1">
      <c r="A1463" s="311">
        <v>102713</v>
      </c>
      <c r="B1463" s="312" t="s">
        <v>12019</v>
      </c>
      <c r="C1463" s="312" t="s">
        <v>54</v>
      </c>
      <c r="D1463" s="315" t="s">
        <v>17505</v>
      </c>
      <c r="E1463" s="314" t="s">
        <v>186</v>
      </c>
    </row>
    <row r="1464" spans="1:5" ht="40.5" customHeight="1">
      <c r="A1464" s="311">
        <v>102715</v>
      </c>
      <c r="B1464" s="312" t="s">
        <v>12020</v>
      </c>
      <c r="C1464" s="312" t="s">
        <v>54</v>
      </c>
      <c r="D1464" s="315" t="s">
        <v>16098</v>
      </c>
      <c r="E1464" s="314" t="s">
        <v>186</v>
      </c>
    </row>
    <row r="1465" spans="1:5" ht="40.5" customHeight="1">
      <c r="A1465" s="311">
        <v>102716</v>
      </c>
      <c r="B1465" s="312" t="s">
        <v>12021</v>
      </c>
      <c r="C1465" s="312" t="s">
        <v>177</v>
      </c>
      <c r="D1465" s="315" t="s">
        <v>18499</v>
      </c>
      <c r="E1465" s="314" t="s">
        <v>186</v>
      </c>
    </row>
    <row r="1466" spans="1:5" ht="13.5">
      <c r="A1466" s="311">
        <v>102717</v>
      </c>
      <c r="B1466" s="312" t="s">
        <v>12022</v>
      </c>
      <c r="C1466" s="312" t="s">
        <v>177</v>
      </c>
      <c r="D1466" s="315" t="s">
        <v>18500</v>
      </c>
      <c r="E1466" s="314" t="s">
        <v>186</v>
      </c>
    </row>
    <row r="1467" spans="1:5" ht="13.5">
      <c r="A1467" s="311">
        <v>102718</v>
      </c>
      <c r="B1467" s="312" t="s">
        <v>12023</v>
      </c>
      <c r="C1467" s="312" t="s">
        <v>177</v>
      </c>
      <c r="D1467" s="315" t="s">
        <v>18501</v>
      </c>
      <c r="E1467" s="314" t="s">
        <v>186</v>
      </c>
    </row>
    <row r="1468" spans="1:5" ht="13.5">
      <c r="A1468" s="311">
        <v>102719</v>
      </c>
      <c r="B1468" s="312" t="s">
        <v>12024</v>
      </c>
      <c r="C1468" s="312" t="s">
        <v>177</v>
      </c>
      <c r="D1468" s="315" t="s">
        <v>14815</v>
      </c>
      <c r="E1468" s="314" t="s">
        <v>186</v>
      </c>
    </row>
    <row r="1469" spans="1:5" ht="27">
      <c r="A1469" s="311">
        <v>102722</v>
      </c>
      <c r="B1469" s="312" t="s">
        <v>12025</v>
      </c>
      <c r="C1469" s="312" t="s">
        <v>185</v>
      </c>
      <c r="D1469" s="315" t="s">
        <v>14008</v>
      </c>
      <c r="E1469" s="314" t="s">
        <v>186</v>
      </c>
    </row>
    <row r="1470" spans="1:5" ht="27">
      <c r="A1470" s="311">
        <v>102723</v>
      </c>
      <c r="B1470" s="312" t="s">
        <v>12026</v>
      </c>
      <c r="C1470" s="312" t="s">
        <v>185</v>
      </c>
      <c r="D1470" s="315" t="s">
        <v>16043</v>
      </c>
      <c r="E1470" s="314" t="s">
        <v>186</v>
      </c>
    </row>
    <row r="1471" spans="1:5" ht="13.5">
      <c r="A1471" s="311">
        <v>102724</v>
      </c>
      <c r="B1471" s="312" t="s">
        <v>12027</v>
      </c>
      <c r="C1471" s="312" t="s">
        <v>50</v>
      </c>
      <c r="D1471" s="315" t="s">
        <v>14821</v>
      </c>
      <c r="E1471" s="314" t="s">
        <v>186</v>
      </c>
    </row>
    <row r="1472" spans="1:5" ht="13.5">
      <c r="A1472" s="311">
        <v>102725</v>
      </c>
      <c r="B1472" s="312" t="s">
        <v>12028</v>
      </c>
      <c r="C1472" s="312" t="s">
        <v>50</v>
      </c>
      <c r="D1472" s="315" t="s">
        <v>18502</v>
      </c>
      <c r="E1472" s="314" t="s">
        <v>186</v>
      </c>
    </row>
    <row r="1473" spans="1:5" ht="13.5">
      <c r="A1473" s="311">
        <v>102726</v>
      </c>
      <c r="B1473" s="312" t="s">
        <v>12029</v>
      </c>
      <c r="C1473" s="312" t="s">
        <v>50</v>
      </c>
      <c r="D1473" s="313" t="s">
        <v>12759</v>
      </c>
      <c r="E1473" s="314" t="s">
        <v>186</v>
      </c>
    </row>
    <row r="1474" spans="1:5" ht="27">
      <c r="A1474" s="311">
        <v>103653</v>
      </c>
      <c r="B1474" s="312" t="s">
        <v>17253</v>
      </c>
      <c r="C1474" s="312" t="s">
        <v>54</v>
      </c>
      <c r="D1474" s="315" t="s">
        <v>16258</v>
      </c>
      <c r="E1474" s="314" t="s">
        <v>186</v>
      </c>
    </row>
    <row r="1475" spans="1:5" ht="40.5">
      <c r="A1475" s="311">
        <v>92743</v>
      </c>
      <c r="B1475" s="312" t="s">
        <v>1446</v>
      </c>
      <c r="C1475" s="312" t="s">
        <v>177</v>
      </c>
      <c r="D1475" s="315" t="s">
        <v>18503</v>
      </c>
      <c r="E1475" s="314" t="s">
        <v>186</v>
      </c>
    </row>
    <row r="1476" spans="1:5" ht="40.5">
      <c r="A1476" s="311">
        <v>92744</v>
      </c>
      <c r="B1476" s="312" t="s">
        <v>1447</v>
      </c>
      <c r="C1476" s="312" t="s">
        <v>177</v>
      </c>
      <c r="D1476" s="315" t="s">
        <v>18504</v>
      </c>
      <c r="E1476" s="314" t="s">
        <v>186</v>
      </c>
    </row>
    <row r="1477" spans="1:5" ht="40.5">
      <c r="A1477" s="311">
        <v>92745</v>
      </c>
      <c r="B1477" s="312" t="s">
        <v>1448</v>
      </c>
      <c r="C1477" s="312" t="s">
        <v>177</v>
      </c>
      <c r="D1477" s="315" t="s">
        <v>18505</v>
      </c>
      <c r="E1477" s="314" t="s">
        <v>186</v>
      </c>
    </row>
    <row r="1478" spans="1:5" ht="40.5">
      <c r="A1478" s="311">
        <v>92746</v>
      </c>
      <c r="B1478" s="312" t="s">
        <v>1449</v>
      </c>
      <c r="C1478" s="312" t="s">
        <v>177</v>
      </c>
      <c r="D1478" s="315" t="s">
        <v>18506</v>
      </c>
      <c r="E1478" s="314" t="s">
        <v>186</v>
      </c>
    </row>
    <row r="1479" spans="1:5" ht="40.5">
      <c r="A1479" s="311">
        <v>92747</v>
      </c>
      <c r="B1479" s="312" t="s">
        <v>1450</v>
      </c>
      <c r="C1479" s="312" t="s">
        <v>177</v>
      </c>
      <c r="D1479" s="315" t="s">
        <v>18507</v>
      </c>
      <c r="E1479" s="314" t="s">
        <v>186</v>
      </c>
    </row>
    <row r="1480" spans="1:5" ht="40.5">
      <c r="A1480" s="311">
        <v>92748</v>
      </c>
      <c r="B1480" s="312" t="s">
        <v>1451</v>
      </c>
      <c r="C1480" s="312" t="s">
        <v>177</v>
      </c>
      <c r="D1480" s="315" t="s">
        <v>18508</v>
      </c>
      <c r="E1480" s="314" t="s">
        <v>186</v>
      </c>
    </row>
    <row r="1481" spans="1:5" ht="27">
      <c r="A1481" s="311">
        <v>92749</v>
      </c>
      <c r="B1481" s="312" t="s">
        <v>1452</v>
      </c>
      <c r="C1481" s="312" t="s">
        <v>177</v>
      </c>
      <c r="D1481" s="315" t="s">
        <v>18509</v>
      </c>
      <c r="E1481" s="314" t="s">
        <v>186</v>
      </c>
    </row>
    <row r="1482" spans="1:5" ht="40.5">
      <c r="A1482" s="311">
        <v>92750</v>
      </c>
      <c r="B1482" s="312" t="s">
        <v>1453</v>
      </c>
      <c r="C1482" s="312" t="s">
        <v>177</v>
      </c>
      <c r="D1482" s="315" t="s">
        <v>18510</v>
      </c>
      <c r="E1482" s="314" t="s">
        <v>186</v>
      </c>
    </row>
    <row r="1483" spans="1:5" ht="40.5">
      <c r="A1483" s="311">
        <v>92751</v>
      </c>
      <c r="B1483" s="312" t="s">
        <v>1454</v>
      </c>
      <c r="C1483" s="312" t="s">
        <v>177</v>
      </c>
      <c r="D1483" s="315" t="s">
        <v>18511</v>
      </c>
      <c r="E1483" s="314" t="s">
        <v>186</v>
      </c>
    </row>
    <row r="1484" spans="1:5" ht="40.5">
      <c r="A1484" s="311">
        <v>92752</v>
      </c>
      <c r="B1484" s="312" t="s">
        <v>1455</v>
      </c>
      <c r="C1484" s="312" t="s">
        <v>177</v>
      </c>
      <c r="D1484" s="315" t="s">
        <v>18512</v>
      </c>
      <c r="E1484" s="314" t="s">
        <v>186</v>
      </c>
    </row>
    <row r="1485" spans="1:5" ht="40.5">
      <c r="A1485" s="311">
        <v>92753</v>
      </c>
      <c r="B1485" s="312" t="s">
        <v>1456</v>
      </c>
      <c r="C1485" s="312" t="s">
        <v>177</v>
      </c>
      <c r="D1485" s="315" t="s">
        <v>18513</v>
      </c>
      <c r="E1485" s="314" t="s">
        <v>186</v>
      </c>
    </row>
    <row r="1486" spans="1:5" ht="40.5">
      <c r="A1486" s="311">
        <v>92754</v>
      </c>
      <c r="B1486" s="312" t="s">
        <v>1457</v>
      </c>
      <c r="C1486" s="312" t="s">
        <v>177</v>
      </c>
      <c r="D1486" s="313" t="s">
        <v>18514</v>
      </c>
      <c r="E1486" s="314" t="s">
        <v>186</v>
      </c>
    </row>
    <row r="1487" spans="1:5" ht="27">
      <c r="A1487" s="311">
        <v>92755</v>
      </c>
      <c r="B1487" s="312" t="s">
        <v>1458</v>
      </c>
      <c r="C1487" s="312" t="s">
        <v>54</v>
      </c>
      <c r="D1487" s="315" t="s">
        <v>18515</v>
      </c>
      <c r="E1487" s="314" t="s">
        <v>186</v>
      </c>
    </row>
    <row r="1488" spans="1:5" ht="27">
      <c r="A1488" s="311">
        <v>92756</v>
      </c>
      <c r="B1488" s="312" t="s">
        <v>1459</v>
      </c>
      <c r="C1488" s="312" t="s">
        <v>54</v>
      </c>
      <c r="D1488" s="313" t="s">
        <v>18516</v>
      </c>
      <c r="E1488" s="314" t="s">
        <v>186</v>
      </c>
    </row>
    <row r="1489" spans="1:5" ht="27">
      <c r="A1489" s="311">
        <v>92757</v>
      </c>
      <c r="B1489" s="312" t="s">
        <v>1460</v>
      </c>
      <c r="C1489" s="312" t="s">
        <v>54</v>
      </c>
      <c r="D1489" s="315" t="s">
        <v>18517</v>
      </c>
      <c r="E1489" s="314" t="s">
        <v>186</v>
      </c>
    </row>
    <row r="1490" spans="1:5" ht="27">
      <c r="A1490" s="311">
        <v>92758</v>
      </c>
      <c r="B1490" s="312" t="s">
        <v>1461</v>
      </c>
      <c r="C1490" s="312" t="s">
        <v>177</v>
      </c>
      <c r="D1490" s="315" t="s">
        <v>18518</v>
      </c>
      <c r="E1490" s="314" t="s">
        <v>186</v>
      </c>
    </row>
    <row r="1491" spans="1:5" ht="40.5">
      <c r="A1491" s="311">
        <v>91069</v>
      </c>
      <c r="B1491" s="312" t="s">
        <v>1462</v>
      </c>
      <c r="C1491" s="312" t="s">
        <v>54</v>
      </c>
      <c r="D1491" s="315" t="s">
        <v>17508</v>
      </c>
      <c r="E1491" s="314" t="s">
        <v>186</v>
      </c>
    </row>
    <row r="1492" spans="1:5" ht="40.5">
      <c r="A1492" s="311">
        <v>91070</v>
      </c>
      <c r="B1492" s="312" t="s">
        <v>1463</v>
      </c>
      <c r="C1492" s="312" t="s">
        <v>54</v>
      </c>
      <c r="D1492" s="315" t="s">
        <v>18519</v>
      </c>
      <c r="E1492" s="314" t="s">
        <v>186</v>
      </c>
    </row>
    <row r="1493" spans="1:5" ht="40.5">
      <c r="A1493" s="311">
        <v>91071</v>
      </c>
      <c r="B1493" s="312" t="s">
        <v>1464</v>
      </c>
      <c r="C1493" s="312" t="s">
        <v>54</v>
      </c>
      <c r="D1493" s="313" t="s">
        <v>18520</v>
      </c>
      <c r="E1493" s="314" t="s">
        <v>186</v>
      </c>
    </row>
    <row r="1494" spans="1:5" ht="40.5">
      <c r="A1494" s="311">
        <v>91072</v>
      </c>
      <c r="B1494" s="312" t="s">
        <v>1465</v>
      </c>
      <c r="C1494" s="312" t="s">
        <v>54</v>
      </c>
      <c r="D1494" s="313" t="s">
        <v>18521</v>
      </c>
      <c r="E1494" s="314" t="s">
        <v>186</v>
      </c>
    </row>
    <row r="1495" spans="1:5" ht="40.5">
      <c r="A1495" s="311">
        <v>91073</v>
      </c>
      <c r="B1495" s="312" t="s">
        <v>1466</v>
      </c>
      <c r="C1495" s="312" t="s">
        <v>54</v>
      </c>
      <c r="D1495" s="315" t="s">
        <v>18522</v>
      </c>
      <c r="E1495" s="314" t="s">
        <v>186</v>
      </c>
    </row>
    <row r="1496" spans="1:5" ht="40.5">
      <c r="A1496" s="311">
        <v>91074</v>
      </c>
      <c r="B1496" s="312" t="s">
        <v>1467</v>
      </c>
      <c r="C1496" s="312" t="s">
        <v>54</v>
      </c>
      <c r="D1496" s="315" t="s">
        <v>18523</v>
      </c>
      <c r="E1496" s="314" t="s">
        <v>186</v>
      </c>
    </row>
    <row r="1497" spans="1:5" ht="40.5">
      <c r="A1497" s="311">
        <v>91075</v>
      </c>
      <c r="B1497" s="312" t="s">
        <v>1468</v>
      </c>
      <c r="C1497" s="312" t="s">
        <v>54</v>
      </c>
      <c r="D1497" s="315" t="s">
        <v>18524</v>
      </c>
      <c r="E1497" s="314" t="s">
        <v>186</v>
      </c>
    </row>
    <row r="1498" spans="1:5" ht="40.5">
      <c r="A1498" s="311">
        <v>91076</v>
      </c>
      <c r="B1498" s="312" t="s">
        <v>1469</v>
      </c>
      <c r="C1498" s="312" t="s">
        <v>54</v>
      </c>
      <c r="D1498" s="315" t="s">
        <v>18525</v>
      </c>
      <c r="E1498" s="314" t="s">
        <v>186</v>
      </c>
    </row>
    <row r="1499" spans="1:5" ht="40.5">
      <c r="A1499" s="311">
        <v>91077</v>
      </c>
      <c r="B1499" s="312" t="s">
        <v>1470</v>
      </c>
      <c r="C1499" s="312" t="s">
        <v>54</v>
      </c>
      <c r="D1499" s="315" t="s">
        <v>18526</v>
      </c>
      <c r="E1499" s="314" t="s">
        <v>186</v>
      </c>
    </row>
    <row r="1500" spans="1:5" ht="40.5">
      <c r="A1500" s="311">
        <v>91078</v>
      </c>
      <c r="B1500" s="312" t="s">
        <v>1471</v>
      </c>
      <c r="C1500" s="312" t="s">
        <v>54</v>
      </c>
      <c r="D1500" s="315" t="s">
        <v>18527</v>
      </c>
      <c r="E1500" s="314" t="s">
        <v>186</v>
      </c>
    </row>
    <row r="1501" spans="1:5" ht="40.5">
      <c r="A1501" s="311">
        <v>91079</v>
      </c>
      <c r="B1501" s="312" t="s">
        <v>1472</v>
      </c>
      <c r="C1501" s="312" t="s">
        <v>54</v>
      </c>
      <c r="D1501" s="313" t="s">
        <v>18528</v>
      </c>
      <c r="E1501" s="314" t="s">
        <v>186</v>
      </c>
    </row>
    <row r="1502" spans="1:5" ht="40.5">
      <c r="A1502" s="311">
        <v>91080</v>
      </c>
      <c r="B1502" s="312" t="s">
        <v>1473</v>
      </c>
      <c r="C1502" s="312" t="s">
        <v>54</v>
      </c>
      <c r="D1502" s="313" t="s">
        <v>18529</v>
      </c>
      <c r="E1502" s="314" t="s">
        <v>186</v>
      </c>
    </row>
    <row r="1503" spans="1:5" ht="40.5">
      <c r="A1503" s="311">
        <v>91081</v>
      </c>
      <c r="B1503" s="312" t="s">
        <v>1474</v>
      </c>
      <c r="C1503" s="312" t="s">
        <v>54</v>
      </c>
      <c r="D1503" s="313" t="s">
        <v>18530</v>
      </c>
      <c r="E1503" s="314" t="s">
        <v>186</v>
      </c>
    </row>
    <row r="1504" spans="1:5" ht="40.5">
      <c r="A1504" s="311">
        <v>91082</v>
      </c>
      <c r="B1504" s="312" t="s">
        <v>1475</v>
      </c>
      <c r="C1504" s="312" t="s">
        <v>54</v>
      </c>
      <c r="D1504" s="313" t="s">
        <v>18531</v>
      </c>
      <c r="E1504" s="314" t="s">
        <v>186</v>
      </c>
    </row>
    <row r="1505" spans="1:5" ht="40.5">
      <c r="A1505" s="311">
        <v>91083</v>
      </c>
      <c r="B1505" s="312" t="s">
        <v>1476</v>
      </c>
      <c r="C1505" s="312" t="s">
        <v>54</v>
      </c>
      <c r="D1505" s="313" t="s">
        <v>17278</v>
      </c>
      <c r="E1505" s="314" t="s">
        <v>186</v>
      </c>
    </row>
    <row r="1506" spans="1:5" ht="40.5">
      <c r="A1506" s="311">
        <v>91084</v>
      </c>
      <c r="B1506" s="312" t="s">
        <v>1477</v>
      </c>
      <c r="C1506" s="312" t="s">
        <v>54</v>
      </c>
      <c r="D1506" s="313" t="s">
        <v>18532</v>
      </c>
      <c r="E1506" s="314" t="s">
        <v>186</v>
      </c>
    </row>
    <row r="1507" spans="1:5" ht="40.5">
      <c r="A1507" s="311">
        <v>91086</v>
      </c>
      <c r="B1507" s="312" t="s">
        <v>1478</v>
      </c>
      <c r="C1507" s="312" t="s">
        <v>54</v>
      </c>
      <c r="D1507" s="313" t="s">
        <v>18533</v>
      </c>
      <c r="E1507" s="314" t="s">
        <v>186</v>
      </c>
    </row>
    <row r="1508" spans="1:5" ht="40.5">
      <c r="A1508" s="311">
        <v>91087</v>
      </c>
      <c r="B1508" s="312" t="s">
        <v>1479</v>
      </c>
      <c r="C1508" s="312" t="s">
        <v>54</v>
      </c>
      <c r="D1508" s="313" t="s">
        <v>18246</v>
      </c>
      <c r="E1508" s="314" t="s">
        <v>186</v>
      </c>
    </row>
    <row r="1509" spans="1:5" ht="40.5">
      <c r="A1509" s="311">
        <v>91088</v>
      </c>
      <c r="B1509" s="312" t="s">
        <v>1480</v>
      </c>
      <c r="C1509" s="312" t="s">
        <v>54</v>
      </c>
      <c r="D1509" s="313" t="s">
        <v>18534</v>
      </c>
      <c r="E1509" s="314" t="s">
        <v>186</v>
      </c>
    </row>
    <row r="1510" spans="1:5" ht="40.5">
      <c r="A1510" s="311">
        <v>91089</v>
      </c>
      <c r="B1510" s="312" t="s">
        <v>1481</v>
      </c>
      <c r="C1510" s="312" t="s">
        <v>54</v>
      </c>
      <c r="D1510" s="313" t="s">
        <v>18535</v>
      </c>
      <c r="E1510" s="314" t="s">
        <v>186</v>
      </c>
    </row>
    <row r="1511" spans="1:5" ht="40.5">
      <c r="A1511" s="311">
        <v>91090</v>
      </c>
      <c r="B1511" s="312" t="s">
        <v>1482</v>
      </c>
      <c r="C1511" s="312" t="s">
        <v>54</v>
      </c>
      <c r="D1511" s="313" t="s">
        <v>18536</v>
      </c>
      <c r="E1511" s="314" t="s">
        <v>186</v>
      </c>
    </row>
    <row r="1512" spans="1:5" ht="40.5">
      <c r="A1512" s="311">
        <v>91091</v>
      </c>
      <c r="B1512" s="312" t="s">
        <v>1483</v>
      </c>
      <c r="C1512" s="312" t="s">
        <v>54</v>
      </c>
      <c r="D1512" s="313" t="s">
        <v>18537</v>
      </c>
      <c r="E1512" s="314" t="s">
        <v>186</v>
      </c>
    </row>
    <row r="1513" spans="1:5" ht="40.5">
      <c r="A1513" s="311">
        <v>91092</v>
      </c>
      <c r="B1513" s="312" t="s">
        <v>1484</v>
      </c>
      <c r="C1513" s="312" t="s">
        <v>54</v>
      </c>
      <c r="D1513" s="313" t="s">
        <v>16651</v>
      </c>
      <c r="E1513" s="314" t="s">
        <v>186</v>
      </c>
    </row>
    <row r="1514" spans="1:5" ht="40.5">
      <c r="A1514" s="311">
        <v>91093</v>
      </c>
      <c r="B1514" s="312" t="s">
        <v>1485</v>
      </c>
      <c r="C1514" s="312" t="s">
        <v>54</v>
      </c>
      <c r="D1514" s="313" t="s">
        <v>18538</v>
      </c>
      <c r="E1514" s="314" t="s">
        <v>186</v>
      </c>
    </row>
    <row r="1515" spans="1:5" ht="40.5">
      <c r="A1515" s="311">
        <v>91094</v>
      </c>
      <c r="B1515" s="312" t="s">
        <v>1486</v>
      </c>
      <c r="C1515" s="312" t="s">
        <v>54</v>
      </c>
      <c r="D1515" s="313" t="s">
        <v>18539</v>
      </c>
      <c r="E1515" s="314" t="s">
        <v>186</v>
      </c>
    </row>
    <row r="1516" spans="1:5" ht="40.5">
      <c r="A1516" s="311">
        <v>91095</v>
      </c>
      <c r="B1516" s="312" t="s">
        <v>1487</v>
      </c>
      <c r="C1516" s="312" t="s">
        <v>54</v>
      </c>
      <c r="D1516" s="313" t="s">
        <v>18540</v>
      </c>
      <c r="E1516" s="314" t="s">
        <v>186</v>
      </c>
    </row>
    <row r="1517" spans="1:5" ht="40.5">
      <c r="A1517" s="311">
        <v>91096</v>
      </c>
      <c r="B1517" s="312" t="s">
        <v>1488</v>
      </c>
      <c r="C1517" s="312" t="s">
        <v>54</v>
      </c>
      <c r="D1517" s="313" t="s">
        <v>18541</v>
      </c>
      <c r="E1517" s="314" t="s">
        <v>186</v>
      </c>
    </row>
    <row r="1518" spans="1:5" ht="40.5">
      <c r="A1518" s="311">
        <v>91097</v>
      </c>
      <c r="B1518" s="312" t="s">
        <v>1489</v>
      </c>
      <c r="C1518" s="312" t="s">
        <v>54</v>
      </c>
      <c r="D1518" s="313" t="s">
        <v>18542</v>
      </c>
      <c r="E1518" s="314" t="s">
        <v>186</v>
      </c>
    </row>
    <row r="1519" spans="1:5" ht="40.5">
      <c r="A1519" s="311">
        <v>91098</v>
      </c>
      <c r="B1519" s="312" t="s">
        <v>1490</v>
      </c>
      <c r="C1519" s="312" t="s">
        <v>54</v>
      </c>
      <c r="D1519" s="313" t="s">
        <v>18543</v>
      </c>
      <c r="E1519" s="314" t="s">
        <v>186</v>
      </c>
    </row>
    <row r="1520" spans="1:5" ht="40.5">
      <c r="A1520" s="311">
        <v>91099</v>
      </c>
      <c r="B1520" s="312" t="s">
        <v>1491</v>
      </c>
      <c r="C1520" s="312" t="s">
        <v>54</v>
      </c>
      <c r="D1520" s="313" t="s">
        <v>18544</v>
      </c>
      <c r="E1520" s="314" t="s">
        <v>186</v>
      </c>
    </row>
    <row r="1521" spans="1:5" ht="40.5">
      <c r="A1521" s="311">
        <v>91100</v>
      </c>
      <c r="B1521" s="312" t="s">
        <v>1492</v>
      </c>
      <c r="C1521" s="312" t="s">
        <v>54</v>
      </c>
      <c r="D1521" s="313" t="s">
        <v>18545</v>
      </c>
      <c r="E1521" s="314" t="s">
        <v>186</v>
      </c>
    </row>
    <row r="1522" spans="1:5" ht="40.5">
      <c r="A1522" s="311">
        <v>91101</v>
      </c>
      <c r="B1522" s="312" t="s">
        <v>1493</v>
      </c>
      <c r="C1522" s="312" t="s">
        <v>54</v>
      </c>
      <c r="D1522" s="313" t="s">
        <v>18546</v>
      </c>
      <c r="E1522" s="314" t="s">
        <v>186</v>
      </c>
    </row>
    <row r="1523" spans="1:5" ht="40.5">
      <c r="A1523" s="311">
        <v>93952</v>
      </c>
      <c r="B1523" s="312" t="s">
        <v>1494</v>
      </c>
      <c r="C1523" s="312" t="s">
        <v>185</v>
      </c>
      <c r="D1523" s="313" t="s">
        <v>18547</v>
      </c>
      <c r="E1523" s="314" t="s">
        <v>186</v>
      </c>
    </row>
    <row r="1524" spans="1:5" ht="40.5">
      <c r="A1524" s="311">
        <v>93953</v>
      </c>
      <c r="B1524" s="312" t="s">
        <v>1495</v>
      </c>
      <c r="C1524" s="312" t="s">
        <v>185</v>
      </c>
      <c r="D1524" s="313" t="s">
        <v>18491</v>
      </c>
      <c r="E1524" s="314" t="s">
        <v>186</v>
      </c>
    </row>
    <row r="1525" spans="1:5" ht="40.5">
      <c r="A1525" s="311">
        <v>93954</v>
      </c>
      <c r="B1525" s="312" t="s">
        <v>1496</v>
      </c>
      <c r="C1525" s="312" t="s">
        <v>185</v>
      </c>
      <c r="D1525" s="313" t="s">
        <v>18548</v>
      </c>
      <c r="E1525" s="314" t="s">
        <v>186</v>
      </c>
    </row>
    <row r="1526" spans="1:5" ht="40.5">
      <c r="A1526" s="311">
        <v>93955</v>
      </c>
      <c r="B1526" s="312" t="s">
        <v>1497</v>
      </c>
      <c r="C1526" s="312" t="s">
        <v>185</v>
      </c>
      <c r="D1526" s="313" t="s">
        <v>18549</v>
      </c>
      <c r="E1526" s="314" t="s">
        <v>186</v>
      </c>
    </row>
    <row r="1527" spans="1:5" ht="27">
      <c r="A1527" s="311">
        <v>93956</v>
      </c>
      <c r="B1527" s="312" t="s">
        <v>1498</v>
      </c>
      <c r="C1527" s="312" t="s">
        <v>185</v>
      </c>
      <c r="D1527" s="313" t="s">
        <v>18550</v>
      </c>
      <c r="E1527" s="314" t="s">
        <v>186</v>
      </c>
    </row>
    <row r="1528" spans="1:5" ht="40.5">
      <c r="A1528" s="311">
        <v>93957</v>
      </c>
      <c r="B1528" s="312" t="s">
        <v>1499</v>
      </c>
      <c r="C1528" s="312" t="s">
        <v>185</v>
      </c>
      <c r="D1528" s="313" t="s">
        <v>18551</v>
      </c>
      <c r="E1528" s="314" t="s">
        <v>186</v>
      </c>
    </row>
    <row r="1529" spans="1:5" ht="40.5">
      <c r="A1529" s="311">
        <v>93958</v>
      </c>
      <c r="B1529" s="312" t="s">
        <v>1500</v>
      </c>
      <c r="C1529" s="312" t="s">
        <v>185</v>
      </c>
      <c r="D1529" s="313" t="s">
        <v>18552</v>
      </c>
      <c r="E1529" s="314" t="s">
        <v>186</v>
      </c>
    </row>
    <row r="1530" spans="1:5" ht="40.5">
      <c r="A1530" s="311">
        <v>93959</v>
      </c>
      <c r="B1530" s="312" t="s">
        <v>1501</v>
      </c>
      <c r="C1530" s="312" t="s">
        <v>185</v>
      </c>
      <c r="D1530" s="313" t="s">
        <v>14035</v>
      </c>
      <c r="E1530" s="314" t="s">
        <v>186</v>
      </c>
    </row>
    <row r="1531" spans="1:5" ht="40.5">
      <c r="A1531" s="311">
        <v>93960</v>
      </c>
      <c r="B1531" s="312" t="s">
        <v>1502</v>
      </c>
      <c r="C1531" s="312" t="s">
        <v>185</v>
      </c>
      <c r="D1531" s="313" t="s">
        <v>18553</v>
      </c>
      <c r="E1531" s="314" t="s">
        <v>186</v>
      </c>
    </row>
    <row r="1532" spans="1:5" ht="27">
      <c r="A1532" s="311">
        <v>93961</v>
      </c>
      <c r="B1532" s="312" t="s">
        <v>1503</v>
      </c>
      <c r="C1532" s="312" t="s">
        <v>185</v>
      </c>
      <c r="D1532" s="313" t="s">
        <v>18554</v>
      </c>
      <c r="E1532" s="314" t="s">
        <v>186</v>
      </c>
    </row>
    <row r="1533" spans="1:5" ht="40.5">
      <c r="A1533" s="311">
        <v>93962</v>
      </c>
      <c r="B1533" s="312" t="s">
        <v>1504</v>
      </c>
      <c r="C1533" s="312" t="s">
        <v>185</v>
      </c>
      <c r="D1533" s="313" t="s">
        <v>18555</v>
      </c>
      <c r="E1533" s="314" t="s">
        <v>186</v>
      </c>
    </row>
    <row r="1534" spans="1:5" ht="40.5">
      <c r="A1534" s="311">
        <v>93963</v>
      </c>
      <c r="B1534" s="312" t="s">
        <v>1505</v>
      </c>
      <c r="C1534" s="312" t="s">
        <v>185</v>
      </c>
      <c r="D1534" s="313" t="s">
        <v>16092</v>
      </c>
      <c r="E1534" s="314" t="s">
        <v>186</v>
      </c>
    </row>
    <row r="1535" spans="1:5" ht="40.5">
      <c r="A1535" s="311">
        <v>93964</v>
      </c>
      <c r="B1535" s="312" t="s">
        <v>1506</v>
      </c>
      <c r="C1535" s="312" t="s">
        <v>185</v>
      </c>
      <c r="D1535" s="313" t="s">
        <v>18556</v>
      </c>
      <c r="E1535" s="314" t="s">
        <v>186</v>
      </c>
    </row>
    <row r="1536" spans="1:5" ht="40.5">
      <c r="A1536" s="311">
        <v>93965</v>
      </c>
      <c r="B1536" s="312" t="s">
        <v>1507</v>
      </c>
      <c r="C1536" s="312" t="s">
        <v>185</v>
      </c>
      <c r="D1536" s="313" t="s">
        <v>18557</v>
      </c>
      <c r="E1536" s="314" t="s">
        <v>186</v>
      </c>
    </row>
    <row r="1537" spans="1:5" ht="27">
      <c r="A1537" s="311">
        <v>93966</v>
      </c>
      <c r="B1537" s="312" t="s">
        <v>1508</v>
      </c>
      <c r="C1537" s="312" t="s">
        <v>185</v>
      </c>
      <c r="D1537" s="313" t="s">
        <v>18558</v>
      </c>
      <c r="E1537" s="314" t="s">
        <v>186</v>
      </c>
    </row>
    <row r="1538" spans="1:5" ht="40.5">
      <c r="A1538" s="311">
        <v>93967</v>
      </c>
      <c r="B1538" s="312" t="s">
        <v>1509</v>
      </c>
      <c r="C1538" s="312" t="s">
        <v>185</v>
      </c>
      <c r="D1538" s="313" t="s">
        <v>18559</v>
      </c>
      <c r="E1538" s="314" t="s">
        <v>186</v>
      </c>
    </row>
    <row r="1539" spans="1:5" ht="40.5">
      <c r="A1539" s="311">
        <v>93968</v>
      </c>
      <c r="B1539" s="312" t="s">
        <v>1510</v>
      </c>
      <c r="C1539" s="312" t="s">
        <v>185</v>
      </c>
      <c r="D1539" s="313" t="s">
        <v>16922</v>
      </c>
      <c r="E1539" s="314" t="s">
        <v>186</v>
      </c>
    </row>
    <row r="1540" spans="1:5" ht="40.5">
      <c r="A1540" s="311">
        <v>93969</v>
      </c>
      <c r="B1540" s="312" t="s">
        <v>1511</v>
      </c>
      <c r="C1540" s="312" t="s">
        <v>185</v>
      </c>
      <c r="D1540" s="313" t="s">
        <v>18560</v>
      </c>
      <c r="E1540" s="314" t="s">
        <v>186</v>
      </c>
    </row>
    <row r="1541" spans="1:5" ht="40.5">
      <c r="A1541" s="311">
        <v>93970</v>
      </c>
      <c r="B1541" s="312" t="s">
        <v>1512</v>
      </c>
      <c r="C1541" s="312" t="s">
        <v>185</v>
      </c>
      <c r="D1541" s="313" t="s">
        <v>18561</v>
      </c>
      <c r="E1541" s="314" t="s">
        <v>186</v>
      </c>
    </row>
    <row r="1542" spans="1:5" ht="27">
      <c r="A1542" s="311">
        <v>93971</v>
      </c>
      <c r="B1542" s="312" t="s">
        <v>1513</v>
      </c>
      <c r="C1542" s="312" t="s">
        <v>185</v>
      </c>
      <c r="D1542" s="313" t="s">
        <v>18562</v>
      </c>
      <c r="E1542" s="314" t="s">
        <v>186</v>
      </c>
    </row>
    <row r="1543" spans="1:5" ht="27">
      <c r="A1543" s="311">
        <v>95108</v>
      </c>
      <c r="B1543" s="312" t="s">
        <v>1514</v>
      </c>
      <c r="C1543" s="312" t="s">
        <v>50</v>
      </c>
      <c r="D1543" s="313" t="s">
        <v>18563</v>
      </c>
      <c r="E1543" s="314" t="s">
        <v>186</v>
      </c>
    </row>
    <row r="1544" spans="1:5" ht="27">
      <c r="A1544" s="311">
        <v>100332</v>
      </c>
      <c r="B1544" s="312" t="s">
        <v>1515</v>
      </c>
      <c r="C1544" s="312" t="s">
        <v>54</v>
      </c>
      <c r="D1544" s="313" t="s">
        <v>18564</v>
      </c>
      <c r="E1544" s="314" t="s">
        <v>186</v>
      </c>
    </row>
    <row r="1545" spans="1:5" ht="27">
      <c r="A1545" s="311">
        <v>100333</v>
      </c>
      <c r="B1545" s="312" t="s">
        <v>1516</v>
      </c>
      <c r="C1545" s="312" t="s">
        <v>54</v>
      </c>
      <c r="D1545" s="313" t="s">
        <v>18565</v>
      </c>
      <c r="E1545" s="314" t="s">
        <v>186</v>
      </c>
    </row>
    <row r="1546" spans="1:5" ht="27">
      <c r="A1546" s="311">
        <v>100334</v>
      </c>
      <c r="B1546" s="312" t="s">
        <v>1517</v>
      </c>
      <c r="C1546" s="312" t="s">
        <v>54</v>
      </c>
      <c r="D1546" s="313" t="s">
        <v>18566</v>
      </c>
      <c r="E1546" s="314" t="s">
        <v>186</v>
      </c>
    </row>
    <row r="1547" spans="1:5" ht="27">
      <c r="A1547" s="311">
        <v>100335</v>
      </c>
      <c r="B1547" s="312" t="s">
        <v>1518</v>
      </c>
      <c r="C1547" s="312" t="s">
        <v>54</v>
      </c>
      <c r="D1547" s="313" t="s">
        <v>18567</v>
      </c>
      <c r="E1547" s="314" t="s">
        <v>186</v>
      </c>
    </row>
    <row r="1548" spans="1:5" ht="27">
      <c r="A1548" s="311">
        <v>100341</v>
      </c>
      <c r="B1548" s="312" t="s">
        <v>1519</v>
      </c>
      <c r="C1548" s="312" t="s">
        <v>54</v>
      </c>
      <c r="D1548" s="313" t="s">
        <v>14145</v>
      </c>
      <c r="E1548" s="314" t="s">
        <v>186</v>
      </c>
    </row>
    <row r="1549" spans="1:5" ht="27">
      <c r="A1549" s="311">
        <v>100342</v>
      </c>
      <c r="B1549" s="312" t="s">
        <v>1520</v>
      </c>
      <c r="C1549" s="312" t="s">
        <v>49</v>
      </c>
      <c r="D1549" s="313" t="s">
        <v>13797</v>
      </c>
      <c r="E1549" s="314" t="s">
        <v>186</v>
      </c>
    </row>
    <row r="1550" spans="1:5" ht="27">
      <c r="A1550" s="311">
        <v>100343</v>
      </c>
      <c r="B1550" s="312" t="s">
        <v>1521</v>
      </c>
      <c r="C1550" s="312" t="s">
        <v>49</v>
      </c>
      <c r="D1550" s="313" t="s">
        <v>15947</v>
      </c>
      <c r="E1550" s="314" t="s">
        <v>186</v>
      </c>
    </row>
    <row r="1551" spans="1:5" ht="27">
      <c r="A1551" s="311">
        <v>100344</v>
      </c>
      <c r="B1551" s="312" t="s">
        <v>1522</v>
      </c>
      <c r="C1551" s="312" t="s">
        <v>49</v>
      </c>
      <c r="D1551" s="313" t="s">
        <v>13778</v>
      </c>
      <c r="E1551" s="314" t="s">
        <v>186</v>
      </c>
    </row>
    <row r="1552" spans="1:5" ht="27">
      <c r="A1552" s="311">
        <v>100345</v>
      </c>
      <c r="B1552" s="312" t="s">
        <v>1523</v>
      </c>
      <c r="C1552" s="312" t="s">
        <v>49</v>
      </c>
      <c r="D1552" s="313" t="s">
        <v>14021</v>
      </c>
      <c r="E1552" s="314" t="s">
        <v>186</v>
      </c>
    </row>
    <row r="1553" spans="1:5" ht="27">
      <c r="A1553" s="311">
        <v>100346</v>
      </c>
      <c r="B1553" s="312" t="s">
        <v>1524</v>
      </c>
      <c r="C1553" s="312" t="s">
        <v>49</v>
      </c>
      <c r="D1553" s="313" t="s">
        <v>17387</v>
      </c>
      <c r="E1553" s="314" t="s">
        <v>186</v>
      </c>
    </row>
    <row r="1554" spans="1:5" ht="27">
      <c r="A1554" s="311">
        <v>100347</v>
      </c>
      <c r="B1554" s="312" t="s">
        <v>1525</v>
      </c>
      <c r="C1554" s="312" t="s">
        <v>49</v>
      </c>
      <c r="D1554" s="313" t="s">
        <v>17341</v>
      </c>
      <c r="E1554" s="314" t="s">
        <v>186</v>
      </c>
    </row>
    <row r="1555" spans="1:5" ht="27">
      <c r="A1555" s="311">
        <v>100348</v>
      </c>
      <c r="B1555" s="312" t="s">
        <v>1526</v>
      </c>
      <c r="C1555" s="312" t="s">
        <v>49</v>
      </c>
      <c r="D1555" s="313" t="s">
        <v>13610</v>
      </c>
      <c r="E1555" s="314" t="s">
        <v>186</v>
      </c>
    </row>
    <row r="1556" spans="1:5" ht="27">
      <c r="A1556" s="311">
        <v>100349</v>
      </c>
      <c r="B1556" s="312" t="s">
        <v>1527</v>
      </c>
      <c r="C1556" s="312" t="s">
        <v>177</v>
      </c>
      <c r="D1556" s="313" t="s">
        <v>18568</v>
      </c>
      <c r="E1556" s="314" t="s">
        <v>186</v>
      </c>
    </row>
    <row r="1557" spans="1:5" ht="27">
      <c r="A1557" s="311">
        <v>102989</v>
      </c>
      <c r="B1557" s="312" t="s">
        <v>12030</v>
      </c>
      <c r="C1557" s="312" t="s">
        <v>185</v>
      </c>
      <c r="D1557" s="313" t="s">
        <v>17030</v>
      </c>
      <c r="E1557" s="314" t="s">
        <v>186</v>
      </c>
    </row>
    <row r="1558" spans="1:5" ht="27">
      <c r="A1558" s="311">
        <v>102990</v>
      </c>
      <c r="B1558" s="312" t="s">
        <v>12031</v>
      </c>
      <c r="C1558" s="312" t="s">
        <v>185</v>
      </c>
      <c r="D1558" s="313" t="s">
        <v>18569</v>
      </c>
      <c r="E1558" s="314" t="s">
        <v>186</v>
      </c>
    </row>
    <row r="1559" spans="1:5" ht="27">
      <c r="A1559" s="311">
        <v>102991</v>
      </c>
      <c r="B1559" s="312" t="s">
        <v>12032</v>
      </c>
      <c r="C1559" s="312" t="s">
        <v>185</v>
      </c>
      <c r="D1559" s="313" t="s">
        <v>14015</v>
      </c>
      <c r="E1559" s="314" t="s">
        <v>186</v>
      </c>
    </row>
    <row r="1560" spans="1:5" ht="27">
      <c r="A1560" s="311">
        <v>102992</v>
      </c>
      <c r="B1560" s="312" t="s">
        <v>12033</v>
      </c>
      <c r="C1560" s="312" t="s">
        <v>185</v>
      </c>
      <c r="D1560" s="313" t="s">
        <v>16954</v>
      </c>
      <c r="E1560" s="314" t="s">
        <v>186</v>
      </c>
    </row>
    <row r="1561" spans="1:5" ht="27">
      <c r="A1561" s="311">
        <v>102993</v>
      </c>
      <c r="B1561" s="312" t="s">
        <v>12034</v>
      </c>
      <c r="C1561" s="312" t="s">
        <v>185</v>
      </c>
      <c r="D1561" s="313" t="s">
        <v>18570</v>
      </c>
      <c r="E1561" s="314" t="s">
        <v>186</v>
      </c>
    </row>
    <row r="1562" spans="1:5" ht="27">
      <c r="A1562" s="311">
        <v>102994</v>
      </c>
      <c r="B1562" s="312" t="s">
        <v>12035</v>
      </c>
      <c r="C1562" s="312" t="s">
        <v>185</v>
      </c>
      <c r="D1562" s="313" t="s">
        <v>18571</v>
      </c>
      <c r="E1562" s="314" t="s">
        <v>186</v>
      </c>
    </row>
    <row r="1563" spans="1:5" ht="27">
      <c r="A1563" s="311">
        <v>102995</v>
      </c>
      <c r="B1563" s="312" t="s">
        <v>12036</v>
      </c>
      <c r="C1563" s="312" t="s">
        <v>185</v>
      </c>
      <c r="D1563" s="313" t="s">
        <v>18572</v>
      </c>
      <c r="E1563" s="314" t="s">
        <v>186</v>
      </c>
    </row>
    <row r="1564" spans="1:5" ht="27">
      <c r="A1564" s="311">
        <v>102996</v>
      </c>
      <c r="B1564" s="312" t="s">
        <v>12037</v>
      </c>
      <c r="C1564" s="312" t="s">
        <v>185</v>
      </c>
      <c r="D1564" s="313" t="s">
        <v>16982</v>
      </c>
      <c r="E1564" s="314" t="s">
        <v>186</v>
      </c>
    </row>
    <row r="1565" spans="1:5" ht="27">
      <c r="A1565" s="311">
        <v>102997</v>
      </c>
      <c r="B1565" s="312" t="s">
        <v>12038</v>
      </c>
      <c r="C1565" s="312" t="s">
        <v>185</v>
      </c>
      <c r="D1565" s="313" t="s">
        <v>18573</v>
      </c>
      <c r="E1565" s="314" t="s">
        <v>186</v>
      </c>
    </row>
    <row r="1566" spans="1:5" ht="27">
      <c r="A1566" s="311">
        <v>102998</v>
      </c>
      <c r="B1566" s="312" t="s">
        <v>12039</v>
      </c>
      <c r="C1566" s="312" t="s">
        <v>185</v>
      </c>
      <c r="D1566" s="313" t="s">
        <v>18574</v>
      </c>
      <c r="E1566" s="314" t="s">
        <v>186</v>
      </c>
    </row>
    <row r="1567" spans="1:5" ht="27">
      <c r="A1567" s="311">
        <v>102999</v>
      </c>
      <c r="B1567" s="312" t="s">
        <v>12040</v>
      </c>
      <c r="C1567" s="312" t="s">
        <v>185</v>
      </c>
      <c r="D1567" s="313" t="s">
        <v>18575</v>
      </c>
      <c r="E1567" s="314" t="s">
        <v>186</v>
      </c>
    </row>
    <row r="1568" spans="1:5" ht="27">
      <c r="A1568" s="311">
        <v>103000</v>
      </c>
      <c r="B1568" s="312" t="s">
        <v>12041</v>
      </c>
      <c r="C1568" s="312" t="s">
        <v>185</v>
      </c>
      <c r="D1568" s="313" t="s">
        <v>17693</v>
      </c>
      <c r="E1568" s="314" t="s">
        <v>186</v>
      </c>
    </row>
    <row r="1569" spans="1:5" ht="27">
      <c r="A1569" s="311">
        <v>103001</v>
      </c>
      <c r="B1569" s="312" t="s">
        <v>12042</v>
      </c>
      <c r="C1569" s="312" t="s">
        <v>50</v>
      </c>
      <c r="D1569" s="313" t="s">
        <v>15781</v>
      </c>
      <c r="E1569" s="314" t="s">
        <v>186</v>
      </c>
    </row>
    <row r="1570" spans="1:5" ht="27">
      <c r="A1570" s="311">
        <v>103002</v>
      </c>
      <c r="B1570" s="312" t="s">
        <v>12043</v>
      </c>
      <c r="C1570" s="312" t="s">
        <v>50</v>
      </c>
      <c r="D1570" s="313" t="s">
        <v>18576</v>
      </c>
      <c r="E1570" s="314" t="s">
        <v>186</v>
      </c>
    </row>
    <row r="1571" spans="1:5" ht="27">
      <c r="A1571" s="311">
        <v>103003</v>
      </c>
      <c r="B1571" s="312" t="s">
        <v>12044</v>
      </c>
      <c r="C1571" s="312" t="s">
        <v>50</v>
      </c>
      <c r="D1571" s="313" t="s">
        <v>18577</v>
      </c>
      <c r="E1571" s="314" t="s">
        <v>186</v>
      </c>
    </row>
    <row r="1572" spans="1:5" ht="27">
      <c r="A1572" s="311">
        <v>103005</v>
      </c>
      <c r="B1572" s="312" t="s">
        <v>12045</v>
      </c>
      <c r="C1572" s="312" t="s">
        <v>50</v>
      </c>
      <c r="D1572" s="313" t="s">
        <v>18578</v>
      </c>
      <c r="E1572" s="314" t="s">
        <v>186</v>
      </c>
    </row>
    <row r="1573" spans="1:5" ht="27">
      <c r="A1573" s="311">
        <v>103006</v>
      </c>
      <c r="B1573" s="312" t="s">
        <v>12046</v>
      </c>
      <c r="C1573" s="312" t="s">
        <v>50</v>
      </c>
      <c r="D1573" s="313" t="s">
        <v>18579</v>
      </c>
      <c r="E1573" s="314" t="s">
        <v>186</v>
      </c>
    </row>
    <row r="1574" spans="1:5" ht="27">
      <c r="A1574" s="311">
        <v>103007</v>
      </c>
      <c r="B1574" s="312" t="s">
        <v>12047</v>
      </c>
      <c r="C1574" s="312" t="s">
        <v>50</v>
      </c>
      <c r="D1574" s="313" t="s">
        <v>18580</v>
      </c>
      <c r="E1574" s="314" t="s">
        <v>186</v>
      </c>
    </row>
    <row r="1575" spans="1:5" ht="27">
      <c r="A1575" s="311">
        <v>97933</v>
      </c>
      <c r="B1575" s="312" t="s">
        <v>1528</v>
      </c>
      <c r="C1575" s="312" t="s">
        <v>50</v>
      </c>
      <c r="D1575" s="313" t="s">
        <v>18581</v>
      </c>
      <c r="E1575" s="314" t="s">
        <v>186</v>
      </c>
    </row>
    <row r="1576" spans="1:5" ht="27">
      <c r="A1576" s="311">
        <v>97934</v>
      </c>
      <c r="B1576" s="312" t="s">
        <v>1529</v>
      </c>
      <c r="C1576" s="312" t="s">
        <v>50</v>
      </c>
      <c r="D1576" s="313" t="s">
        <v>18582</v>
      </c>
      <c r="E1576" s="314" t="s">
        <v>186</v>
      </c>
    </row>
    <row r="1577" spans="1:5" ht="27">
      <c r="A1577" s="311">
        <v>97935</v>
      </c>
      <c r="B1577" s="312" t="s">
        <v>1530</v>
      </c>
      <c r="C1577" s="312" t="s">
        <v>50</v>
      </c>
      <c r="D1577" s="313" t="s">
        <v>18583</v>
      </c>
      <c r="E1577" s="314" t="s">
        <v>186</v>
      </c>
    </row>
    <row r="1578" spans="1:5" ht="27">
      <c r="A1578" s="311">
        <v>97936</v>
      </c>
      <c r="B1578" s="312" t="s">
        <v>1531</v>
      </c>
      <c r="C1578" s="312" t="s">
        <v>50</v>
      </c>
      <c r="D1578" s="313" t="s">
        <v>18584</v>
      </c>
      <c r="E1578" s="314" t="s">
        <v>186</v>
      </c>
    </row>
    <row r="1579" spans="1:5" ht="27">
      <c r="A1579" s="311">
        <v>97947</v>
      </c>
      <c r="B1579" s="312" t="s">
        <v>1532</v>
      </c>
      <c r="C1579" s="312" t="s">
        <v>50</v>
      </c>
      <c r="D1579" s="313" t="s">
        <v>18585</v>
      </c>
      <c r="E1579" s="314" t="s">
        <v>186</v>
      </c>
    </row>
    <row r="1580" spans="1:5" ht="27">
      <c r="A1580" s="311">
        <v>97948</v>
      </c>
      <c r="B1580" s="312" t="s">
        <v>1533</v>
      </c>
      <c r="C1580" s="312" t="s">
        <v>50</v>
      </c>
      <c r="D1580" s="313" t="s">
        <v>18586</v>
      </c>
      <c r="E1580" s="314" t="s">
        <v>186</v>
      </c>
    </row>
    <row r="1581" spans="1:5" ht="27">
      <c r="A1581" s="311">
        <v>97949</v>
      </c>
      <c r="B1581" s="312" t="s">
        <v>1534</v>
      </c>
      <c r="C1581" s="312" t="s">
        <v>50</v>
      </c>
      <c r="D1581" s="313" t="s">
        <v>18587</v>
      </c>
      <c r="E1581" s="314" t="s">
        <v>186</v>
      </c>
    </row>
    <row r="1582" spans="1:5" ht="27">
      <c r="A1582" s="311">
        <v>97950</v>
      </c>
      <c r="B1582" s="312" t="s">
        <v>1535</v>
      </c>
      <c r="C1582" s="312" t="s">
        <v>50</v>
      </c>
      <c r="D1582" s="313" t="s">
        <v>18588</v>
      </c>
      <c r="E1582" s="314" t="s">
        <v>186</v>
      </c>
    </row>
    <row r="1583" spans="1:5" ht="27">
      <c r="A1583" s="311">
        <v>97951</v>
      </c>
      <c r="B1583" s="312" t="s">
        <v>1536</v>
      </c>
      <c r="C1583" s="312" t="s">
        <v>50</v>
      </c>
      <c r="D1583" s="313" t="s">
        <v>18589</v>
      </c>
      <c r="E1583" s="314" t="s">
        <v>186</v>
      </c>
    </row>
    <row r="1584" spans="1:5" ht="27">
      <c r="A1584" s="311">
        <v>97952</v>
      </c>
      <c r="B1584" s="312" t="s">
        <v>1537</v>
      </c>
      <c r="C1584" s="312" t="s">
        <v>50</v>
      </c>
      <c r="D1584" s="313" t="s">
        <v>18590</v>
      </c>
      <c r="E1584" s="314" t="s">
        <v>186</v>
      </c>
    </row>
    <row r="1585" spans="1:5" ht="27">
      <c r="A1585" s="311">
        <v>97953</v>
      </c>
      <c r="B1585" s="312" t="s">
        <v>1538</v>
      </c>
      <c r="C1585" s="312" t="s">
        <v>50</v>
      </c>
      <c r="D1585" s="313" t="s">
        <v>18591</v>
      </c>
      <c r="E1585" s="314" t="s">
        <v>186</v>
      </c>
    </row>
    <row r="1586" spans="1:5" ht="27">
      <c r="A1586" s="311">
        <v>97955</v>
      </c>
      <c r="B1586" s="312" t="s">
        <v>1539</v>
      </c>
      <c r="C1586" s="312" t="s">
        <v>50</v>
      </c>
      <c r="D1586" s="313" t="s">
        <v>18592</v>
      </c>
      <c r="E1586" s="314" t="s">
        <v>186</v>
      </c>
    </row>
    <row r="1587" spans="1:5" ht="27">
      <c r="A1587" s="311">
        <v>97956</v>
      </c>
      <c r="B1587" s="312" t="s">
        <v>1540</v>
      </c>
      <c r="C1587" s="312" t="s">
        <v>50</v>
      </c>
      <c r="D1587" s="313" t="s">
        <v>18593</v>
      </c>
      <c r="E1587" s="314" t="s">
        <v>186</v>
      </c>
    </row>
    <row r="1588" spans="1:5" ht="27">
      <c r="A1588" s="311">
        <v>97957</v>
      </c>
      <c r="B1588" s="312" t="s">
        <v>1541</v>
      </c>
      <c r="C1588" s="312" t="s">
        <v>50</v>
      </c>
      <c r="D1588" s="313" t="s">
        <v>18594</v>
      </c>
      <c r="E1588" s="314" t="s">
        <v>186</v>
      </c>
    </row>
    <row r="1589" spans="1:5" ht="27">
      <c r="A1589" s="311">
        <v>97961</v>
      </c>
      <c r="B1589" s="312" t="s">
        <v>1542</v>
      </c>
      <c r="C1589" s="312" t="s">
        <v>50</v>
      </c>
      <c r="D1589" s="313" t="s">
        <v>18595</v>
      </c>
      <c r="E1589" s="314" t="s">
        <v>186</v>
      </c>
    </row>
    <row r="1590" spans="1:5" ht="27">
      <c r="A1590" s="311">
        <v>97973</v>
      </c>
      <c r="B1590" s="312" t="s">
        <v>1543</v>
      </c>
      <c r="C1590" s="312" t="s">
        <v>50</v>
      </c>
      <c r="D1590" s="313" t="s">
        <v>18596</v>
      </c>
      <c r="E1590" s="314" t="s">
        <v>186</v>
      </c>
    </row>
    <row r="1591" spans="1:5" ht="27">
      <c r="A1591" s="311">
        <v>97974</v>
      </c>
      <c r="B1591" s="312" t="s">
        <v>1544</v>
      </c>
      <c r="C1591" s="312" t="s">
        <v>50</v>
      </c>
      <c r="D1591" s="313" t="s">
        <v>18597</v>
      </c>
      <c r="E1591" s="314" t="s">
        <v>186</v>
      </c>
    </row>
    <row r="1592" spans="1:5" ht="27">
      <c r="A1592" s="311">
        <v>97975</v>
      </c>
      <c r="B1592" s="312" t="s">
        <v>1545</v>
      </c>
      <c r="C1592" s="312" t="s">
        <v>50</v>
      </c>
      <c r="D1592" s="313" t="s">
        <v>18598</v>
      </c>
      <c r="E1592" s="314" t="s">
        <v>186</v>
      </c>
    </row>
    <row r="1593" spans="1:5" ht="27">
      <c r="A1593" s="311">
        <v>97976</v>
      </c>
      <c r="B1593" s="312" t="s">
        <v>1546</v>
      </c>
      <c r="C1593" s="312" t="s">
        <v>50</v>
      </c>
      <c r="D1593" s="313" t="s">
        <v>18599</v>
      </c>
      <c r="E1593" s="314" t="s">
        <v>186</v>
      </c>
    </row>
    <row r="1594" spans="1:5" ht="27">
      <c r="A1594" s="311">
        <v>97977</v>
      </c>
      <c r="B1594" s="312" t="s">
        <v>1547</v>
      </c>
      <c r="C1594" s="312" t="s">
        <v>50</v>
      </c>
      <c r="D1594" s="313" t="s">
        <v>18600</v>
      </c>
      <c r="E1594" s="314" t="s">
        <v>186</v>
      </c>
    </row>
    <row r="1595" spans="1:5" ht="27">
      <c r="A1595" s="311">
        <v>97978</v>
      </c>
      <c r="B1595" s="312" t="s">
        <v>1548</v>
      </c>
      <c r="C1595" s="312" t="s">
        <v>50</v>
      </c>
      <c r="D1595" s="313" t="s">
        <v>18601</v>
      </c>
      <c r="E1595" s="314" t="s">
        <v>186</v>
      </c>
    </row>
    <row r="1596" spans="1:5" ht="40.5">
      <c r="A1596" s="311">
        <v>97980</v>
      </c>
      <c r="B1596" s="312" t="s">
        <v>1549</v>
      </c>
      <c r="C1596" s="312" t="s">
        <v>50</v>
      </c>
      <c r="D1596" s="313" t="s">
        <v>18602</v>
      </c>
      <c r="E1596" s="314" t="s">
        <v>186</v>
      </c>
    </row>
    <row r="1597" spans="1:5" ht="27">
      <c r="A1597" s="311">
        <v>97981</v>
      </c>
      <c r="B1597" s="312" t="s">
        <v>1550</v>
      </c>
      <c r="C1597" s="312" t="s">
        <v>185</v>
      </c>
      <c r="D1597" s="313" t="s">
        <v>18603</v>
      </c>
      <c r="E1597" s="314" t="s">
        <v>186</v>
      </c>
    </row>
    <row r="1598" spans="1:5" ht="27">
      <c r="A1598" s="311">
        <v>97983</v>
      </c>
      <c r="B1598" s="312" t="s">
        <v>1551</v>
      </c>
      <c r="C1598" s="312" t="s">
        <v>185</v>
      </c>
      <c r="D1598" s="313" t="s">
        <v>18604</v>
      </c>
      <c r="E1598" s="314" t="s">
        <v>186</v>
      </c>
    </row>
    <row r="1599" spans="1:5" ht="27">
      <c r="A1599" s="311">
        <v>97985</v>
      </c>
      <c r="B1599" s="312" t="s">
        <v>1552</v>
      </c>
      <c r="C1599" s="312" t="s">
        <v>185</v>
      </c>
      <c r="D1599" s="313" t="s">
        <v>18605</v>
      </c>
      <c r="E1599" s="314" t="s">
        <v>186</v>
      </c>
    </row>
    <row r="1600" spans="1:5" ht="27">
      <c r="A1600" s="311">
        <v>97987</v>
      </c>
      <c r="B1600" s="312" t="s">
        <v>1553</v>
      </c>
      <c r="C1600" s="312" t="s">
        <v>185</v>
      </c>
      <c r="D1600" s="313" t="s">
        <v>18606</v>
      </c>
      <c r="E1600" s="314" t="s">
        <v>186</v>
      </c>
    </row>
    <row r="1601" spans="1:5" ht="40.5">
      <c r="A1601" s="311">
        <v>97988</v>
      </c>
      <c r="B1601" s="312" t="s">
        <v>1554</v>
      </c>
      <c r="C1601" s="312" t="s">
        <v>50</v>
      </c>
      <c r="D1601" s="313" t="s">
        <v>18607</v>
      </c>
      <c r="E1601" s="314" t="s">
        <v>186</v>
      </c>
    </row>
    <row r="1602" spans="1:5" ht="27">
      <c r="A1602" s="311">
        <v>97989</v>
      </c>
      <c r="B1602" s="312" t="s">
        <v>1555</v>
      </c>
      <c r="C1602" s="312" t="s">
        <v>185</v>
      </c>
      <c r="D1602" s="313" t="s">
        <v>18608</v>
      </c>
      <c r="E1602" s="314" t="s">
        <v>186</v>
      </c>
    </row>
    <row r="1603" spans="1:5" ht="27">
      <c r="A1603" s="311">
        <v>97991</v>
      </c>
      <c r="B1603" s="312" t="s">
        <v>1556</v>
      </c>
      <c r="C1603" s="312" t="s">
        <v>185</v>
      </c>
      <c r="D1603" s="313" t="s">
        <v>18609</v>
      </c>
      <c r="E1603" s="314" t="s">
        <v>186</v>
      </c>
    </row>
    <row r="1604" spans="1:5" ht="40.5">
      <c r="A1604" s="311">
        <v>97992</v>
      </c>
      <c r="B1604" s="312" t="s">
        <v>1557</v>
      </c>
      <c r="C1604" s="312" t="s">
        <v>50</v>
      </c>
      <c r="D1604" s="313" t="s">
        <v>18610</v>
      </c>
      <c r="E1604" s="314" t="s">
        <v>186</v>
      </c>
    </row>
    <row r="1605" spans="1:5" ht="27">
      <c r="A1605" s="311">
        <v>97993</v>
      </c>
      <c r="B1605" s="312" t="s">
        <v>1558</v>
      </c>
      <c r="C1605" s="312" t="s">
        <v>185</v>
      </c>
      <c r="D1605" s="313" t="s">
        <v>18611</v>
      </c>
      <c r="E1605" s="314" t="s">
        <v>186</v>
      </c>
    </row>
    <row r="1606" spans="1:5" ht="40.5">
      <c r="A1606" s="311">
        <v>97994</v>
      </c>
      <c r="B1606" s="312" t="s">
        <v>1559</v>
      </c>
      <c r="C1606" s="312" t="s">
        <v>50</v>
      </c>
      <c r="D1606" s="313" t="s">
        <v>18612</v>
      </c>
      <c r="E1606" s="314" t="s">
        <v>186</v>
      </c>
    </row>
    <row r="1607" spans="1:5" ht="27">
      <c r="A1607" s="311">
        <v>97995</v>
      </c>
      <c r="B1607" s="312" t="s">
        <v>1560</v>
      </c>
      <c r="C1607" s="312" t="s">
        <v>185</v>
      </c>
      <c r="D1607" s="313" t="s">
        <v>18613</v>
      </c>
      <c r="E1607" s="314" t="s">
        <v>186</v>
      </c>
    </row>
    <row r="1608" spans="1:5" ht="27">
      <c r="A1608" s="311">
        <v>97996</v>
      </c>
      <c r="B1608" s="312" t="s">
        <v>1561</v>
      </c>
      <c r="C1608" s="312" t="s">
        <v>50</v>
      </c>
      <c r="D1608" s="313" t="s">
        <v>18614</v>
      </c>
      <c r="E1608" s="314" t="s">
        <v>186</v>
      </c>
    </row>
    <row r="1609" spans="1:5" ht="27">
      <c r="A1609" s="311">
        <v>97997</v>
      </c>
      <c r="B1609" s="312" t="s">
        <v>1562</v>
      </c>
      <c r="C1609" s="312" t="s">
        <v>185</v>
      </c>
      <c r="D1609" s="313" t="s">
        <v>18615</v>
      </c>
      <c r="E1609" s="314" t="s">
        <v>186</v>
      </c>
    </row>
    <row r="1610" spans="1:5" ht="27">
      <c r="A1610" s="311">
        <v>97999</v>
      </c>
      <c r="B1610" s="312" t="s">
        <v>1563</v>
      </c>
      <c r="C1610" s="312" t="s">
        <v>185</v>
      </c>
      <c r="D1610" s="313" t="s">
        <v>18616</v>
      </c>
      <c r="E1610" s="314" t="s">
        <v>186</v>
      </c>
    </row>
    <row r="1611" spans="1:5" ht="27">
      <c r="A1611" s="311">
        <v>98001</v>
      </c>
      <c r="B1611" s="312" t="s">
        <v>1564</v>
      </c>
      <c r="C1611" s="312" t="s">
        <v>185</v>
      </c>
      <c r="D1611" s="313" t="s">
        <v>18617</v>
      </c>
      <c r="E1611" s="314" t="s">
        <v>186</v>
      </c>
    </row>
    <row r="1612" spans="1:5" ht="27">
      <c r="A1612" s="311">
        <v>98002</v>
      </c>
      <c r="B1612" s="312" t="s">
        <v>1565</v>
      </c>
      <c r="C1612" s="312" t="s">
        <v>50</v>
      </c>
      <c r="D1612" s="313" t="s">
        <v>18618</v>
      </c>
      <c r="E1612" s="314" t="s">
        <v>186</v>
      </c>
    </row>
    <row r="1613" spans="1:5" ht="27">
      <c r="A1613" s="311">
        <v>98003</v>
      </c>
      <c r="B1613" s="312" t="s">
        <v>1566</v>
      </c>
      <c r="C1613" s="312" t="s">
        <v>185</v>
      </c>
      <c r="D1613" s="313" t="s">
        <v>18619</v>
      </c>
      <c r="E1613" s="314" t="s">
        <v>186</v>
      </c>
    </row>
    <row r="1614" spans="1:5" ht="27">
      <c r="A1614" s="311">
        <v>98005</v>
      </c>
      <c r="B1614" s="312" t="s">
        <v>1567</v>
      </c>
      <c r="C1614" s="312" t="s">
        <v>185</v>
      </c>
      <c r="D1614" s="313" t="s">
        <v>18620</v>
      </c>
      <c r="E1614" s="314" t="s">
        <v>186</v>
      </c>
    </row>
    <row r="1615" spans="1:5" ht="27">
      <c r="A1615" s="311">
        <v>98006</v>
      </c>
      <c r="B1615" s="312" t="s">
        <v>1568</v>
      </c>
      <c r="C1615" s="312" t="s">
        <v>50</v>
      </c>
      <c r="D1615" s="313" t="s">
        <v>18621</v>
      </c>
      <c r="E1615" s="314" t="s">
        <v>186</v>
      </c>
    </row>
    <row r="1616" spans="1:5" ht="27">
      <c r="A1616" s="311">
        <v>98007</v>
      </c>
      <c r="B1616" s="312" t="s">
        <v>1569</v>
      </c>
      <c r="C1616" s="312" t="s">
        <v>185</v>
      </c>
      <c r="D1616" s="313" t="s">
        <v>18622</v>
      </c>
      <c r="E1616" s="314" t="s">
        <v>186</v>
      </c>
    </row>
    <row r="1617" spans="1:5" ht="27">
      <c r="A1617" s="311">
        <v>98008</v>
      </c>
      <c r="B1617" s="312" t="s">
        <v>1570</v>
      </c>
      <c r="C1617" s="312" t="s">
        <v>50</v>
      </c>
      <c r="D1617" s="313" t="s">
        <v>18623</v>
      </c>
      <c r="E1617" s="314" t="s">
        <v>186</v>
      </c>
    </row>
    <row r="1618" spans="1:5" ht="27">
      <c r="A1618" s="311">
        <v>98009</v>
      </c>
      <c r="B1618" s="312" t="s">
        <v>1571</v>
      </c>
      <c r="C1618" s="312" t="s">
        <v>185</v>
      </c>
      <c r="D1618" s="313" t="s">
        <v>18616</v>
      </c>
      <c r="E1618" s="314" t="s">
        <v>186</v>
      </c>
    </row>
    <row r="1619" spans="1:5" ht="27">
      <c r="A1619" s="311">
        <v>98010</v>
      </c>
      <c r="B1619" s="312" t="s">
        <v>1572</v>
      </c>
      <c r="C1619" s="312" t="s">
        <v>50</v>
      </c>
      <c r="D1619" s="313" t="s">
        <v>18624</v>
      </c>
      <c r="E1619" s="314" t="s">
        <v>186</v>
      </c>
    </row>
    <row r="1620" spans="1:5" ht="27">
      <c r="A1620" s="311">
        <v>98011</v>
      </c>
      <c r="B1620" s="312" t="s">
        <v>1573</v>
      </c>
      <c r="C1620" s="312" t="s">
        <v>185</v>
      </c>
      <c r="D1620" s="313" t="s">
        <v>18617</v>
      </c>
      <c r="E1620" s="314" t="s">
        <v>186</v>
      </c>
    </row>
    <row r="1621" spans="1:5" ht="27">
      <c r="A1621" s="311">
        <v>98012</v>
      </c>
      <c r="B1621" s="312" t="s">
        <v>1574</v>
      </c>
      <c r="C1621" s="312" t="s">
        <v>50</v>
      </c>
      <c r="D1621" s="313" t="s">
        <v>18625</v>
      </c>
      <c r="E1621" s="314" t="s">
        <v>186</v>
      </c>
    </row>
    <row r="1622" spans="1:5" ht="27">
      <c r="A1622" s="311">
        <v>98013</v>
      </c>
      <c r="B1622" s="312" t="s">
        <v>1575</v>
      </c>
      <c r="C1622" s="312" t="s">
        <v>185</v>
      </c>
      <c r="D1622" s="313" t="s">
        <v>18619</v>
      </c>
      <c r="E1622" s="314" t="s">
        <v>186</v>
      </c>
    </row>
    <row r="1623" spans="1:5" ht="27">
      <c r="A1623" s="311">
        <v>98014</v>
      </c>
      <c r="B1623" s="312" t="s">
        <v>1576</v>
      </c>
      <c r="C1623" s="312" t="s">
        <v>50</v>
      </c>
      <c r="D1623" s="313" t="s">
        <v>18626</v>
      </c>
      <c r="E1623" s="314" t="s">
        <v>186</v>
      </c>
    </row>
    <row r="1624" spans="1:5" ht="27">
      <c r="A1624" s="311">
        <v>98015</v>
      </c>
      <c r="B1624" s="312" t="s">
        <v>1577</v>
      </c>
      <c r="C1624" s="312" t="s">
        <v>185</v>
      </c>
      <c r="D1624" s="313" t="s">
        <v>18620</v>
      </c>
      <c r="E1624" s="314" t="s">
        <v>186</v>
      </c>
    </row>
    <row r="1625" spans="1:5" ht="27">
      <c r="A1625" s="311">
        <v>98016</v>
      </c>
      <c r="B1625" s="312" t="s">
        <v>1578</v>
      </c>
      <c r="C1625" s="312" t="s">
        <v>50</v>
      </c>
      <c r="D1625" s="313" t="s">
        <v>18627</v>
      </c>
      <c r="E1625" s="314" t="s">
        <v>186</v>
      </c>
    </row>
    <row r="1626" spans="1:5" ht="27">
      <c r="A1626" s="311">
        <v>98017</v>
      </c>
      <c r="B1626" s="312" t="s">
        <v>1579</v>
      </c>
      <c r="C1626" s="312" t="s">
        <v>185</v>
      </c>
      <c r="D1626" s="313" t="s">
        <v>18622</v>
      </c>
      <c r="E1626" s="314" t="s">
        <v>186</v>
      </c>
    </row>
    <row r="1627" spans="1:5" ht="27">
      <c r="A1627" s="311">
        <v>98018</v>
      </c>
      <c r="B1627" s="312" t="s">
        <v>1580</v>
      </c>
      <c r="C1627" s="312" t="s">
        <v>50</v>
      </c>
      <c r="D1627" s="313" t="s">
        <v>18628</v>
      </c>
      <c r="E1627" s="314" t="s">
        <v>186</v>
      </c>
    </row>
    <row r="1628" spans="1:5" ht="27">
      <c r="A1628" s="311">
        <v>98019</v>
      </c>
      <c r="B1628" s="312" t="s">
        <v>1581</v>
      </c>
      <c r="C1628" s="312" t="s">
        <v>185</v>
      </c>
      <c r="D1628" s="313" t="s">
        <v>18629</v>
      </c>
      <c r="E1628" s="314" t="s">
        <v>186</v>
      </c>
    </row>
    <row r="1629" spans="1:5" ht="27">
      <c r="A1629" s="311">
        <v>98020</v>
      </c>
      <c r="B1629" s="312" t="s">
        <v>1582</v>
      </c>
      <c r="C1629" s="312" t="s">
        <v>50</v>
      </c>
      <c r="D1629" s="313" t="s">
        <v>18630</v>
      </c>
      <c r="E1629" s="314" t="s">
        <v>186</v>
      </c>
    </row>
    <row r="1630" spans="1:5" ht="27">
      <c r="A1630" s="311">
        <v>98021</v>
      </c>
      <c r="B1630" s="312" t="s">
        <v>1583</v>
      </c>
      <c r="C1630" s="312" t="s">
        <v>185</v>
      </c>
      <c r="D1630" s="313" t="s">
        <v>18631</v>
      </c>
      <c r="E1630" s="314" t="s">
        <v>186</v>
      </c>
    </row>
    <row r="1631" spans="1:5" ht="27">
      <c r="A1631" s="311">
        <v>98022</v>
      </c>
      <c r="B1631" s="312" t="s">
        <v>1584</v>
      </c>
      <c r="C1631" s="312" t="s">
        <v>50</v>
      </c>
      <c r="D1631" s="313" t="s">
        <v>18632</v>
      </c>
      <c r="E1631" s="314" t="s">
        <v>186</v>
      </c>
    </row>
    <row r="1632" spans="1:5" ht="27">
      <c r="A1632" s="311">
        <v>98023</v>
      </c>
      <c r="B1632" s="312" t="s">
        <v>1585</v>
      </c>
      <c r="C1632" s="312" t="s">
        <v>185</v>
      </c>
      <c r="D1632" s="313" t="s">
        <v>18633</v>
      </c>
      <c r="E1632" s="314" t="s">
        <v>186</v>
      </c>
    </row>
    <row r="1633" spans="1:5" ht="27">
      <c r="A1633" s="311">
        <v>98024</v>
      </c>
      <c r="B1633" s="312" t="s">
        <v>1586</v>
      </c>
      <c r="C1633" s="312" t="s">
        <v>50</v>
      </c>
      <c r="D1633" s="313" t="s">
        <v>18634</v>
      </c>
      <c r="E1633" s="314" t="s">
        <v>186</v>
      </c>
    </row>
    <row r="1634" spans="1:5" ht="27">
      <c r="A1634" s="311">
        <v>98025</v>
      </c>
      <c r="B1634" s="312" t="s">
        <v>1587</v>
      </c>
      <c r="C1634" s="312" t="s">
        <v>185</v>
      </c>
      <c r="D1634" s="313" t="s">
        <v>18635</v>
      </c>
      <c r="E1634" s="314" t="s">
        <v>186</v>
      </c>
    </row>
    <row r="1635" spans="1:5" ht="27">
      <c r="A1635" s="311">
        <v>98026</v>
      </c>
      <c r="B1635" s="312" t="s">
        <v>1588</v>
      </c>
      <c r="C1635" s="312" t="s">
        <v>50</v>
      </c>
      <c r="D1635" s="313" t="s">
        <v>18636</v>
      </c>
      <c r="E1635" s="314" t="s">
        <v>186</v>
      </c>
    </row>
    <row r="1636" spans="1:5" ht="27">
      <c r="A1636" s="311">
        <v>98027</v>
      </c>
      <c r="B1636" s="312" t="s">
        <v>1589</v>
      </c>
      <c r="C1636" s="312" t="s">
        <v>185</v>
      </c>
      <c r="D1636" s="313" t="s">
        <v>18629</v>
      </c>
      <c r="E1636" s="314" t="s">
        <v>186</v>
      </c>
    </row>
    <row r="1637" spans="1:5" ht="27">
      <c r="A1637" s="311">
        <v>98028</v>
      </c>
      <c r="B1637" s="312" t="s">
        <v>1590</v>
      </c>
      <c r="C1637" s="312" t="s">
        <v>50</v>
      </c>
      <c r="D1637" s="313" t="s">
        <v>18637</v>
      </c>
      <c r="E1637" s="314" t="s">
        <v>186</v>
      </c>
    </row>
    <row r="1638" spans="1:5" ht="27">
      <c r="A1638" s="311">
        <v>98029</v>
      </c>
      <c r="B1638" s="312" t="s">
        <v>1591</v>
      </c>
      <c r="C1638" s="312" t="s">
        <v>185</v>
      </c>
      <c r="D1638" s="313" t="s">
        <v>18638</v>
      </c>
      <c r="E1638" s="314" t="s">
        <v>186</v>
      </c>
    </row>
    <row r="1639" spans="1:5" ht="27">
      <c r="A1639" s="311">
        <v>98030</v>
      </c>
      <c r="B1639" s="312" t="s">
        <v>1592</v>
      </c>
      <c r="C1639" s="312" t="s">
        <v>50</v>
      </c>
      <c r="D1639" s="313" t="s">
        <v>18639</v>
      </c>
      <c r="E1639" s="314" t="s">
        <v>186</v>
      </c>
    </row>
    <row r="1640" spans="1:5" ht="27">
      <c r="A1640" s="311">
        <v>98031</v>
      </c>
      <c r="B1640" s="312" t="s">
        <v>1593</v>
      </c>
      <c r="C1640" s="312" t="s">
        <v>185</v>
      </c>
      <c r="D1640" s="313" t="s">
        <v>18640</v>
      </c>
      <c r="E1640" s="314" t="s">
        <v>186</v>
      </c>
    </row>
    <row r="1641" spans="1:5" ht="27">
      <c r="A1641" s="311">
        <v>98032</v>
      </c>
      <c r="B1641" s="312" t="s">
        <v>1594</v>
      </c>
      <c r="C1641" s="312" t="s">
        <v>50</v>
      </c>
      <c r="D1641" s="313" t="s">
        <v>18641</v>
      </c>
      <c r="E1641" s="314" t="s">
        <v>186</v>
      </c>
    </row>
    <row r="1642" spans="1:5" ht="27">
      <c r="A1642" s="311">
        <v>98033</v>
      </c>
      <c r="B1642" s="312" t="s">
        <v>1595</v>
      </c>
      <c r="C1642" s="312" t="s">
        <v>185</v>
      </c>
      <c r="D1642" s="313" t="s">
        <v>18642</v>
      </c>
      <c r="E1642" s="314" t="s">
        <v>186</v>
      </c>
    </row>
    <row r="1643" spans="1:5" ht="27">
      <c r="A1643" s="311">
        <v>98034</v>
      </c>
      <c r="B1643" s="312" t="s">
        <v>1596</v>
      </c>
      <c r="C1643" s="312" t="s">
        <v>50</v>
      </c>
      <c r="D1643" s="313" t="s">
        <v>18643</v>
      </c>
      <c r="E1643" s="314" t="s">
        <v>186</v>
      </c>
    </row>
    <row r="1644" spans="1:5" ht="27">
      <c r="A1644" s="311">
        <v>98035</v>
      </c>
      <c r="B1644" s="312" t="s">
        <v>1597</v>
      </c>
      <c r="C1644" s="312" t="s">
        <v>185</v>
      </c>
      <c r="D1644" s="313" t="s">
        <v>18638</v>
      </c>
      <c r="E1644" s="314" t="s">
        <v>186</v>
      </c>
    </row>
    <row r="1645" spans="1:5" ht="27">
      <c r="A1645" s="311">
        <v>98036</v>
      </c>
      <c r="B1645" s="312" t="s">
        <v>1598</v>
      </c>
      <c r="C1645" s="312" t="s">
        <v>50</v>
      </c>
      <c r="D1645" s="313" t="s">
        <v>18644</v>
      </c>
      <c r="E1645" s="314" t="s">
        <v>186</v>
      </c>
    </row>
    <row r="1646" spans="1:5" ht="27">
      <c r="A1646" s="311">
        <v>98037</v>
      </c>
      <c r="B1646" s="312" t="s">
        <v>1599</v>
      </c>
      <c r="C1646" s="312" t="s">
        <v>185</v>
      </c>
      <c r="D1646" s="313" t="s">
        <v>18645</v>
      </c>
      <c r="E1646" s="314" t="s">
        <v>186</v>
      </c>
    </row>
    <row r="1647" spans="1:5" ht="27">
      <c r="A1647" s="311">
        <v>98038</v>
      </c>
      <c r="B1647" s="312" t="s">
        <v>1600</v>
      </c>
      <c r="C1647" s="312" t="s">
        <v>50</v>
      </c>
      <c r="D1647" s="313" t="s">
        <v>18646</v>
      </c>
      <c r="E1647" s="314" t="s">
        <v>186</v>
      </c>
    </row>
    <row r="1648" spans="1:5" ht="27">
      <c r="A1648" s="311">
        <v>98039</v>
      </c>
      <c r="B1648" s="312" t="s">
        <v>1601</v>
      </c>
      <c r="C1648" s="312" t="s">
        <v>185</v>
      </c>
      <c r="D1648" s="315" t="s">
        <v>18647</v>
      </c>
      <c r="E1648" s="314" t="s">
        <v>186</v>
      </c>
    </row>
    <row r="1649" spans="1:5" ht="27">
      <c r="A1649" s="311">
        <v>98040</v>
      </c>
      <c r="B1649" s="312" t="s">
        <v>1602</v>
      </c>
      <c r="C1649" s="312" t="s">
        <v>50</v>
      </c>
      <c r="D1649" s="313" t="s">
        <v>18648</v>
      </c>
      <c r="E1649" s="314" t="s">
        <v>186</v>
      </c>
    </row>
    <row r="1650" spans="1:5" ht="27">
      <c r="A1650" s="311">
        <v>98041</v>
      </c>
      <c r="B1650" s="312" t="s">
        <v>1603</v>
      </c>
      <c r="C1650" s="312" t="s">
        <v>185</v>
      </c>
      <c r="D1650" s="313" t="s">
        <v>18645</v>
      </c>
      <c r="E1650" s="314" t="s">
        <v>186</v>
      </c>
    </row>
    <row r="1651" spans="1:5" ht="27">
      <c r="A1651" s="311">
        <v>98042</v>
      </c>
      <c r="B1651" s="312" t="s">
        <v>1604</v>
      </c>
      <c r="C1651" s="312" t="s">
        <v>50</v>
      </c>
      <c r="D1651" s="313" t="s">
        <v>18649</v>
      </c>
      <c r="E1651" s="314" t="s">
        <v>186</v>
      </c>
    </row>
    <row r="1652" spans="1:5" ht="27">
      <c r="A1652" s="311">
        <v>98043</v>
      </c>
      <c r="B1652" s="312" t="s">
        <v>1605</v>
      </c>
      <c r="C1652" s="312" t="s">
        <v>185</v>
      </c>
      <c r="D1652" s="313" t="s">
        <v>18650</v>
      </c>
      <c r="E1652" s="314" t="s">
        <v>186</v>
      </c>
    </row>
    <row r="1653" spans="1:5" ht="27">
      <c r="A1653" s="311">
        <v>98044</v>
      </c>
      <c r="B1653" s="312" t="s">
        <v>1606</v>
      </c>
      <c r="C1653" s="312" t="s">
        <v>50</v>
      </c>
      <c r="D1653" s="313" t="s">
        <v>18651</v>
      </c>
      <c r="E1653" s="314" t="s">
        <v>186</v>
      </c>
    </row>
    <row r="1654" spans="1:5" ht="27">
      <c r="A1654" s="311">
        <v>98045</v>
      </c>
      <c r="B1654" s="312" t="s">
        <v>1607</v>
      </c>
      <c r="C1654" s="312" t="s">
        <v>185</v>
      </c>
      <c r="D1654" s="313" t="s">
        <v>18650</v>
      </c>
      <c r="E1654" s="314" t="s">
        <v>186</v>
      </c>
    </row>
    <row r="1655" spans="1:5" ht="27">
      <c r="A1655" s="311">
        <v>98046</v>
      </c>
      <c r="B1655" s="312" t="s">
        <v>1608</v>
      </c>
      <c r="C1655" s="312" t="s">
        <v>50</v>
      </c>
      <c r="D1655" s="313" t="s">
        <v>18652</v>
      </c>
      <c r="E1655" s="314" t="s">
        <v>186</v>
      </c>
    </row>
    <row r="1656" spans="1:5" ht="27">
      <c r="A1656" s="311">
        <v>98047</v>
      </c>
      <c r="B1656" s="312" t="s">
        <v>1609</v>
      </c>
      <c r="C1656" s="312" t="s">
        <v>185</v>
      </c>
      <c r="D1656" s="313" t="s">
        <v>18653</v>
      </c>
      <c r="E1656" s="314" t="s">
        <v>186</v>
      </c>
    </row>
    <row r="1657" spans="1:5" ht="27">
      <c r="A1657" s="311">
        <v>98048</v>
      </c>
      <c r="B1657" s="312" t="s">
        <v>1610</v>
      </c>
      <c r="C1657" s="312" t="s">
        <v>50</v>
      </c>
      <c r="D1657" s="313" t="s">
        <v>18654</v>
      </c>
      <c r="E1657" s="314" t="s">
        <v>186</v>
      </c>
    </row>
    <row r="1658" spans="1:5" ht="54" customHeight="1">
      <c r="A1658" s="311">
        <v>98049</v>
      </c>
      <c r="B1658" s="312" t="s">
        <v>1611</v>
      </c>
      <c r="C1658" s="312" t="s">
        <v>185</v>
      </c>
      <c r="D1658" s="313" t="s">
        <v>18655</v>
      </c>
      <c r="E1658" s="314" t="s">
        <v>186</v>
      </c>
    </row>
    <row r="1659" spans="1:5" ht="54" customHeight="1">
      <c r="A1659" s="311">
        <v>98050</v>
      </c>
      <c r="B1659" s="312" t="s">
        <v>1612</v>
      </c>
      <c r="C1659" s="312" t="s">
        <v>185</v>
      </c>
      <c r="D1659" s="313" t="s">
        <v>18656</v>
      </c>
      <c r="E1659" s="314" t="s">
        <v>186</v>
      </c>
    </row>
    <row r="1660" spans="1:5" ht="27">
      <c r="A1660" s="311">
        <v>98051</v>
      </c>
      <c r="B1660" s="312" t="s">
        <v>1613</v>
      </c>
      <c r="C1660" s="312" t="s">
        <v>185</v>
      </c>
      <c r="D1660" s="313" t="s">
        <v>18657</v>
      </c>
      <c r="E1660" s="314" t="s">
        <v>186</v>
      </c>
    </row>
    <row r="1661" spans="1:5" ht="27">
      <c r="A1661" s="311">
        <v>98405</v>
      </c>
      <c r="B1661" s="312" t="s">
        <v>1614</v>
      </c>
      <c r="C1661" s="312" t="s">
        <v>50</v>
      </c>
      <c r="D1661" s="313" t="s">
        <v>18658</v>
      </c>
      <c r="E1661" s="314" t="s">
        <v>186</v>
      </c>
    </row>
    <row r="1662" spans="1:5" ht="27">
      <c r="A1662" s="311">
        <v>98406</v>
      </c>
      <c r="B1662" s="312" t="s">
        <v>1615</v>
      </c>
      <c r="C1662" s="312" t="s">
        <v>50</v>
      </c>
      <c r="D1662" s="313" t="s">
        <v>18659</v>
      </c>
      <c r="E1662" s="314" t="s">
        <v>186</v>
      </c>
    </row>
    <row r="1663" spans="1:5" ht="27">
      <c r="A1663" s="311">
        <v>98407</v>
      </c>
      <c r="B1663" s="312" t="s">
        <v>1616</v>
      </c>
      <c r="C1663" s="312" t="s">
        <v>50</v>
      </c>
      <c r="D1663" s="313" t="s">
        <v>18660</v>
      </c>
      <c r="E1663" s="314" t="s">
        <v>186</v>
      </c>
    </row>
    <row r="1664" spans="1:5" ht="27">
      <c r="A1664" s="311">
        <v>98408</v>
      </c>
      <c r="B1664" s="312" t="s">
        <v>1617</v>
      </c>
      <c r="C1664" s="312" t="s">
        <v>50</v>
      </c>
      <c r="D1664" s="313" t="s">
        <v>18661</v>
      </c>
      <c r="E1664" s="314" t="s">
        <v>186</v>
      </c>
    </row>
    <row r="1665" spans="1:5" ht="27">
      <c r="A1665" s="311">
        <v>98409</v>
      </c>
      <c r="B1665" s="312" t="s">
        <v>1618</v>
      </c>
      <c r="C1665" s="312" t="s">
        <v>185</v>
      </c>
      <c r="D1665" s="313" t="s">
        <v>18662</v>
      </c>
      <c r="E1665" s="314" t="s">
        <v>186</v>
      </c>
    </row>
    <row r="1666" spans="1:5" ht="27">
      <c r="A1666" s="311">
        <v>98410</v>
      </c>
      <c r="B1666" s="312" t="s">
        <v>1619</v>
      </c>
      <c r="C1666" s="312" t="s">
        <v>50</v>
      </c>
      <c r="D1666" s="313" t="s">
        <v>18663</v>
      </c>
      <c r="E1666" s="314" t="s">
        <v>186</v>
      </c>
    </row>
    <row r="1667" spans="1:5" ht="27">
      <c r="A1667" s="311">
        <v>98414</v>
      </c>
      <c r="B1667" s="312" t="s">
        <v>1620</v>
      </c>
      <c r="C1667" s="312" t="s">
        <v>50</v>
      </c>
      <c r="D1667" s="313" t="s">
        <v>18664</v>
      </c>
      <c r="E1667" s="314" t="s">
        <v>186</v>
      </c>
    </row>
    <row r="1668" spans="1:5" ht="40.5">
      <c r="A1668" s="311">
        <v>98415</v>
      </c>
      <c r="B1668" s="312" t="s">
        <v>1621</v>
      </c>
      <c r="C1668" s="312" t="s">
        <v>50</v>
      </c>
      <c r="D1668" s="313" t="s">
        <v>18665</v>
      </c>
      <c r="E1668" s="314" t="s">
        <v>186</v>
      </c>
    </row>
    <row r="1669" spans="1:5" ht="40.5">
      <c r="A1669" s="311">
        <v>98416</v>
      </c>
      <c r="B1669" s="312" t="s">
        <v>1622</v>
      </c>
      <c r="C1669" s="312" t="s">
        <v>50</v>
      </c>
      <c r="D1669" s="313" t="s">
        <v>18666</v>
      </c>
      <c r="E1669" s="314" t="s">
        <v>186</v>
      </c>
    </row>
    <row r="1670" spans="1:5" ht="40.5">
      <c r="A1670" s="311">
        <v>98417</v>
      </c>
      <c r="B1670" s="312" t="s">
        <v>1623</v>
      </c>
      <c r="C1670" s="312" t="s">
        <v>50</v>
      </c>
      <c r="D1670" s="313" t="s">
        <v>18667</v>
      </c>
      <c r="E1670" s="314" t="s">
        <v>186</v>
      </c>
    </row>
    <row r="1671" spans="1:5" ht="40.5">
      <c r="A1671" s="311">
        <v>98418</v>
      </c>
      <c r="B1671" s="312" t="s">
        <v>1624</v>
      </c>
      <c r="C1671" s="312" t="s">
        <v>50</v>
      </c>
      <c r="D1671" s="313" t="s">
        <v>18668</v>
      </c>
      <c r="E1671" s="314" t="s">
        <v>186</v>
      </c>
    </row>
    <row r="1672" spans="1:5" ht="40.5">
      <c r="A1672" s="311">
        <v>98419</v>
      </c>
      <c r="B1672" s="312" t="s">
        <v>1625</v>
      </c>
      <c r="C1672" s="312" t="s">
        <v>50</v>
      </c>
      <c r="D1672" s="313" t="s">
        <v>18669</v>
      </c>
      <c r="E1672" s="314" t="s">
        <v>186</v>
      </c>
    </row>
    <row r="1673" spans="1:5" ht="40.5">
      <c r="A1673" s="311">
        <v>98420</v>
      </c>
      <c r="B1673" s="312" t="s">
        <v>1626</v>
      </c>
      <c r="C1673" s="312" t="s">
        <v>50</v>
      </c>
      <c r="D1673" s="313" t="s">
        <v>18670</v>
      </c>
      <c r="E1673" s="314" t="s">
        <v>186</v>
      </c>
    </row>
    <row r="1674" spans="1:5" ht="40.5">
      <c r="A1674" s="311">
        <v>98421</v>
      </c>
      <c r="B1674" s="312" t="s">
        <v>1627</v>
      </c>
      <c r="C1674" s="312" t="s">
        <v>50</v>
      </c>
      <c r="D1674" s="313" t="s">
        <v>18671</v>
      </c>
      <c r="E1674" s="314" t="s">
        <v>186</v>
      </c>
    </row>
    <row r="1675" spans="1:5" ht="40.5">
      <c r="A1675" s="311">
        <v>98422</v>
      </c>
      <c r="B1675" s="312" t="s">
        <v>1628</v>
      </c>
      <c r="C1675" s="312" t="s">
        <v>50</v>
      </c>
      <c r="D1675" s="313" t="s">
        <v>18672</v>
      </c>
      <c r="E1675" s="314" t="s">
        <v>186</v>
      </c>
    </row>
    <row r="1676" spans="1:5" ht="40.5">
      <c r="A1676" s="311">
        <v>98423</v>
      </c>
      <c r="B1676" s="312" t="s">
        <v>1629</v>
      </c>
      <c r="C1676" s="312" t="s">
        <v>50</v>
      </c>
      <c r="D1676" s="313" t="s">
        <v>18673</v>
      </c>
      <c r="E1676" s="314" t="s">
        <v>186</v>
      </c>
    </row>
    <row r="1677" spans="1:5" ht="40.5">
      <c r="A1677" s="311">
        <v>98424</v>
      </c>
      <c r="B1677" s="312" t="s">
        <v>1630</v>
      </c>
      <c r="C1677" s="312" t="s">
        <v>50</v>
      </c>
      <c r="D1677" s="313" t="s">
        <v>18674</v>
      </c>
      <c r="E1677" s="314" t="s">
        <v>186</v>
      </c>
    </row>
    <row r="1678" spans="1:5" ht="40.5">
      <c r="A1678" s="311">
        <v>98425</v>
      </c>
      <c r="B1678" s="312" t="s">
        <v>1631</v>
      </c>
      <c r="C1678" s="312" t="s">
        <v>50</v>
      </c>
      <c r="D1678" s="313" t="s">
        <v>18607</v>
      </c>
      <c r="E1678" s="314" t="s">
        <v>186</v>
      </c>
    </row>
    <row r="1679" spans="1:5" ht="40.5">
      <c r="A1679" s="311">
        <v>98426</v>
      </c>
      <c r="B1679" s="312" t="s">
        <v>1632</v>
      </c>
      <c r="C1679" s="312" t="s">
        <v>50</v>
      </c>
      <c r="D1679" s="313" t="s">
        <v>18675</v>
      </c>
      <c r="E1679" s="314" t="s">
        <v>186</v>
      </c>
    </row>
    <row r="1680" spans="1:5" ht="40.5">
      <c r="A1680" s="311">
        <v>98427</v>
      </c>
      <c r="B1680" s="312" t="s">
        <v>1633</v>
      </c>
      <c r="C1680" s="312" t="s">
        <v>50</v>
      </c>
      <c r="D1680" s="313" t="s">
        <v>18676</v>
      </c>
      <c r="E1680" s="314" t="s">
        <v>186</v>
      </c>
    </row>
    <row r="1681" spans="1:5" ht="40.5">
      <c r="A1681" s="311">
        <v>98428</v>
      </c>
      <c r="B1681" s="312" t="s">
        <v>1634</v>
      </c>
      <c r="C1681" s="312" t="s">
        <v>50</v>
      </c>
      <c r="D1681" s="313" t="s">
        <v>18677</v>
      </c>
      <c r="E1681" s="314" t="s">
        <v>186</v>
      </c>
    </row>
    <row r="1682" spans="1:5" ht="40.5">
      <c r="A1682" s="311">
        <v>98429</v>
      </c>
      <c r="B1682" s="312" t="s">
        <v>1635</v>
      </c>
      <c r="C1682" s="312" t="s">
        <v>50</v>
      </c>
      <c r="D1682" s="313" t="s">
        <v>18678</v>
      </c>
      <c r="E1682" s="314" t="s">
        <v>186</v>
      </c>
    </row>
    <row r="1683" spans="1:5" ht="40.5">
      <c r="A1683" s="311">
        <v>98430</v>
      </c>
      <c r="B1683" s="312" t="s">
        <v>1636</v>
      </c>
      <c r="C1683" s="312" t="s">
        <v>50</v>
      </c>
      <c r="D1683" s="313" t="s">
        <v>18679</v>
      </c>
      <c r="E1683" s="314" t="s">
        <v>186</v>
      </c>
    </row>
    <row r="1684" spans="1:5" ht="40.5">
      <c r="A1684" s="311">
        <v>98431</v>
      </c>
      <c r="B1684" s="312" t="s">
        <v>1637</v>
      </c>
      <c r="C1684" s="312" t="s">
        <v>50</v>
      </c>
      <c r="D1684" s="313" t="s">
        <v>18680</v>
      </c>
      <c r="E1684" s="314" t="s">
        <v>186</v>
      </c>
    </row>
    <row r="1685" spans="1:5" ht="40.5">
      <c r="A1685" s="311">
        <v>98432</v>
      </c>
      <c r="B1685" s="312" t="s">
        <v>1638</v>
      </c>
      <c r="C1685" s="312" t="s">
        <v>50</v>
      </c>
      <c r="D1685" s="315" t="s">
        <v>18681</v>
      </c>
      <c r="E1685" s="314" t="s">
        <v>186</v>
      </c>
    </row>
    <row r="1686" spans="1:5" ht="40.5">
      <c r="A1686" s="311">
        <v>98433</v>
      </c>
      <c r="B1686" s="312" t="s">
        <v>1639</v>
      </c>
      <c r="C1686" s="312" t="s">
        <v>50</v>
      </c>
      <c r="D1686" s="313" t="s">
        <v>18682</v>
      </c>
      <c r="E1686" s="314" t="s">
        <v>186</v>
      </c>
    </row>
    <row r="1687" spans="1:5" ht="40.5">
      <c r="A1687" s="311">
        <v>98434</v>
      </c>
      <c r="B1687" s="312" t="s">
        <v>1640</v>
      </c>
      <c r="C1687" s="312" t="s">
        <v>50</v>
      </c>
      <c r="D1687" s="315" t="s">
        <v>18683</v>
      </c>
      <c r="E1687" s="314" t="s">
        <v>186</v>
      </c>
    </row>
    <row r="1688" spans="1:5" ht="27">
      <c r="A1688" s="311">
        <v>99240</v>
      </c>
      <c r="B1688" s="312" t="s">
        <v>1641</v>
      </c>
      <c r="C1688" s="312" t="s">
        <v>185</v>
      </c>
      <c r="D1688" s="313" t="s">
        <v>18684</v>
      </c>
      <c r="E1688" s="314" t="s">
        <v>186</v>
      </c>
    </row>
    <row r="1689" spans="1:5" ht="27">
      <c r="A1689" s="311">
        <v>99241</v>
      </c>
      <c r="B1689" s="312" t="s">
        <v>1642</v>
      </c>
      <c r="C1689" s="312" t="s">
        <v>185</v>
      </c>
      <c r="D1689" s="313" t="s">
        <v>18685</v>
      </c>
      <c r="E1689" s="314" t="s">
        <v>186</v>
      </c>
    </row>
    <row r="1690" spans="1:5" ht="40.5">
      <c r="A1690" s="311">
        <v>99242</v>
      </c>
      <c r="B1690" s="312" t="s">
        <v>1643</v>
      </c>
      <c r="C1690" s="312" t="s">
        <v>50</v>
      </c>
      <c r="D1690" s="313" t="s">
        <v>18686</v>
      </c>
      <c r="E1690" s="314" t="s">
        <v>186</v>
      </c>
    </row>
    <row r="1691" spans="1:5" ht="27">
      <c r="A1691" s="311">
        <v>99243</v>
      </c>
      <c r="B1691" s="312" t="s">
        <v>1644</v>
      </c>
      <c r="C1691" s="312" t="s">
        <v>185</v>
      </c>
      <c r="D1691" s="313" t="s">
        <v>18687</v>
      </c>
      <c r="E1691" s="314" t="s">
        <v>186</v>
      </c>
    </row>
    <row r="1692" spans="1:5" ht="40.5">
      <c r="A1692" s="311">
        <v>99244</v>
      </c>
      <c r="B1692" s="312" t="s">
        <v>1645</v>
      </c>
      <c r="C1692" s="312" t="s">
        <v>50</v>
      </c>
      <c r="D1692" s="313" t="s">
        <v>18688</v>
      </c>
      <c r="E1692" s="314" t="s">
        <v>186</v>
      </c>
    </row>
    <row r="1693" spans="1:5" ht="27">
      <c r="A1693" s="311">
        <v>99246</v>
      </c>
      <c r="B1693" s="312" t="s">
        <v>1646</v>
      </c>
      <c r="C1693" s="312" t="s">
        <v>185</v>
      </c>
      <c r="D1693" s="313" t="s">
        <v>18689</v>
      </c>
      <c r="E1693" s="314" t="s">
        <v>186</v>
      </c>
    </row>
    <row r="1694" spans="1:5" ht="27">
      <c r="A1694" s="311">
        <v>99247</v>
      </c>
      <c r="B1694" s="312" t="s">
        <v>1647</v>
      </c>
      <c r="C1694" s="312" t="s">
        <v>185</v>
      </c>
      <c r="D1694" s="313" t="s">
        <v>18690</v>
      </c>
      <c r="E1694" s="314" t="s">
        <v>186</v>
      </c>
    </row>
    <row r="1695" spans="1:5" ht="40.5">
      <c r="A1695" s="311">
        <v>99248</v>
      </c>
      <c r="B1695" s="312" t="s">
        <v>1648</v>
      </c>
      <c r="C1695" s="312" t="s">
        <v>50</v>
      </c>
      <c r="D1695" s="313" t="s">
        <v>18691</v>
      </c>
      <c r="E1695" s="314" t="s">
        <v>186</v>
      </c>
    </row>
    <row r="1696" spans="1:5" ht="27">
      <c r="A1696" s="311">
        <v>99249</v>
      </c>
      <c r="B1696" s="312" t="s">
        <v>1649</v>
      </c>
      <c r="C1696" s="312" t="s">
        <v>185</v>
      </c>
      <c r="D1696" s="315" t="s">
        <v>18692</v>
      </c>
      <c r="E1696" s="314" t="s">
        <v>186</v>
      </c>
    </row>
    <row r="1697" spans="1:5" ht="40.5">
      <c r="A1697" s="311">
        <v>99252</v>
      </c>
      <c r="B1697" s="312" t="s">
        <v>1650</v>
      </c>
      <c r="C1697" s="312" t="s">
        <v>50</v>
      </c>
      <c r="D1697" s="313" t="s">
        <v>18693</v>
      </c>
      <c r="E1697" s="314" t="s">
        <v>186</v>
      </c>
    </row>
    <row r="1698" spans="1:5" ht="27">
      <c r="A1698" s="311">
        <v>99254</v>
      </c>
      <c r="B1698" s="312" t="s">
        <v>1651</v>
      </c>
      <c r="C1698" s="312" t="s">
        <v>185</v>
      </c>
      <c r="D1698" s="313" t="s">
        <v>18694</v>
      </c>
      <c r="E1698" s="314" t="s">
        <v>186</v>
      </c>
    </row>
    <row r="1699" spans="1:5" ht="40.5">
      <c r="A1699" s="311">
        <v>99256</v>
      </c>
      <c r="B1699" s="312" t="s">
        <v>1652</v>
      </c>
      <c r="C1699" s="312" t="s">
        <v>50</v>
      </c>
      <c r="D1699" s="313" t="s">
        <v>18695</v>
      </c>
      <c r="E1699" s="314" t="s">
        <v>186</v>
      </c>
    </row>
    <row r="1700" spans="1:5" ht="40.5">
      <c r="A1700" s="311">
        <v>99259</v>
      </c>
      <c r="B1700" s="312" t="s">
        <v>1653</v>
      </c>
      <c r="C1700" s="312" t="s">
        <v>50</v>
      </c>
      <c r="D1700" s="313" t="s">
        <v>18696</v>
      </c>
      <c r="E1700" s="314" t="s">
        <v>186</v>
      </c>
    </row>
    <row r="1701" spans="1:5" ht="27">
      <c r="A1701" s="311">
        <v>99261</v>
      </c>
      <c r="B1701" s="312" t="s">
        <v>1654</v>
      </c>
      <c r="C1701" s="312" t="s">
        <v>185</v>
      </c>
      <c r="D1701" s="313" t="s">
        <v>18697</v>
      </c>
      <c r="E1701" s="314" t="s">
        <v>186</v>
      </c>
    </row>
    <row r="1702" spans="1:5" ht="27">
      <c r="A1702" s="311">
        <v>99263</v>
      </c>
      <c r="B1702" s="312" t="s">
        <v>1655</v>
      </c>
      <c r="C1702" s="312" t="s">
        <v>185</v>
      </c>
      <c r="D1702" s="313" t="s">
        <v>18698</v>
      </c>
      <c r="E1702" s="314" t="s">
        <v>186</v>
      </c>
    </row>
    <row r="1703" spans="1:5" ht="40.5">
      <c r="A1703" s="311">
        <v>99265</v>
      </c>
      <c r="B1703" s="312" t="s">
        <v>1656</v>
      </c>
      <c r="C1703" s="312" t="s">
        <v>50</v>
      </c>
      <c r="D1703" s="313" t="s">
        <v>18699</v>
      </c>
      <c r="E1703" s="314" t="s">
        <v>186</v>
      </c>
    </row>
    <row r="1704" spans="1:5" ht="27">
      <c r="A1704" s="311">
        <v>99266</v>
      </c>
      <c r="B1704" s="312" t="s">
        <v>1657</v>
      </c>
      <c r="C1704" s="312" t="s">
        <v>185</v>
      </c>
      <c r="D1704" s="313" t="s">
        <v>18685</v>
      </c>
      <c r="E1704" s="314" t="s">
        <v>186</v>
      </c>
    </row>
    <row r="1705" spans="1:5" ht="40.5">
      <c r="A1705" s="311">
        <v>99267</v>
      </c>
      <c r="B1705" s="312" t="s">
        <v>1658</v>
      </c>
      <c r="C1705" s="312" t="s">
        <v>50</v>
      </c>
      <c r="D1705" s="313" t="s">
        <v>18700</v>
      </c>
      <c r="E1705" s="314" t="s">
        <v>186</v>
      </c>
    </row>
    <row r="1706" spans="1:5" ht="27">
      <c r="A1706" s="311">
        <v>99268</v>
      </c>
      <c r="B1706" s="312" t="s">
        <v>1659</v>
      </c>
      <c r="C1706" s="312" t="s">
        <v>50</v>
      </c>
      <c r="D1706" s="313" t="s">
        <v>18701</v>
      </c>
      <c r="E1706" s="314" t="s">
        <v>186</v>
      </c>
    </row>
    <row r="1707" spans="1:5" ht="27">
      <c r="A1707" s="311">
        <v>99269</v>
      </c>
      <c r="B1707" s="312" t="s">
        <v>1660</v>
      </c>
      <c r="C1707" s="312" t="s">
        <v>185</v>
      </c>
      <c r="D1707" s="313" t="s">
        <v>18690</v>
      </c>
      <c r="E1707" s="314" t="s">
        <v>186</v>
      </c>
    </row>
    <row r="1708" spans="1:5" ht="27">
      <c r="A1708" s="311">
        <v>99270</v>
      </c>
      <c r="B1708" s="312" t="s">
        <v>1661</v>
      </c>
      <c r="C1708" s="312" t="s">
        <v>50</v>
      </c>
      <c r="D1708" s="313" t="s">
        <v>18702</v>
      </c>
      <c r="E1708" s="314" t="s">
        <v>186</v>
      </c>
    </row>
    <row r="1709" spans="1:5" ht="40.5">
      <c r="A1709" s="311">
        <v>99271</v>
      </c>
      <c r="B1709" s="312" t="s">
        <v>1662</v>
      </c>
      <c r="C1709" s="312" t="s">
        <v>50</v>
      </c>
      <c r="D1709" s="313" t="s">
        <v>18703</v>
      </c>
      <c r="E1709" s="314" t="s">
        <v>186</v>
      </c>
    </row>
    <row r="1710" spans="1:5" ht="27">
      <c r="A1710" s="311">
        <v>99272</v>
      </c>
      <c r="B1710" s="312" t="s">
        <v>1663</v>
      </c>
      <c r="C1710" s="312" t="s">
        <v>50</v>
      </c>
      <c r="D1710" s="313" t="s">
        <v>18704</v>
      </c>
      <c r="E1710" s="314" t="s">
        <v>186</v>
      </c>
    </row>
    <row r="1711" spans="1:5" ht="27">
      <c r="A1711" s="311">
        <v>99273</v>
      </c>
      <c r="B1711" s="312" t="s">
        <v>1664</v>
      </c>
      <c r="C1711" s="312" t="s">
        <v>50</v>
      </c>
      <c r="D1711" s="315" t="s">
        <v>18705</v>
      </c>
      <c r="E1711" s="314" t="s">
        <v>186</v>
      </c>
    </row>
    <row r="1712" spans="1:5" ht="40.5">
      <c r="A1712" s="311">
        <v>99274</v>
      </c>
      <c r="B1712" s="312" t="s">
        <v>1665</v>
      </c>
      <c r="C1712" s="312" t="s">
        <v>50</v>
      </c>
      <c r="D1712" s="313" t="s">
        <v>18706</v>
      </c>
      <c r="E1712" s="314" t="s">
        <v>186</v>
      </c>
    </row>
    <row r="1713" spans="1:5" ht="27">
      <c r="A1713" s="311">
        <v>99275</v>
      </c>
      <c r="B1713" s="312" t="s">
        <v>1666</v>
      </c>
      <c r="C1713" s="312" t="s">
        <v>50</v>
      </c>
      <c r="D1713" s="313" t="s">
        <v>18707</v>
      </c>
      <c r="E1713" s="314" t="s">
        <v>186</v>
      </c>
    </row>
    <row r="1714" spans="1:5" ht="27">
      <c r="A1714" s="311">
        <v>99276</v>
      </c>
      <c r="B1714" s="312" t="s">
        <v>1667</v>
      </c>
      <c r="C1714" s="312" t="s">
        <v>185</v>
      </c>
      <c r="D1714" s="313" t="s">
        <v>18708</v>
      </c>
      <c r="E1714" s="314" t="s">
        <v>186</v>
      </c>
    </row>
    <row r="1715" spans="1:5" ht="27">
      <c r="A1715" s="311">
        <v>99277</v>
      </c>
      <c r="B1715" s="312" t="s">
        <v>1668</v>
      </c>
      <c r="C1715" s="312" t="s">
        <v>185</v>
      </c>
      <c r="D1715" s="313" t="s">
        <v>18698</v>
      </c>
      <c r="E1715" s="314" t="s">
        <v>186</v>
      </c>
    </row>
    <row r="1716" spans="1:5" ht="27">
      <c r="A1716" s="311">
        <v>99278</v>
      </c>
      <c r="B1716" s="312" t="s">
        <v>1669</v>
      </c>
      <c r="C1716" s="312" t="s">
        <v>185</v>
      </c>
      <c r="D1716" s="313" t="s">
        <v>18709</v>
      </c>
      <c r="E1716" s="314" t="s">
        <v>186</v>
      </c>
    </row>
    <row r="1717" spans="1:5" ht="40.5">
      <c r="A1717" s="311">
        <v>99279</v>
      </c>
      <c r="B1717" s="312" t="s">
        <v>1670</v>
      </c>
      <c r="C1717" s="312" t="s">
        <v>50</v>
      </c>
      <c r="D1717" s="313" t="s">
        <v>18710</v>
      </c>
      <c r="E1717" s="314" t="s">
        <v>186</v>
      </c>
    </row>
    <row r="1718" spans="1:5" ht="40.5">
      <c r="A1718" s="311">
        <v>99280</v>
      </c>
      <c r="B1718" s="312" t="s">
        <v>1671</v>
      </c>
      <c r="C1718" s="312" t="s">
        <v>50</v>
      </c>
      <c r="D1718" s="313" t="s">
        <v>18711</v>
      </c>
      <c r="E1718" s="314" t="s">
        <v>186</v>
      </c>
    </row>
    <row r="1719" spans="1:5" ht="27">
      <c r="A1719" s="311">
        <v>99281</v>
      </c>
      <c r="B1719" s="312" t="s">
        <v>1672</v>
      </c>
      <c r="C1719" s="312" t="s">
        <v>185</v>
      </c>
      <c r="D1719" s="313" t="s">
        <v>18708</v>
      </c>
      <c r="E1719" s="314" t="s">
        <v>186</v>
      </c>
    </row>
    <row r="1720" spans="1:5" ht="27">
      <c r="A1720" s="311">
        <v>99282</v>
      </c>
      <c r="B1720" s="312" t="s">
        <v>1673</v>
      </c>
      <c r="C1720" s="312" t="s">
        <v>185</v>
      </c>
      <c r="D1720" s="313" t="s">
        <v>18712</v>
      </c>
      <c r="E1720" s="314" t="s">
        <v>186</v>
      </c>
    </row>
    <row r="1721" spans="1:5" ht="27">
      <c r="A1721" s="311">
        <v>99283</v>
      </c>
      <c r="B1721" s="312" t="s">
        <v>1674</v>
      </c>
      <c r="C1721" s="312" t="s">
        <v>185</v>
      </c>
      <c r="D1721" s="313" t="s">
        <v>18713</v>
      </c>
      <c r="E1721" s="314" t="s">
        <v>186</v>
      </c>
    </row>
    <row r="1722" spans="1:5" ht="40.5">
      <c r="A1722" s="311">
        <v>99284</v>
      </c>
      <c r="B1722" s="312" t="s">
        <v>1675</v>
      </c>
      <c r="C1722" s="312" t="s">
        <v>50</v>
      </c>
      <c r="D1722" s="313" t="s">
        <v>18714</v>
      </c>
      <c r="E1722" s="314" t="s">
        <v>186</v>
      </c>
    </row>
    <row r="1723" spans="1:5" ht="27">
      <c r="A1723" s="311">
        <v>99285</v>
      </c>
      <c r="B1723" s="312" t="s">
        <v>1676</v>
      </c>
      <c r="C1723" s="312" t="s">
        <v>50</v>
      </c>
      <c r="D1723" s="313" t="s">
        <v>18715</v>
      </c>
      <c r="E1723" s="314" t="s">
        <v>186</v>
      </c>
    </row>
    <row r="1724" spans="1:5" ht="40.5">
      <c r="A1724" s="311">
        <v>99286</v>
      </c>
      <c r="B1724" s="312" t="s">
        <v>1677</v>
      </c>
      <c r="C1724" s="312" t="s">
        <v>50</v>
      </c>
      <c r="D1724" s="315" t="s">
        <v>18716</v>
      </c>
      <c r="E1724" s="314" t="s">
        <v>186</v>
      </c>
    </row>
    <row r="1725" spans="1:5" ht="40.5">
      <c r="A1725" s="311">
        <v>99287</v>
      </c>
      <c r="B1725" s="312" t="s">
        <v>1678</v>
      </c>
      <c r="C1725" s="312" t="s">
        <v>50</v>
      </c>
      <c r="D1725" s="313" t="s">
        <v>18717</v>
      </c>
      <c r="E1725" s="314" t="s">
        <v>186</v>
      </c>
    </row>
    <row r="1726" spans="1:5" ht="27">
      <c r="A1726" s="311">
        <v>99288</v>
      </c>
      <c r="B1726" s="312" t="s">
        <v>1679</v>
      </c>
      <c r="C1726" s="312" t="s">
        <v>185</v>
      </c>
      <c r="D1726" s="313" t="s">
        <v>18718</v>
      </c>
      <c r="E1726" s="314" t="s">
        <v>186</v>
      </c>
    </row>
    <row r="1727" spans="1:5" ht="27">
      <c r="A1727" s="311">
        <v>99289</v>
      </c>
      <c r="B1727" s="312" t="s">
        <v>1680</v>
      </c>
      <c r="C1727" s="312" t="s">
        <v>185</v>
      </c>
      <c r="D1727" s="313" t="s">
        <v>18719</v>
      </c>
      <c r="E1727" s="314" t="s">
        <v>186</v>
      </c>
    </row>
    <row r="1728" spans="1:5" ht="40.5">
      <c r="A1728" s="311">
        <v>99290</v>
      </c>
      <c r="B1728" s="312" t="s">
        <v>1681</v>
      </c>
      <c r="C1728" s="312" t="s">
        <v>50</v>
      </c>
      <c r="D1728" s="313" t="s">
        <v>18720</v>
      </c>
      <c r="E1728" s="314" t="s">
        <v>186</v>
      </c>
    </row>
    <row r="1729" spans="1:5" ht="27">
      <c r="A1729" s="311">
        <v>99291</v>
      </c>
      <c r="B1729" s="312" t="s">
        <v>1682</v>
      </c>
      <c r="C1729" s="312" t="s">
        <v>185</v>
      </c>
      <c r="D1729" s="313" t="s">
        <v>18721</v>
      </c>
      <c r="E1729" s="314" t="s">
        <v>186</v>
      </c>
    </row>
    <row r="1730" spans="1:5" ht="27">
      <c r="A1730" s="311">
        <v>99292</v>
      </c>
      <c r="B1730" s="312" t="s">
        <v>1683</v>
      </c>
      <c r="C1730" s="312" t="s">
        <v>50</v>
      </c>
      <c r="D1730" s="313" t="s">
        <v>18722</v>
      </c>
      <c r="E1730" s="314" t="s">
        <v>186</v>
      </c>
    </row>
    <row r="1731" spans="1:5" ht="27">
      <c r="A1731" s="311">
        <v>99293</v>
      </c>
      <c r="B1731" s="312" t="s">
        <v>1684</v>
      </c>
      <c r="C1731" s="312" t="s">
        <v>185</v>
      </c>
      <c r="D1731" s="313" t="s">
        <v>18723</v>
      </c>
      <c r="E1731" s="314" t="s">
        <v>186</v>
      </c>
    </row>
    <row r="1732" spans="1:5" ht="40.5">
      <c r="A1732" s="311">
        <v>99294</v>
      </c>
      <c r="B1732" s="312" t="s">
        <v>1685</v>
      </c>
      <c r="C1732" s="312" t="s">
        <v>50</v>
      </c>
      <c r="D1732" s="313" t="s">
        <v>18724</v>
      </c>
      <c r="E1732" s="314" t="s">
        <v>186</v>
      </c>
    </row>
    <row r="1733" spans="1:5" ht="27">
      <c r="A1733" s="311">
        <v>99296</v>
      </c>
      <c r="B1733" s="312" t="s">
        <v>1686</v>
      </c>
      <c r="C1733" s="312" t="s">
        <v>185</v>
      </c>
      <c r="D1733" s="313" t="s">
        <v>18725</v>
      </c>
      <c r="E1733" s="314" t="s">
        <v>186</v>
      </c>
    </row>
    <row r="1734" spans="1:5" ht="27">
      <c r="A1734" s="311">
        <v>99297</v>
      </c>
      <c r="B1734" s="312" t="s">
        <v>1687</v>
      </c>
      <c r="C1734" s="312" t="s">
        <v>185</v>
      </c>
      <c r="D1734" s="313" t="s">
        <v>18726</v>
      </c>
      <c r="E1734" s="314" t="s">
        <v>186</v>
      </c>
    </row>
    <row r="1735" spans="1:5" ht="40.5">
      <c r="A1735" s="311">
        <v>99298</v>
      </c>
      <c r="B1735" s="312" t="s">
        <v>1688</v>
      </c>
      <c r="C1735" s="312" t="s">
        <v>50</v>
      </c>
      <c r="D1735" s="313" t="s">
        <v>18727</v>
      </c>
      <c r="E1735" s="314" t="s">
        <v>186</v>
      </c>
    </row>
    <row r="1736" spans="1:5" ht="27">
      <c r="A1736" s="311">
        <v>99299</v>
      </c>
      <c r="B1736" s="312" t="s">
        <v>1689</v>
      </c>
      <c r="C1736" s="312" t="s">
        <v>185</v>
      </c>
      <c r="D1736" s="313" t="s">
        <v>18728</v>
      </c>
      <c r="E1736" s="314" t="s">
        <v>186</v>
      </c>
    </row>
    <row r="1737" spans="1:5" ht="40.5">
      <c r="A1737" s="311">
        <v>99300</v>
      </c>
      <c r="B1737" s="312" t="s">
        <v>1690</v>
      </c>
      <c r="C1737" s="312" t="s">
        <v>50</v>
      </c>
      <c r="D1737" s="313" t="s">
        <v>18729</v>
      </c>
      <c r="E1737" s="314" t="s">
        <v>186</v>
      </c>
    </row>
    <row r="1738" spans="1:5" ht="40.5">
      <c r="A1738" s="311">
        <v>99301</v>
      </c>
      <c r="B1738" s="312" t="s">
        <v>1691</v>
      </c>
      <c r="C1738" s="312" t="s">
        <v>50</v>
      </c>
      <c r="D1738" s="313" t="s">
        <v>18730</v>
      </c>
      <c r="E1738" s="314" t="s">
        <v>186</v>
      </c>
    </row>
    <row r="1739" spans="1:5" ht="27">
      <c r="A1739" s="311">
        <v>99302</v>
      </c>
      <c r="B1739" s="312" t="s">
        <v>1692</v>
      </c>
      <c r="C1739" s="312" t="s">
        <v>185</v>
      </c>
      <c r="D1739" s="313" t="s">
        <v>18731</v>
      </c>
      <c r="E1739" s="314" t="s">
        <v>186</v>
      </c>
    </row>
    <row r="1740" spans="1:5" ht="40.5">
      <c r="A1740" s="311">
        <v>99303</v>
      </c>
      <c r="B1740" s="312" t="s">
        <v>1693</v>
      </c>
      <c r="C1740" s="312" t="s">
        <v>50</v>
      </c>
      <c r="D1740" s="313" t="s">
        <v>18732</v>
      </c>
      <c r="E1740" s="314" t="s">
        <v>186</v>
      </c>
    </row>
    <row r="1741" spans="1:5" ht="27">
      <c r="A1741" s="311">
        <v>99304</v>
      </c>
      <c r="B1741" s="312" t="s">
        <v>1694</v>
      </c>
      <c r="C1741" s="312" t="s">
        <v>185</v>
      </c>
      <c r="D1741" s="313" t="s">
        <v>18733</v>
      </c>
      <c r="E1741" s="314" t="s">
        <v>186</v>
      </c>
    </row>
    <row r="1742" spans="1:5" ht="40.5">
      <c r="A1742" s="311">
        <v>99305</v>
      </c>
      <c r="B1742" s="312" t="s">
        <v>1695</v>
      </c>
      <c r="C1742" s="312" t="s">
        <v>50</v>
      </c>
      <c r="D1742" s="313" t="s">
        <v>18734</v>
      </c>
      <c r="E1742" s="314" t="s">
        <v>186</v>
      </c>
    </row>
    <row r="1743" spans="1:5" ht="27">
      <c r="A1743" s="311">
        <v>99306</v>
      </c>
      <c r="B1743" s="312" t="s">
        <v>1696</v>
      </c>
      <c r="C1743" s="312" t="s">
        <v>185</v>
      </c>
      <c r="D1743" s="313" t="s">
        <v>18731</v>
      </c>
      <c r="E1743" s="314" t="s">
        <v>186</v>
      </c>
    </row>
    <row r="1744" spans="1:5" ht="54" customHeight="1">
      <c r="A1744" s="311">
        <v>99307</v>
      </c>
      <c r="B1744" s="312" t="s">
        <v>1697</v>
      </c>
      <c r="C1744" s="312" t="s">
        <v>185</v>
      </c>
      <c r="D1744" s="313" t="s">
        <v>18735</v>
      </c>
      <c r="E1744" s="314" t="s">
        <v>186</v>
      </c>
    </row>
    <row r="1745" spans="1:5" ht="54" customHeight="1">
      <c r="A1745" s="311">
        <v>99308</v>
      </c>
      <c r="B1745" s="312" t="s">
        <v>1698</v>
      </c>
      <c r="C1745" s="312" t="s">
        <v>50</v>
      </c>
      <c r="D1745" s="313" t="s">
        <v>18736</v>
      </c>
      <c r="E1745" s="314" t="s">
        <v>186</v>
      </c>
    </row>
    <row r="1746" spans="1:5" ht="54" customHeight="1">
      <c r="A1746" s="311">
        <v>99309</v>
      </c>
      <c r="B1746" s="312" t="s">
        <v>1699</v>
      </c>
      <c r="C1746" s="312" t="s">
        <v>185</v>
      </c>
      <c r="D1746" s="313" t="s">
        <v>18737</v>
      </c>
      <c r="E1746" s="314" t="s">
        <v>186</v>
      </c>
    </row>
    <row r="1747" spans="1:5" ht="40.5">
      <c r="A1747" s="311">
        <v>99310</v>
      </c>
      <c r="B1747" s="312" t="s">
        <v>1700</v>
      </c>
      <c r="C1747" s="312" t="s">
        <v>50</v>
      </c>
      <c r="D1747" s="313" t="s">
        <v>18738</v>
      </c>
      <c r="E1747" s="314" t="s">
        <v>186</v>
      </c>
    </row>
    <row r="1748" spans="1:5" ht="27">
      <c r="A1748" s="311">
        <v>99311</v>
      </c>
      <c r="B1748" s="312" t="s">
        <v>1701</v>
      </c>
      <c r="C1748" s="312" t="s">
        <v>185</v>
      </c>
      <c r="D1748" s="313" t="s">
        <v>18737</v>
      </c>
      <c r="E1748" s="314" t="s">
        <v>186</v>
      </c>
    </row>
    <row r="1749" spans="1:5" ht="40.5">
      <c r="A1749" s="311">
        <v>99312</v>
      </c>
      <c r="B1749" s="312" t="s">
        <v>1702</v>
      </c>
      <c r="C1749" s="312" t="s">
        <v>50</v>
      </c>
      <c r="D1749" s="313" t="s">
        <v>18739</v>
      </c>
      <c r="E1749" s="314" t="s">
        <v>186</v>
      </c>
    </row>
    <row r="1750" spans="1:5" ht="40.5">
      <c r="A1750" s="311">
        <v>99313</v>
      </c>
      <c r="B1750" s="312" t="s">
        <v>1703</v>
      </c>
      <c r="C1750" s="312" t="s">
        <v>50</v>
      </c>
      <c r="D1750" s="313" t="s">
        <v>18740</v>
      </c>
      <c r="E1750" s="314" t="s">
        <v>186</v>
      </c>
    </row>
    <row r="1751" spans="1:5" ht="27">
      <c r="A1751" s="311">
        <v>99314</v>
      </c>
      <c r="B1751" s="312" t="s">
        <v>1704</v>
      </c>
      <c r="C1751" s="312" t="s">
        <v>185</v>
      </c>
      <c r="D1751" s="313" t="s">
        <v>18741</v>
      </c>
      <c r="E1751" s="314" t="s">
        <v>186</v>
      </c>
    </row>
    <row r="1752" spans="1:5" ht="40.5">
      <c r="A1752" s="311">
        <v>99315</v>
      </c>
      <c r="B1752" s="312" t="s">
        <v>1705</v>
      </c>
      <c r="C1752" s="312" t="s">
        <v>50</v>
      </c>
      <c r="D1752" s="313" t="s">
        <v>18742</v>
      </c>
      <c r="E1752" s="314" t="s">
        <v>186</v>
      </c>
    </row>
    <row r="1753" spans="1:5" ht="27">
      <c r="A1753" s="311">
        <v>99317</v>
      </c>
      <c r="B1753" s="312" t="s">
        <v>1706</v>
      </c>
      <c r="C1753" s="312" t="s">
        <v>185</v>
      </c>
      <c r="D1753" s="313" t="s">
        <v>18743</v>
      </c>
      <c r="E1753" s="314" t="s">
        <v>186</v>
      </c>
    </row>
    <row r="1754" spans="1:5" ht="27">
      <c r="A1754" s="311">
        <v>99318</v>
      </c>
      <c r="B1754" s="312" t="s">
        <v>1707</v>
      </c>
      <c r="C1754" s="312" t="s">
        <v>185</v>
      </c>
      <c r="D1754" s="313" t="s">
        <v>18744</v>
      </c>
      <c r="E1754" s="314" t="s">
        <v>186</v>
      </c>
    </row>
    <row r="1755" spans="1:5" ht="27">
      <c r="A1755" s="311">
        <v>99319</v>
      </c>
      <c r="B1755" s="312" t="s">
        <v>1708</v>
      </c>
      <c r="C1755" s="312" t="s">
        <v>185</v>
      </c>
      <c r="D1755" s="313" t="s">
        <v>18745</v>
      </c>
      <c r="E1755" s="314" t="s">
        <v>186</v>
      </c>
    </row>
    <row r="1756" spans="1:5" ht="40.5">
      <c r="A1756" s="311">
        <v>99320</v>
      </c>
      <c r="B1756" s="312" t="s">
        <v>1709</v>
      </c>
      <c r="C1756" s="312" t="s">
        <v>50</v>
      </c>
      <c r="D1756" s="313" t="s">
        <v>18746</v>
      </c>
      <c r="E1756" s="314" t="s">
        <v>186</v>
      </c>
    </row>
    <row r="1757" spans="1:5" ht="27">
      <c r="A1757" s="311">
        <v>99321</v>
      </c>
      <c r="B1757" s="312" t="s">
        <v>1710</v>
      </c>
      <c r="C1757" s="312" t="s">
        <v>185</v>
      </c>
      <c r="D1757" s="313" t="s">
        <v>18747</v>
      </c>
      <c r="E1757" s="314" t="s">
        <v>186</v>
      </c>
    </row>
    <row r="1758" spans="1:5" ht="40.5">
      <c r="A1758" s="311">
        <v>99322</v>
      </c>
      <c r="B1758" s="312" t="s">
        <v>1711</v>
      </c>
      <c r="C1758" s="312" t="s">
        <v>50</v>
      </c>
      <c r="D1758" s="313" t="s">
        <v>18748</v>
      </c>
      <c r="E1758" s="314" t="s">
        <v>186</v>
      </c>
    </row>
    <row r="1759" spans="1:5" ht="27">
      <c r="A1759" s="311">
        <v>99323</v>
      </c>
      <c r="B1759" s="312" t="s">
        <v>1712</v>
      </c>
      <c r="C1759" s="312" t="s">
        <v>185</v>
      </c>
      <c r="D1759" s="313" t="s">
        <v>18726</v>
      </c>
      <c r="E1759" s="314" t="s">
        <v>186</v>
      </c>
    </row>
    <row r="1760" spans="1:5" ht="40.5">
      <c r="A1760" s="311">
        <v>99324</v>
      </c>
      <c r="B1760" s="312" t="s">
        <v>1713</v>
      </c>
      <c r="C1760" s="312" t="s">
        <v>50</v>
      </c>
      <c r="D1760" s="313" t="s">
        <v>18749</v>
      </c>
      <c r="E1760" s="314" t="s">
        <v>186</v>
      </c>
    </row>
    <row r="1761" spans="1:5" ht="27">
      <c r="A1761" s="311">
        <v>99325</v>
      </c>
      <c r="B1761" s="312" t="s">
        <v>1714</v>
      </c>
      <c r="C1761" s="312" t="s">
        <v>185</v>
      </c>
      <c r="D1761" s="313" t="s">
        <v>18728</v>
      </c>
      <c r="E1761" s="314" t="s">
        <v>186</v>
      </c>
    </row>
    <row r="1762" spans="1:5" ht="40.5">
      <c r="A1762" s="311">
        <v>99326</v>
      </c>
      <c r="B1762" s="312" t="s">
        <v>1715</v>
      </c>
      <c r="C1762" s="312" t="s">
        <v>50</v>
      </c>
      <c r="D1762" s="313" t="s">
        <v>18750</v>
      </c>
      <c r="E1762" s="314" t="s">
        <v>186</v>
      </c>
    </row>
    <row r="1763" spans="1:5" ht="27">
      <c r="A1763" s="311">
        <v>99327</v>
      </c>
      <c r="B1763" s="312" t="s">
        <v>1716</v>
      </c>
      <c r="C1763" s="312" t="s">
        <v>185</v>
      </c>
      <c r="D1763" s="313" t="s">
        <v>18751</v>
      </c>
      <c r="E1763" s="314" t="s">
        <v>186</v>
      </c>
    </row>
    <row r="1764" spans="1:5" ht="27">
      <c r="A1764" s="311">
        <v>101800</v>
      </c>
      <c r="B1764" s="312" t="s">
        <v>1717</v>
      </c>
      <c r="C1764" s="312" t="s">
        <v>50</v>
      </c>
      <c r="D1764" s="313" t="s">
        <v>18752</v>
      </c>
      <c r="E1764" s="314" t="s">
        <v>186</v>
      </c>
    </row>
    <row r="1765" spans="1:5" ht="27">
      <c r="A1765" s="311">
        <v>101801</v>
      </c>
      <c r="B1765" s="312" t="s">
        <v>1718</v>
      </c>
      <c r="C1765" s="312" t="s">
        <v>50</v>
      </c>
      <c r="D1765" s="313" t="s">
        <v>18753</v>
      </c>
      <c r="E1765" s="314" t="s">
        <v>186</v>
      </c>
    </row>
    <row r="1766" spans="1:5" ht="27">
      <c r="A1766" s="311">
        <v>101806</v>
      </c>
      <c r="B1766" s="312" t="s">
        <v>1719</v>
      </c>
      <c r="C1766" s="312" t="s">
        <v>50</v>
      </c>
      <c r="D1766" s="313" t="s">
        <v>18754</v>
      </c>
      <c r="E1766" s="314" t="s">
        <v>186</v>
      </c>
    </row>
    <row r="1767" spans="1:5" ht="40.5">
      <c r="A1767" s="311">
        <v>101807</v>
      </c>
      <c r="B1767" s="312" t="s">
        <v>1720</v>
      </c>
      <c r="C1767" s="312" t="s">
        <v>50</v>
      </c>
      <c r="D1767" s="313" t="s">
        <v>18755</v>
      </c>
      <c r="E1767" s="314" t="s">
        <v>186</v>
      </c>
    </row>
    <row r="1768" spans="1:5" ht="27">
      <c r="A1768" s="311">
        <v>101808</v>
      </c>
      <c r="B1768" s="312" t="s">
        <v>1721</v>
      </c>
      <c r="C1768" s="312" t="s">
        <v>50</v>
      </c>
      <c r="D1768" s="313" t="s">
        <v>18756</v>
      </c>
      <c r="E1768" s="314" t="s">
        <v>186</v>
      </c>
    </row>
    <row r="1769" spans="1:5" ht="27">
      <c r="A1769" s="311">
        <v>101809</v>
      </c>
      <c r="B1769" s="312" t="s">
        <v>1722</v>
      </c>
      <c r="C1769" s="312" t="s">
        <v>50</v>
      </c>
      <c r="D1769" s="313" t="s">
        <v>18757</v>
      </c>
      <c r="E1769" s="314" t="s">
        <v>186</v>
      </c>
    </row>
    <row r="1770" spans="1:5" ht="27">
      <c r="A1770" s="311">
        <v>102139</v>
      </c>
      <c r="B1770" s="312" t="s">
        <v>1723</v>
      </c>
      <c r="C1770" s="312" t="s">
        <v>50</v>
      </c>
      <c r="D1770" s="313" t="s">
        <v>18758</v>
      </c>
      <c r="E1770" s="314" t="s">
        <v>186</v>
      </c>
    </row>
    <row r="1771" spans="1:5" ht="27">
      <c r="A1771" s="311">
        <v>102141</v>
      </c>
      <c r="B1771" s="312" t="s">
        <v>1724</v>
      </c>
      <c r="C1771" s="312" t="s">
        <v>50</v>
      </c>
      <c r="D1771" s="313" t="s">
        <v>18759</v>
      </c>
      <c r="E1771" s="314" t="s">
        <v>186</v>
      </c>
    </row>
    <row r="1772" spans="1:5" ht="27">
      <c r="A1772" s="311">
        <v>102142</v>
      </c>
      <c r="B1772" s="312" t="s">
        <v>1725</v>
      </c>
      <c r="C1772" s="312" t="s">
        <v>50</v>
      </c>
      <c r="D1772" s="313" t="s">
        <v>18760</v>
      </c>
      <c r="E1772" s="314" t="s">
        <v>186</v>
      </c>
    </row>
    <row r="1773" spans="1:5" ht="27">
      <c r="A1773" s="311">
        <v>102457</v>
      </c>
      <c r="B1773" s="312" t="s">
        <v>1726</v>
      </c>
      <c r="C1773" s="312" t="s">
        <v>50</v>
      </c>
      <c r="D1773" s="313" t="s">
        <v>18761</v>
      </c>
      <c r="E1773" s="314" t="s">
        <v>186</v>
      </c>
    </row>
    <row r="1774" spans="1:5" ht="27">
      <c r="A1774" s="311">
        <v>94263</v>
      </c>
      <c r="B1774" s="312" t="s">
        <v>1727</v>
      </c>
      <c r="C1774" s="312" t="s">
        <v>185</v>
      </c>
      <c r="D1774" s="313" t="s">
        <v>18762</v>
      </c>
      <c r="E1774" s="314" t="s">
        <v>186</v>
      </c>
    </row>
    <row r="1775" spans="1:5" ht="27">
      <c r="A1775" s="311">
        <v>94264</v>
      </c>
      <c r="B1775" s="312" t="s">
        <v>1728</v>
      </c>
      <c r="C1775" s="312" t="s">
        <v>185</v>
      </c>
      <c r="D1775" s="313" t="s">
        <v>18763</v>
      </c>
      <c r="E1775" s="314" t="s">
        <v>186</v>
      </c>
    </row>
    <row r="1776" spans="1:5" ht="27">
      <c r="A1776" s="311">
        <v>94265</v>
      </c>
      <c r="B1776" s="312" t="s">
        <v>1729</v>
      </c>
      <c r="C1776" s="312" t="s">
        <v>185</v>
      </c>
      <c r="D1776" s="313" t="s">
        <v>18764</v>
      </c>
      <c r="E1776" s="314" t="s">
        <v>186</v>
      </c>
    </row>
    <row r="1777" spans="1:5" ht="27">
      <c r="A1777" s="311">
        <v>94266</v>
      </c>
      <c r="B1777" s="312" t="s">
        <v>1730</v>
      </c>
      <c r="C1777" s="312" t="s">
        <v>185</v>
      </c>
      <c r="D1777" s="313" t="s">
        <v>18765</v>
      </c>
      <c r="E1777" s="314" t="s">
        <v>186</v>
      </c>
    </row>
    <row r="1778" spans="1:5" ht="40.5">
      <c r="A1778" s="311">
        <v>94267</v>
      </c>
      <c r="B1778" s="312" t="s">
        <v>1731</v>
      </c>
      <c r="C1778" s="312" t="s">
        <v>185</v>
      </c>
      <c r="D1778" s="313" t="s">
        <v>17193</v>
      </c>
      <c r="E1778" s="314" t="s">
        <v>186</v>
      </c>
    </row>
    <row r="1779" spans="1:5" ht="40.5">
      <c r="A1779" s="311">
        <v>94268</v>
      </c>
      <c r="B1779" s="312" t="s">
        <v>1732</v>
      </c>
      <c r="C1779" s="312" t="s">
        <v>185</v>
      </c>
      <c r="D1779" s="313" t="s">
        <v>18766</v>
      </c>
      <c r="E1779" s="314" t="s">
        <v>186</v>
      </c>
    </row>
    <row r="1780" spans="1:5" ht="40.5">
      <c r="A1780" s="311">
        <v>94269</v>
      </c>
      <c r="B1780" s="312" t="s">
        <v>1733</v>
      </c>
      <c r="C1780" s="312" t="s">
        <v>185</v>
      </c>
      <c r="D1780" s="313" t="s">
        <v>18767</v>
      </c>
      <c r="E1780" s="314" t="s">
        <v>186</v>
      </c>
    </row>
    <row r="1781" spans="1:5" ht="40.5">
      <c r="A1781" s="311">
        <v>94270</v>
      </c>
      <c r="B1781" s="312" t="s">
        <v>1734</v>
      </c>
      <c r="C1781" s="312" t="s">
        <v>185</v>
      </c>
      <c r="D1781" s="313" t="s">
        <v>18768</v>
      </c>
      <c r="E1781" s="314" t="s">
        <v>186</v>
      </c>
    </row>
    <row r="1782" spans="1:5" ht="40.5">
      <c r="A1782" s="311">
        <v>94271</v>
      </c>
      <c r="B1782" s="312" t="s">
        <v>1735</v>
      </c>
      <c r="C1782" s="312" t="s">
        <v>185</v>
      </c>
      <c r="D1782" s="313" t="s">
        <v>18769</v>
      </c>
      <c r="E1782" s="314" t="s">
        <v>186</v>
      </c>
    </row>
    <row r="1783" spans="1:5" ht="40.5">
      <c r="A1783" s="311">
        <v>94272</v>
      </c>
      <c r="B1783" s="312" t="s">
        <v>1736</v>
      </c>
      <c r="C1783" s="312" t="s">
        <v>185</v>
      </c>
      <c r="D1783" s="313" t="s">
        <v>18770</v>
      </c>
      <c r="E1783" s="314" t="s">
        <v>186</v>
      </c>
    </row>
    <row r="1784" spans="1:5" ht="40.5">
      <c r="A1784" s="311">
        <v>94273</v>
      </c>
      <c r="B1784" s="312" t="s">
        <v>1737</v>
      </c>
      <c r="C1784" s="312" t="s">
        <v>185</v>
      </c>
      <c r="D1784" s="313" t="s">
        <v>18771</v>
      </c>
      <c r="E1784" s="314" t="s">
        <v>186</v>
      </c>
    </row>
    <row r="1785" spans="1:5" ht="40.5">
      <c r="A1785" s="311">
        <v>94274</v>
      </c>
      <c r="B1785" s="312" t="s">
        <v>1738</v>
      </c>
      <c r="C1785" s="312" t="s">
        <v>185</v>
      </c>
      <c r="D1785" s="313" t="s">
        <v>18772</v>
      </c>
      <c r="E1785" s="314" t="s">
        <v>186</v>
      </c>
    </row>
    <row r="1786" spans="1:5" ht="40.5">
      <c r="A1786" s="311">
        <v>94275</v>
      </c>
      <c r="B1786" s="312" t="s">
        <v>1739</v>
      </c>
      <c r="C1786" s="312" t="s">
        <v>185</v>
      </c>
      <c r="D1786" s="313" t="s">
        <v>18773</v>
      </c>
      <c r="E1786" s="314" t="s">
        <v>186</v>
      </c>
    </row>
    <row r="1787" spans="1:5" ht="40.5">
      <c r="A1787" s="311">
        <v>94276</v>
      </c>
      <c r="B1787" s="312" t="s">
        <v>1740</v>
      </c>
      <c r="C1787" s="312" t="s">
        <v>185</v>
      </c>
      <c r="D1787" s="313" t="s">
        <v>18774</v>
      </c>
      <c r="E1787" s="314" t="s">
        <v>186</v>
      </c>
    </row>
    <row r="1788" spans="1:5" ht="40.5">
      <c r="A1788" s="311">
        <v>94277</v>
      </c>
      <c r="B1788" s="312" t="s">
        <v>12048</v>
      </c>
      <c r="C1788" s="312" t="s">
        <v>185</v>
      </c>
      <c r="D1788" s="313" t="s">
        <v>18775</v>
      </c>
      <c r="E1788" s="314" t="s">
        <v>186</v>
      </c>
    </row>
    <row r="1789" spans="1:5" ht="40.5">
      <c r="A1789" s="311">
        <v>94278</v>
      </c>
      <c r="B1789" s="312" t="s">
        <v>12049</v>
      </c>
      <c r="C1789" s="312" t="s">
        <v>185</v>
      </c>
      <c r="D1789" s="313" t="s">
        <v>18776</v>
      </c>
      <c r="E1789" s="314" t="s">
        <v>186</v>
      </c>
    </row>
    <row r="1790" spans="1:5" ht="40.5">
      <c r="A1790" s="311">
        <v>94279</v>
      </c>
      <c r="B1790" s="312" t="s">
        <v>12050</v>
      </c>
      <c r="C1790" s="312" t="s">
        <v>185</v>
      </c>
      <c r="D1790" s="313" t="s">
        <v>17450</v>
      </c>
      <c r="E1790" s="314" t="s">
        <v>186</v>
      </c>
    </row>
    <row r="1791" spans="1:5" ht="40.5">
      <c r="A1791" s="311">
        <v>94280</v>
      </c>
      <c r="B1791" s="312" t="s">
        <v>12051</v>
      </c>
      <c r="C1791" s="312" t="s">
        <v>185</v>
      </c>
      <c r="D1791" s="313" t="s">
        <v>18777</v>
      </c>
      <c r="E1791" s="314" t="s">
        <v>186</v>
      </c>
    </row>
    <row r="1792" spans="1:5" ht="27">
      <c r="A1792" s="311">
        <v>94281</v>
      </c>
      <c r="B1792" s="312" t="s">
        <v>1741</v>
      </c>
      <c r="C1792" s="312" t="s">
        <v>185</v>
      </c>
      <c r="D1792" s="313" t="s">
        <v>14854</v>
      </c>
      <c r="E1792" s="314" t="s">
        <v>186</v>
      </c>
    </row>
    <row r="1793" spans="1:5" ht="27">
      <c r="A1793" s="311">
        <v>94282</v>
      </c>
      <c r="B1793" s="312" t="s">
        <v>1742</v>
      </c>
      <c r="C1793" s="312" t="s">
        <v>185</v>
      </c>
      <c r="D1793" s="313" t="s">
        <v>14103</v>
      </c>
      <c r="E1793" s="314" t="s">
        <v>186</v>
      </c>
    </row>
    <row r="1794" spans="1:5" ht="27">
      <c r="A1794" s="311">
        <v>94283</v>
      </c>
      <c r="B1794" s="312" t="s">
        <v>1743</v>
      </c>
      <c r="C1794" s="312" t="s">
        <v>185</v>
      </c>
      <c r="D1794" s="313" t="s">
        <v>18778</v>
      </c>
      <c r="E1794" s="314" t="s">
        <v>186</v>
      </c>
    </row>
    <row r="1795" spans="1:5" ht="27">
      <c r="A1795" s="311">
        <v>94284</v>
      </c>
      <c r="B1795" s="312" t="s">
        <v>1744</v>
      </c>
      <c r="C1795" s="312" t="s">
        <v>185</v>
      </c>
      <c r="D1795" s="313" t="s">
        <v>18779</v>
      </c>
      <c r="E1795" s="314" t="s">
        <v>186</v>
      </c>
    </row>
    <row r="1796" spans="1:5" ht="27">
      <c r="A1796" s="311">
        <v>94285</v>
      </c>
      <c r="B1796" s="312" t="s">
        <v>1745</v>
      </c>
      <c r="C1796" s="312" t="s">
        <v>185</v>
      </c>
      <c r="D1796" s="313" t="s">
        <v>17826</v>
      </c>
      <c r="E1796" s="314" t="s">
        <v>186</v>
      </c>
    </row>
    <row r="1797" spans="1:5" ht="27">
      <c r="A1797" s="311">
        <v>94286</v>
      </c>
      <c r="B1797" s="312" t="s">
        <v>1746</v>
      </c>
      <c r="C1797" s="312" t="s">
        <v>185</v>
      </c>
      <c r="D1797" s="313" t="s">
        <v>16838</v>
      </c>
      <c r="E1797" s="314" t="s">
        <v>186</v>
      </c>
    </row>
    <row r="1798" spans="1:5" ht="27">
      <c r="A1798" s="311">
        <v>94287</v>
      </c>
      <c r="B1798" s="312" t="s">
        <v>1747</v>
      </c>
      <c r="C1798" s="312" t="s">
        <v>185</v>
      </c>
      <c r="D1798" s="313" t="s">
        <v>18780</v>
      </c>
      <c r="E1798" s="314" t="s">
        <v>186</v>
      </c>
    </row>
    <row r="1799" spans="1:5" ht="27">
      <c r="A1799" s="311">
        <v>94288</v>
      </c>
      <c r="B1799" s="312" t="s">
        <v>1748</v>
      </c>
      <c r="C1799" s="312" t="s">
        <v>185</v>
      </c>
      <c r="D1799" s="313" t="s">
        <v>13614</v>
      </c>
      <c r="E1799" s="314" t="s">
        <v>186</v>
      </c>
    </row>
    <row r="1800" spans="1:5" ht="27">
      <c r="A1800" s="311">
        <v>94289</v>
      </c>
      <c r="B1800" s="312" t="s">
        <v>1749</v>
      </c>
      <c r="C1800" s="312" t="s">
        <v>185</v>
      </c>
      <c r="D1800" s="313" t="s">
        <v>18781</v>
      </c>
      <c r="E1800" s="314" t="s">
        <v>186</v>
      </c>
    </row>
    <row r="1801" spans="1:5" ht="27">
      <c r="A1801" s="311">
        <v>94290</v>
      </c>
      <c r="B1801" s="312" t="s">
        <v>1750</v>
      </c>
      <c r="C1801" s="312" t="s">
        <v>185</v>
      </c>
      <c r="D1801" s="313" t="s">
        <v>18782</v>
      </c>
      <c r="E1801" s="314" t="s">
        <v>186</v>
      </c>
    </row>
    <row r="1802" spans="1:5" ht="27">
      <c r="A1802" s="311">
        <v>94291</v>
      </c>
      <c r="B1802" s="312" t="s">
        <v>1751</v>
      </c>
      <c r="C1802" s="312" t="s">
        <v>185</v>
      </c>
      <c r="D1802" s="313" t="s">
        <v>13142</v>
      </c>
      <c r="E1802" s="314" t="s">
        <v>186</v>
      </c>
    </row>
    <row r="1803" spans="1:5" ht="27">
      <c r="A1803" s="311">
        <v>94292</v>
      </c>
      <c r="B1803" s="312" t="s">
        <v>1752</v>
      </c>
      <c r="C1803" s="312" t="s">
        <v>185</v>
      </c>
      <c r="D1803" s="313" t="s">
        <v>18783</v>
      </c>
      <c r="E1803" s="314" t="s">
        <v>186</v>
      </c>
    </row>
    <row r="1804" spans="1:5" ht="27">
      <c r="A1804" s="311">
        <v>94293</v>
      </c>
      <c r="B1804" s="312" t="s">
        <v>1753</v>
      </c>
      <c r="C1804" s="312" t="s">
        <v>185</v>
      </c>
      <c r="D1804" s="313" t="s">
        <v>14488</v>
      </c>
      <c r="E1804" s="314" t="s">
        <v>186</v>
      </c>
    </row>
    <row r="1805" spans="1:5" ht="13.5">
      <c r="A1805" s="311">
        <v>94294</v>
      </c>
      <c r="B1805" s="312" t="s">
        <v>1754</v>
      </c>
      <c r="C1805" s="312" t="s">
        <v>185</v>
      </c>
      <c r="D1805" s="313" t="s">
        <v>17792</v>
      </c>
      <c r="E1805" s="314" t="s">
        <v>186</v>
      </c>
    </row>
    <row r="1806" spans="1:5" ht="27">
      <c r="A1806" s="311">
        <v>102727</v>
      </c>
      <c r="B1806" s="312" t="s">
        <v>12052</v>
      </c>
      <c r="C1806" s="312" t="s">
        <v>54</v>
      </c>
      <c r="D1806" s="313" t="s">
        <v>18784</v>
      </c>
      <c r="E1806" s="314" t="s">
        <v>186</v>
      </c>
    </row>
    <row r="1807" spans="1:5" ht="27">
      <c r="A1807" s="311">
        <v>102728</v>
      </c>
      <c r="B1807" s="312" t="s">
        <v>12053</v>
      </c>
      <c r="C1807" s="312" t="s">
        <v>49</v>
      </c>
      <c r="D1807" s="313" t="s">
        <v>12566</v>
      </c>
      <c r="E1807" s="314" t="s">
        <v>186</v>
      </c>
    </row>
    <row r="1808" spans="1:5" ht="13.5">
      <c r="A1808" s="311">
        <v>102729</v>
      </c>
      <c r="B1808" s="312" t="s">
        <v>12054</v>
      </c>
      <c r="C1808" s="312" t="s">
        <v>49</v>
      </c>
      <c r="D1808" s="313" t="s">
        <v>14775</v>
      </c>
      <c r="E1808" s="314" t="s">
        <v>186</v>
      </c>
    </row>
    <row r="1809" spans="1:5" ht="13.5">
      <c r="A1809" s="311">
        <v>102730</v>
      </c>
      <c r="B1809" s="312" t="s">
        <v>12055</v>
      </c>
      <c r="C1809" s="312" t="s">
        <v>49</v>
      </c>
      <c r="D1809" s="313" t="s">
        <v>17546</v>
      </c>
      <c r="E1809" s="314" t="s">
        <v>186</v>
      </c>
    </row>
    <row r="1810" spans="1:5" ht="27">
      <c r="A1810" s="311">
        <v>102731</v>
      </c>
      <c r="B1810" s="312" t="s">
        <v>12056</v>
      </c>
      <c r="C1810" s="312" t="s">
        <v>49</v>
      </c>
      <c r="D1810" s="313" t="s">
        <v>16142</v>
      </c>
      <c r="E1810" s="314" t="s">
        <v>186</v>
      </c>
    </row>
    <row r="1811" spans="1:5" ht="13.5">
      <c r="A1811" s="311">
        <v>102732</v>
      </c>
      <c r="B1811" s="312" t="s">
        <v>12057</v>
      </c>
      <c r="C1811" s="312" t="s">
        <v>49</v>
      </c>
      <c r="D1811" s="313" t="s">
        <v>17894</v>
      </c>
      <c r="E1811" s="314" t="s">
        <v>186</v>
      </c>
    </row>
    <row r="1812" spans="1:5" ht="13.5">
      <c r="A1812" s="311">
        <v>102733</v>
      </c>
      <c r="B1812" s="312" t="s">
        <v>12058</v>
      </c>
      <c r="C1812" s="312" t="s">
        <v>49</v>
      </c>
      <c r="D1812" s="313" t="s">
        <v>14521</v>
      </c>
      <c r="E1812" s="314" t="s">
        <v>186</v>
      </c>
    </row>
    <row r="1813" spans="1:5" ht="13.5">
      <c r="A1813" s="311">
        <v>102734</v>
      </c>
      <c r="B1813" s="312" t="s">
        <v>12059</v>
      </c>
      <c r="C1813" s="312" t="s">
        <v>49</v>
      </c>
      <c r="D1813" s="313" t="s">
        <v>18785</v>
      </c>
      <c r="E1813" s="314" t="s">
        <v>186</v>
      </c>
    </row>
    <row r="1814" spans="1:5" ht="13.5">
      <c r="A1814" s="311">
        <v>102735</v>
      </c>
      <c r="B1814" s="312" t="s">
        <v>12060</v>
      </c>
      <c r="C1814" s="312" t="s">
        <v>49</v>
      </c>
      <c r="D1814" s="313" t="s">
        <v>17539</v>
      </c>
      <c r="E1814" s="314" t="s">
        <v>186</v>
      </c>
    </row>
    <row r="1815" spans="1:5" ht="27">
      <c r="A1815" s="311">
        <v>102736</v>
      </c>
      <c r="B1815" s="312" t="s">
        <v>12061</v>
      </c>
      <c r="C1815" s="312" t="s">
        <v>177</v>
      </c>
      <c r="D1815" s="313" t="s">
        <v>18786</v>
      </c>
      <c r="E1815" s="314" t="s">
        <v>186</v>
      </c>
    </row>
    <row r="1816" spans="1:5" ht="27">
      <c r="A1816" s="311">
        <v>102737</v>
      </c>
      <c r="B1816" s="312" t="s">
        <v>12062</v>
      </c>
      <c r="C1816" s="312" t="s">
        <v>50</v>
      </c>
      <c r="D1816" s="313" t="s">
        <v>18787</v>
      </c>
      <c r="E1816" s="314" t="s">
        <v>186</v>
      </c>
    </row>
    <row r="1817" spans="1:5" ht="27">
      <c r="A1817" s="311">
        <v>102738</v>
      </c>
      <c r="B1817" s="312" t="s">
        <v>12063</v>
      </c>
      <c r="C1817" s="312" t="s">
        <v>50</v>
      </c>
      <c r="D1817" s="313" t="s">
        <v>18788</v>
      </c>
      <c r="E1817" s="314" t="s">
        <v>186</v>
      </c>
    </row>
    <row r="1818" spans="1:5" ht="27">
      <c r="A1818" s="311">
        <v>102739</v>
      </c>
      <c r="B1818" s="312" t="s">
        <v>12064</v>
      </c>
      <c r="C1818" s="312" t="s">
        <v>50</v>
      </c>
      <c r="D1818" s="313" t="s">
        <v>18789</v>
      </c>
      <c r="E1818" s="314" t="s">
        <v>186</v>
      </c>
    </row>
    <row r="1819" spans="1:5" ht="27">
      <c r="A1819" s="311">
        <v>102740</v>
      </c>
      <c r="B1819" s="312" t="s">
        <v>12065</v>
      </c>
      <c r="C1819" s="312" t="s">
        <v>50</v>
      </c>
      <c r="D1819" s="313" t="s">
        <v>18790</v>
      </c>
      <c r="E1819" s="314" t="s">
        <v>186</v>
      </c>
    </row>
    <row r="1820" spans="1:5" ht="27">
      <c r="A1820" s="311">
        <v>102741</v>
      </c>
      <c r="B1820" s="312" t="s">
        <v>12066</v>
      </c>
      <c r="C1820" s="312" t="s">
        <v>50</v>
      </c>
      <c r="D1820" s="313" t="s">
        <v>18791</v>
      </c>
      <c r="E1820" s="314" t="s">
        <v>186</v>
      </c>
    </row>
    <row r="1821" spans="1:5" ht="27">
      <c r="A1821" s="311">
        <v>102742</v>
      </c>
      <c r="B1821" s="312" t="s">
        <v>12067</v>
      </c>
      <c r="C1821" s="312" t="s">
        <v>50</v>
      </c>
      <c r="D1821" s="313" t="s">
        <v>18792</v>
      </c>
      <c r="E1821" s="314" t="s">
        <v>186</v>
      </c>
    </row>
    <row r="1822" spans="1:5" ht="27">
      <c r="A1822" s="311">
        <v>102743</v>
      </c>
      <c r="B1822" s="312" t="s">
        <v>12068</v>
      </c>
      <c r="C1822" s="312" t="s">
        <v>50</v>
      </c>
      <c r="D1822" s="313" t="s">
        <v>18793</v>
      </c>
      <c r="E1822" s="314" t="s">
        <v>186</v>
      </c>
    </row>
    <row r="1823" spans="1:5" ht="27">
      <c r="A1823" s="311">
        <v>102744</v>
      </c>
      <c r="B1823" s="312" t="s">
        <v>12069</v>
      </c>
      <c r="C1823" s="312" t="s">
        <v>50</v>
      </c>
      <c r="D1823" s="313" t="s">
        <v>18794</v>
      </c>
      <c r="E1823" s="314" t="s">
        <v>186</v>
      </c>
    </row>
    <row r="1824" spans="1:5" ht="27">
      <c r="A1824" s="311">
        <v>102745</v>
      </c>
      <c r="B1824" s="312" t="s">
        <v>12070</v>
      </c>
      <c r="C1824" s="312" t="s">
        <v>50</v>
      </c>
      <c r="D1824" s="313" t="s">
        <v>18795</v>
      </c>
      <c r="E1824" s="314" t="s">
        <v>186</v>
      </c>
    </row>
    <row r="1825" spans="1:5" ht="27">
      <c r="A1825" s="311">
        <v>102746</v>
      </c>
      <c r="B1825" s="312" t="s">
        <v>12071</v>
      </c>
      <c r="C1825" s="312" t="s">
        <v>50</v>
      </c>
      <c r="D1825" s="313" t="s">
        <v>18796</v>
      </c>
      <c r="E1825" s="314" t="s">
        <v>186</v>
      </c>
    </row>
    <row r="1826" spans="1:5" ht="27">
      <c r="A1826" s="311">
        <v>102747</v>
      </c>
      <c r="B1826" s="312" t="s">
        <v>12072</v>
      </c>
      <c r="C1826" s="312" t="s">
        <v>50</v>
      </c>
      <c r="D1826" s="313" t="s">
        <v>18797</v>
      </c>
      <c r="E1826" s="314" t="s">
        <v>186</v>
      </c>
    </row>
    <row r="1827" spans="1:5" ht="27">
      <c r="A1827" s="311">
        <v>102748</v>
      </c>
      <c r="B1827" s="312" t="s">
        <v>12073</v>
      </c>
      <c r="C1827" s="312" t="s">
        <v>50</v>
      </c>
      <c r="D1827" s="313" t="s">
        <v>18798</v>
      </c>
      <c r="E1827" s="314" t="s">
        <v>186</v>
      </c>
    </row>
    <row r="1828" spans="1:5" ht="27">
      <c r="A1828" s="311">
        <v>102749</v>
      </c>
      <c r="B1828" s="312" t="s">
        <v>12074</v>
      </c>
      <c r="C1828" s="312" t="s">
        <v>50</v>
      </c>
      <c r="D1828" s="313" t="s">
        <v>18799</v>
      </c>
      <c r="E1828" s="314" t="s">
        <v>186</v>
      </c>
    </row>
    <row r="1829" spans="1:5" ht="27">
      <c r="A1829" s="311">
        <v>102750</v>
      </c>
      <c r="B1829" s="312" t="s">
        <v>12075</v>
      </c>
      <c r="C1829" s="312" t="s">
        <v>50</v>
      </c>
      <c r="D1829" s="313" t="s">
        <v>18800</v>
      </c>
      <c r="E1829" s="314" t="s">
        <v>186</v>
      </c>
    </row>
    <row r="1830" spans="1:5" ht="27">
      <c r="A1830" s="311">
        <v>102751</v>
      </c>
      <c r="B1830" s="312" t="s">
        <v>12076</v>
      </c>
      <c r="C1830" s="312" t="s">
        <v>50</v>
      </c>
      <c r="D1830" s="313" t="s">
        <v>18801</v>
      </c>
      <c r="E1830" s="314" t="s">
        <v>186</v>
      </c>
    </row>
    <row r="1831" spans="1:5" ht="40.5" customHeight="1">
      <c r="A1831" s="311">
        <v>102752</v>
      </c>
      <c r="B1831" s="312" t="s">
        <v>12077</v>
      </c>
      <c r="C1831" s="312" t="s">
        <v>50</v>
      </c>
      <c r="D1831" s="313" t="s">
        <v>18802</v>
      </c>
      <c r="E1831" s="314" t="s">
        <v>186</v>
      </c>
    </row>
    <row r="1832" spans="1:5" ht="40.5" customHeight="1">
      <c r="A1832" s="311">
        <v>102753</v>
      </c>
      <c r="B1832" s="312" t="s">
        <v>12078</v>
      </c>
      <c r="C1832" s="312" t="s">
        <v>50</v>
      </c>
      <c r="D1832" s="313" t="s">
        <v>18803</v>
      </c>
      <c r="E1832" s="314" t="s">
        <v>186</v>
      </c>
    </row>
    <row r="1833" spans="1:5" ht="27">
      <c r="A1833" s="311">
        <v>102754</v>
      </c>
      <c r="B1833" s="312" t="s">
        <v>12079</v>
      </c>
      <c r="C1833" s="312" t="s">
        <v>50</v>
      </c>
      <c r="D1833" s="313" t="s">
        <v>18804</v>
      </c>
      <c r="E1833" s="314" t="s">
        <v>186</v>
      </c>
    </row>
    <row r="1834" spans="1:5" ht="27">
      <c r="A1834" s="311">
        <v>102755</v>
      </c>
      <c r="B1834" s="312" t="s">
        <v>12080</v>
      </c>
      <c r="C1834" s="312" t="s">
        <v>50</v>
      </c>
      <c r="D1834" s="313" t="s">
        <v>18805</v>
      </c>
      <c r="E1834" s="314" t="s">
        <v>186</v>
      </c>
    </row>
    <row r="1835" spans="1:5" ht="27" customHeight="1">
      <c r="A1835" s="311">
        <v>102756</v>
      </c>
      <c r="B1835" s="312" t="s">
        <v>12081</v>
      </c>
      <c r="C1835" s="312" t="s">
        <v>50</v>
      </c>
      <c r="D1835" s="313" t="s">
        <v>18806</v>
      </c>
      <c r="E1835" s="314" t="s">
        <v>186</v>
      </c>
    </row>
    <row r="1836" spans="1:5" ht="27">
      <c r="A1836" s="311">
        <v>102757</v>
      </c>
      <c r="B1836" s="312" t="s">
        <v>12082</v>
      </c>
      <c r="C1836" s="312" t="s">
        <v>50</v>
      </c>
      <c r="D1836" s="313" t="s">
        <v>18807</v>
      </c>
      <c r="E1836" s="314" t="s">
        <v>186</v>
      </c>
    </row>
    <row r="1837" spans="1:5" ht="27">
      <c r="A1837" s="311">
        <v>102758</v>
      </c>
      <c r="B1837" s="312" t="s">
        <v>12083</v>
      </c>
      <c r="C1837" s="312" t="s">
        <v>50</v>
      </c>
      <c r="D1837" s="313" t="s">
        <v>18808</v>
      </c>
      <c r="E1837" s="314" t="s">
        <v>186</v>
      </c>
    </row>
    <row r="1838" spans="1:5" ht="27">
      <c r="A1838" s="311">
        <v>102759</v>
      </c>
      <c r="B1838" s="312" t="s">
        <v>12084</v>
      </c>
      <c r="C1838" s="312" t="s">
        <v>50</v>
      </c>
      <c r="D1838" s="313" t="s">
        <v>18809</v>
      </c>
      <c r="E1838" s="314" t="s">
        <v>186</v>
      </c>
    </row>
    <row r="1839" spans="1:5" ht="27">
      <c r="A1839" s="311">
        <v>102760</v>
      </c>
      <c r="B1839" s="312" t="s">
        <v>12085</v>
      </c>
      <c r="C1839" s="312" t="s">
        <v>50</v>
      </c>
      <c r="D1839" s="313" t="s">
        <v>18810</v>
      </c>
      <c r="E1839" s="314" t="s">
        <v>186</v>
      </c>
    </row>
    <row r="1840" spans="1:5" ht="27">
      <c r="A1840" s="311">
        <v>102761</v>
      </c>
      <c r="B1840" s="312" t="s">
        <v>12086</v>
      </c>
      <c r="C1840" s="312" t="s">
        <v>50</v>
      </c>
      <c r="D1840" s="313" t="s">
        <v>18811</v>
      </c>
      <c r="E1840" s="314" t="s">
        <v>186</v>
      </c>
    </row>
    <row r="1841" spans="1:5" ht="27">
      <c r="A1841" s="311">
        <v>102762</v>
      </c>
      <c r="B1841" s="312" t="s">
        <v>12087</v>
      </c>
      <c r="C1841" s="312" t="s">
        <v>50</v>
      </c>
      <c r="D1841" s="313" t="s">
        <v>18812</v>
      </c>
      <c r="E1841" s="314" t="s">
        <v>186</v>
      </c>
    </row>
    <row r="1842" spans="1:5" ht="27">
      <c r="A1842" s="311">
        <v>102763</v>
      </c>
      <c r="B1842" s="312" t="s">
        <v>12088</v>
      </c>
      <c r="C1842" s="312" t="s">
        <v>50</v>
      </c>
      <c r="D1842" s="313" t="s">
        <v>18813</v>
      </c>
      <c r="E1842" s="314" t="s">
        <v>186</v>
      </c>
    </row>
    <row r="1843" spans="1:5" ht="27">
      <c r="A1843" s="311">
        <v>102764</v>
      </c>
      <c r="B1843" s="312" t="s">
        <v>12089</v>
      </c>
      <c r="C1843" s="312" t="s">
        <v>50</v>
      </c>
      <c r="D1843" s="313" t="s">
        <v>18814</v>
      </c>
      <c r="E1843" s="314" t="s">
        <v>186</v>
      </c>
    </row>
    <row r="1844" spans="1:5" ht="27">
      <c r="A1844" s="311">
        <v>102765</v>
      </c>
      <c r="B1844" s="312" t="s">
        <v>12090</v>
      </c>
      <c r="C1844" s="312" t="s">
        <v>50</v>
      </c>
      <c r="D1844" s="313" t="s">
        <v>18815</v>
      </c>
      <c r="E1844" s="314" t="s">
        <v>186</v>
      </c>
    </row>
    <row r="1845" spans="1:5" ht="27">
      <c r="A1845" s="311">
        <v>102766</v>
      </c>
      <c r="B1845" s="312" t="s">
        <v>12091</v>
      </c>
      <c r="C1845" s="312" t="s">
        <v>50</v>
      </c>
      <c r="D1845" s="313" t="s">
        <v>18816</v>
      </c>
      <c r="E1845" s="314" t="s">
        <v>186</v>
      </c>
    </row>
    <row r="1846" spans="1:5" ht="27">
      <c r="A1846" s="311">
        <v>102767</v>
      </c>
      <c r="B1846" s="312" t="s">
        <v>12092</v>
      </c>
      <c r="C1846" s="312" t="s">
        <v>50</v>
      </c>
      <c r="D1846" s="313" t="s">
        <v>18817</v>
      </c>
      <c r="E1846" s="314" t="s">
        <v>186</v>
      </c>
    </row>
    <row r="1847" spans="1:5" ht="27">
      <c r="A1847" s="311">
        <v>102768</v>
      </c>
      <c r="B1847" s="312" t="s">
        <v>12093</v>
      </c>
      <c r="C1847" s="312" t="s">
        <v>50</v>
      </c>
      <c r="D1847" s="313" t="s">
        <v>18818</v>
      </c>
      <c r="E1847" s="314" t="s">
        <v>186</v>
      </c>
    </row>
    <row r="1848" spans="1:5" ht="27">
      <c r="A1848" s="311">
        <v>102769</v>
      </c>
      <c r="B1848" s="312" t="s">
        <v>12094</v>
      </c>
      <c r="C1848" s="312" t="s">
        <v>50</v>
      </c>
      <c r="D1848" s="313" t="s">
        <v>18819</v>
      </c>
      <c r="E1848" s="314" t="s">
        <v>186</v>
      </c>
    </row>
    <row r="1849" spans="1:5" ht="27">
      <c r="A1849" s="311">
        <v>102770</v>
      </c>
      <c r="B1849" s="312" t="s">
        <v>12095</v>
      </c>
      <c r="C1849" s="312" t="s">
        <v>50</v>
      </c>
      <c r="D1849" s="313" t="s">
        <v>18820</v>
      </c>
      <c r="E1849" s="314" t="s">
        <v>186</v>
      </c>
    </row>
    <row r="1850" spans="1:5" ht="27">
      <c r="A1850" s="311">
        <v>102771</v>
      </c>
      <c r="B1850" s="312" t="s">
        <v>12096</v>
      </c>
      <c r="C1850" s="312" t="s">
        <v>50</v>
      </c>
      <c r="D1850" s="313" t="s">
        <v>18821</v>
      </c>
      <c r="E1850" s="314" t="s">
        <v>186</v>
      </c>
    </row>
    <row r="1851" spans="1:5" ht="27">
      <c r="A1851" s="311">
        <v>102772</v>
      </c>
      <c r="B1851" s="312" t="s">
        <v>12097</v>
      </c>
      <c r="C1851" s="312" t="s">
        <v>50</v>
      </c>
      <c r="D1851" s="313" t="s">
        <v>18822</v>
      </c>
      <c r="E1851" s="314" t="s">
        <v>186</v>
      </c>
    </row>
    <row r="1852" spans="1:5" ht="27">
      <c r="A1852" s="311">
        <v>102773</v>
      </c>
      <c r="B1852" s="312" t="s">
        <v>12098</v>
      </c>
      <c r="C1852" s="312" t="s">
        <v>50</v>
      </c>
      <c r="D1852" s="313" t="s">
        <v>18823</v>
      </c>
      <c r="E1852" s="314" t="s">
        <v>186</v>
      </c>
    </row>
    <row r="1853" spans="1:5" ht="27">
      <c r="A1853" s="311">
        <v>102774</v>
      </c>
      <c r="B1853" s="312" t="s">
        <v>12099</v>
      </c>
      <c r="C1853" s="312" t="s">
        <v>50</v>
      </c>
      <c r="D1853" s="313" t="s">
        <v>18823</v>
      </c>
      <c r="E1853" s="314" t="s">
        <v>186</v>
      </c>
    </row>
    <row r="1854" spans="1:5" ht="27">
      <c r="A1854" s="311">
        <v>102775</v>
      </c>
      <c r="B1854" s="312" t="s">
        <v>12100</v>
      </c>
      <c r="C1854" s="312" t="s">
        <v>50</v>
      </c>
      <c r="D1854" s="313" t="s">
        <v>18824</v>
      </c>
      <c r="E1854" s="314" t="s">
        <v>186</v>
      </c>
    </row>
    <row r="1855" spans="1:5" ht="27">
      <c r="A1855" s="311">
        <v>102776</v>
      </c>
      <c r="B1855" s="312" t="s">
        <v>12101</v>
      </c>
      <c r="C1855" s="312" t="s">
        <v>50</v>
      </c>
      <c r="D1855" s="313" t="s">
        <v>18824</v>
      </c>
      <c r="E1855" s="314" t="s">
        <v>186</v>
      </c>
    </row>
    <row r="1856" spans="1:5" ht="27">
      <c r="A1856" s="311">
        <v>102777</v>
      </c>
      <c r="B1856" s="312" t="s">
        <v>12102</v>
      </c>
      <c r="C1856" s="312" t="s">
        <v>50</v>
      </c>
      <c r="D1856" s="313" t="s">
        <v>18825</v>
      </c>
      <c r="E1856" s="314" t="s">
        <v>186</v>
      </c>
    </row>
    <row r="1857" spans="1:5" ht="27">
      <c r="A1857" s="311">
        <v>102778</v>
      </c>
      <c r="B1857" s="312" t="s">
        <v>12103</v>
      </c>
      <c r="C1857" s="312" t="s">
        <v>50</v>
      </c>
      <c r="D1857" s="313" t="s">
        <v>18826</v>
      </c>
      <c r="E1857" s="314" t="s">
        <v>186</v>
      </c>
    </row>
    <row r="1858" spans="1:5" ht="27">
      <c r="A1858" s="311">
        <v>102779</v>
      </c>
      <c r="B1858" s="312" t="s">
        <v>12104</v>
      </c>
      <c r="C1858" s="312" t="s">
        <v>50</v>
      </c>
      <c r="D1858" s="313" t="s">
        <v>18823</v>
      </c>
      <c r="E1858" s="314" t="s">
        <v>186</v>
      </c>
    </row>
    <row r="1859" spans="1:5" ht="27">
      <c r="A1859" s="311">
        <v>102780</v>
      </c>
      <c r="B1859" s="312" t="s">
        <v>12105</v>
      </c>
      <c r="C1859" s="312" t="s">
        <v>50</v>
      </c>
      <c r="D1859" s="313" t="s">
        <v>18827</v>
      </c>
      <c r="E1859" s="314" t="s">
        <v>186</v>
      </c>
    </row>
    <row r="1860" spans="1:5" ht="40.5" customHeight="1">
      <c r="A1860" s="311">
        <v>102781</v>
      </c>
      <c r="B1860" s="312" t="s">
        <v>12106</v>
      </c>
      <c r="C1860" s="312" t="s">
        <v>50</v>
      </c>
      <c r="D1860" s="313" t="s">
        <v>18828</v>
      </c>
      <c r="E1860" s="314" t="s">
        <v>186</v>
      </c>
    </row>
    <row r="1861" spans="1:5" ht="27">
      <c r="A1861" s="311">
        <v>102782</v>
      </c>
      <c r="B1861" s="312" t="s">
        <v>12107</v>
      </c>
      <c r="C1861" s="312" t="s">
        <v>50</v>
      </c>
      <c r="D1861" s="313" t="s">
        <v>18829</v>
      </c>
      <c r="E1861" s="314" t="s">
        <v>186</v>
      </c>
    </row>
    <row r="1862" spans="1:5" ht="27">
      <c r="A1862" s="311">
        <v>102783</v>
      </c>
      <c r="B1862" s="312" t="s">
        <v>12108</v>
      </c>
      <c r="C1862" s="312" t="s">
        <v>50</v>
      </c>
      <c r="D1862" s="313" t="s">
        <v>18830</v>
      </c>
      <c r="E1862" s="314" t="s">
        <v>186</v>
      </c>
    </row>
    <row r="1863" spans="1:5" ht="27">
      <c r="A1863" s="311">
        <v>102784</v>
      </c>
      <c r="B1863" s="312" t="s">
        <v>12109</v>
      </c>
      <c r="C1863" s="312" t="s">
        <v>50</v>
      </c>
      <c r="D1863" s="313" t="s">
        <v>18831</v>
      </c>
      <c r="E1863" s="314" t="s">
        <v>186</v>
      </c>
    </row>
    <row r="1864" spans="1:5" ht="27">
      <c r="A1864" s="311">
        <v>102785</v>
      </c>
      <c r="B1864" s="312" t="s">
        <v>12110</v>
      </c>
      <c r="C1864" s="312" t="s">
        <v>50</v>
      </c>
      <c r="D1864" s="313" t="s">
        <v>18827</v>
      </c>
      <c r="E1864" s="314" t="s">
        <v>186</v>
      </c>
    </row>
    <row r="1865" spans="1:5" ht="27">
      <c r="A1865" s="311">
        <v>102786</v>
      </c>
      <c r="B1865" s="312" t="s">
        <v>12111</v>
      </c>
      <c r="C1865" s="312" t="s">
        <v>50</v>
      </c>
      <c r="D1865" s="313" t="s">
        <v>18832</v>
      </c>
      <c r="E1865" s="314" t="s">
        <v>186</v>
      </c>
    </row>
    <row r="1866" spans="1:5" ht="27">
      <c r="A1866" s="311">
        <v>102787</v>
      </c>
      <c r="B1866" s="312" t="s">
        <v>12112</v>
      </c>
      <c r="C1866" s="312" t="s">
        <v>50</v>
      </c>
      <c r="D1866" s="313" t="s">
        <v>18829</v>
      </c>
      <c r="E1866" s="314" t="s">
        <v>186</v>
      </c>
    </row>
    <row r="1867" spans="1:5" ht="27">
      <c r="A1867" s="311">
        <v>102788</v>
      </c>
      <c r="B1867" s="312" t="s">
        <v>12113</v>
      </c>
      <c r="C1867" s="312" t="s">
        <v>50</v>
      </c>
      <c r="D1867" s="313" t="s">
        <v>18833</v>
      </c>
      <c r="E1867" s="314" t="s">
        <v>186</v>
      </c>
    </row>
    <row r="1868" spans="1:5" ht="27">
      <c r="A1868" s="311">
        <v>102789</v>
      </c>
      <c r="B1868" s="312" t="s">
        <v>12114</v>
      </c>
      <c r="C1868" s="312" t="s">
        <v>50</v>
      </c>
      <c r="D1868" s="313" t="s">
        <v>18834</v>
      </c>
      <c r="E1868" s="314" t="s">
        <v>186</v>
      </c>
    </row>
    <row r="1869" spans="1:5" ht="27">
      <c r="A1869" s="311">
        <v>102790</v>
      </c>
      <c r="B1869" s="312" t="s">
        <v>12115</v>
      </c>
      <c r="C1869" s="312" t="s">
        <v>50</v>
      </c>
      <c r="D1869" s="313" t="s">
        <v>18835</v>
      </c>
      <c r="E1869" s="314" t="s">
        <v>186</v>
      </c>
    </row>
    <row r="1870" spans="1:5" ht="27">
      <c r="A1870" s="311">
        <v>102791</v>
      </c>
      <c r="B1870" s="312" t="s">
        <v>12116</v>
      </c>
      <c r="C1870" s="312" t="s">
        <v>50</v>
      </c>
      <c r="D1870" s="313" t="s">
        <v>18836</v>
      </c>
      <c r="E1870" s="314" t="s">
        <v>186</v>
      </c>
    </row>
    <row r="1871" spans="1:5" ht="27">
      <c r="A1871" s="311">
        <v>102792</v>
      </c>
      <c r="B1871" s="312" t="s">
        <v>12117</v>
      </c>
      <c r="C1871" s="312" t="s">
        <v>50</v>
      </c>
      <c r="D1871" s="313" t="s">
        <v>18837</v>
      </c>
      <c r="E1871" s="314" t="s">
        <v>186</v>
      </c>
    </row>
    <row r="1872" spans="1:5" ht="27">
      <c r="A1872" s="311">
        <v>102793</v>
      </c>
      <c r="B1872" s="312" t="s">
        <v>12118</v>
      </c>
      <c r="C1872" s="312" t="s">
        <v>50</v>
      </c>
      <c r="D1872" s="313" t="s">
        <v>18838</v>
      </c>
      <c r="E1872" s="314" t="s">
        <v>186</v>
      </c>
    </row>
    <row r="1873" spans="1:5" ht="27">
      <c r="A1873" s="311">
        <v>102794</v>
      </c>
      <c r="B1873" s="312" t="s">
        <v>12119</v>
      </c>
      <c r="C1873" s="312" t="s">
        <v>50</v>
      </c>
      <c r="D1873" s="313" t="s">
        <v>18839</v>
      </c>
      <c r="E1873" s="314" t="s">
        <v>186</v>
      </c>
    </row>
    <row r="1874" spans="1:5" ht="27">
      <c r="A1874" s="311">
        <v>102795</v>
      </c>
      <c r="B1874" s="312" t="s">
        <v>12120</v>
      </c>
      <c r="C1874" s="312" t="s">
        <v>50</v>
      </c>
      <c r="D1874" s="313" t="s">
        <v>18840</v>
      </c>
      <c r="E1874" s="314" t="s">
        <v>186</v>
      </c>
    </row>
    <row r="1875" spans="1:5" ht="27">
      <c r="A1875" s="311">
        <v>102796</v>
      </c>
      <c r="B1875" s="312" t="s">
        <v>12121</v>
      </c>
      <c r="C1875" s="312" t="s">
        <v>50</v>
      </c>
      <c r="D1875" s="313" t="s">
        <v>18841</v>
      </c>
      <c r="E1875" s="314" t="s">
        <v>186</v>
      </c>
    </row>
    <row r="1876" spans="1:5" ht="27">
      <c r="A1876" s="311">
        <v>102797</v>
      </c>
      <c r="B1876" s="312" t="s">
        <v>12122</v>
      </c>
      <c r="C1876" s="312" t="s">
        <v>50</v>
      </c>
      <c r="D1876" s="313" t="s">
        <v>18842</v>
      </c>
      <c r="E1876" s="314" t="s">
        <v>186</v>
      </c>
    </row>
    <row r="1877" spans="1:5" ht="27">
      <c r="A1877" s="311">
        <v>102798</v>
      </c>
      <c r="B1877" s="312" t="s">
        <v>12123</v>
      </c>
      <c r="C1877" s="312" t="s">
        <v>50</v>
      </c>
      <c r="D1877" s="313" t="s">
        <v>18843</v>
      </c>
      <c r="E1877" s="314" t="s">
        <v>186</v>
      </c>
    </row>
    <row r="1878" spans="1:5" ht="27">
      <c r="A1878" s="311">
        <v>102799</v>
      </c>
      <c r="B1878" s="312" t="s">
        <v>12124</v>
      </c>
      <c r="C1878" s="312" t="s">
        <v>50</v>
      </c>
      <c r="D1878" s="313" t="s">
        <v>18844</v>
      </c>
      <c r="E1878" s="314" t="s">
        <v>186</v>
      </c>
    </row>
    <row r="1879" spans="1:5" ht="27">
      <c r="A1879" s="311">
        <v>102800</v>
      </c>
      <c r="B1879" s="312" t="s">
        <v>12125</v>
      </c>
      <c r="C1879" s="312" t="s">
        <v>50</v>
      </c>
      <c r="D1879" s="313" t="s">
        <v>18845</v>
      </c>
      <c r="E1879" s="314" t="s">
        <v>186</v>
      </c>
    </row>
    <row r="1880" spans="1:5" ht="27">
      <c r="A1880" s="311">
        <v>102801</v>
      </c>
      <c r="B1880" s="312" t="s">
        <v>12126</v>
      </c>
      <c r="C1880" s="312" t="s">
        <v>50</v>
      </c>
      <c r="D1880" s="313" t="s">
        <v>18846</v>
      </c>
      <c r="E1880" s="314" t="s">
        <v>186</v>
      </c>
    </row>
    <row r="1881" spans="1:5" ht="27">
      <c r="A1881" s="311">
        <v>102802</v>
      </c>
      <c r="B1881" s="312" t="s">
        <v>12127</v>
      </c>
      <c r="C1881" s="312" t="s">
        <v>50</v>
      </c>
      <c r="D1881" s="313" t="s">
        <v>18847</v>
      </c>
      <c r="E1881" s="314" t="s">
        <v>186</v>
      </c>
    </row>
    <row r="1882" spans="1:5" ht="27">
      <c r="A1882" s="311">
        <v>101570</v>
      </c>
      <c r="B1882" s="312" t="s">
        <v>1755</v>
      </c>
      <c r="C1882" s="312" t="s">
        <v>54</v>
      </c>
      <c r="D1882" s="313" t="s">
        <v>18848</v>
      </c>
      <c r="E1882" s="314" t="s">
        <v>186</v>
      </c>
    </row>
    <row r="1883" spans="1:5" ht="27">
      <c r="A1883" s="311">
        <v>101571</v>
      </c>
      <c r="B1883" s="312" t="s">
        <v>1756</v>
      </c>
      <c r="C1883" s="312" t="s">
        <v>54</v>
      </c>
      <c r="D1883" s="313" t="s">
        <v>18849</v>
      </c>
      <c r="E1883" s="314" t="s">
        <v>186</v>
      </c>
    </row>
    <row r="1884" spans="1:5" ht="27">
      <c r="A1884" s="311">
        <v>101572</v>
      </c>
      <c r="B1884" s="312" t="s">
        <v>1757</v>
      </c>
      <c r="C1884" s="312" t="s">
        <v>54</v>
      </c>
      <c r="D1884" s="313" t="s">
        <v>18850</v>
      </c>
      <c r="E1884" s="314" t="s">
        <v>186</v>
      </c>
    </row>
    <row r="1885" spans="1:5" ht="27">
      <c r="A1885" s="311">
        <v>101573</v>
      </c>
      <c r="B1885" s="312" t="s">
        <v>1758</v>
      </c>
      <c r="C1885" s="312" t="s">
        <v>54</v>
      </c>
      <c r="D1885" s="313" t="s">
        <v>18851</v>
      </c>
      <c r="E1885" s="314" t="s">
        <v>186</v>
      </c>
    </row>
    <row r="1886" spans="1:5" ht="27">
      <c r="A1886" s="311">
        <v>101574</v>
      </c>
      <c r="B1886" s="312" t="s">
        <v>1759</v>
      </c>
      <c r="C1886" s="312" t="s">
        <v>54</v>
      </c>
      <c r="D1886" s="313" t="s">
        <v>13777</v>
      </c>
      <c r="E1886" s="314" t="s">
        <v>186</v>
      </c>
    </row>
    <row r="1887" spans="1:5" ht="27">
      <c r="A1887" s="311">
        <v>101575</v>
      </c>
      <c r="B1887" s="312" t="s">
        <v>1760</v>
      </c>
      <c r="C1887" s="312" t="s">
        <v>54</v>
      </c>
      <c r="D1887" s="313" t="s">
        <v>18852</v>
      </c>
      <c r="E1887" s="314" t="s">
        <v>186</v>
      </c>
    </row>
    <row r="1888" spans="1:5" ht="27">
      <c r="A1888" s="311">
        <v>101576</v>
      </c>
      <c r="B1888" s="312" t="s">
        <v>1761</v>
      </c>
      <c r="C1888" s="312" t="s">
        <v>54</v>
      </c>
      <c r="D1888" s="313" t="s">
        <v>18853</v>
      </c>
      <c r="E1888" s="314" t="s">
        <v>186</v>
      </c>
    </row>
    <row r="1889" spans="1:5" ht="27">
      <c r="A1889" s="311">
        <v>101577</v>
      </c>
      <c r="B1889" s="312" t="s">
        <v>1762</v>
      </c>
      <c r="C1889" s="312" t="s">
        <v>54</v>
      </c>
      <c r="D1889" s="313" t="s">
        <v>18854</v>
      </c>
      <c r="E1889" s="314" t="s">
        <v>186</v>
      </c>
    </row>
    <row r="1890" spans="1:5" ht="27">
      <c r="A1890" s="311">
        <v>101578</v>
      </c>
      <c r="B1890" s="312" t="s">
        <v>1763</v>
      </c>
      <c r="C1890" s="312" t="s">
        <v>54</v>
      </c>
      <c r="D1890" s="313" t="s">
        <v>18855</v>
      </c>
      <c r="E1890" s="314" t="s">
        <v>186</v>
      </c>
    </row>
    <row r="1891" spans="1:5" ht="27">
      <c r="A1891" s="311">
        <v>101579</v>
      </c>
      <c r="B1891" s="312" t="s">
        <v>1764</v>
      </c>
      <c r="C1891" s="312" t="s">
        <v>54</v>
      </c>
      <c r="D1891" s="313" t="s">
        <v>17667</v>
      </c>
      <c r="E1891" s="314" t="s">
        <v>186</v>
      </c>
    </row>
    <row r="1892" spans="1:5" ht="27">
      <c r="A1892" s="311">
        <v>101580</v>
      </c>
      <c r="B1892" s="312" t="s">
        <v>1765</v>
      </c>
      <c r="C1892" s="312" t="s">
        <v>54</v>
      </c>
      <c r="D1892" s="313" t="s">
        <v>18856</v>
      </c>
      <c r="E1892" s="314" t="s">
        <v>186</v>
      </c>
    </row>
    <row r="1893" spans="1:5" ht="27">
      <c r="A1893" s="311">
        <v>101581</v>
      </c>
      <c r="B1893" s="312" t="s">
        <v>1766</v>
      </c>
      <c r="C1893" s="312" t="s">
        <v>54</v>
      </c>
      <c r="D1893" s="313" t="s">
        <v>18857</v>
      </c>
      <c r="E1893" s="314" t="s">
        <v>186</v>
      </c>
    </row>
    <row r="1894" spans="1:5" ht="27">
      <c r="A1894" s="311">
        <v>101582</v>
      </c>
      <c r="B1894" s="312" t="s">
        <v>1767</v>
      </c>
      <c r="C1894" s="312" t="s">
        <v>54</v>
      </c>
      <c r="D1894" s="313" t="s">
        <v>13162</v>
      </c>
      <c r="E1894" s="314" t="s">
        <v>186</v>
      </c>
    </row>
    <row r="1895" spans="1:5" ht="27">
      <c r="A1895" s="311">
        <v>101583</v>
      </c>
      <c r="B1895" s="312" t="s">
        <v>1768</v>
      </c>
      <c r="C1895" s="312" t="s">
        <v>54</v>
      </c>
      <c r="D1895" s="313" t="s">
        <v>18858</v>
      </c>
      <c r="E1895" s="314" t="s">
        <v>186</v>
      </c>
    </row>
    <row r="1896" spans="1:5" ht="27">
      <c r="A1896" s="311">
        <v>101584</v>
      </c>
      <c r="B1896" s="312" t="s">
        <v>1769</v>
      </c>
      <c r="C1896" s="312" t="s">
        <v>54</v>
      </c>
      <c r="D1896" s="313" t="s">
        <v>13556</v>
      </c>
      <c r="E1896" s="314" t="s">
        <v>186</v>
      </c>
    </row>
    <row r="1897" spans="1:5" ht="27">
      <c r="A1897" s="311">
        <v>101585</v>
      </c>
      <c r="B1897" s="312" t="s">
        <v>1770</v>
      </c>
      <c r="C1897" s="312" t="s">
        <v>54</v>
      </c>
      <c r="D1897" s="313" t="s">
        <v>16927</v>
      </c>
      <c r="E1897" s="314" t="s">
        <v>186</v>
      </c>
    </row>
    <row r="1898" spans="1:5" ht="27">
      <c r="A1898" s="311">
        <v>101586</v>
      </c>
      <c r="B1898" s="312" t="s">
        <v>1771</v>
      </c>
      <c r="C1898" s="312" t="s">
        <v>54</v>
      </c>
      <c r="D1898" s="313" t="s">
        <v>13038</v>
      </c>
      <c r="E1898" s="314" t="s">
        <v>186</v>
      </c>
    </row>
    <row r="1899" spans="1:5" ht="27">
      <c r="A1899" s="311">
        <v>101587</v>
      </c>
      <c r="B1899" s="312" t="s">
        <v>1772</v>
      </c>
      <c r="C1899" s="312" t="s">
        <v>54</v>
      </c>
      <c r="D1899" s="313" t="s">
        <v>18859</v>
      </c>
      <c r="E1899" s="314" t="s">
        <v>186</v>
      </c>
    </row>
    <row r="1900" spans="1:5" ht="27">
      <c r="A1900" s="311">
        <v>101588</v>
      </c>
      <c r="B1900" s="312" t="s">
        <v>1773</v>
      </c>
      <c r="C1900" s="312" t="s">
        <v>54</v>
      </c>
      <c r="D1900" s="313" t="s">
        <v>18860</v>
      </c>
      <c r="E1900" s="314" t="s">
        <v>186</v>
      </c>
    </row>
    <row r="1901" spans="1:5" ht="27">
      <c r="A1901" s="311">
        <v>101589</v>
      </c>
      <c r="B1901" s="312" t="s">
        <v>1774</v>
      </c>
      <c r="C1901" s="312" t="s">
        <v>54</v>
      </c>
      <c r="D1901" s="313" t="s">
        <v>18861</v>
      </c>
      <c r="E1901" s="314" t="s">
        <v>186</v>
      </c>
    </row>
    <row r="1902" spans="1:5" ht="27">
      <c r="A1902" s="311">
        <v>101590</v>
      </c>
      <c r="B1902" s="312" t="s">
        <v>1775</v>
      </c>
      <c r="C1902" s="312" t="s">
        <v>54</v>
      </c>
      <c r="D1902" s="313" t="s">
        <v>18862</v>
      </c>
      <c r="E1902" s="314" t="s">
        <v>186</v>
      </c>
    </row>
    <row r="1903" spans="1:5" ht="27">
      <c r="A1903" s="311">
        <v>101591</v>
      </c>
      <c r="B1903" s="312" t="s">
        <v>1776</v>
      </c>
      <c r="C1903" s="312" t="s">
        <v>54</v>
      </c>
      <c r="D1903" s="313" t="s">
        <v>18863</v>
      </c>
      <c r="E1903" s="314" t="s">
        <v>186</v>
      </c>
    </row>
    <row r="1904" spans="1:5" ht="27">
      <c r="A1904" s="311">
        <v>101592</v>
      </c>
      <c r="B1904" s="312" t="s">
        <v>1777</v>
      </c>
      <c r="C1904" s="312" t="s">
        <v>54</v>
      </c>
      <c r="D1904" s="313" t="s">
        <v>16825</v>
      </c>
      <c r="E1904" s="314" t="s">
        <v>186</v>
      </c>
    </row>
    <row r="1905" spans="1:5" ht="27">
      <c r="A1905" s="311">
        <v>101593</v>
      </c>
      <c r="B1905" s="312" t="s">
        <v>1778</v>
      </c>
      <c r="C1905" s="312" t="s">
        <v>54</v>
      </c>
      <c r="D1905" s="313" t="s">
        <v>18858</v>
      </c>
      <c r="E1905" s="314" t="s">
        <v>186</v>
      </c>
    </row>
    <row r="1906" spans="1:5" ht="27">
      <c r="A1906" s="311">
        <v>101600</v>
      </c>
      <c r="B1906" s="312" t="s">
        <v>1779</v>
      </c>
      <c r="C1906" s="312" t="s">
        <v>54</v>
      </c>
      <c r="D1906" s="313" t="s">
        <v>18864</v>
      </c>
      <c r="E1906" s="314" t="s">
        <v>186</v>
      </c>
    </row>
    <row r="1907" spans="1:5" ht="27">
      <c r="A1907" s="311">
        <v>101601</v>
      </c>
      <c r="B1907" s="312" t="s">
        <v>1780</v>
      </c>
      <c r="C1907" s="312" t="s">
        <v>54</v>
      </c>
      <c r="D1907" s="313" t="s">
        <v>18865</v>
      </c>
      <c r="E1907" s="314" t="s">
        <v>186</v>
      </c>
    </row>
    <row r="1908" spans="1:5" ht="27">
      <c r="A1908" s="311">
        <v>101602</v>
      </c>
      <c r="B1908" s="312" t="s">
        <v>1781</v>
      </c>
      <c r="C1908" s="312" t="s">
        <v>54</v>
      </c>
      <c r="D1908" s="313" t="s">
        <v>13568</v>
      </c>
      <c r="E1908" s="314" t="s">
        <v>186</v>
      </c>
    </row>
    <row r="1909" spans="1:5" ht="27">
      <c r="A1909" s="311">
        <v>101603</v>
      </c>
      <c r="B1909" s="312" t="s">
        <v>1782</v>
      </c>
      <c r="C1909" s="312" t="s">
        <v>54</v>
      </c>
      <c r="D1909" s="313" t="s">
        <v>18866</v>
      </c>
      <c r="E1909" s="314" t="s">
        <v>186</v>
      </c>
    </row>
    <row r="1910" spans="1:5" ht="27">
      <c r="A1910" s="311">
        <v>101604</v>
      </c>
      <c r="B1910" s="312" t="s">
        <v>1783</v>
      </c>
      <c r="C1910" s="312" t="s">
        <v>54</v>
      </c>
      <c r="D1910" s="313" t="s">
        <v>15122</v>
      </c>
      <c r="E1910" s="314" t="s">
        <v>186</v>
      </c>
    </row>
    <row r="1911" spans="1:5" ht="27">
      <c r="A1911" s="311">
        <v>101605</v>
      </c>
      <c r="B1911" s="312" t="s">
        <v>1784</v>
      </c>
      <c r="C1911" s="312" t="s">
        <v>54</v>
      </c>
      <c r="D1911" s="313" t="s">
        <v>17626</v>
      </c>
      <c r="E1911" s="314" t="s">
        <v>186</v>
      </c>
    </row>
    <row r="1912" spans="1:5" ht="40.5">
      <c r="A1912" s="311">
        <v>90788</v>
      </c>
      <c r="B1912" s="312" t="s">
        <v>1785</v>
      </c>
      <c r="C1912" s="312" t="s">
        <v>50</v>
      </c>
      <c r="D1912" s="313" t="s">
        <v>18867</v>
      </c>
      <c r="E1912" s="314" t="s">
        <v>186</v>
      </c>
    </row>
    <row r="1913" spans="1:5" s="228" customFormat="1" ht="40.5">
      <c r="A1913" s="311">
        <v>90789</v>
      </c>
      <c r="B1913" s="312" t="s">
        <v>1786</v>
      </c>
      <c r="C1913" s="312" t="s">
        <v>50</v>
      </c>
      <c r="D1913" s="313" t="s">
        <v>18868</v>
      </c>
      <c r="E1913" s="314" t="s">
        <v>186</v>
      </c>
    </row>
    <row r="1914" spans="1:5" s="228" customFormat="1" ht="40.5">
      <c r="A1914" s="316">
        <v>90790</v>
      </c>
      <c r="B1914" s="317" t="s">
        <v>1787</v>
      </c>
      <c r="C1914" s="317" t="s">
        <v>50</v>
      </c>
      <c r="D1914" s="318" t="s">
        <v>18869</v>
      </c>
      <c r="E1914" s="323" t="s">
        <v>186</v>
      </c>
    </row>
    <row r="1915" spans="1:5" s="228" customFormat="1" ht="40.5">
      <c r="A1915" s="316">
        <v>90791</v>
      </c>
      <c r="B1915" s="317" t="s">
        <v>1788</v>
      </c>
      <c r="C1915" s="317" t="s">
        <v>50</v>
      </c>
      <c r="D1915" s="318" t="s">
        <v>16906</v>
      </c>
      <c r="E1915" s="323" t="s">
        <v>186</v>
      </c>
    </row>
    <row r="1916" spans="1:5" s="228" customFormat="1" ht="40.5">
      <c r="A1916" s="316">
        <v>90793</v>
      </c>
      <c r="B1916" s="317" t="s">
        <v>1789</v>
      </c>
      <c r="C1916" s="317" t="s">
        <v>50</v>
      </c>
      <c r="D1916" s="318" t="s">
        <v>18870</v>
      </c>
      <c r="E1916" s="323" t="s">
        <v>186</v>
      </c>
    </row>
    <row r="1917" spans="1:5" ht="40.5">
      <c r="A1917" s="316">
        <v>90794</v>
      </c>
      <c r="B1917" s="317" t="s">
        <v>1790</v>
      </c>
      <c r="C1917" s="317" t="s">
        <v>50</v>
      </c>
      <c r="D1917" s="318" t="s">
        <v>18871</v>
      </c>
      <c r="E1917" s="323" t="s">
        <v>186</v>
      </c>
    </row>
    <row r="1918" spans="1:5" ht="40.5">
      <c r="A1918" s="311">
        <v>90795</v>
      </c>
      <c r="B1918" s="312" t="s">
        <v>1791</v>
      </c>
      <c r="C1918" s="312" t="s">
        <v>50</v>
      </c>
      <c r="D1918" s="313" t="s">
        <v>18872</v>
      </c>
      <c r="E1918" s="314" t="s">
        <v>186</v>
      </c>
    </row>
    <row r="1919" spans="1:5" ht="40.5">
      <c r="A1919" s="311">
        <v>90796</v>
      </c>
      <c r="B1919" s="312" t="s">
        <v>1792</v>
      </c>
      <c r="C1919" s="312" t="s">
        <v>50</v>
      </c>
      <c r="D1919" s="313" t="s">
        <v>18873</v>
      </c>
      <c r="E1919" s="314" t="s">
        <v>186</v>
      </c>
    </row>
    <row r="1920" spans="1:5" ht="40.5">
      <c r="A1920" s="311">
        <v>90797</v>
      </c>
      <c r="B1920" s="312" t="s">
        <v>1793</v>
      </c>
      <c r="C1920" s="312" t="s">
        <v>50</v>
      </c>
      <c r="D1920" s="313" t="s">
        <v>18874</v>
      </c>
      <c r="E1920" s="314" t="s">
        <v>186</v>
      </c>
    </row>
    <row r="1921" spans="1:5" ht="40.5">
      <c r="A1921" s="311">
        <v>90798</v>
      </c>
      <c r="B1921" s="312" t="s">
        <v>1794</v>
      </c>
      <c r="C1921" s="312" t="s">
        <v>50</v>
      </c>
      <c r="D1921" s="313" t="s">
        <v>18875</v>
      </c>
      <c r="E1921" s="314" t="s">
        <v>186</v>
      </c>
    </row>
    <row r="1922" spans="1:5" ht="40.5">
      <c r="A1922" s="311">
        <v>90799</v>
      </c>
      <c r="B1922" s="312" t="s">
        <v>1795</v>
      </c>
      <c r="C1922" s="312" t="s">
        <v>50</v>
      </c>
      <c r="D1922" s="313" t="s">
        <v>18876</v>
      </c>
      <c r="E1922" s="314" t="s">
        <v>186</v>
      </c>
    </row>
    <row r="1923" spans="1:5" ht="13.5">
      <c r="A1923" s="311">
        <v>90801</v>
      </c>
      <c r="B1923" s="312" t="s">
        <v>1796</v>
      </c>
      <c r="C1923" s="312" t="s">
        <v>50</v>
      </c>
      <c r="D1923" s="313" t="s">
        <v>18877</v>
      </c>
      <c r="E1923" s="314" t="s">
        <v>186</v>
      </c>
    </row>
    <row r="1924" spans="1:5" ht="27">
      <c r="A1924" s="311">
        <v>90806</v>
      </c>
      <c r="B1924" s="312" t="s">
        <v>1797</v>
      </c>
      <c r="C1924" s="312" t="s">
        <v>50</v>
      </c>
      <c r="D1924" s="313" t="s">
        <v>17282</v>
      </c>
      <c r="E1924" s="314" t="s">
        <v>186</v>
      </c>
    </row>
    <row r="1925" spans="1:5" ht="27">
      <c r="A1925" s="311">
        <v>90820</v>
      </c>
      <c r="B1925" s="312" t="s">
        <v>1798</v>
      </c>
      <c r="C1925" s="312" t="s">
        <v>50</v>
      </c>
      <c r="D1925" s="313" t="s">
        <v>18878</v>
      </c>
      <c r="E1925" s="314" t="s">
        <v>186</v>
      </c>
    </row>
    <row r="1926" spans="1:5" ht="27">
      <c r="A1926" s="311">
        <v>90821</v>
      </c>
      <c r="B1926" s="312" t="s">
        <v>1799</v>
      </c>
      <c r="C1926" s="312" t="s">
        <v>50</v>
      </c>
      <c r="D1926" s="313" t="s">
        <v>18879</v>
      </c>
      <c r="E1926" s="314" t="s">
        <v>186</v>
      </c>
    </row>
    <row r="1927" spans="1:5" ht="27">
      <c r="A1927" s="311">
        <v>90822</v>
      </c>
      <c r="B1927" s="312" t="s">
        <v>1800</v>
      </c>
      <c r="C1927" s="312" t="s">
        <v>50</v>
      </c>
      <c r="D1927" s="313" t="s">
        <v>18880</v>
      </c>
      <c r="E1927" s="314" t="s">
        <v>186</v>
      </c>
    </row>
    <row r="1928" spans="1:5" ht="27">
      <c r="A1928" s="311">
        <v>90823</v>
      </c>
      <c r="B1928" s="312" t="s">
        <v>1801</v>
      </c>
      <c r="C1928" s="312" t="s">
        <v>50</v>
      </c>
      <c r="D1928" s="313" t="s">
        <v>18881</v>
      </c>
      <c r="E1928" s="314" t="s">
        <v>186</v>
      </c>
    </row>
    <row r="1929" spans="1:5" ht="27">
      <c r="A1929" s="311">
        <v>90824</v>
      </c>
      <c r="B1929" s="312" t="s">
        <v>1802</v>
      </c>
      <c r="C1929" s="312" t="s">
        <v>50</v>
      </c>
      <c r="D1929" s="313" t="s">
        <v>18882</v>
      </c>
      <c r="E1929" s="314" t="s">
        <v>186</v>
      </c>
    </row>
    <row r="1930" spans="1:5" ht="27">
      <c r="A1930" s="311">
        <v>90825</v>
      </c>
      <c r="B1930" s="312" t="s">
        <v>1803</v>
      </c>
      <c r="C1930" s="312" t="s">
        <v>50</v>
      </c>
      <c r="D1930" s="313" t="s">
        <v>18883</v>
      </c>
      <c r="E1930" s="314" t="s">
        <v>186</v>
      </c>
    </row>
    <row r="1931" spans="1:5" ht="27">
      <c r="A1931" s="311">
        <v>90830</v>
      </c>
      <c r="B1931" s="312" t="s">
        <v>1804</v>
      </c>
      <c r="C1931" s="312" t="s">
        <v>50</v>
      </c>
      <c r="D1931" s="313" t="s">
        <v>18884</v>
      </c>
      <c r="E1931" s="314" t="s">
        <v>186</v>
      </c>
    </row>
    <row r="1932" spans="1:5" ht="27">
      <c r="A1932" s="311">
        <v>90831</v>
      </c>
      <c r="B1932" s="312" t="s">
        <v>1805</v>
      </c>
      <c r="C1932" s="312" t="s">
        <v>50</v>
      </c>
      <c r="D1932" s="313" t="s">
        <v>18885</v>
      </c>
      <c r="E1932" s="314" t="s">
        <v>186</v>
      </c>
    </row>
    <row r="1933" spans="1:5" ht="40.5">
      <c r="A1933" s="311">
        <v>90841</v>
      </c>
      <c r="B1933" s="312" t="s">
        <v>1806</v>
      </c>
      <c r="C1933" s="312" t="s">
        <v>50</v>
      </c>
      <c r="D1933" s="313" t="s">
        <v>13360</v>
      </c>
      <c r="E1933" s="314" t="s">
        <v>186</v>
      </c>
    </row>
    <row r="1934" spans="1:5" ht="40.5">
      <c r="A1934" s="311">
        <v>90842</v>
      </c>
      <c r="B1934" s="312" t="s">
        <v>1807</v>
      </c>
      <c r="C1934" s="312" t="s">
        <v>50</v>
      </c>
      <c r="D1934" s="313" t="s">
        <v>18886</v>
      </c>
      <c r="E1934" s="314" t="s">
        <v>186</v>
      </c>
    </row>
    <row r="1935" spans="1:5" ht="40.5">
      <c r="A1935" s="311">
        <v>90843</v>
      </c>
      <c r="B1935" s="312" t="s">
        <v>1808</v>
      </c>
      <c r="C1935" s="312" t="s">
        <v>50</v>
      </c>
      <c r="D1935" s="313" t="s">
        <v>18887</v>
      </c>
      <c r="E1935" s="314" t="s">
        <v>186</v>
      </c>
    </row>
    <row r="1936" spans="1:5" ht="40.5">
      <c r="A1936" s="311">
        <v>90844</v>
      </c>
      <c r="B1936" s="312" t="s">
        <v>1809</v>
      </c>
      <c r="C1936" s="312" t="s">
        <v>50</v>
      </c>
      <c r="D1936" s="313" t="s">
        <v>18888</v>
      </c>
      <c r="E1936" s="314" t="s">
        <v>186</v>
      </c>
    </row>
    <row r="1937" spans="1:5" ht="40.5">
      <c r="A1937" s="311">
        <v>90845</v>
      </c>
      <c r="B1937" s="312" t="s">
        <v>1810</v>
      </c>
      <c r="C1937" s="312" t="s">
        <v>50</v>
      </c>
      <c r="D1937" s="313" t="s">
        <v>18889</v>
      </c>
      <c r="E1937" s="314" t="s">
        <v>186</v>
      </c>
    </row>
    <row r="1938" spans="1:5" ht="40.5">
      <c r="A1938" s="311">
        <v>90846</v>
      </c>
      <c r="B1938" s="312" t="s">
        <v>1811</v>
      </c>
      <c r="C1938" s="312" t="s">
        <v>50</v>
      </c>
      <c r="D1938" s="313" t="s">
        <v>18890</v>
      </c>
      <c r="E1938" s="314" t="s">
        <v>186</v>
      </c>
    </row>
    <row r="1939" spans="1:5" ht="40.5">
      <c r="A1939" s="311">
        <v>90847</v>
      </c>
      <c r="B1939" s="312" t="s">
        <v>1812</v>
      </c>
      <c r="C1939" s="312" t="s">
        <v>50</v>
      </c>
      <c r="D1939" s="313" t="s">
        <v>18891</v>
      </c>
      <c r="E1939" s="314" t="s">
        <v>186</v>
      </c>
    </row>
    <row r="1940" spans="1:5" ht="40.5">
      <c r="A1940" s="311">
        <v>90848</v>
      </c>
      <c r="B1940" s="312" t="s">
        <v>1813</v>
      </c>
      <c r="C1940" s="312" t="s">
        <v>50</v>
      </c>
      <c r="D1940" s="313" t="s">
        <v>18892</v>
      </c>
      <c r="E1940" s="314" t="s">
        <v>186</v>
      </c>
    </row>
    <row r="1941" spans="1:5" ht="40.5">
      <c r="A1941" s="311">
        <v>90849</v>
      </c>
      <c r="B1941" s="312" t="s">
        <v>1814</v>
      </c>
      <c r="C1941" s="312" t="s">
        <v>50</v>
      </c>
      <c r="D1941" s="313" t="s">
        <v>18893</v>
      </c>
      <c r="E1941" s="314" t="s">
        <v>186</v>
      </c>
    </row>
    <row r="1942" spans="1:5" ht="40.5">
      <c r="A1942" s="311">
        <v>90850</v>
      </c>
      <c r="B1942" s="312" t="s">
        <v>1815</v>
      </c>
      <c r="C1942" s="312" t="s">
        <v>50</v>
      </c>
      <c r="D1942" s="313" t="s">
        <v>18894</v>
      </c>
      <c r="E1942" s="314" t="s">
        <v>186</v>
      </c>
    </row>
    <row r="1943" spans="1:5" ht="40.5">
      <c r="A1943" s="311">
        <v>90851</v>
      </c>
      <c r="B1943" s="312" t="s">
        <v>1816</v>
      </c>
      <c r="C1943" s="312" t="s">
        <v>50</v>
      </c>
      <c r="D1943" s="313" t="s">
        <v>18895</v>
      </c>
      <c r="E1943" s="314" t="s">
        <v>186</v>
      </c>
    </row>
    <row r="1944" spans="1:5" ht="40.5">
      <c r="A1944" s="311">
        <v>90852</v>
      </c>
      <c r="B1944" s="312" t="s">
        <v>1817</v>
      </c>
      <c r="C1944" s="312" t="s">
        <v>50</v>
      </c>
      <c r="D1944" s="313" t="s">
        <v>18896</v>
      </c>
      <c r="E1944" s="314" t="s">
        <v>186</v>
      </c>
    </row>
    <row r="1945" spans="1:5" ht="27">
      <c r="A1945" s="311">
        <v>91009</v>
      </c>
      <c r="B1945" s="312" t="s">
        <v>1818</v>
      </c>
      <c r="C1945" s="312" t="s">
        <v>50</v>
      </c>
      <c r="D1945" s="313" t="s">
        <v>18897</v>
      </c>
      <c r="E1945" s="314" t="s">
        <v>186</v>
      </c>
    </row>
    <row r="1946" spans="1:5" ht="27">
      <c r="A1946" s="311">
        <v>91010</v>
      </c>
      <c r="B1946" s="312" t="s">
        <v>1819</v>
      </c>
      <c r="C1946" s="312" t="s">
        <v>50</v>
      </c>
      <c r="D1946" s="313" t="s">
        <v>18898</v>
      </c>
      <c r="E1946" s="314" t="s">
        <v>186</v>
      </c>
    </row>
    <row r="1947" spans="1:5" ht="27">
      <c r="A1947" s="311">
        <v>91011</v>
      </c>
      <c r="B1947" s="312" t="s">
        <v>1820</v>
      </c>
      <c r="C1947" s="312" t="s">
        <v>50</v>
      </c>
      <c r="D1947" s="313" t="s">
        <v>18899</v>
      </c>
      <c r="E1947" s="314" t="s">
        <v>186</v>
      </c>
    </row>
    <row r="1948" spans="1:5" ht="27">
      <c r="A1948" s="311">
        <v>91012</v>
      </c>
      <c r="B1948" s="312" t="s">
        <v>1821</v>
      </c>
      <c r="C1948" s="312" t="s">
        <v>50</v>
      </c>
      <c r="D1948" s="313" t="s">
        <v>18900</v>
      </c>
      <c r="E1948" s="314" t="s">
        <v>186</v>
      </c>
    </row>
    <row r="1949" spans="1:5" ht="40.5">
      <c r="A1949" s="311">
        <v>91013</v>
      </c>
      <c r="B1949" s="312" t="s">
        <v>1822</v>
      </c>
      <c r="C1949" s="312" t="s">
        <v>50</v>
      </c>
      <c r="D1949" s="313" t="s">
        <v>18901</v>
      </c>
      <c r="E1949" s="314" t="s">
        <v>186</v>
      </c>
    </row>
    <row r="1950" spans="1:5" ht="40.5">
      <c r="A1950" s="311">
        <v>91014</v>
      </c>
      <c r="B1950" s="312" t="s">
        <v>1823</v>
      </c>
      <c r="C1950" s="312" t="s">
        <v>50</v>
      </c>
      <c r="D1950" s="313" t="s">
        <v>18902</v>
      </c>
      <c r="E1950" s="314" t="s">
        <v>186</v>
      </c>
    </row>
    <row r="1951" spans="1:5" ht="40.5">
      <c r="A1951" s="311">
        <v>91015</v>
      </c>
      <c r="B1951" s="312" t="s">
        <v>1824</v>
      </c>
      <c r="C1951" s="312" t="s">
        <v>50</v>
      </c>
      <c r="D1951" s="313" t="s">
        <v>18903</v>
      </c>
      <c r="E1951" s="314" t="s">
        <v>186</v>
      </c>
    </row>
    <row r="1952" spans="1:5" ht="40.5">
      <c r="A1952" s="311">
        <v>91016</v>
      </c>
      <c r="B1952" s="312" t="s">
        <v>1825</v>
      </c>
      <c r="C1952" s="312" t="s">
        <v>50</v>
      </c>
      <c r="D1952" s="313" t="s">
        <v>18904</v>
      </c>
      <c r="E1952" s="314" t="s">
        <v>186</v>
      </c>
    </row>
    <row r="1953" spans="1:5" ht="13.5">
      <c r="A1953" s="311">
        <v>91287</v>
      </c>
      <c r="B1953" s="312" t="s">
        <v>1826</v>
      </c>
      <c r="C1953" s="312" t="s">
        <v>50</v>
      </c>
      <c r="D1953" s="313" t="s">
        <v>18905</v>
      </c>
      <c r="E1953" s="314" t="s">
        <v>186</v>
      </c>
    </row>
    <row r="1954" spans="1:5" ht="27">
      <c r="A1954" s="311">
        <v>91292</v>
      </c>
      <c r="B1954" s="312" t="s">
        <v>1827</v>
      </c>
      <c r="C1954" s="312" t="s">
        <v>50</v>
      </c>
      <c r="D1954" s="313" t="s">
        <v>18906</v>
      </c>
      <c r="E1954" s="314" t="s">
        <v>186</v>
      </c>
    </row>
    <row r="1955" spans="1:5" ht="27">
      <c r="A1955" s="311">
        <v>91295</v>
      </c>
      <c r="B1955" s="312" t="s">
        <v>1828</v>
      </c>
      <c r="C1955" s="312" t="s">
        <v>50</v>
      </c>
      <c r="D1955" s="313" t="s">
        <v>18907</v>
      </c>
      <c r="E1955" s="314" t="s">
        <v>186</v>
      </c>
    </row>
    <row r="1956" spans="1:5" ht="27">
      <c r="A1956" s="311">
        <v>91296</v>
      </c>
      <c r="B1956" s="312" t="s">
        <v>1829</v>
      </c>
      <c r="C1956" s="312" t="s">
        <v>50</v>
      </c>
      <c r="D1956" s="313" t="s">
        <v>18908</v>
      </c>
      <c r="E1956" s="314" t="s">
        <v>186</v>
      </c>
    </row>
    <row r="1957" spans="1:5" ht="27">
      <c r="A1957" s="311">
        <v>91297</v>
      </c>
      <c r="B1957" s="312" t="s">
        <v>1830</v>
      </c>
      <c r="C1957" s="312" t="s">
        <v>50</v>
      </c>
      <c r="D1957" s="313" t="s">
        <v>18909</v>
      </c>
      <c r="E1957" s="314" t="s">
        <v>186</v>
      </c>
    </row>
    <row r="1958" spans="1:5" ht="27">
      <c r="A1958" s="311">
        <v>91298</v>
      </c>
      <c r="B1958" s="312" t="s">
        <v>1831</v>
      </c>
      <c r="C1958" s="312" t="s">
        <v>50</v>
      </c>
      <c r="D1958" s="313" t="s">
        <v>18910</v>
      </c>
      <c r="E1958" s="314" t="s">
        <v>186</v>
      </c>
    </row>
    <row r="1959" spans="1:5" ht="27">
      <c r="A1959" s="311">
        <v>91299</v>
      </c>
      <c r="B1959" s="312" t="s">
        <v>1832</v>
      </c>
      <c r="C1959" s="312" t="s">
        <v>50</v>
      </c>
      <c r="D1959" s="313" t="s">
        <v>18911</v>
      </c>
      <c r="E1959" s="314" t="s">
        <v>186</v>
      </c>
    </row>
    <row r="1960" spans="1:5" ht="27">
      <c r="A1960" s="311">
        <v>91304</v>
      </c>
      <c r="B1960" s="312" t="s">
        <v>1833</v>
      </c>
      <c r="C1960" s="312" t="s">
        <v>50</v>
      </c>
      <c r="D1960" s="313" t="s">
        <v>18912</v>
      </c>
      <c r="E1960" s="314" t="s">
        <v>186</v>
      </c>
    </row>
    <row r="1961" spans="1:5" ht="27">
      <c r="A1961" s="311">
        <v>91305</v>
      </c>
      <c r="B1961" s="312" t="s">
        <v>1834</v>
      </c>
      <c r="C1961" s="312" t="s">
        <v>50</v>
      </c>
      <c r="D1961" s="313" t="s">
        <v>18913</v>
      </c>
      <c r="E1961" s="314" t="s">
        <v>186</v>
      </c>
    </row>
    <row r="1962" spans="1:5" ht="27">
      <c r="A1962" s="311">
        <v>91306</v>
      </c>
      <c r="B1962" s="312" t="s">
        <v>1835</v>
      </c>
      <c r="C1962" s="312" t="s">
        <v>50</v>
      </c>
      <c r="D1962" s="313" t="s">
        <v>18885</v>
      </c>
      <c r="E1962" s="314" t="s">
        <v>186</v>
      </c>
    </row>
    <row r="1963" spans="1:5" ht="27">
      <c r="A1963" s="311">
        <v>91307</v>
      </c>
      <c r="B1963" s="312" t="s">
        <v>1836</v>
      </c>
      <c r="C1963" s="312" t="s">
        <v>50</v>
      </c>
      <c r="D1963" s="313" t="s">
        <v>18914</v>
      </c>
      <c r="E1963" s="314" t="s">
        <v>186</v>
      </c>
    </row>
    <row r="1964" spans="1:5" ht="40.5">
      <c r="A1964" s="311">
        <v>91312</v>
      </c>
      <c r="B1964" s="312" t="s">
        <v>1837</v>
      </c>
      <c r="C1964" s="312" t="s">
        <v>50</v>
      </c>
      <c r="D1964" s="313" t="s">
        <v>18915</v>
      </c>
      <c r="E1964" s="314" t="s">
        <v>186</v>
      </c>
    </row>
    <row r="1965" spans="1:5" ht="40.5">
      <c r="A1965" s="311">
        <v>91313</v>
      </c>
      <c r="B1965" s="312" t="s">
        <v>1838</v>
      </c>
      <c r="C1965" s="312" t="s">
        <v>50</v>
      </c>
      <c r="D1965" s="313" t="s">
        <v>18916</v>
      </c>
      <c r="E1965" s="314" t="s">
        <v>186</v>
      </c>
    </row>
    <row r="1966" spans="1:5" ht="40.5">
      <c r="A1966" s="311">
        <v>91314</v>
      </c>
      <c r="B1966" s="312" t="s">
        <v>1839</v>
      </c>
      <c r="C1966" s="312" t="s">
        <v>50</v>
      </c>
      <c r="D1966" s="313" t="s">
        <v>18917</v>
      </c>
      <c r="E1966" s="314" t="s">
        <v>186</v>
      </c>
    </row>
    <row r="1967" spans="1:5" ht="40.5">
      <c r="A1967" s="311">
        <v>91315</v>
      </c>
      <c r="B1967" s="312" t="s">
        <v>1840</v>
      </c>
      <c r="C1967" s="312" t="s">
        <v>50</v>
      </c>
      <c r="D1967" s="313" t="s">
        <v>18918</v>
      </c>
      <c r="E1967" s="314" t="s">
        <v>186</v>
      </c>
    </row>
    <row r="1968" spans="1:5" ht="54">
      <c r="A1968" s="311">
        <v>91316</v>
      </c>
      <c r="B1968" s="312" t="s">
        <v>1841</v>
      </c>
      <c r="C1968" s="312" t="s">
        <v>50</v>
      </c>
      <c r="D1968" s="313" t="s">
        <v>18919</v>
      </c>
      <c r="E1968" s="314" t="s">
        <v>186</v>
      </c>
    </row>
    <row r="1969" spans="1:5" ht="54">
      <c r="A1969" s="311">
        <v>91317</v>
      </c>
      <c r="B1969" s="312" t="s">
        <v>1842</v>
      </c>
      <c r="C1969" s="312" t="s">
        <v>50</v>
      </c>
      <c r="D1969" s="313" t="s">
        <v>18920</v>
      </c>
      <c r="E1969" s="314" t="s">
        <v>186</v>
      </c>
    </row>
    <row r="1970" spans="1:5" ht="40.5">
      <c r="A1970" s="311">
        <v>91318</v>
      </c>
      <c r="B1970" s="312" t="s">
        <v>1843</v>
      </c>
      <c r="C1970" s="312" t="s">
        <v>50</v>
      </c>
      <c r="D1970" s="313" t="s">
        <v>18921</v>
      </c>
      <c r="E1970" s="314" t="s">
        <v>186</v>
      </c>
    </row>
    <row r="1971" spans="1:5" ht="40.5">
      <c r="A1971" s="311">
        <v>91319</v>
      </c>
      <c r="B1971" s="312" t="s">
        <v>1844</v>
      </c>
      <c r="C1971" s="312" t="s">
        <v>50</v>
      </c>
      <c r="D1971" s="313" t="s">
        <v>18922</v>
      </c>
      <c r="E1971" s="314" t="s">
        <v>186</v>
      </c>
    </row>
    <row r="1972" spans="1:5" ht="40.5">
      <c r="A1972" s="311">
        <v>91320</v>
      </c>
      <c r="B1972" s="312" t="s">
        <v>1845</v>
      </c>
      <c r="C1972" s="312" t="s">
        <v>50</v>
      </c>
      <c r="D1972" s="313" t="s">
        <v>18923</v>
      </c>
      <c r="E1972" s="314" t="s">
        <v>186</v>
      </c>
    </row>
    <row r="1973" spans="1:5" ht="40.5">
      <c r="A1973" s="311">
        <v>91321</v>
      </c>
      <c r="B1973" s="312" t="s">
        <v>1846</v>
      </c>
      <c r="C1973" s="312" t="s">
        <v>50</v>
      </c>
      <c r="D1973" s="313" t="s">
        <v>18924</v>
      </c>
      <c r="E1973" s="314" t="s">
        <v>186</v>
      </c>
    </row>
    <row r="1974" spans="1:5" ht="40.5">
      <c r="A1974" s="311">
        <v>91322</v>
      </c>
      <c r="B1974" s="312" t="s">
        <v>1847</v>
      </c>
      <c r="C1974" s="312" t="s">
        <v>50</v>
      </c>
      <c r="D1974" s="313" t="s">
        <v>18925</v>
      </c>
      <c r="E1974" s="314" t="s">
        <v>186</v>
      </c>
    </row>
    <row r="1975" spans="1:5" ht="40.5">
      <c r="A1975" s="311">
        <v>91323</v>
      </c>
      <c r="B1975" s="312" t="s">
        <v>1848</v>
      </c>
      <c r="C1975" s="312" t="s">
        <v>50</v>
      </c>
      <c r="D1975" s="313" t="s">
        <v>18926</v>
      </c>
      <c r="E1975" s="314" t="s">
        <v>186</v>
      </c>
    </row>
    <row r="1976" spans="1:5" ht="40.5">
      <c r="A1976" s="311">
        <v>91324</v>
      </c>
      <c r="B1976" s="312" t="s">
        <v>1849</v>
      </c>
      <c r="C1976" s="312" t="s">
        <v>50</v>
      </c>
      <c r="D1976" s="313" t="s">
        <v>18927</v>
      </c>
      <c r="E1976" s="314" t="s">
        <v>186</v>
      </c>
    </row>
    <row r="1977" spans="1:5" ht="40.5">
      <c r="A1977" s="311">
        <v>91325</v>
      </c>
      <c r="B1977" s="312" t="s">
        <v>1850</v>
      </c>
      <c r="C1977" s="312" t="s">
        <v>50</v>
      </c>
      <c r="D1977" s="313" t="s">
        <v>18928</v>
      </c>
      <c r="E1977" s="314" t="s">
        <v>186</v>
      </c>
    </row>
    <row r="1978" spans="1:5" ht="40.5">
      <c r="A1978" s="311">
        <v>91326</v>
      </c>
      <c r="B1978" s="312" t="s">
        <v>1851</v>
      </c>
      <c r="C1978" s="312" t="s">
        <v>50</v>
      </c>
      <c r="D1978" s="313" t="s">
        <v>18929</v>
      </c>
      <c r="E1978" s="314" t="s">
        <v>186</v>
      </c>
    </row>
    <row r="1979" spans="1:5" ht="40.5">
      <c r="A1979" s="311">
        <v>91327</v>
      </c>
      <c r="B1979" s="312" t="s">
        <v>1852</v>
      </c>
      <c r="C1979" s="312" t="s">
        <v>50</v>
      </c>
      <c r="D1979" s="313" t="s">
        <v>18930</v>
      </c>
      <c r="E1979" s="314" t="s">
        <v>186</v>
      </c>
    </row>
    <row r="1980" spans="1:5" ht="40.5">
      <c r="A1980" s="311">
        <v>91328</v>
      </c>
      <c r="B1980" s="312" t="s">
        <v>1853</v>
      </c>
      <c r="C1980" s="312" t="s">
        <v>50</v>
      </c>
      <c r="D1980" s="313" t="s">
        <v>18931</v>
      </c>
      <c r="E1980" s="314" t="s">
        <v>186</v>
      </c>
    </row>
    <row r="1981" spans="1:5" ht="40.5">
      <c r="A1981" s="311">
        <v>91329</v>
      </c>
      <c r="B1981" s="312" t="s">
        <v>1854</v>
      </c>
      <c r="C1981" s="312" t="s">
        <v>50</v>
      </c>
      <c r="D1981" s="313" t="s">
        <v>18932</v>
      </c>
      <c r="E1981" s="314" t="s">
        <v>186</v>
      </c>
    </row>
    <row r="1982" spans="1:5" ht="40.5">
      <c r="A1982" s="311">
        <v>91330</v>
      </c>
      <c r="B1982" s="312" t="s">
        <v>1855</v>
      </c>
      <c r="C1982" s="312" t="s">
        <v>50</v>
      </c>
      <c r="D1982" s="313" t="s">
        <v>18933</v>
      </c>
      <c r="E1982" s="314" t="s">
        <v>186</v>
      </c>
    </row>
    <row r="1983" spans="1:5" ht="40.5">
      <c r="A1983" s="311">
        <v>91331</v>
      </c>
      <c r="B1983" s="312" t="s">
        <v>1856</v>
      </c>
      <c r="C1983" s="312" t="s">
        <v>50</v>
      </c>
      <c r="D1983" s="313" t="s">
        <v>18934</v>
      </c>
      <c r="E1983" s="314" t="s">
        <v>186</v>
      </c>
    </row>
    <row r="1984" spans="1:5" ht="40.5">
      <c r="A1984" s="311">
        <v>91332</v>
      </c>
      <c r="B1984" s="312" t="s">
        <v>1857</v>
      </c>
      <c r="C1984" s="312" t="s">
        <v>50</v>
      </c>
      <c r="D1984" s="313" t="s">
        <v>18935</v>
      </c>
      <c r="E1984" s="314" t="s">
        <v>186</v>
      </c>
    </row>
    <row r="1985" spans="1:5" ht="40.5">
      <c r="A1985" s="311">
        <v>91333</v>
      </c>
      <c r="B1985" s="312" t="s">
        <v>1858</v>
      </c>
      <c r="C1985" s="312" t="s">
        <v>50</v>
      </c>
      <c r="D1985" s="313" t="s">
        <v>18936</v>
      </c>
      <c r="E1985" s="314" t="s">
        <v>186</v>
      </c>
    </row>
    <row r="1986" spans="1:5" ht="40.5">
      <c r="A1986" s="311">
        <v>91334</v>
      </c>
      <c r="B1986" s="312" t="s">
        <v>1859</v>
      </c>
      <c r="C1986" s="312" t="s">
        <v>50</v>
      </c>
      <c r="D1986" s="313" t="s">
        <v>18937</v>
      </c>
      <c r="E1986" s="314" t="s">
        <v>186</v>
      </c>
    </row>
    <row r="1987" spans="1:5" ht="40.5">
      <c r="A1987" s="311">
        <v>91335</v>
      </c>
      <c r="B1987" s="312" t="s">
        <v>1860</v>
      </c>
      <c r="C1987" s="312" t="s">
        <v>50</v>
      </c>
      <c r="D1987" s="313" t="s">
        <v>18938</v>
      </c>
      <c r="E1987" s="314" t="s">
        <v>186</v>
      </c>
    </row>
    <row r="1988" spans="1:5" ht="40.5">
      <c r="A1988" s="311">
        <v>91336</v>
      </c>
      <c r="B1988" s="312" t="s">
        <v>1861</v>
      </c>
      <c r="C1988" s="312" t="s">
        <v>50</v>
      </c>
      <c r="D1988" s="313" t="s">
        <v>18939</v>
      </c>
      <c r="E1988" s="314" t="s">
        <v>186</v>
      </c>
    </row>
    <row r="1989" spans="1:5" ht="40.5">
      <c r="A1989" s="311">
        <v>91337</v>
      </c>
      <c r="B1989" s="312" t="s">
        <v>1862</v>
      </c>
      <c r="C1989" s="312" t="s">
        <v>50</v>
      </c>
      <c r="D1989" s="313" t="s">
        <v>18940</v>
      </c>
      <c r="E1989" s="314" t="s">
        <v>186</v>
      </c>
    </row>
    <row r="1990" spans="1:5" ht="27">
      <c r="A1990" s="311">
        <v>100659</v>
      </c>
      <c r="B1990" s="312" t="s">
        <v>1863</v>
      </c>
      <c r="C1990" s="312" t="s">
        <v>185</v>
      </c>
      <c r="D1990" s="313" t="s">
        <v>15132</v>
      </c>
      <c r="E1990" s="314" t="s">
        <v>186</v>
      </c>
    </row>
    <row r="1991" spans="1:5" ht="27">
      <c r="A1991" s="311">
        <v>100660</v>
      </c>
      <c r="B1991" s="312" t="s">
        <v>1864</v>
      </c>
      <c r="C1991" s="312" t="s">
        <v>185</v>
      </c>
      <c r="D1991" s="313" t="s">
        <v>18941</v>
      </c>
      <c r="E1991" s="314" t="s">
        <v>186</v>
      </c>
    </row>
    <row r="1992" spans="1:5" ht="40.5">
      <c r="A1992" s="311">
        <v>100675</v>
      </c>
      <c r="B1992" s="312" t="s">
        <v>1865</v>
      </c>
      <c r="C1992" s="312" t="s">
        <v>50</v>
      </c>
      <c r="D1992" s="313" t="s">
        <v>18942</v>
      </c>
      <c r="E1992" s="314" t="s">
        <v>186</v>
      </c>
    </row>
    <row r="1993" spans="1:5" ht="13.5">
      <c r="A1993" s="311">
        <v>100676</v>
      </c>
      <c r="B1993" s="312" t="s">
        <v>1866</v>
      </c>
      <c r="C1993" s="312" t="s">
        <v>50</v>
      </c>
      <c r="D1993" s="313" t="s">
        <v>16140</v>
      </c>
      <c r="E1993" s="314" t="s">
        <v>186</v>
      </c>
    </row>
    <row r="1994" spans="1:5" ht="40.5">
      <c r="A1994" s="311">
        <v>100678</v>
      </c>
      <c r="B1994" s="312" t="s">
        <v>1867</v>
      </c>
      <c r="C1994" s="312" t="s">
        <v>50</v>
      </c>
      <c r="D1994" s="313" t="s">
        <v>18943</v>
      </c>
      <c r="E1994" s="314" t="s">
        <v>186</v>
      </c>
    </row>
    <row r="1995" spans="1:5" ht="40.5">
      <c r="A1995" s="311">
        <v>100679</v>
      </c>
      <c r="B1995" s="312" t="s">
        <v>1868</v>
      </c>
      <c r="C1995" s="312" t="s">
        <v>50</v>
      </c>
      <c r="D1995" s="313" t="s">
        <v>18944</v>
      </c>
      <c r="E1995" s="314" t="s">
        <v>186</v>
      </c>
    </row>
    <row r="1996" spans="1:5" ht="40.5">
      <c r="A1996" s="311">
        <v>100680</v>
      </c>
      <c r="B1996" s="312" t="s">
        <v>1869</v>
      </c>
      <c r="C1996" s="312" t="s">
        <v>50</v>
      </c>
      <c r="D1996" s="313" t="s">
        <v>18945</v>
      </c>
      <c r="E1996" s="314" t="s">
        <v>186</v>
      </c>
    </row>
    <row r="1997" spans="1:5" ht="40.5">
      <c r="A1997" s="311">
        <v>100681</v>
      </c>
      <c r="B1997" s="312" t="s">
        <v>1870</v>
      </c>
      <c r="C1997" s="312" t="s">
        <v>50</v>
      </c>
      <c r="D1997" s="313" t="s">
        <v>18946</v>
      </c>
      <c r="E1997" s="314" t="s">
        <v>186</v>
      </c>
    </row>
    <row r="1998" spans="1:5" ht="40.5">
      <c r="A1998" s="311">
        <v>100682</v>
      </c>
      <c r="B1998" s="312" t="s">
        <v>1871</v>
      </c>
      <c r="C1998" s="312" t="s">
        <v>50</v>
      </c>
      <c r="D1998" s="313" t="s">
        <v>18947</v>
      </c>
      <c r="E1998" s="314" t="s">
        <v>186</v>
      </c>
    </row>
    <row r="1999" spans="1:5" ht="40.5">
      <c r="A1999" s="311">
        <v>100683</v>
      </c>
      <c r="B1999" s="312" t="s">
        <v>1872</v>
      </c>
      <c r="C1999" s="312" t="s">
        <v>50</v>
      </c>
      <c r="D1999" s="313" t="s">
        <v>18948</v>
      </c>
      <c r="E1999" s="314" t="s">
        <v>186</v>
      </c>
    </row>
    <row r="2000" spans="1:5" ht="40.5">
      <c r="A2000" s="311">
        <v>100684</v>
      </c>
      <c r="B2000" s="312" t="s">
        <v>1873</v>
      </c>
      <c r="C2000" s="312" t="s">
        <v>50</v>
      </c>
      <c r="D2000" s="313" t="s">
        <v>18949</v>
      </c>
      <c r="E2000" s="314" t="s">
        <v>186</v>
      </c>
    </row>
    <row r="2001" spans="1:5" ht="40.5">
      <c r="A2001" s="311">
        <v>100685</v>
      </c>
      <c r="B2001" s="312" t="s">
        <v>1874</v>
      </c>
      <c r="C2001" s="312" t="s">
        <v>50</v>
      </c>
      <c r="D2001" s="313" t="s">
        <v>18950</v>
      </c>
      <c r="E2001" s="314" t="s">
        <v>186</v>
      </c>
    </row>
    <row r="2002" spans="1:5" ht="40.5">
      <c r="A2002" s="311">
        <v>100686</v>
      </c>
      <c r="B2002" s="312" t="s">
        <v>1875</v>
      </c>
      <c r="C2002" s="312" t="s">
        <v>50</v>
      </c>
      <c r="D2002" s="313" t="s">
        <v>18951</v>
      </c>
      <c r="E2002" s="314" t="s">
        <v>186</v>
      </c>
    </row>
    <row r="2003" spans="1:5" ht="40.5">
      <c r="A2003" s="311">
        <v>100687</v>
      </c>
      <c r="B2003" s="312" t="s">
        <v>1876</v>
      </c>
      <c r="C2003" s="312" t="s">
        <v>50</v>
      </c>
      <c r="D2003" s="313" t="s">
        <v>18952</v>
      </c>
      <c r="E2003" s="314" t="s">
        <v>186</v>
      </c>
    </row>
    <row r="2004" spans="1:5" ht="40.5">
      <c r="A2004" s="311">
        <v>100688</v>
      </c>
      <c r="B2004" s="312" t="s">
        <v>1877</v>
      </c>
      <c r="C2004" s="312" t="s">
        <v>50</v>
      </c>
      <c r="D2004" s="313" t="s">
        <v>18953</v>
      </c>
      <c r="E2004" s="314" t="s">
        <v>186</v>
      </c>
    </row>
    <row r="2005" spans="1:5" ht="40.5">
      <c r="A2005" s="311">
        <v>100689</v>
      </c>
      <c r="B2005" s="312" t="s">
        <v>1878</v>
      </c>
      <c r="C2005" s="312" t="s">
        <v>50</v>
      </c>
      <c r="D2005" s="313" t="s">
        <v>18954</v>
      </c>
      <c r="E2005" s="314" t="s">
        <v>186</v>
      </c>
    </row>
    <row r="2006" spans="1:5" ht="40.5">
      <c r="A2006" s="311">
        <v>100690</v>
      </c>
      <c r="B2006" s="312" t="s">
        <v>1879</v>
      </c>
      <c r="C2006" s="312" t="s">
        <v>50</v>
      </c>
      <c r="D2006" s="313" t="s">
        <v>18955</v>
      </c>
      <c r="E2006" s="314" t="s">
        <v>186</v>
      </c>
    </row>
    <row r="2007" spans="1:5" ht="40.5">
      <c r="A2007" s="311">
        <v>100691</v>
      </c>
      <c r="B2007" s="312" t="s">
        <v>1880</v>
      </c>
      <c r="C2007" s="312" t="s">
        <v>50</v>
      </c>
      <c r="D2007" s="313" t="s">
        <v>18956</v>
      </c>
      <c r="E2007" s="314" t="s">
        <v>186</v>
      </c>
    </row>
    <row r="2008" spans="1:5" ht="40.5">
      <c r="A2008" s="311">
        <v>100692</v>
      </c>
      <c r="B2008" s="312" t="s">
        <v>1881</v>
      </c>
      <c r="C2008" s="312" t="s">
        <v>50</v>
      </c>
      <c r="D2008" s="313" t="s">
        <v>18957</v>
      </c>
      <c r="E2008" s="314" t="s">
        <v>186</v>
      </c>
    </row>
    <row r="2009" spans="1:5" ht="40.5">
      <c r="A2009" s="311">
        <v>100693</v>
      </c>
      <c r="B2009" s="312" t="s">
        <v>1882</v>
      </c>
      <c r="C2009" s="312" t="s">
        <v>50</v>
      </c>
      <c r="D2009" s="313" t="s">
        <v>18958</v>
      </c>
      <c r="E2009" s="314" t="s">
        <v>186</v>
      </c>
    </row>
    <row r="2010" spans="1:5" ht="54">
      <c r="A2010" s="311">
        <v>100694</v>
      </c>
      <c r="B2010" s="312" t="s">
        <v>1883</v>
      </c>
      <c r="C2010" s="312" t="s">
        <v>50</v>
      </c>
      <c r="D2010" s="313" t="s">
        <v>18959</v>
      </c>
      <c r="E2010" s="314" t="s">
        <v>186</v>
      </c>
    </row>
    <row r="2011" spans="1:5" ht="27">
      <c r="A2011" s="311">
        <v>100695</v>
      </c>
      <c r="B2011" s="312" t="s">
        <v>1884</v>
      </c>
      <c r="C2011" s="312" t="s">
        <v>50</v>
      </c>
      <c r="D2011" s="313" t="s">
        <v>18960</v>
      </c>
      <c r="E2011" s="314" t="s">
        <v>186</v>
      </c>
    </row>
    <row r="2012" spans="1:5" ht="27">
      <c r="A2012" s="311">
        <v>100696</v>
      </c>
      <c r="B2012" s="312" t="s">
        <v>1885</v>
      </c>
      <c r="C2012" s="312" t="s">
        <v>50</v>
      </c>
      <c r="D2012" s="313" t="s">
        <v>18961</v>
      </c>
      <c r="E2012" s="314" t="s">
        <v>186</v>
      </c>
    </row>
    <row r="2013" spans="1:5" ht="27">
      <c r="A2013" s="311">
        <v>100697</v>
      </c>
      <c r="B2013" s="312" t="s">
        <v>1886</v>
      </c>
      <c r="C2013" s="312" t="s">
        <v>50</v>
      </c>
      <c r="D2013" s="313" t="s">
        <v>18962</v>
      </c>
      <c r="E2013" s="314" t="s">
        <v>186</v>
      </c>
    </row>
    <row r="2014" spans="1:5" ht="27">
      <c r="A2014" s="311">
        <v>100698</v>
      </c>
      <c r="B2014" s="312" t="s">
        <v>1887</v>
      </c>
      <c r="C2014" s="312" t="s">
        <v>50</v>
      </c>
      <c r="D2014" s="313" t="s">
        <v>18963</v>
      </c>
      <c r="E2014" s="314" t="s">
        <v>186</v>
      </c>
    </row>
    <row r="2015" spans="1:5" ht="27">
      <c r="A2015" s="311">
        <v>100699</v>
      </c>
      <c r="B2015" s="312" t="s">
        <v>1888</v>
      </c>
      <c r="C2015" s="312" t="s">
        <v>50</v>
      </c>
      <c r="D2015" s="313" t="s">
        <v>18964</v>
      </c>
      <c r="E2015" s="314" t="s">
        <v>186</v>
      </c>
    </row>
    <row r="2016" spans="1:5" ht="27">
      <c r="A2016" s="311">
        <v>100700</v>
      </c>
      <c r="B2016" s="312" t="s">
        <v>1889</v>
      </c>
      <c r="C2016" s="312" t="s">
        <v>50</v>
      </c>
      <c r="D2016" s="313" t="s">
        <v>18965</v>
      </c>
      <c r="E2016" s="314" t="s">
        <v>186</v>
      </c>
    </row>
    <row r="2017" spans="1:5" ht="40.5">
      <c r="A2017" s="311">
        <v>100712</v>
      </c>
      <c r="B2017" s="312" t="s">
        <v>1890</v>
      </c>
      <c r="C2017" s="312" t="s">
        <v>50</v>
      </c>
      <c r="D2017" s="313" t="s">
        <v>18966</v>
      </c>
      <c r="E2017" s="314" t="s">
        <v>186</v>
      </c>
    </row>
    <row r="2018" spans="1:5" ht="40.5">
      <c r="A2018" s="311">
        <v>100665</v>
      </c>
      <c r="B2018" s="312" t="s">
        <v>1891</v>
      </c>
      <c r="C2018" s="312" t="s">
        <v>54</v>
      </c>
      <c r="D2018" s="313" t="s">
        <v>18967</v>
      </c>
      <c r="E2018" s="314" t="s">
        <v>186</v>
      </c>
    </row>
    <row r="2019" spans="1:5" ht="40.5">
      <c r="A2019" s="311">
        <v>100666</v>
      </c>
      <c r="B2019" s="312" t="s">
        <v>1892</v>
      </c>
      <c r="C2019" s="312" t="s">
        <v>54</v>
      </c>
      <c r="D2019" s="313" t="s">
        <v>18968</v>
      </c>
      <c r="E2019" s="314" t="s">
        <v>186</v>
      </c>
    </row>
    <row r="2020" spans="1:5" ht="40.5">
      <c r="A2020" s="311">
        <v>100667</v>
      </c>
      <c r="B2020" s="312" t="s">
        <v>1893</v>
      </c>
      <c r="C2020" s="312" t="s">
        <v>54</v>
      </c>
      <c r="D2020" s="313" t="s">
        <v>18969</v>
      </c>
      <c r="E2020" s="314" t="s">
        <v>186</v>
      </c>
    </row>
    <row r="2021" spans="1:5" ht="40.5">
      <c r="A2021" s="311">
        <v>100668</v>
      </c>
      <c r="B2021" s="312" t="s">
        <v>1894</v>
      </c>
      <c r="C2021" s="312" t="s">
        <v>54</v>
      </c>
      <c r="D2021" s="313" t="s">
        <v>18970</v>
      </c>
      <c r="E2021" s="314" t="s">
        <v>186</v>
      </c>
    </row>
    <row r="2022" spans="1:5" ht="40.5">
      <c r="A2022" s="311">
        <v>100669</v>
      </c>
      <c r="B2022" s="312" t="s">
        <v>1895</v>
      </c>
      <c r="C2022" s="312" t="s">
        <v>54</v>
      </c>
      <c r="D2022" s="313" t="s">
        <v>18971</v>
      </c>
      <c r="E2022" s="314" t="s">
        <v>186</v>
      </c>
    </row>
    <row r="2023" spans="1:5" ht="40.5">
      <c r="A2023" s="311">
        <v>100670</v>
      </c>
      <c r="B2023" s="312" t="s">
        <v>1896</v>
      </c>
      <c r="C2023" s="312" t="s">
        <v>54</v>
      </c>
      <c r="D2023" s="313" t="s">
        <v>18972</v>
      </c>
      <c r="E2023" s="314" t="s">
        <v>186</v>
      </c>
    </row>
    <row r="2024" spans="1:5" ht="40.5">
      <c r="A2024" s="311">
        <v>100671</v>
      </c>
      <c r="B2024" s="312" t="s">
        <v>1897</v>
      </c>
      <c r="C2024" s="312" t="s">
        <v>54</v>
      </c>
      <c r="D2024" s="313" t="s">
        <v>18973</v>
      </c>
      <c r="E2024" s="314" t="s">
        <v>186</v>
      </c>
    </row>
    <row r="2025" spans="1:5" ht="40.5">
      <c r="A2025" s="311">
        <v>100672</v>
      </c>
      <c r="B2025" s="312" t="s">
        <v>1898</v>
      </c>
      <c r="C2025" s="312" t="s">
        <v>54</v>
      </c>
      <c r="D2025" s="313" t="s">
        <v>18974</v>
      </c>
      <c r="E2025" s="314" t="s">
        <v>186</v>
      </c>
    </row>
    <row r="2026" spans="1:5" ht="13.5">
      <c r="A2026" s="311">
        <v>100701</v>
      </c>
      <c r="B2026" s="312" t="s">
        <v>1899</v>
      </c>
      <c r="C2026" s="312" t="s">
        <v>54</v>
      </c>
      <c r="D2026" s="313" t="s">
        <v>18975</v>
      </c>
      <c r="E2026" s="314" t="s">
        <v>186</v>
      </c>
    </row>
    <row r="2027" spans="1:5" ht="40.5">
      <c r="A2027" s="311">
        <v>94559</v>
      </c>
      <c r="B2027" s="312" t="s">
        <v>1900</v>
      </c>
      <c r="C2027" s="312" t="s">
        <v>54</v>
      </c>
      <c r="D2027" s="313" t="s">
        <v>18976</v>
      </c>
      <c r="E2027" s="314" t="s">
        <v>186</v>
      </c>
    </row>
    <row r="2028" spans="1:5" ht="40.5">
      <c r="A2028" s="311">
        <v>94562</v>
      </c>
      <c r="B2028" s="312" t="s">
        <v>1901</v>
      </c>
      <c r="C2028" s="312" t="s">
        <v>54</v>
      </c>
      <c r="D2028" s="313" t="s">
        <v>18977</v>
      </c>
      <c r="E2028" s="314" t="s">
        <v>186</v>
      </c>
    </row>
    <row r="2029" spans="1:5" ht="13.5">
      <c r="A2029" s="311">
        <v>94587</v>
      </c>
      <c r="B2029" s="312" t="s">
        <v>1902</v>
      </c>
      <c r="C2029" s="312" t="s">
        <v>185</v>
      </c>
      <c r="D2029" s="313" t="s">
        <v>14148</v>
      </c>
      <c r="E2029" s="314" t="s">
        <v>186</v>
      </c>
    </row>
    <row r="2030" spans="1:5" ht="13.5">
      <c r="A2030" s="311">
        <v>94588</v>
      </c>
      <c r="B2030" s="312" t="s">
        <v>1903</v>
      </c>
      <c r="C2030" s="312" t="s">
        <v>185</v>
      </c>
      <c r="D2030" s="313" t="s">
        <v>18978</v>
      </c>
      <c r="E2030" s="314" t="s">
        <v>186</v>
      </c>
    </row>
    <row r="2031" spans="1:5" ht="40.5">
      <c r="A2031" s="311">
        <v>99837</v>
      </c>
      <c r="B2031" s="312" t="s">
        <v>1904</v>
      </c>
      <c r="C2031" s="312" t="s">
        <v>185</v>
      </c>
      <c r="D2031" s="313" t="s">
        <v>18979</v>
      </c>
      <c r="E2031" s="314" t="s">
        <v>186</v>
      </c>
    </row>
    <row r="2032" spans="1:5" ht="40.5">
      <c r="A2032" s="311">
        <v>99839</v>
      </c>
      <c r="B2032" s="312" t="s">
        <v>1905</v>
      </c>
      <c r="C2032" s="312" t="s">
        <v>185</v>
      </c>
      <c r="D2032" s="313" t="s">
        <v>18980</v>
      </c>
      <c r="E2032" s="314" t="s">
        <v>186</v>
      </c>
    </row>
    <row r="2033" spans="1:5" ht="27">
      <c r="A2033" s="311">
        <v>99841</v>
      </c>
      <c r="B2033" s="312" t="s">
        <v>1906</v>
      </c>
      <c r="C2033" s="312" t="s">
        <v>185</v>
      </c>
      <c r="D2033" s="313" t="s">
        <v>18981</v>
      </c>
      <c r="E2033" s="314" t="s">
        <v>186</v>
      </c>
    </row>
    <row r="2034" spans="1:5" ht="13.5">
      <c r="A2034" s="311">
        <v>99855</v>
      </c>
      <c r="B2034" s="312" t="s">
        <v>1907</v>
      </c>
      <c r="C2034" s="312" t="s">
        <v>185</v>
      </c>
      <c r="D2034" s="313" t="s">
        <v>18982</v>
      </c>
      <c r="E2034" s="314" t="s">
        <v>186</v>
      </c>
    </row>
    <row r="2035" spans="1:5" ht="13.5">
      <c r="A2035" s="311">
        <v>99857</v>
      </c>
      <c r="B2035" s="312" t="s">
        <v>1908</v>
      </c>
      <c r="C2035" s="312" t="s">
        <v>185</v>
      </c>
      <c r="D2035" s="313" t="s">
        <v>18983</v>
      </c>
      <c r="E2035" s="314" t="s">
        <v>186</v>
      </c>
    </row>
    <row r="2036" spans="1:5" ht="27">
      <c r="A2036" s="311">
        <v>99861</v>
      </c>
      <c r="B2036" s="312" t="s">
        <v>1909</v>
      </c>
      <c r="C2036" s="312" t="s">
        <v>54</v>
      </c>
      <c r="D2036" s="313" t="s">
        <v>18984</v>
      </c>
      <c r="E2036" s="314" t="s">
        <v>186</v>
      </c>
    </row>
    <row r="2037" spans="1:5" ht="13.5">
      <c r="A2037" s="311">
        <v>99862</v>
      </c>
      <c r="B2037" s="312" t="s">
        <v>1910</v>
      </c>
      <c r="C2037" s="312" t="s">
        <v>54</v>
      </c>
      <c r="D2037" s="313" t="s">
        <v>18985</v>
      </c>
      <c r="E2037" s="314" t="s">
        <v>186</v>
      </c>
    </row>
    <row r="2038" spans="1:5" ht="13.5">
      <c r="A2038" s="311">
        <v>90838</v>
      </c>
      <c r="B2038" s="312" t="s">
        <v>1911</v>
      </c>
      <c r="C2038" s="312" t="s">
        <v>50</v>
      </c>
      <c r="D2038" s="313" t="s">
        <v>18986</v>
      </c>
      <c r="E2038" s="314" t="s">
        <v>186</v>
      </c>
    </row>
    <row r="2039" spans="1:5" ht="27">
      <c r="A2039" s="311">
        <v>91338</v>
      </c>
      <c r="B2039" s="312" t="s">
        <v>1912</v>
      </c>
      <c r="C2039" s="312" t="s">
        <v>54</v>
      </c>
      <c r="D2039" s="313" t="s">
        <v>18987</v>
      </c>
      <c r="E2039" s="314" t="s">
        <v>186</v>
      </c>
    </row>
    <row r="2040" spans="1:5" ht="27">
      <c r="A2040" s="311">
        <v>91341</v>
      </c>
      <c r="B2040" s="312" t="s">
        <v>1913</v>
      </c>
      <c r="C2040" s="312" t="s">
        <v>54</v>
      </c>
      <c r="D2040" s="313" t="s">
        <v>18988</v>
      </c>
      <c r="E2040" s="314" t="s">
        <v>186</v>
      </c>
    </row>
    <row r="2041" spans="1:5" ht="27">
      <c r="A2041" s="311">
        <v>94805</v>
      </c>
      <c r="B2041" s="312" t="s">
        <v>1914</v>
      </c>
      <c r="C2041" s="312" t="s">
        <v>50</v>
      </c>
      <c r="D2041" s="313" t="s">
        <v>18989</v>
      </c>
      <c r="E2041" s="314" t="s">
        <v>186</v>
      </c>
    </row>
    <row r="2042" spans="1:5" ht="27">
      <c r="A2042" s="311">
        <v>94806</v>
      </c>
      <c r="B2042" s="312" t="s">
        <v>1915</v>
      </c>
      <c r="C2042" s="312" t="s">
        <v>50</v>
      </c>
      <c r="D2042" s="313" t="s">
        <v>17646</v>
      </c>
      <c r="E2042" s="314" t="s">
        <v>186</v>
      </c>
    </row>
    <row r="2043" spans="1:5" ht="27">
      <c r="A2043" s="311">
        <v>94807</v>
      </c>
      <c r="B2043" s="312" t="s">
        <v>1916</v>
      </c>
      <c r="C2043" s="312" t="s">
        <v>50</v>
      </c>
      <c r="D2043" s="313" t="s">
        <v>18990</v>
      </c>
      <c r="E2043" s="314" t="s">
        <v>186</v>
      </c>
    </row>
    <row r="2044" spans="1:5" ht="27">
      <c r="A2044" s="311">
        <v>100702</v>
      </c>
      <c r="B2044" s="312" t="s">
        <v>1917</v>
      </c>
      <c r="C2044" s="312" t="s">
        <v>54</v>
      </c>
      <c r="D2044" s="313" t="s">
        <v>18991</v>
      </c>
      <c r="E2044" s="314" t="s">
        <v>186</v>
      </c>
    </row>
    <row r="2045" spans="1:5" ht="13.5">
      <c r="A2045" s="311">
        <v>102188</v>
      </c>
      <c r="B2045" s="312" t="s">
        <v>1918</v>
      </c>
      <c r="C2045" s="312" t="s">
        <v>50</v>
      </c>
      <c r="D2045" s="313" t="s">
        <v>18992</v>
      </c>
      <c r="E2045" s="314" t="s">
        <v>186</v>
      </c>
    </row>
    <row r="2046" spans="1:5" ht="40.5">
      <c r="A2046" s="311">
        <v>102189</v>
      </c>
      <c r="B2046" s="312" t="s">
        <v>1919</v>
      </c>
      <c r="C2046" s="312" t="s">
        <v>50</v>
      </c>
      <c r="D2046" s="313" t="s">
        <v>18993</v>
      </c>
      <c r="E2046" s="314" t="s">
        <v>186</v>
      </c>
    </row>
    <row r="2047" spans="1:5" ht="13.5">
      <c r="A2047" s="311">
        <v>100703</v>
      </c>
      <c r="B2047" s="312" t="s">
        <v>1920</v>
      </c>
      <c r="C2047" s="312" t="s">
        <v>50</v>
      </c>
      <c r="D2047" s="313" t="s">
        <v>17026</v>
      </c>
      <c r="E2047" s="314" t="s">
        <v>186</v>
      </c>
    </row>
    <row r="2048" spans="1:5" ht="27">
      <c r="A2048" s="311">
        <v>100704</v>
      </c>
      <c r="B2048" s="312" t="s">
        <v>1921</v>
      </c>
      <c r="C2048" s="312" t="s">
        <v>50</v>
      </c>
      <c r="D2048" s="313" t="s">
        <v>18994</v>
      </c>
      <c r="E2048" s="314" t="s">
        <v>186</v>
      </c>
    </row>
    <row r="2049" spans="1:5" ht="13.5">
      <c r="A2049" s="311">
        <v>100705</v>
      </c>
      <c r="B2049" s="312" t="s">
        <v>1922</v>
      </c>
      <c r="C2049" s="312" t="s">
        <v>50</v>
      </c>
      <c r="D2049" s="313" t="s">
        <v>18995</v>
      </c>
      <c r="E2049" s="314" t="s">
        <v>186</v>
      </c>
    </row>
    <row r="2050" spans="1:5" ht="13.5">
      <c r="A2050" s="311">
        <v>100706</v>
      </c>
      <c r="B2050" s="312" t="s">
        <v>1923</v>
      </c>
      <c r="C2050" s="312" t="s">
        <v>50</v>
      </c>
      <c r="D2050" s="313" t="s">
        <v>16837</v>
      </c>
      <c r="E2050" s="314" t="s">
        <v>186</v>
      </c>
    </row>
    <row r="2051" spans="1:5" ht="13.5">
      <c r="A2051" s="311">
        <v>100707</v>
      </c>
      <c r="B2051" s="312" t="s">
        <v>1924</v>
      </c>
      <c r="C2051" s="312" t="s">
        <v>50</v>
      </c>
      <c r="D2051" s="313" t="s">
        <v>18996</v>
      </c>
      <c r="E2051" s="314" t="s">
        <v>186</v>
      </c>
    </row>
    <row r="2052" spans="1:5" ht="13.5">
      <c r="A2052" s="311">
        <v>100708</v>
      </c>
      <c r="B2052" s="312" t="s">
        <v>1925</v>
      </c>
      <c r="C2052" s="312" t="s">
        <v>50</v>
      </c>
      <c r="D2052" s="313" t="s">
        <v>18997</v>
      </c>
      <c r="E2052" s="314" t="s">
        <v>186</v>
      </c>
    </row>
    <row r="2053" spans="1:5" ht="27">
      <c r="A2053" s="311">
        <v>100709</v>
      </c>
      <c r="B2053" s="312" t="s">
        <v>1926</v>
      </c>
      <c r="C2053" s="312" t="s">
        <v>50</v>
      </c>
      <c r="D2053" s="313" t="s">
        <v>16812</v>
      </c>
      <c r="E2053" s="314" t="s">
        <v>186</v>
      </c>
    </row>
    <row r="2054" spans="1:5" ht="13.5">
      <c r="A2054" s="311">
        <v>100710</v>
      </c>
      <c r="B2054" s="312" t="s">
        <v>1927</v>
      </c>
      <c r="C2054" s="312" t="s">
        <v>50</v>
      </c>
      <c r="D2054" s="313" t="s">
        <v>18998</v>
      </c>
      <c r="E2054" s="314" t="s">
        <v>186</v>
      </c>
    </row>
    <row r="2055" spans="1:5" ht="27">
      <c r="A2055" s="311">
        <v>102151</v>
      </c>
      <c r="B2055" s="312" t="s">
        <v>1928</v>
      </c>
      <c r="C2055" s="312" t="s">
        <v>54</v>
      </c>
      <c r="D2055" s="313" t="s">
        <v>18999</v>
      </c>
      <c r="E2055" s="314" t="s">
        <v>186</v>
      </c>
    </row>
    <row r="2056" spans="1:5" ht="27">
      <c r="A2056" s="311">
        <v>102152</v>
      </c>
      <c r="B2056" s="312" t="s">
        <v>1929</v>
      </c>
      <c r="C2056" s="312" t="s">
        <v>54</v>
      </c>
      <c r="D2056" s="313" t="s">
        <v>19000</v>
      </c>
      <c r="E2056" s="314" t="s">
        <v>186</v>
      </c>
    </row>
    <row r="2057" spans="1:5" ht="27">
      <c r="A2057" s="311">
        <v>102153</v>
      </c>
      <c r="B2057" s="312" t="s">
        <v>1930</v>
      </c>
      <c r="C2057" s="312" t="s">
        <v>54</v>
      </c>
      <c r="D2057" s="313" t="s">
        <v>19001</v>
      </c>
      <c r="E2057" s="314" t="s">
        <v>186</v>
      </c>
    </row>
    <row r="2058" spans="1:5" ht="27">
      <c r="A2058" s="311">
        <v>102154</v>
      </c>
      <c r="B2058" s="312" t="s">
        <v>1931</v>
      </c>
      <c r="C2058" s="312" t="s">
        <v>54</v>
      </c>
      <c r="D2058" s="313" t="s">
        <v>16827</v>
      </c>
      <c r="E2058" s="314" t="s">
        <v>186</v>
      </c>
    </row>
    <row r="2059" spans="1:5" ht="27">
      <c r="A2059" s="311">
        <v>102155</v>
      </c>
      <c r="B2059" s="312" t="s">
        <v>1932</v>
      </c>
      <c r="C2059" s="312" t="s">
        <v>54</v>
      </c>
      <c r="D2059" s="313" t="s">
        <v>19002</v>
      </c>
      <c r="E2059" s="314" t="s">
        <v>186</v>
      </c>
    </row>
    <row r="2060" spans="1:5" ht="27">
      <c r="A2060" s="311">
        <v>102156</v>
      </c>
      <c r="B2060" s="312" t="s">
        <v>1933</v>
      </c>
      <c r="C2060" s="312" t="s">
        <v>54</v>
      </c>
      <c r="D2060" s="313" t="s">
        <v>19003</v>
      </c>
      <c r="E2060" s="314" t="s">
        <v>186</v>
      </c>
    </row>
    <row r="2061" spans="1:5" ht="27">
      <c r="A2061" s="311">
        <v>102157</v>
      </c>
      <c r="B2061" s="312" t="s">
        <v>1934</v>
      </c>
      <c r="C2061" s="312" t="s">
        <v>54</v>
      </c>
      <c r="D2061" s="313" t="s">
        <v>19004</v>
      </c>
      <c r="E2061" s="314" t="s">
        <v>186</v>
      </c>
    </row>
    <row r="2062" spans="1:5" ht="27">
      <c r="A2062" s="311">
        <v>102158</v>
      </c>
      <c r="B2062" s="312" t="s">
        <v>1935</v>
      </c>
      <c r="C2062" s="312" t="s">
        <v>54</v>
      </c>
      <c r="D2062" s="313" t="s">
        <v>19005</v>
      </c>
      <c r="E2062" s="314" t="s">
        <v>186</v>
      </c>
    </row>
    <row r="2063" spans="1:5" ht="27">
      <c r="A2063" s="311">
        <v>102159</v>
      </c>
      <c r="B2063" s="312" t="s">
        <v>1936</v>
      </c>
      <c r="C2063" s="312" t="s">
        <v>54</v>
      </c>
      <c r="D2063" s="313" t="s">
        <v>19006</v>
      </c>
      <c r="E2063" s="314" t="s">
        <v>186</v>
      </c>
    </row>
    <row r="2064" spans="1:5" ht="27">
      <c r="A2064" s="311">
        <v>102160</v>
      </c>
      <c r="B2064" s="312" t="s">
        <v>1937</v>
      </c>
      <c r="C2064" s="312" t="s">
        <v>54</v>
      </c>
      <c r="D2064" s="313" t="s">
        <v>19007</v>
      </c>
      <c r="E2064" s="314" t="s">
        <v>186</v>
      </c>
    </row>
    <row r="2065" spans="1:5" ht="27">
      <c r="A2065" s="311">
        <v>102161</v>
      </c>
      <c r="B2065" s="312" t="s">
        <v>1938</v>
      </c>
      <c r="C2065" s="312" t="s">
        <v>54</v>
      </c>
      <c r="D2065" s="313" t="s">
        <v>18559</v>
      </c>
      <c r="E2065" s="314" t="s">
        <v>186</v>
      </c>
    </row>
    <row r="2066" spans="1:5" ht="27">
      <c r="A2066" s="311">
        <v>102162</v>
      </c>
      <c r="B2066" s="312" t="s">
        <v>1939</v>
      </c>
      <c r="C2066" s="312" t="s">
        <v>54</v>
      </c>
      <c r="D2066" s="313" t="s">
        <v>19008</v>
      </c>
      <c r="E2066" s="314" t="s">
        <v>186</v>
      </c>
    </row>
    <row r="2067" spans="1:5" ht="27">
      <c r="A2067" s="311">
        <v>102163</v>
      </c>
      <c r="B2067" s="312" t="s">
        <v>1940</v>
      </c>
      <c r="C2067" s="312" t="s">
        <v>54</v>
      </c>
      <c r="D2067" s="313" t="s">
        <v>14608</v>
      </c>
      <c r="E2067" s="314" t="s">
        <v>186</v>
      </c>
    </row>
    <row r="2068" spans="1:5" ht="27">
      <c r="A2068" s="311">
        <v>102164</v>
      </c>
      <c r="B2068" s="312" t="s">
        <v>1941</v>
      </c>
      <c r="C2068" s="312" t="s">
        <v>54</v>
      </c>
      <c r="D2068" s="313" t="s">
        <v>19009</v>
      </c>
      <c r="E2068" s="314" t="s">
        <v>186</v>
      </c>
    </row>
    <row r="2069" spans="1:5" ht="27">
      <c r="A2069" s="311">
        <v>102165</v>
      </c>
      <c r="B2069" s="312" t="s">
        <v>1942</v>
      </c>
      <c r="C2069" s="312" t="s">
        <v>54</v>
      </c>
      <c r="D2069" s="313" t="s">
        <v>19010</v>
      </c>
      <c r="E2069" s="314" t="s">
        <v>186</v>
      </c>
    </row>
    <row r="2070" spans="1:5" ht="27">
      <c r="A2070" s="311">
        <v>102166</v>
      </c>
      <c r="B2070" s="312" t="s">
        <v>1943</v>
      </c>
      <c r="C2070" s="312" t="s">
        <v>54</v>
      </c>
      <c r="D2070" s="313" t="s">
        <v>19011</v>
      </c>
      <c r="E2070" s="314" t="s">
        <v>186</v>
      </c>
    </row>
    <row r="2071" spans="1:5" ht="27">
      <c r="A2071" s="311">
        <v>102167</v>
      </c>
      <c r="B2071" s="312" t="s">
        <v>1944</v>
      </c>
      <c r="C2071" s="312" t="s">
        <v>54</v>
      </c>
      <c r="D2071" s="313" t="s">
        <v>19012</v>
      </c>
      <c r="E2071" s="314" t="s">
        <v>186</v>
      </c>
    </row>
    <row r="2072" spans="1:5" ht="27">
      <c r="A2072" s="311">
        <v>102168</v>
      </c>
      <c r="B2072" s="312" t="s">
        <v>1945</v>
      </c>
      <c r="C2072" s="312" t="s">
        <v>54</v>
      </c>
      <c r="D2072" s="313" t="s">
        <v>17284</v>
      </c>
      <c r="E2072" s="314" t="s">
        <v>186</v>
      </c>
    </row>
    <row r="2073" spans="1:5" ht="27">
      <c r="A2073" s="311">
        <v>102169</v>
      </c>
      <c r="B2073" s="312" t="s">
        <v>1946</v>
      </c>
      <c r="C2073" s="312" t="s">
        <v>54</v>
      </c>
      <c r="D2073" s="313" t="s">
        <v>19013</v>
      </c>
      <c r="E2073" s="314" t="s">
        <v>186</v>
      </c>
    </row>
    <row r="2074" spans="1:5" ht="27">
      <c r="A2074" s="311">
        <v>102170</v>
      </c>
      <c r="B2074" s="312" t="s">
        <v>1947</v>
      </c>
      <c r="C2074" s="312" t="s">
        <v>54</v>
      </c>
      <c r="D2074" s="313" t="s">
        <v>19014</v>
      </c>
      <c r="E2074" s="314" t="s">
        <v>186</v>
      </c>
    </row>
    <row r="2075" spans="1:5" ht="27">
      <c r="A2075" s="311">
        <v>102171</v>
      </c>
      <c r="B2075" s="312" t="s">
        <v>1948</v>
      </c>
      <c r="C2075" s="312" t="s">
        <v>54</v>
      </c>
      <c r="D2075" s="313" t="s">
        <v>19015</v>
      </c>
      <c r="E2075" s="314" t="s">
        <v>186</v>
      </c>
    </row>
    <row r="2076" spans="1:5" ht="27">
      <c r="A2076" s="311">
        <v>102172</v>
      </c>
      <c r="B2076" s="312" t="s">
        <v>1949</v>
      </c>
      <c r="C2076" s="312" t="s">
        <v>54</v>
      </c>
      <c r="D2076" s="313" t="s">
        <v>19016</v>
      </c>
      <c r="E2076" s="314" t="s">
        <v>186</v>
      </c>
    </row>
    <row r="2077" spans="1:5" ht="13.5">
      <c r="A2077" s="311">
        <v>102176</v>
      </c>
      <c r="B2077" s="312" t="s">
        <v>1950</v>
      </c>
      <c r="C2077" s="312" t="s">
        <v>54</v>
      </c>
      <c r="D2077" s="313" t="s">
        <v>19017</v>
      </c>
      <c r="E2077" s="314" t="s">
        <v>186</v>
      </c>
    </row>
    <row r="2078" spans="1:5" ht="13.5">
      <c r="A2078" s="311">
        <v>102177</v>
      </c>
      <c r="B2078" s="312" t="s">
        <v>1951</v>
      </c>
      <c r="C2078" s="312" t="s">
        <v>54</v>
      </c>
      <c r="D2078" s="313" t="s">
        <v>19018</v>
      </c>
      <c r="E2078" s="314" t="s">
        <v>186</v>
      </c>
    </row>
    <row r="2079" spans="1:5" ht="13.5">
      <c r="A2079" s="311">
        <v>102178</v>
      </c>
      <c r="B2079" s="312" t="s">
        <v>1952</v>
      </c>
      <c r="C2079" s="312" t="s">
        <v>54</v>
      </c>
      <c r="D2079" s="313" t="s">
        <v>19019</v>
      </c>
      <c r="E2079" s="314" t="s">
        <v>186</v>
      </c>
    </row>
    <row r="2080" spans="1:5" ht="13.5">
      <c r="A2080" s="311">
        <v>102179</v>
      </c>
      <c r="B2080" s="312" t="s">
        <v>1953</v>
      </c>
      <c r="C2080" s="312" t="s">
        <v>54</v>
      </c>
      <c r="D2080" s="313" t="s">
        <v>19020</v>
      </c>
      <c r="E2080" s="314" t="s">
        <v>186</v>
      </c>
    </row>
    <row r="2081" spans="1:5" ht="13.5">
      <c r="A2081" s="311">
        <v>102180</v>
      </c>
      <c r="B2081" s="312" t="s">
        <v>1954</v>
      </c>
      <c r="C2081" s="312" t="s">
        <v>54</v>
      </c>
      <c r="D2081" s="313" t="s">
        <v>19021</v>
      </c>
      <c r="E2081" s="314" t="s">
        <v>186</v>
      </c>
    </row>
    <row r="2082" spans="1:5" ht="13.5">
      <c r="A2082" s="311">
        <v>102181</v>
      </c>
      <c r="B2082" s="312" t="s">
        <v>1955</v>
      </c>
      <c r="C2082" s="312" t="s">
        <v>54</v>
      </c>
      <c r="D2082" s="313" t="s">
        <v>19022</v>
      </c>
      <c r="E2082" s="314" t="s">
        <v>186</v>
      </c>
    </row>
    <row r="2083" spans="1:5" ht="27">
      <c r="A2083" s="311">
        <v>102182</v>
      </c>
      <c r="B2083" s="312" t="s">
        <v>1956</v>
      </c>
      <c r="C2083" s="312" t="s">
        <v>50</v>
      </c>
      <c r="D2083" s="313" t="s">
        <v>19023</v>
      </c>
      <c r="E2083" s="314" t="s">
        <v>186</v>
      </c>
    </row>
    <row r="2084" spans="1:5" ht="27">
      <c r="A2084" s="311">
        <v>102183</v>
      </c>
      <c r="B2084" s="312" t="s">
        <v>1957</v>
      </c>
      <c r="C2084" s="312" t="s">
        <v>50</v>
      </c>
      <c r="D2084" s="313" t="s">
        <v>19024</v>
      </c>
      <c r="E2084" s="314" t="s">
        <v>186</v>
      </c>
    </row>
    <row r="2085" spans="1:5" ht="27">
      <c r="A2085" s="311">
        <v>102184</v>
      </c>
      <c r="B2085" s="312" t="s">
        <v>1958</v>
      </c>
      <c r="C2085" s="312" t="s">
        <v>50</v>
      </c>
      <c r="D2085" s="313" t="s">
        <v>19025</v>
      </c>
      <c r="E2085" s="314" t="s">
        <v>186</v>
      </c>
    </row>
    <row r="2086" spans="1:5" ht="27">
      <c r="A2086" s="311">
        <v>102185</v>
      </c>
      <c r="B2086" s="312" t="s">
        <v>1959</v>
      </c>
      <c r="C2086" s="312" t="s">
        <v>50</v>
      </c>
      <c r="D2086" s="313" t="s">
        <v>19026</v>
      </c>
      <c r="E2086" s="314" t="s">
        <v>186</v>
      </c>
    </row>
    <row r="2087" spans="1:5" ht="13.5">
      <c r="A2087" s="311">
        <v>102190</v>
      </c>
      <c r="B2087" s="312" t="s">
        <v>1960</v>
      </c>
      <c r="C2087" s="312" t="s">
        <v>54</v>
      </c>
      <c r="D2087" s="313" t="s">
        <v>17634</v>
      </c>
      <c r="E2087" s="314" t="s">
        <v>186</v>
      </c>
    </row>
    <row r="2088" spans="1:5" ht="13.5">
      <c r="A2088" s="311">
        <v>102191</v>
      </c>
      <c r="B2088" s="312" t="s">
        <v>1961</v>
      </c>
      <c r="C2088" s="312" t="s">
        <v>54</v>
      </c>
      <c r="D2088" s="313" t="s">
        <v>19027</v>
      </c>
      <c r="E2088" s="314" t="s">
        <v>186</v>
      </c>
    </row>
    <row r="2089" spans="1:5" ht="13.5">
      <c r="A2089" s="311">
        <v>102192</v>
      </c>
      <c r="B2089" s="312" t="s">
        <v>1962</v>
      </c>
      <c r="C2089" s="312" t="s">
        <v>54</v>
      </c>
      <c r="D2089" s="313" t="s">
        <v>19028</v>
      </c>
      <c r="E2089" s="314" t="s">
        <v>186</v>
      </c>
    </row>
    <row r="2090" spans="1:5" ht="27">
      <c r="A2090" s="311">
        <v>94569</v>
      </c>
      <c r="B2090" s="312" t="s">
        <v>1963</v>
      </c>
      <c r="C2090" s="312" t="s">
        <v>54</v>
      </c>
      <c r="D2090" s="313" t="s">
        <v>19029</v>
      </c>
      <c r="E2090" s="314" t="s">
        <v>186</v>
      </c>
    </row>
    <row r="2091" spans="1:5" ht="40.5">
      <c r="A2091" s="311">
        <v>94570</v>
      </c>
      <c r="B2091" s="312" t="s">
        <v>1964</v>
      </c>
      <c r="C2091" s="312" t="s">
        <v>54</v>
      </c>
      <c r="D2091" s="313" t="s">
        <v>19030</v>
      </c>
      <c r="E2091" s="314" t="s">
        <v>186</v>
      </c>
    </row>
    <row r="2092" spans="1:5" ht="40.5">
      <c r="A2092" s="311">
        <v>94572</v>
      </c>
      <c r="B2092" s="312" t="s">
        <v>1965</v>
      </c>
      <c r="C2092" s="312" t="s">
        <v>54</v>
      </c>
      <c r="D2092" s="313" t="s">
        <v>19031</v>
      </c>
      <c r="E2092" s="314" t="s">
        <v>186</v>
      </c>
    </row>
    <row r="2093" spans="1:5" ht="40.5">
      <c r="A2093" s="311">
        <v>94573</v>
      </c>
      <c r="B2093" s="312" t="s">
        <v>1966</v>
      </c>
      <c r="C2093" s="312" t="s">
        <v>54</v>
      </c>
      <c r="D2093" s="313" t="s">
        <v>19032</v>
      </c>
      <c r="E2093" s="314" t="s">
        <v>186</v>
      </c>
    </row>
    <row r="2094" spans="1:5" ht="40.5">
      <c r="A2094" s="311">
        <v>94580</v>
      </c>
      <c r="B2094" s="312" t="s">
        <v>1967</v>
      </c>
      <c r="C2094" s="312" t="s">
        <v>54</v>
      </c>
      <c r="D2094" s="313" t="s">
        <v>19033</v>
      </c>
      <c r="E2094" s="314" t="s">
        <v>186</v>
      </c>
    </row>
    <row r="2095" spans="1:5" ht="27">
      <c r="A2095" s="311">
        <v>94589</v>
      </c>
      <c r="B2095" s="312" t="s">
        <v>12128</v>
      </c>
      <c r="C2095" s="312" t="s">
        <v>185</v>
      </c>
      <c r="D2095" s="313" t="s">
        <v>19034</v>
      </c>
      <c r="E2095" s="314" t="s">
        <v>186</v>
      </c>
    </row>
    <row r="2096" spans="1:5" ht="13.5">
      <c r="A2096" s="311">
        <v>94590</v>
      </c>
      <c r="B2096" s="312" t="s">
        <v>12129</v>
      </c>
      <c r="C2096" s="312" t="s">
        <v>185</v>
      </c>
      <c r="D2096" s="313" t="s">
        <v>13681</v>
      </c>
      <c r="E2096" s="314" t="s">
        <v>186</v>
      </c>
    </row>
    <row r="2097" spans="1:5" ht="27">
      <c r="A2097" s="311">
        <v>100674</v>
      </c>
      <c r="B2097" s="312" t="s">
        <v>1968</v>
      </c>
      <c r="C2097" s="312" t="s">
        <v>54</v>
      </c>
      <c r="D2097" s="313" t="s">
        <v>19035</v>
      </c>
      <c r="E2097" s="314" t="s">
        <v>186</v>
      </c>
    </row>
    <row r="2098" spans="1:5" ht="27">
      <c r="A2098" s="311">
        <v>101096</v>
      </c>
      <c r="B2098" s="312" t="s">
        <v>1969</v>
      </c>
      <c r="C2098" s="312" t="s">
        <v>177</v>
      </c>
      <c r="D2098" s="313" t="s">
        <v>19036</v>
      </c>
      <c r="E2098" s="314" t="s">
        <v>186</v>
      </c>
    </row>
    <row r="2099" spans="1:5" ht="27">
      <c r="A2099" s="311">
        <v>101097</v>
      </c>
      <c r="B2099" s="312" t="s">
        <v>1970</v>
      </c>
      <c r="C2099" s="312" t="s">
        <v>177</v>
      </c>
      <c r="D2099" s="313" t="s">
        <v>19037</v>
      </c>
      <c r="E2099" s="314" t="s">
        <v>186</v>
      </c>
    </row>
    <row r="2100" spans="1:5" ht="27">
      <c r="A2100" s="311">
        <v>101098</v>
      </c>
      <c r="B2100" s="312" t="s">
        <v>1971</v>
      </c>
      <c r="C2100" s="312" t="s">
        <v>177</v>
      </c>
      <c r="D2100" s="313" t="s">
        <v>19038</v>
      </c>
      <c r="E2100" s="314" t="s">
        <v>186</v>
      </c>
    </row>
    <row r="2101" spans="1:5" ht="27">
      <c r="A2101" s="311">
        <v>101099</v>
      </c>
      <c r="B2101" s="312" t="s">
        <v>1972</v>
      </c>
      <c r="C2101" s="312" t="s">
        <v>177</v>
      </c>
      <c r="D2101" s="313" t="s">
        <v>19039</v>
      </c>
      <c r="E2101" s="314" t="s">
        <v>186</v>
      </c>
    </row>
    <row r="2102" spans="1:5" ht="27">
      <c r="A2102" s="311">
        <v>101100</v>
      </c>
      <c r="B2102" s="312" t="s">
        <v>1973</v>
      </c>
      <c r="C2102" s="312" t="s">
        <v>177</v>
      </c>
      <c r="D2102" s="313" t="s">
        <v>19040</v>
      </c>
      <c r="E2102" s="314" t="s">
        <v>186</v>
      </c>
    </row>
    <row r="2103" spans="1:5" ht="27">
      <c r="A2103" s="311">
        <v>101101</v>
      </c>
      <c r="B2103" s="312" t="s">
        <v>1974</v>
      </c>
      <c r="C2103" s="312" t="s">
        <v>177</v>
      </c>
      <c r="D2103" s="313" t="s">
        <v>19041</v>
      </c>
      <c r="E2103" s="314" t="s">
        <v>186</v>
      </c>
    </row>
    <row r="2104" spans="1:5" ht="27">
      <c r="A2104" s="311">
        <v>101102</v>
      </c>
      <c r="B2104" s="312" t="s">
        <v>1975</v>
      </c>
      <c r="C2104" s="312" t="s">
        <v>177</v>
      </c>
      <c r="D2104" s="313" t="s">
        <v>19042</v>
      </c>
      <c r="E2104" s="314" t="s">
        <v>186</v>
      </c>
    </row>
    <row r="2105" spans="1:5" ht="27">
      <c r="A2105" s="311">
        <v>101103</v>
      </c>
      <c r="B2105" s="312" t="s">
        <v>1976</v>
      </c>
      <c r="C2105" s="312" t="s">
        <v>177</v>
      </c>
      <c r="D2105" s="313" t="s">
        <v>19043</v>
      </c>
      <c r="E2105" s="314" t="s">
        <v>186</v>
      </c>
    </row>
    <row r="2106" spans="1:5" ht="27">
      <c r="A2106" s="311">
        <v>101104</v>
      </c>
      <c r="B2106" s="312" t="s">
        <v>1977</v>
      </c>
      <c r="C2106" s="312" t="s">
        <v>177</v>
      </c>
      <c r="D2106" s="313" t="s">
        <v>19044</v>
      </c>
      <c r="E2106" s="314" t="s">
        <v>186</v>
      </c>
    </row>
    <row r="2107" spans="1:5" ht="27">
      <c r="A2107" s="311">
        <v>101105</v>
      </c>
      <c r="B2107" s="312" t="s">
        <v>1978</v>
      </c>
      <c r="C2107" s="312" t="s">
        <v>177</v>
      </c>
      <c r="D2107" s="313" t="s">
        <v>19045</v>
      </c>
      <c r="E2107" s="314" t="s">
        <v>186</v>
      </c>
    </row>
    <row r="2108" spans="1:5" ht="27">
      <c r="A2108" s="311">
        <v>101106</v>
      </c>
      <c r="B2108" s="312" t="s">
        <v>1979</v>
      </c>
      <c r="C2108" s="312" t="s">
        <v>177</v>
      </c>
      <c r="D2108" s="313" t="s">
        <v>19046</v>
      </c>
      <c r="E2108" s="314" t="s">
        <v>186</v>
      </c>
    </row>
    <row r="2109" spans="1:5" ht="27">
      <c r="A2109" s="311">
        <v>101107</v>
      </c>
      <c r="B2109" s="312" t="s">
        <v>1980</v>
      </c>
      <c r="C2109" s="312" t="s">
        <v>177</v>
      </c>
      <c r="D2109" s="313" t="s">
        <v>19047</v>
      </c>
      <c r="E2109" s="314" t="s">
        <v>186</v>
      </c>
    </row>
    <row r="2110" spans="1:5" ht="27">
      <c r="A2110" s="311">
        <v>101108</v>
      </c>
      <c r="B2110" s="312" t="s">
        <v>1981</v>
      </c>
      <c r="C2110" s="312" t="s">
        <v>177</v>
      </c>
      <c r="D2110" s="313" t="s">
        <v>19048</v>
      </c>
      <c r="E2110" s="314" t="s">
        <v>186</v>
      </c>
    </row>
    <row r="2111" spans="1:5" ht="27">
      <c r="A2111" s="311">
        <v>101109</v>
      </c>
      <c r="B2111" s="312" t="s">
        <v>1982</v>
      </c>
      <c r="C2111" s="312" t="s">
        <v>177</v>
      </c>
      <c r="D2111" s="313" t="s">
        <v>19049</v>
      </c>
      <c r="E2111" s="314" t="s">
        <v>186</v>
      </c>
    </row>
    <row r="2112" spans="1:5" ht="27">
      <c r="A2112" s="311">
        <v>101110</v>
      </c>
      <c r="B2112" s="312" t="s">
        <v>1983</v>
      </c>
      <c r="C2112" s="312" t="s">
        <v>177</v>
      </c>
      <c r="D2112" s="313" t="s">
        <v>19050</v>
      </c>
      <c r="E2112" s="314" t="s">
        <v>186</v>
      </c>
    </row>
    <row r="2113" spans="1:5" ht="27">
      <c r="A2113" s="311">
        <v>101111</v>
      </c>
      <c r="B2113" s="312" t="s">
        <v>1984</v>
      </c>
      <c r="C2113" s="312" t="s">
        <v>177</v>
      </c>
      <c r="D2113" s="313" t="s">
        <v>19051</v>
      </c>
      <c r="E2113" s="314" t="s">
        <v>186</v>
      </c>
    </row>
    <row r="2114" spans="1:5" ht="27">
      <c r="A2114" s="311">
        <v>101112</v>
      </c>
      <c r="B2114" s="312" t="s">
        <v>1985</v>
      </c>
      <c r="C2114" s="312" t="s">
        <v>177</v>
      </c>
      <c r="D2114" s="313" t="s">
        <v>19052</v>
      </c>
      <c r="E2114" s="314" t="s">
        <v>186</v>
      </c>
    </row>
    <row r="2115" spans="1:5" ht="27">
      <c r="A2115" s="311">
        <v>101113</v>
      </c>
      <c r="B2115" s="312" t="s">
        <v>1986</v>
      </c>
      <c r="C2115" s="312" t="s">
        <v>177</v>
      </c>
      <c r="D2115" s="313" t="s">
        <v>19053</v>
      </c>
      <c r="E2115" s="314" t="s">
        <v>186</v>
      </c>
    </row>
    <row r="2116" spans="1:5" ht="13.5">
      <c r="A2116" s="311">
        <v>95601</v>
      </c>
      <c r="B2116" s="312" t="s">
        <v>1987</v>
      </c>
      <c r="C2116" s="312" t="s">
        <v>50</v>
      </c>
      <c r="D2116" s="313" t="s">
        <v>15932</v>
      </c>
      <c r="E2116" s="314" t="s">
        <v>186</v>
      </c>
    </row>
    <row r="2117" spans="1:5" ht="27">
      <c r="A2117" s="311">
        <v>95602</v>
      </c>
      <c r="B2117" s="312" t="s">
        <v>1988</v>
      </c>
      <c r="C2117" s="312" t="s">
        <v>50</v>
      </c>
      <c r="D2117" s="313" t="s">
        <v>19054</v>
      </c>
      <c r="E2117" s="314" t="s">
        <v>186</v>
      </c>
    </row>
    <row r="2118" spans="1:5" ht="27">
      <c r="A2118" s="311">
        <v>95603</v>
      </c>
      <c r="B2118" s="312" t="s">
        <v>1989</v>
      </c>
      <c r="C2118" s="312" t="s">
        <v>50</v>
      </c>
      <c r="D2118" s="313" t="s">
        <v>15897</v>
      </c>
      <c r="E2118" s="314" t="s">
        <v>186</v>
      </c>
    </row>
    <row r="2119" spans="1:5" ht="27">
      <c r="A2119" s="311">
        <v>95604</v>
      </c>
      <c r="B2119" s="312" t="s">
        <v>1990</v>
      </c>
      <c r="C2119" s="312" t="s">
        <v>50</v>
      </c>
      <c r="D2119" s="313" t="s">
        <v>19055</v>
      </c>
      <c r="E2119" s="314" t="s">
        <v>186</v>
      </c>
    </row>
    <row r="2120" spans="1:5" ht="27">
      <c r="A2120" s="311">
        <v>95605</v>
      </c>
      <c r="B2120" s="312" t="s">
        <v>1991</v>
      </c>
      <c r="C2120" s="312" t="s">
        <v>50</v>
      </c>
      <c r="D2120" s="313" t="s">
        <v>19056</v>
      </c>
      <c r="E2120" s="314" t="s">
        <v>186</v>
      </c>
    </row>
    <row r="2121" spans="1:5" ht="13.5">
      <c r="A2121" s="311">
        <v>95607</v>
      </c>
      <c r="B2121" s="312" t="s">
        <v>1992</v>
      </c>
      <c r="C2121" s="312" t="s">
        <v>50</v>
      </c>
      <c r="D2121" s="313" t="s">
        <v>19057</v>
      </c>
      <c r="E2121" s="314" t="s">
        <v>186</v>
      </c>
    </row>
    <row r="2122" spans="1:5" ht="27">
      <c r="A2122" s="311">
        <v>95608</v>
      </c>
      <c r="B2122" s="312" t="s">
        <v>1993</v>
      </c>
      <c r="C2122" s="312" t="s">
        <v>50</v>
      </c>
      <c r="D2122" s="313" t="s">
        <v>19058</v>
      </c>
      <c r="E2122" s="314" t="s">
        <v>186</v>
      </c>
    </row>
    <row r="2123" spans="1:5" ht="27">
      <c r="A2123" s="311">
        <v>95609</v>
      </c>
      <c r="B2123" s="312" t="s">
        <v>1994</v>
      </c>
      <c r="C2123" s="312" t="s">
        <v>50</v>
      </c>
      <c r="D2123" s="313" t="s">
        <v>13846</v>
      </c>
      <c r="E2123" s="314" t="s">
        <v>186</v>
      </c>
    </row>
    <row r="2124" spans="1:5" ht="27">
      <c r="A2124" s="311">
        <v>100651</v>
      </c>
      <c r="B2124" s="312" t="s">
        <v>1995</v>
      </c>
      <c r="C2124" s="312" t="s">
        <v>185</v>
      </c>
      <c r="D2124" s="313" t="s">
        <v>19059</v>
      </c>
      <c r="E2124" s="314" t="s">
        <v>186</v>
      </c>
    </row>
    <row r="2125" spans="1:5" ht="27">
      <c r="A2125" s="311">
        <v>100652</v>
      </c>
      <c r="B2125" s="312" t="s">
        <v>1996</v>
      </c>
      <c r="C2125" s="312" t="s">
        <v>185</v>
      </c>
      <c r="D2125" s="313" t="s">
        <v>19060</v>
      </c>
      <c r="E2125" s="314" t="s">
        <v>186</v>
      </c>
    </row>
    <row r="2126" spans="1:5" ht="27">
      <c r="A2126" s="311">
        <v>100653</v>
      </c>
      <c r="B2126" s="312" t="s">
        <v>1997</v>
      </c>
      <c r="C2126" s="312" t="s">
        <v>185</v>
      </c>
      <c r="D2126" s="313" t="s">
        <v>19061</v>
      </c>
      <c r="E2126" s="314" t="s">
        <v>186</v>
      </c>
    </row>
    <row r="2127" spans="1:5" ht="27">
      <c r="A2127" s="311">
        <v>100654</v>
      </c>
      <c r="B2127" s="312" t="s">
        <v>1998</v>
      </c>
      <c r="C2127" s="312" t="s">
        <v>185</v>
      </c>
      <c r="D2127" s="313" t="s">
        <v>19062</v>
      </c>
      <c r="E2127" s="314" t="s">
        <v>186</v>
      </c>
    </row>
    <row r="2128" spans="1:5" ht="27">
      <c r="A2128" s="311">
        <v>100655</v>
      </c>
      <c r="B2128" s="312" t="s">
        <v>1999</v>
      </c>
      <c r="C2128" s="312" t="s">
        <v>185</v>
      </c>
      <c r="D2128" s="313" t="s">
        <v>19063</v>
      </c>
      <c r="E2128" s="314" t="s">
        <v>186</v>
      </c>
    </row>
    <row r="2129" spans="1:5" ht="27">
      <c r="A2129" s="311">
        <v>100656</v>
      </c>
      <c r="B2129" s="312" t="s">
        <v>2000</v>
      </c>
      <c r="C2129" s="312" t="s">
        <v>185</v>
      </c>
      <c r="D2129" s="313" t="s">
        <v>17427</v>
      </c>
      <c r="E2129" s="314" t="s">
        <v>186</v>
      </c>
    </row>
    <row r="2130" spans="1:5" ht="27">
      <c r="A2130" s="311">
        <v>100657</v>
      </c>
      <c r="B2130" s="312" t="s">
        <v>2001</v>
      </c>
      <c r="C2130" s="312" t="s">
        <v>185</v>
      </c>
      <c r="D2130" s="313" t="s">
        <v>19064</v>
      </c>
      <c r="E2130" s="314" t="s">
        <v>186</v>
      </c>
    </row>
    <row r="2131" spans="1:5" ht="27">
      <c r="A2131" s="311">
        <v>100658</v>
      </c>
      <c r="B2131" s="312" t="s">
        <v>2002</v>
      </c>
      <c r="C2131" s="312" t="s">
        <v>185</v>
      </c>
      <c r="D2131" s="313" t="s">
        <v>19065</v>
      </c>
      <c r="E2131" s="314" t="s">
        <v>186</v>
      </c>
    </row>
    <row r="2132" spans="1:5" ht="27">
      <c r="A2132" s="311">
        <v>100889</v>
      </c>
      <c r="B2132" s="312" t="s">
        <v>2003</v>
      </c>
      <c r="C2132" s="312" t="s">
        <v>49</v>
      </c>
      <c r="D2132" s="313" t="s">
        <v>17178</v>
      </c>
      <c r="E2132" s="314" t="s">
        <v>186</v>
      </c>
    </row>
    <row r="2133" spans="1:5" ht="27">
      <c r="A2133" s="311">
        <v>100890</v>
      </c>
      <c r="B2133" s="312" t="s">
        <v>2004</v>
      </c>
      <c r="C2133" s="312" t="s">
        <v>49</v>
      </c>
      <c r="D2133" s="313" t="s">
        <v>19066</v>
      </c>
      <c r="E2133" s="314" t="s">
        <v>186</v>
      </c>
    </row>
    <row r="2134" spans="1:5" ht="27">
      <c r="A2134" s="311">
        <v>100892</v>
      </c>
      <c r="B2134" s="312" t="s">
        <v>2005</v>
      </c>
      <c r="C2134" s="312" t="s">
        <v>49</v>
      </c>
      <c r="D2134" s="313" t="s">
        <v>17636</v>
      </c>
      <c r="E2134" s="314" t="s">
        <v>186</v>
      </c>
    </row>
    <row r="2135" spans="1:5" ht="27">
      <c r="A2135" s="311">
        <v>100893</v>
      </c>
      <c r="B2135" s="312" t="s">
        <v>2006</v>
      </c>
      <c r="C2135" s="312" t="s">
        <v>49</v>
      </c>
      <c r="D2135" s="313" t="s">
        <v>19067</v>
      </c>
      <c r="E2135" s="314" t="s">
        <v>186</v>
      </c>
    </row>
    <row r="2136" spans="1:5" ht="27">
      <c r="A2136" s="311">
        <v>100894</v>
      </c>
      <c r="B2136" s="312" t="s">
        <v>2007</v>
      </c>
      <c r="C2136" s="312" t="s">
        <v>49</v>
      </c>
      <c r="D2136" s="313" t="s">
        <v>14823</v>
      </c>
      <c r="E2136" s="314" t="s">
        <v>186</v>
      </c>
    </row>
    <row r="2137" spans="1:5" ht="40.5">
      <c r="A2137" s="311">
        <v>100896</v>
      </c>
      <c r="B2137" s="312" t="s">
        <v>2008</v>
      </c>
      <c r="C2137" s="312" t="s">
        <v>185</v>
      </c>
      <c r="D2137" s="313" t="s">
        <v>16335</v>
      </c>
      <c r="E2137" s="314" t="s">
        <v>186</v>
      </c>
    </row>
    <row r="2138" spans="1:5" ht="40.5">
      <c r="A2138" s="311">
        <v>100897</v>
      </c>
      <c r="B2138" s="312" t="s">
        <v>2009</v>
      </c>
      <c r="C2138" s="312" t="s">
        <v>185</v>
      </c>
      <c r="D2138" s="313" t="s">
        <v>19068</v>
      </c>
      <c r="E2138" s="314" t="s">
        <v>186</v>
      </c>
    </row>
    <row r="2139" spans="1:5" ht="40.5">
      <c r="A2139" s="311">
        <v>100898</v>
      </c>
      <c r="B2139" s="312" t="s">
        <v>2010</v>
      </c>
      <c r="C2139" s="312" t="s">
        <v>185</v>
      </c>
      <c r="D2139" s="313" t="s">
        <v>19069</v>
      </c>
      <c r="E2139" s="314" t="s">
        <v>186</v>
      </c>
    </row>
    <row r="2140" spans="1:5" ht="27">
      <c r="A2140" s="311">
        <v>100899</v>
      </c>
      <c r="B2140" s="312" t="s">
        <v>2011</v>
      </c>
      <c r="C2140" s="312" t="s">
        <v>185</v>
      </c>
      <c r="D2140" s="313" t="s">
        <v>19070</v>
      </c>
      <c r="E2140" s="314" t="s">
        <v>186</v>
      </c>
    </row>
    <row r="2141" spans="1:5" ht="27">
      <c r="A2141" s="311">
        <v>100900</v>
      </c>
      <c r="B2141" s="312" t="s">
        <v>2012</v>
      </c>
      <c r="C2141" s="312" t="s">
        <v>185</v>
      </c>
      <c r="D2141" s="313" t="s">
        <v>19071</v>
      </c>
      <c r="E2141" s="314" t="s">
        <v>186</v>
      </c>
    </row>
    <row r="2142" spans="1:5" ht="27">
      <c r="A2142" s="311">
        <v>101173</v>
      </c>
      <c r="B2142" s="312" t="s">
        <v>2013</v>
      </c>
      <c r="C2142" s="312" t="s">
        <v>185</v>
      </c>
      <c r="D2142" s="313" t="s">
        <v>16964</v>
      </c>
      <c r="E2142" s="314" t="s">
        <v>186</v>
      </c>
    </row>
    <row r="2143" spans="1:5" ht="27">
      <c r="A2143" s="311">
        <v>101174</v>
      </c>
      <c r="B2143" s="312" t="s">
        <v>2014</v>
      </c>
      <c r="C2143" s="312" t="s">
        <v>185</v>
      </c>
      <c r="D2143" s="313" t="s">
        <v>18858</v>
      </c>
      <c r="E2143" s="314" t="s">
        <v>186</v>
      </c>
    </row>
    <row r="2144" spans="1:5" ht="27">
      <c r="A2144" s="311">
        <v>101175</v>
      </c>
      <c r="B2144" s="312" t="s">
        <v>2015</v>
      </c>
      <c r="C2144" s="312" t="s">
        <v>185</v>
      </c>
      <c r="D2144" s="313" t="s">
        <v>19072</v>
      </c>
      <c r="E2144" s="314" t="s">
        <v>186</v>
      </c>
    </row>
    <row r="2145" spans="1:5" ht="27">
      <c r="A2145" s="311">
        <v>101176</v>
      </c>
      <c r="B2145" s="312" t="s">
        <v>2016</v>
      </c>
      <c r="C2145" s="312" t="s">
        <v>185</v>
      </c>
      <c r="D2145" s="313" t="s">
        <v>19073</v>
      </c>
      <c r="E2145" s="314" t="s">
        <v>186</v>
      </c>
    </row>
    <row r="2146" spans="1:5" ht="27">
      <c r="A2146" s="311">
        <v>102521</v>
      </c>
      <c r="B2146" s="312" t="s">
        <v>2017</v>
      </c>
      <c r="C2146" s="312" t="s">
        <v>50</v>
      </c>
      <c r="D2146" s="313" t="s">
        <v>17892</v>
      </c>
      <c r="E2146" s="314" t="s">
        <v>186</v>
      </c>
    </row>
    <row r="2147" spans="1:5" ht="27">
      <c r="A2147" s="311">
        <v>102522</v>
      </c>
      <c r="B2147" s="312" t="s">
        <v>2018</v>
      </c>
      <c r="C2147" s="312" t="s">
        <v>50</v>
      </c>
      <c r="D2147" s="313" t="s">
        <v>19074</v>
      </c>
      <c r="E2147" s="314" t="s">
        <v>186</v>
      </c>
    </row>
    <row r="2148" spans="1:5" ht="27">
      <c r="A2148" s="311">
        <v>102523</v>
      </c>
      <c r="B2148" s="312" t="s">
        <v>2019</v>
      </c>
      <c r="C2148" s="312" t="s">
        <v>50</v>
      </c>
      <c r="D2148" s="313" t="s">
        <v>19075</v>
      </c>
      <c r="E2148" s="314" t="s">
        <v>186</v>
      </c>
    </row>
    <row r="2149" spans="1:5" ht="27">
      <c r="A2149" s="311">
        <v>95240</v>
      </c>
      <c r="B2149" s="312" t="s">
        <v>2020</v>
      </c>
      <c r="C2149" s="312" t="s">
        <v>54</v>
      </c>
      <c r="D2149" s="313" t="s">
        <v>17393</v>
      </c>
      <c r="E2149" s="314" t="s">
        <v>186</v>
      </c>
    </row>
    <row r="2150" spans="1:5" ht="27">
      <c r="A2150" s="311">
        <v>95241</v>
      </c>
      <c r="B2150" s="312" t="s">
        <v>2021</v>
      </c>
      <c r="C2150" s="312" t="s">
        <v>54</v>
      </c>
      <c r="D2150" s="313" t="s">
        <v>17451</v>
      </c>
      <c r="E2150" s="314" t="s">
        <v>186</v>
      </c>
    </row>
    <row r="2151" spans="1:5" ht="13.5">
      <c r="A2151" s="311">
        <v>96616</v>
      </c>
      <c r="B2151" s="312" t="s">
        <v>2022</v>
      </c>
      <c r="C2151" s="312" t="s">
        <v>177</v>
      </c>
      <c r="D2151" s="313" t="s">
        <v>19076</v>
      </c>
      <c r="E2151" s="314" t="s">
        <v>186</v>
      </c>
    </row>
    <row r="2152" spans="1:5" ht="27">
      <c r="A2152" s="311">
        <v>96617</v>
      </c>
      <c r="B2152" s="312" t="s">
        <v>2023</v>
      </c>
      <c r="C2152" s="312" t="s">
        <v>54</v>
      </c>
      <c r="D2152" s="313" t="s">
        <v>18200</v>
      </c>
      <c r="E2152" s="314" t="s">
        <v>186</v>
      </c>
    </row>
    <row r="2153" spans="1:5" ht="27">
      <c r="A2153" s="311">
        <v>96619</v>
      </c>
      <c r="B2153" s="312" t="s">
        <v>2024</v>
      </c>
      <c r="C2153" s="312" t="s">
        <v>54</v>
      </c>
      <c r="D2153" s="313" t="s">
        <v>17306</v>
      </c>
      <c r="E2153" s="314" t="s">
        <v>186</v>
      </c>
    </row>
    <row r="2154" spans="1:5" ht="13.5">
      <c r="A2154" s="311">
        <v>96620</v>
      </c>
      <c r="B2154" s="312" t="s">
        <v>2025</v>
      </c>
      <c r="C2154" s="312" t="s">
        <v>177</v>
      </c>
      <c r="D2154" s="313" t="s">
        <v>19077</v>
      </c>
      <c r="E2154" s="314" t="s">
        <v>186</v>
      </c>
    </row>
    <row r="2155" spans="1:5" ht="27">
      <c r="A2155" s="311">
        <v>96621</v>
      </c>
      <c r="B2155" s="312" t="s">
        <v>2026</v>
      </c>
      <c r="C2155" s="312" t="s">
        <v>177</v>
      </c>
      <c r="D2155" s="313" t="s">
        <v>19078</v>
      </c>
      <c r="E2155" s="314" t="s">
        <v>186</v>
      </c>
    </row>
    <row r="2156" spans="1:5" ht="27">
      <c r="A2156" s="311">
        <v>96622</v>
      </c>
      <c r="B2156" s="312" t="s">
        <v>2027</v>
      </c>
      <c r="C2156" s="312" t="s">
        <v>177</v>
      </c>
      <c r="D2156" s="313" t="s">
        <v>19079</v>
      </c>
      <c r="E2156" s="314" t="s">
        <v>186</v>
      </c>
    </row>
    <row r="2157" spans="1:5" ht="27">
      <c r="A2157" s="311">
        <v>96623</v>
      </c>
      <c r="B2157" s="312" t="s">
        <v>2028</v>
      </c>
      <c r="C2157" s="312" t="s">
        <v>177</v>
      </c>
      <c r="D2157" s="313" t="s">
        <v>19080</v>
      </c>
      <c r="E2157" s="314" t="s">
        <v>186</v>
      </c>
    </row>
    <row r="2158" spans="1:5" ht="27">
      <c r="A2158" s="311">
        <v>96624</v>
      </c>
      <c r="B2158" s="312" t="s">
        <v>2029</v>
      </c>
      <c r="C2158" s="312" t="s">
        <v>177</v>
      </c>
      <c r="D2158" s="313" t="s">
        <v>19081</v>
      </c>
      <c r="E2158" s="314" t="s">
        <v>186</v>
      </c>
    </row>
    <row r="2159" spans="1:5" ht="13.5">
      <c r="A2159" s="311">
        <v>97082</v>
      </c>
      <c r="B2159" s="312" t="s">
        <v>12130</v>
      </c>
      <c r="C2159" s="312" t="s">
        <v>177</v>
      </c>
      <c r="D2159" s="313" t="s">
        <v>16813</v>
      </c>
      <c r="E2159" s="314" t="s">
        <v>186</v>
      </c>
    </row>
    <row r="2160" spans="1:5" ht="27">
      <c r="A2160" s="311">
        <v>97083</v>
      </c>
      <c r="B2160" s="312" t="s">
        <v>12131</v>
      </c>
      <c r="C2160" s="312" t="s">
        <v>54</v>
      </c>
      <c r="D2160" s="313" t="s">
        <v>13036</v>
      </c>
      <c r="E2160" s="314" t="s">
        <v>186</v>
      </c>
    </row>
    <row r="2161" spans="1:5" ht="27">
      <c r="A2161" s="311">
        <v>97084</v>
      </c>
      <c r="B2161" s="312" t="s">
        <v>12132</v>
      </c>
      <c r="C2161" s="312" t="s">
        <v>54</v>
      </c>
      <c r="D2161" s="313" t="s">
        <v>12889</v>
      </c>
      <c r="E2161" s="314" t="s">
        <v>186</v>
      </c>
    </row>
    <row r="2162" spans="1:5" ht="27">
      <c r="A2162" s="311">
        <v>97086</v>
      </c>
      <c r="B2162" s="312" t="s">
        <v>12133</v>
      </c>
      <c r="C2162" s="312" t="s">
        <v>54</v>
      </c>
      <c r="D2162" s="313" t="s">
        <v>19082</v>
      </c>
      <c r="E2162" s="314" t="s">
        <v>186</v>
      </c>
    </row>
    <row r="2163" spans="1:5" ht="27">
      <c r="A2163" s="311">
        <v>97087</v>
      </c>
      <c r="B2163" s="312" t="s">
        <v>12134</v>
      </c>
      <c r="C2163" s="312" t="s">
        <v>54</v>
      </c>
      <c r="D2163" s="313" t="s">
        <v>12584</v>
      </c>
      <c r="E2163" s="314" t="s">
        <v>186</v>
      </c>
    </row>
    <row r="2164" spans="1:5" ht="27">
      <c r="A2164" s="311">
        <v>97088</v>
      </c>
      <c r="B2164" s="312" t="s">
        <v>12135</v>
      </c>
      <c r="C2164" s="312" t="s">
        <v>49</v>
      </c>
      <c r="D2164" s="313" t="s">
        <v>17174</v>
      </c>
      <c r="E2164" s="314" t="s">
        <v>186</v>
      </c>
    </row>
    <row r="2165" spans="1:5" ht="27">
      <c r="A2165" s="311">
        <v>97089</v>
      </c>
      <c r="B2165" s="312" t="s">
        <v>12136</v>
      </c>
      <c r="C2165" s="312" t="s">
        <v>49</v>
      </c>
      <c r="D2165" s="313" t="s">
        <v>17543</v>
      </c>
      <c r="E2165" s="314" t="s">
        <v>186</v>
      </c>
    </row>
    <row r="2166" spans="1:5" ht="27">
      <c r="A2166" s="311">
        <v>97090</v>
      </c>
      <c r="B2166" s="312" t="s">
        <v>12137</v>
      </c>
      <c r="C2166" s="312" t="s">
        <v>49</v>
      </c>
      <c r="D2166" s="313" t="s">
        <v>19083</v>
      </c>
      <c r="E2166" s="314" t="s">
        <v>186</v>
      </c>
    </row>
    <row r="2167" spans="1:5" ht="27">
      <c r="A2167" s="311">
        <v>97091</v>
      </c>
      <c r="B2167" s="312" t="s">
        <v>12138</v>
      </c>
      <c r="C2167" s="312" t="s">
        <v>49</v>
      </c>
      <c r="D2167" s="313" t="s">
        <v>14661</v>
      </c>
      <c r="E2167" s="314" t="s">
        <v>186</v>
      </c>
    </row>
    <row r="2168" spans="1:5" ht="27">
      <c r="A2168" s="311">
        <v>97092</v>
      </c>
      <c r="B2168" s="312" t="s">
        <v>12139</v>
      </c>
      <c r="C2168" s="312" t="s">
        <v>49</v>
      </c>
      <c r="D2168" s="313" t="s">
        <v>15281</v>
      </c>
      <c r="E2168" s="314" t="s">
        <v>186</v>
      </c>
    </row>
    <row r="2169" spans="1:5" ht="27">
      <c r="A2169" s="311">
        <v>97093</v>
      </c>
      <c r="B2169" s="312" t="s">
        <v>12140</v>
      </c>
      <c r="C2169" s="312" t="s">
        <v>49</v>
      </c>
      <c r="D2169" s="313" t="s">
        <v>19084</v>
      </c>
      <c r="E2169" s="314" t="s">
        <v>186</v>
      </c>
    </row>
    <row r="2170" spans="1:5" ht="27">
      <c r="A2170" s="311">
        <v>97096</v>
      </c>
      <c r="B2170" s="312" t="s">
        <v>12141</v>
      </c>
      <c r="C2170" s="312" t="s">
        <v>177</v>
      </c>
      <c r="D2170" s="313" t="s">
        <v>19085</v>
      </c>
      <c r="E2170" s="314" t="s">
        <v>186</v>
      </c>
    </row>
    <row r="2171" spans="1:5" ht="27">
      <c r="A2171" s="311">
        <v>97097</v>
      </c>
      <c r="B2171" s="312" t="s">
        <v>12142</v>
      </c>
      <c r="C2171" s="312" t="s">
        <v>54</v>
      </c>
      <c r="D2171" s="313" t="s">
        <v>17564</v>
      </c>
      <c r="E2171" s="314" t="s">
        <v>186</v>
      </c>
    </row>
    <row r="2172" spans="1:5" ht="27">
      <c r="A2172" s="311">
        <v>97101</v>
      </c>
      <c r="B2172" s="312" t="s">
        <v>12143</v>
      </c>
      <c r="C2172" s="312" t="s">
        <v>54</v>
      </c>
      <c r="D2172" s="313" t="s">
        <v>19086</v>
      </c>
      <c r="E2172" s="314" t="s">
        <v>186</v>
      </c>
    </row>
    <row r="2173" spans="1:5" ht="27">
      <c r="A2173" s="311">
        <v>97102</v>
      </c>
      <c r="B2173" s="312" t="s">
        <v>12144</v>
      </c>
      <c r="C2173" s="312" t="s">
        <v>54</v>
      </c>
      <c r="D2173" s="313" t="s">
        <v>19087</v>
      </c>
      <c r="E2173" s="314" t="s">
        <v>186</v>
      </c>
    </row>
    <row r="2174" spans="1:5" ht="27">
      <c r="A2174" s="311">
        <v>97103</v>
      </c>
      <c r="B2174" s="312" t="s">
        <v>12145</v>
      </c>
      <c r="C2174" s="312" t="s">
        <v>54</v>
      </c>
      <c r="D2174" s="313" t="s">
        <v>19088</v>
      </c>
      <c r="E2174" s="314" t="s">
        <v>186</v>
      </c>
    </row>
    <row r="2175" spans="1:5" ht="27">
      <c r="A2175" s="311">
        <v>100322</v>
      </c>
      <c r="B2175" s="312" t="s">
        <v>2030</v>
      </c>
      <c r="C2175" s="312" t="s">
        <v>177</v>
      </c>
      <c r="D2175" s="313" t="s">
        <v>19089</v>
      </c>
      <c r="E2175" s="314" t="s">
        <v>186</v>
      </c>
    </row>
    <row r="2176" spans="1:5" ht="27">
      <c r="A2176" s="311">
        <v>100323</v>
      </c>
      <c r="B2176" s="312" t="s">
        <v>2031</v>
      </c>
      <c r="C2176" s="312" t="s">
        <v>177</v>
      </c>
      <c r="D2176" s="313" t="s">
        <v>19090</v>
      </c>
      <c r="E2176" s="314" t="s">
        <v>186</v>
      </c>
    </row>
    <row r="2177" spans="1:5" ht="27">
      <c r="A2177" s="311">
        <v>100324</v>
      </c>
      <c r="B2177" s="312" t="s">
        <v>2032</v>
      </c>
      <c r="C2177" s="312" t="s">
        <v>177</v>
      </c>
      <c r="D2177" s="313" t="s">
        <v>19091</v>
      </c>
      <c r="E2177" s="314" t="s">
        <v>186</v>
      </c>
    </row>
    <row r="2178" spans="1:5" ht="27">
      <c r="A2178" s="311">
        <v>103072</v>
      </c>
      <c r="B2178" s="312" t="s">
        <v>12146</v>
      </c>
      <c r="C2178" s="312" t="s">
        <v>54</v>
      </c>
      <c r="D2178" s="313" t="s">
        <v>19092</v>
      </c>
      <c r="E2178" s="314" t="s">
        <v>186</v>
      </c>
    </row>
    <row r="2179" spans="1:5" ht="27">
      <c r="A2179" s="311">
        <v>103073</v>
      </c>
      <c r="B2179" s="312" t="s">
        <v>12147</v>
      </c>
      <c r="C2179" s="312" t="s">
        <v>54</v>
      </c>
      <c r="D2179" s="313" t="s">
        <v>19093</v>
      </c>
      <c r="E2179" s="314" t="s">
        <v>186</v>
      </c>
    </row>
    <row r="2180" spans="1:5" ht="27">
      <c r="A2180" s="311">
        <v>103074</v>
      </c>
      <c r="B2180" s="312" t="s">
        <v>12148</v>
      </c>
      <c r="C2180" s="312" t="s">
        <v>54</v>
      </c>
      <c r="D2180" s="313" t="s">
        <v>19094</v>
      </c>
      <c r="E2180" s="314" t="s">
        <v>186</v>
      </c>
    </row>
    <row r="2181" spans="1:5" ht="27">
      <c r="A2181" s="311">
        <v>103075</v>
      </c>
      <c r="B2181" s="312" t="s">
        <v>12149</v>
      </c>
      <c r="C2181" s="312" t="s">
        <v>54</v>
      </c>
      <c r="D2181" s="313" t="s">
        <v>19095</v>
      </c>
      <c r="E2181" s="314" t="s">
        <v>186</v>
      </c>
    </row>
    <row r="2182" spans="1:5" ht="27">
      <c r="A2182" s="311">
        <v>103076</v>
      </c>
      <c r="B2182" s="312" t="s">
        <v>12150</v>
      </c>
      <c r="C2182" s="312" t="s">
        <v>54</v>
      </c>
      <c r="D2182" s="313" t="s">
        <v>19096</v>
      </c>
      <c r="E2182" s="314" t="s">
        <v>186</v>
      </c>
    </row>
    <row r="2183" spans="1:5" ht="27">
      <c r="A2183" s="311">
        <v>103077</v>
      </c>
      <c r="B2183" s="312" t="s">
        <v>12151</v>
      </c>
      <c r="C2183" s="312" t="s">
        <v>54</v>
      </c>
      <c r="D2183" s="313" t="s">
        <v>17251</v>
      </c>
      <c r="E2183" s="314" t="s">
        <v>186</v>
      </c>
    </row>
    <row r="2184" spans="1:5" ht="27">
      <c r="A2184" s="311">
        <v>103078</v>
      </c>
      <c r="B2184" s="312" t="s">
        <v>12152</v>
      </c>
      <c r="C2184" s="312" t="s">
        <v>54</v>
      </c>
      <c r="D2184" s="313" t="s">
        <v>19097</v>
      </c>
      <c r="E2184" s="314" t="s">
        <v>186</v>
      </c>
    </row>
    <row r="2185" spans="1:5" ht="27">
      <c r="A2185" s="311">
        <v>103079</v>
      </c>
      <c r="B2185" s="312" t="s">
        <v>12153</v>
      </c>
      <c r="C2185" s="312" t="s">
        <v>54</v>
      </c>
      <c r="D2185" s="313" t="s">
        <v>16492</v>
      </c>
      <c r="E2185" s="314" t="s">
        <v>186</v>
      </c>
    </row>
    <row r="2186" spans="1:5" ht="27">
      <c r="A2186" s="311">
        <v>103080</v>
      </c>
      <c r="B2186" s="312" t="s">
        <v>12154</v>
      </c>
      <c r="C2186" s="312" t="s">
        <v>54</v>
      </c>
      <c r="D2186" s="313" t="s">
        <v>19098</v>
      </c>
      <c r="E2186" s="314" t="s">
        <v>186</v>
      </c>
    </row>
    <row r="2187" spans="1:5" ht="27">
      <c r="A2187" s="311">
        <v>92263</v>
      </c>
      <c r="B2187" s="312" t="s">
        <v>2033</v>
      </c>
      <c r="C2187" s="312" t="s">
        <v>54</v>
      </c>
      <c r="D2187" s="313" t="s">
        <v>17312</v>
      </c>
      <c r="E2187" s="314" t="s">
        <v>186</v>
      </c>
    </row>
    <row r="2188" spans="1:5" ht="27">
      <c r="A2188" s="311">
        <v>92264</v>
      </c>
      <c r="B2188" s="312" t="s">
        <v>2034</v>
      </c>
      <c r="C2188" s="312" t="s">
        <v>54</v>
      </c>
      <c r="D2188" s="313" t="s">
        <v>19099</v>
      </c>
      <c r="E2188" s="314" t="s">
        <v>186</v>
      </c>
    </row>
    <row r="2189" spans="1:5" ht="27">
      <c r="A2189" s="311">
        <v>92265</v>
      </c>
      <c r="B2189" s="312" t="s">
        <v>2035</v>
      </c>
      <c r="C2189" s="312" t="s">
        <v>54</v>
      </c>
      <c r="D2189" s="313" t="s">
        <v>16319</v>
      </c>
      <c r="E2189" s="314" t="s">
        <v>186</v>
      </c>
    </row>
    <row r="2190" spans="1:5" ht="27">
      <c r="A2190" s="311">
        <v>92266</v>
      </c>
      <c r="B2190" s="312" t="s">
        <v>2036</v>
      </c>
      <c r="C2190" s="312" t="s">
        <v>54</v>
      </c>
      <c r="D2190" s="313" t="s">
        <v>19100</v>
      </c>
      <c r="E2190" s="314" t="s">
        <v>186</v>
      </c>
    </row>
    <row r="2191" spans="1:5" ht="27">
      <c r="A2191" s="311">
        <v>92267</v>
      </c>
      <c r="B2191" s="312" t="s">
        <v>2037</v>
      </c>
      <c r="C2191" s="312" t="s">
        <v>54</v>
      </c>
      <c r="D2191" s="313" t="s">
        <v>19101</v>
      </c>
      <c r="E2191" s="314" t="s">
        <v>186</v>
      </c>
    </row>
    <row r="2192" spans="1:5" ht="27">
      <c r="A2192" s="311">
        <v>92268</v>
      </c>
      <c r="B2192" s="312" t="s">
        <v>2038</v>
      </c>
      <c r="C2192" s="312" t="s">
        <v>54</v>
      </c>
      <c r="D2192" s="313" t="s">
        <v>16082</v>
      </c>
      <c r="E2192" s="314" t="s">
        <v>186</v>
      </c>
    </row>
    <row r="2193" spans="1:5" ht="27">
      <c r="A2193" s="311">
        <v>92269</v>
      </c>
      <c r="B2193" s="312" t="s">
        <v>2039</v>
      </c>
      <c r="C2193" s="312" t="s">
        <v>54</v>
      </c>
      <c r="D2193" s="313" t="s">
        <v>19102</v>
      </c>
      <c r="E2193" s="314" t="s">
        <v>186</v>
      </c>
    </row>
    <row r="2194" spans="1:5" ht="13.5">
      <c r="A2194" s="311">
        <v>92270</v>
      </c>
      <c r="B2194" s="312" t="s">
        <v>2040</v>
      </c>
      <c r="C2194" s="312" t="s">
        <v>54</v>
      </c>
      <c r="D2194" s="313" t="s">
        <v>19103</v>
      </c>
      <c r="E2194" s="314" t="s">
        <v>186</v>
      </c>
    </row>
    <row r="2195" spans="1:5" ht="13.5">
      <c r="A2195" s="311">
        <v>92271</v>
      </c>
      <c r="B2195" s="312" t="s">
        <v>2041</v>
      </c>
      <c r="C2195" s="312" t="s">
        <v>54</v>
      </c>
      <c r="D2195" s="313" t="s">
        <v>19104</v>
      </c>
      <c r="E2195" s="314" t="s">
        <v>186</v>
      </c>
    </row>
    <row r="2196" spans="1:5" ht="13.5">
      <c r="A2196" s="311">
        <v>92272</v>
      </c>
      <c r="B2196" s="312" t="s">
        <v>2042</v>
      </c>
      <c r="C2196" s="312" t="s">
        <v>185</v>
      </c>
      <c r="D2196" s="313" t="s">
        <v>17692</v>
      </c>
      <c r="E2196" s="314" t="s">
        <v>186</v>
      </c>
    </row>
    <row r="2197" spans="1:5" ht="27">
      <c r="A2197" s="311">
        <v>92273</v>
      </c>
      <c r="B2197" s="312" t="s">
        <v>2043</v>
      </c>
      <c r="C2197" s="312" t="s">
        <v>185</v>
      </c>
      <c r="D2197" s="313" t="s">
        <v>19105</v>
      </c>
      <c r="E2197" s="314" t="s">
        <v>186</v>
      </c>
    </row>
    <row r="2198" spans="1:5" ht="27">
      <c r="A2198" s="311">
        <v>92409</v>
      </c>
      <c r="B2198" s="312" t="s">
        <v>2044</v>
      </c>
      <c r="C2198" s="312" t="s">
        <v>54</v>
      </c>
      <c r="D2198" s="313" t="s">
        <v>19106</v>
      </c>
      <c r="E2198" s="314" t="s">
        <v>186</v>
      </c>
    </row>
    <row r="2199" spans="1:5" ht="27">
      <c r="A2199" s="311">
        <v>92411</v>
      </c>
      <c r="B2199" s="312" t="s">
        <v>2045</v>
      </c>
      <c r="C2199" s="312" t="s">
        <v>54</v>
      </c>
      <c r="D2199" s="313" t="s">
        <v>19107</v>
      </c>
      <c r="E2199" s="314" t="s">
        <v>186</v>
      </c>
    </row>
    <row r="2200" spans="1:5" ht="27">
      <c r="A2200" s="311">
        <v>92413</v>
      </c>
      <c r="B2200" s="312" t="s">
        <v>2046</v>
      </c>
      <c r="C2200" s="312" t="s">
        <v>54</v>
      </c>
      <c r="D2200" s="313" t="s">
        <v>19108</v>
      </c>
      <c r="E2200" s="314" t="s">
        <v>186</v>
      </c>
    </row>
    <row r="2201" spans="1:5" ht="27">
      <c r="A2201" s="311">
        <v>92415</v>
      </c>
      <c r="B2201" s="312" t="s">
        <v>2047</v>
      </c>
      <c r="C2201" s="312" t="s">
        <v>54</v>
      </c>
      <c r="D2201" s="313" t="s">
        <v>19109</v>
      </c>
      <c r="E2201" s="314" t="s">
        <v>186</v>
      </c>
    </row>
    <row r="2202" spans="1:5" ht="27">
      <c r="A2202" s="311">
        <v>92417</v>
      </c>
      <c r="B2202" s="312" t="s">
        <v>2048</v>
      </c>
      <c r="C2202" s="312" t="s">
        <v>54</v>
      </c>
      <c r="D2202" s="313" t="s">
        <v>19110</v>
      </c>
      <c r="E2202" s="314" t="s">
        <v>186</v>
      </c>
    </row>
    <row r="2203" spans="1:5" ht="27">
      <c r="A2203" s="311">
        <v>92419</v>
      </c>
      <c r="B2203" s="312" t="s">
        <v>2049</v>
      </c>
      <c r="C2203" s="312" t="s">
        <v>54</v>
      </c>
      <c r="D2203" s="313" t="s">
        <v>19111</v>
      </c>
      <c r="E2203" s="314" t="s">
        <v>186</v>
      </c>
    </row>
    <row r="2204" spans="1:5" ht="27">
      <c r="A2204" s="311">
        <v>92421</v>
      </c>
      <c r="B2204" s="312" t="s">
        <v>2050</v>
      </c>
      <c r="C2204" s="312" t="s">
        <v>54</v>
      </c>
      <c r="D2204" s="313" t="s">
        <v>17279</v>
      </c>
      <c r="E2204" s="314" t="s">
        <v>186</v>
      </c>
    </row>
    <row r="2205" spans="1:5" ht="27">
      <c r="A2205" s="311">
        <v>92423</v>
      </c>
      <c r="B2205" s="312" t="s">
        <v>2051</v>
      </c>
      <c r="C2205" s="312" t="s">
        <v>54</v>
      </c>
      <c r="D2205" s="313" t="s">
        <v>19112</v>
      </c>
      <c r="E2205" s="314" t="s">
        <v>186</v>
      </c>
    </row>
    <row r="2206" spans="1:5" ht="27">
      <c r="A2206" s="311">
        <v>92425</v>
      </c>
      <c r="B2206" s="312" t="s">
        <v>2052</v>
      </c>
      <c r="C2206" s="312" t="s">
        <v>54</v>
      </c>
      <c r="D2206" s="313" t="s">
        <v>14876</v>
      </c>
      <c r="E2206" s="314" t="s">
        <v>186</v>
      </c>
    </row>
    <row r="2207" spans="1:5" ht="27">
      <c r="A2207" s="311">
        <v>92427</v>
      </c>
      <c r="B2207" s="312" t="s">
        <v>2053</v>
      </c>
      <c r="C2207" s="312" t="s">
        <v>54</v>
      </c>
      <c r="D2207" s="313" t="s">
        <v>18031</v>
      </c>
      <c r="E2207" s="314" t="s">
        <v>186</v>
      </c>
    </row>
    <row r="2208" spans="1:5" ht="27">
      <c r="A2208" s="311">
        <v>92429</v>
      </c>
      <c r="B2208" s="312" t="s">
        <v>2054</v>
      </c>
      <c r="C2208" s="312" t="s">
        <v>54</v>
      </c>
      <c r="D2208" s="313" t="s">
        <v>16404</v>
      </c>
      <c r="E2208" s="314" t="s">
        <v>186</v>
      </c>
    </row>
    <row r="2209" spans="1:5" ht="40.5">
      <c r="A2209" s="311">
        <v>92431</v>
      </c>
      <c r="B2209" s="312" t="s">
        <v>2055</v>
      </c>
      <c r="C2209" s="312" t="s">
        <v>54</v>
      </c>
      <c r="D2209" s="313" t="s">
        <v>19113</v>
      </c>
      <c r="E2209" s="314" t="s">
        <v>186</v>
      </c>
    </row>
    <row r="2210" spans="1:5" ht="40.5">
      <c r="A2210" s="311">
        <v>92433</v>
      </c>
      <c r="B2210" s="312" t="s">
        <v>2056</v>
      </c>
      <c r="C2210" s="312" t="s">
        <v>54</v>
      </c>
      <c r="D2210" s="313" t="s">
        <v>19114</v>
      </c>
      <c r="E2210" s="314" t="s">
        <v>186</v>
      </c>
    </row>
    <row r="2211" spans="1:5" ht="40.5">
      <c r="A2211" s="311">
        <v>92435</v>
      </c>
      <c r="B2211" s="312" t="s">
        <v>2057</v>
      </c>
      <c r="C2211" s="312" t="s">
        <v>54</v>
      </c>
      <c r="D2211" s="313" t="s">
        <v>19115</v>
      </c>
      <c r="E2211" s="314" t="s">
        <v>186</v>
      </c>
    </row>
    <row r="2212" spans="1:5" ht="40.5">
      <c r="A2212" s="311">
        <v>92437</v>
      </c>
      <c r="B2212" s="312" t="s">
        <v>2058</v>
      </c>
      <c r="C2212" s="312" t="s">
        <v>54</v>
      </c>
      <c r="D2212" s="313" t="s">
        <v>17670</v>
      </c>
      <c r="E2212" s="314" t="s">
        <v>186</v>
      </c>
    </row>
    <row r="2213" spans="1:5" ht="40.5">
      <c r="A2213" s="311">
        <v>92439</v>
      </c>
      <c r="B2213" s="312" t="s">
        <v>2059</v>
      </c>
      <c r="C2213" s="312" t="s">
        <v>54</v>
      </c>
      <c r="D2213" s="313" t="s">
        <v>19116</v>
      </c>
      <c r="E2213" s="314" t="s">
        <v>186</v>
      </c>
    </row>
    <row r="2214" spans="1:5" ht="40.5">
      <c r="A2214" s="311">
        <v>92441</v>
      </c>
      <c r="B2214" s="312" t="s">
        <v>2060</v>
      </c>
      <c r="C2214" s="312" t="s">
        <v>54</v>
      </c>
      <c r="D2214" s="313" t="s">
        <v>19117</v>
      </c>
      <c r="E2214" s="314" t="s">
        <v>186</v>
      </c>
    </row>
    <row r="2215" spans="1:5" ht="40.5">
      <c r="A2215" s="311">
        <v>92443</v>
      </c>
      <c r="B2215" s="312" t="s">
        <v>2061</v>
      </c>
      <c r="C2215" s="312" t="s">
        <v>54</v>
      </c>
      <c r="D2215" s="313" t="s">
        <v>19118</v>
      </c>
      <c r="E2215" s="314" t="s">
        <v>186</v>
      </c>
    </row>
    <row r="2216" spans="1:5" ht="40.5">
      <c r="A2216" s="311">
        <v>92445</v>
      </c>
      <c r="B2216" s="312" t="s">
        <v>2062</v>
      </c>
      <c r="C2216" s="312" t="s">
        <v>54</v>
      </c>
      <c r="D2216" s="313" t="s">
        <v>16724</v>
      </c>
      <c r="E2216" s="314" t="s">
        <v>186</v>
      </c>
    </row>
    <row r="2217" spans="1:5" ht="27">
      <c r="A2217" s="311">
        <v>92446</v>
      </c>
      <c r="B2217" s="312" t="s">
        <v>2063</v>
      </c>
      <c r="C2217" s="312" t="s">
        <v>54</v>
      </c>
      <c r="D2217" s="313" t="s">
        <v>19119</v>
      </c>
      <c r="E2217" s="314" t="s">
        <v>186</v>
      </c>
    </row>
    <row r="2218" spans="1:5" ht="27">
      <c r="A2218" s="311">
        <v>92447</v>
      </c>
      <c r="B2218" s="312" t="s">
        <v>2064</v>
      </c>
      <c r="C2218" s="312" t="s">
        <v>54</v>
      </c>
      <c r="D2218" s="313" t="s">
        <v>17294</v>
      </c>
      <c r="E2218" s="314" t="s">
        <v>186</v>
      </c>
    </row>
    <row r="2219" spans="1:5" ht="27">
      <c r="A2219" s="311">
        <v>92448</v>
      </c>
      <c r="B2219" s="312" t="s">
        <v>2065</v>
      </c>
      <c r="C2219" s="312" t="s">
        <v>54</v>
      </c>
      <c r="D2219" s="313" t="s">
        <v>19120</v>
      </c>
      <c r="E2219" s="314" t="s">
        <v>186</v>
      </c>
    </row>
    <row r="2220" spans="1:5" ht="27">
      <c r="A2220" s="311">
        <v>92449</v>
      </c>
      <c r="B2220" s="312" t="s">
        <v>2066</v>
      </c>
      <c r="C2220" s="312" t="s">
        <v>54</v>
      </c>
      <c r="D2220" s="313" t="s">
        <v>17673</v>
      </c>
      <c r="E2220" s="314" t="s">
        <v>186</v>
      </c>
    </row>
    <row r="2221" spans="1:5" ht="27">
      <c r="A2221" s="311">
        <v>92450</v>
      </c>
      <c r="B2221" s="312" t="s">
        <v>2067</v>
      </c>
      <c r="C2221" s="312" t="s">
        <v>54</v>
      </c>
      <c r="D2221" s="313" t="s">
        <v>19121</v>
      </c>
      <c r="E2221" s="314" t="s">
        <v>186</v>
      </c>
    </row>
    <row r="2222" spans="1:5" ht="27">
      <c r="A2222" s="311">
        <v>92451</v>
      </c>
      <c r="B2222" s="312" t="s">
        <v>2068</v>
      </c>
      <c r="C2222" s="312" t="s">
        <v>54</v>
      </c>
      <c r="D2222" s="313" t="s">
        <v>19122</v>
      </c>
      <c r="E2222" s="314" t="s">
        <v>186</v>
      </c>
    </row>
    <row r="2223" spans="1:5" ht="27">
      <c r="A2223" s="311">
        <v>92452</v>
      </c>
      <c r="B2223" s="312" t="s">
        <v>2069</v>
      </c>
      <c r="C2223" s="312" t="s">
        <v>54</v>
      </c>
      <c r="D2223" s="313" t="s">
        <v>19123</v>
      </c>
      <c r="E2223" s="314" t="s">
        <v>186</v>
      </c>
    </row>
    <row r="2224" spans="1:5" ht="27">
      <c r="A2224" s="311">
        <v>92453</v>
      </c>
      <c r="B2224" s="312" t="s">
        <v>2070</v>
      </c>
      <c r="C2224" s="312" t="s">
        <v>54</v>
      </c>
      <c r="D2224" s="313" t="s">
        <v>19124</v>
      </c>
      <c r="E2224" s="314" t="s">
        <v>186</v>
      </c>
    </row>
    <row r="2225" spans="1:5" ht="27">
      <c r="A2225" s="311">
        <v>92454</v>
      </c>
      <c r="B2225" s="312" t="s">
        <v>2071</v>
      </c>
      <c r="C2225" s="312" t="s">
        <v>54</v>
      </c>
      <c r="D2225" s="313" t="s">
        <v>19125</v>
      </c>
      <c r="E2225" s="314" t="s">
        <v>186</v>
      </c>
    </row>
    <row r="2226" spans="1:5" ht="27">
      <c r="A2226" s="311">
        <v>92455</v>
      </c>
      <c r="B2226" s="312" t="s">
        <v>2072</v>
      </c>
      <c r="C2226" s="312" t="s">
        <v>54</v>
      </c>
      <c r="D2226" s="313" t="s">
        <v>16910</v>
      </c>
      <c r="E2226" s="314" t="s">
        <v>186</v>
      </c>
    </row>
    <row r="2227" spans="1:5" ht="27">
      <c r="A2227" s="311">
        <v>92456</v>
      </c>
      <c r="B2227" s="312" t="s">
        <v>2073</v>
      </c>
      <c r="C2227" s="312" t="s">
        <v>54</v>
      </c>
      <c r="D2227" s="313" t="s">
        <v>16319</v>
      </c>
      <c r="E2227" s="314" t="s">
        <v>186</v>
      </c>
    </row>
    <row r="2228" spans="1:5" ht="27">
      <c r="A2228" s="311">
        <v>92457</v>
      </c>
      <c r="B2228" s="312" t="s">
        <v>2074</v>
      </c>
      <c r="C2228" s="312" t="s">
        <v>54</v>
      </c>
      <c r="D2228" s="313" t="s">
        <v>19126</v>
      </c>
      <c r="E2228" s="314" t="s">
        <v>186</v>
      </c>
    </row>
    <row r="2229" spans="1:5" ht="27">
      <c r="A2229" s="311">
        <v>92458</v>
      </c>
      <c r="B2229" s="312" t="s">
        <v>2075</v>
      </c>
      <c r="C2229" s="312" t="s">
        <v>54</v>
      </c>
      <c r="D2229" s="313" t="s">
        <v>19127</v>
      </c>
      <c r="E2229" s="314" t="s">
        <v>186</v>
      </c>
    </row>
    <row r="2230" spans="1:5" ht="27">
      <c r="A2230" s="311">
        <v>92459</v>
      </c>
      <c r="B2230" s="312" t="s">
        <v>2076</v>
      </c>
      <c r="C2230" s="312" t="s">
        <v>54</v>
      </c>
      <c r="D2230" s="313" t="s">
        <v>19128</v>
      </c>
      <c r="E2230" s="314" t="s">
        <v>186</v>
      </c>
    </row>
    <row r="2231" spans="1:5" ht="27">
      <c r="A2231" s="311">
        <v>92460</v>
      </c>
      <c r="B2231" s="312" t="s">
        <v>2077</v>
      </c>
      <c r="C2231" s="312" t="s">
        <v>54</v>
      </c>
      <c r="D2231" s="313" t="s">
        <v>15346</v>
      </c>
      <c r="E2231" s="314" t="s">
        <v>186</v>
      </c>
    </row>
    <row r="2232" spans="1:5" ht="27">
      <c r="A2232" s="311">
        <v>92461</v>
      </c>
      <c r="B2232" s="312" t="s">
        <v>2078</v>
      </c>
      <c r="C2232" s="312" t="s">
        <v>54</v>
      </c>
      <c r="D2232" s="313" t="s">
        <v>19129</v>
      </c>
      <c r="E2232" s="314" t="s">
        <v>186</v>
      </c>
    </row>
    <row r="2233" spans="1:5" ht="27">
      <c r="A2233" s="311">
        <v>92462</v>
      </c>
      <c r="B2233" s="312" t="s">
        <v>2079</v>
      </c>
      <c r="C2233" s="312" t="s">
        <v>54</v>
      </c>
      <c r="D2233" s="313" t="s">
        <v>19130</v>
      </c>
      <c r="E2233" s="314" t="s">
        <v>186</v>
      </c>
    </row>
    <row r="2234" spans="1:5" ht="27">
      <c r="A2234" s="311">
        <v>92463</v>
      </c>
      <c r="B2234" s="312" t="s">
        <v>2080</v>
      </c>
      <c r="C2234" s="312" t="s">
        <v>54</v>
      </c>
      <c r="D2234" s="313" t="s">
        <v>19131</v>
      </c>
      <c r="E2234" s="314" t="s">
        <v>186</v>
      </c>
    </row>
    <row r="2235" spans="1:5" ht="27">
      <c r="A2235" s="311">
        <v>92464</v>
      </c>
      <c r="B2235" s="312" t="s">
        <v>2081</v>
      </c>
      <c r="C2235" s="312" t="s">
        <v>54</v>
      </c>
      <c r="D2235" s="313" t="s">
        <v>17307</v>
      </c>
      <c r="E2235" s="314" t="s">
        <v>186</v>
      </c>
    </row>
    <row r="2236" spans="1:5" ht="27">
      <c r="A2236" s="311">
        <v>92465</v>
      </c>
      <c r="B2236" s="312" t="s">
        <v>2082</v>
      </c>
      <c r="C2236" s="312" t="s">
        <v>54</v>
      </c>
      <c r="D2236" s="313" t="s">
        <v>19132</v>
      </c>
      <c r="E2236" s="314" t="s">
        <v>186</v>
      </c>
    </row>
    <row r="2237" spans="1:5" ht="27">
      <c r="A2237" s="311">
        <v>92466</v>
      </c>
      <c r="B2237" s="312" t="s">
        <v>2083</v>
      </c>
      <c r="C2237" s="312" t="s">
        <v>54</v>
      </c>
      <c r="D2237" s="313" t="s">
        <v>19133</v>
      </c>
      <c r="E2237" s="314" t="s">
        <v>186</v>
      </c>
    </row>
    <row r="2238" spans="1:5" ht="27">
      <c r="A2238" s="311">
        <v>92467</v>
      </c>
      <c r="B2238" s="312" t="s">
        <v>2084</v>
      </c>
      <c r="C2238" s="312" t="s">
        <v>54</v>
      </c>
      <c r="D2238" s="313" t="s">
        <v>14460</v>
      </c>
      <c r="E2238" s="314" t="s">
        <v>186</v>
      </c>
    </row>
    <row r="2239" spans="1:5" ht="27">
      <c r="A2239" s="311">
        <v>92468</v>
      </c>
      <c r="B2239" s="312" t="s">
        <v>2085</v>
      </c>
      <c r="C2239" s="312" t="s">
        <v>54</v>
      </c>
      <c r="D2239" s="313" t="s">
        <v>19134</v>
      </c>
      <c r="E2239" s="314" t="s">
        <v>186</v>
      </c>
    </row>
    <row r="2240" spans="1:5" ht="27">
      <c r="A2240" s="311">
        <v>92469</v>
      </c>
      <c r="B2240" s="312" t="s">
        <v>2086</v>
      </c>
      <c r="C2240" s="312" t="s">
        <v>54</v>
      </c>
      <c r="D2240" s="313" t="s">
        <v>19135</v>
      </c>
      <c r="E2240" s="314" t="s">
        <v>186</v>
      </c>
    </row>
    <row r="2241" spans="1:6" ht="27">
      <c r="A2241" s="311">
        <v>92470</v>
      </c>
      <c r="B2241" s="312" t="s">
        <v>2087</v>
      </c>
      <c r="C2241" s="312" t="s">
        <v>54</v>
      </c>
      <c r="D2241" s="313" t="s">
        <v>19136</v>
      </c>
      <c r="E2241" s="314" t="s">
        <v>186</v>
      </c>
    </row>
    <row r="2242" spans="1:6" ht="27">
      <c r="A2242" s="311">
        <v>92471</v>
      </c>
      <c r="B2242" s="312" t="s">
        <v>2088</v>
      </c>
      <c r="C2242" s="312" t="s">
        <v>54</v>
      </c>
      <c r="D2242" s="313" t="s">
        <v>19137</v>
      </c>
      <c r="E2242" s="314" t="s">
        <v>186</v>
      </c>
    </row>
    <row r="2243" spans="1:6" ht="27">
      <c r="A2243" s="311">
        <v>92472</v>
      </c>
      <c r="B2243" s="312" t="s">
        <v>2089</v>
      </c>
      <c r="C2243" s="312" t="s">
        <v>54</v>
      </c>
      <c r="D2243" s="313" t="s">
        <v>19138</v>
      </c>
      <c r="E2243" s="314" t="s">
        <v>186</v>
      </c>
    </row>
    <row r="2244" spans="1:6" ht="27">
      <c r="A2244" s="311">
        <v>92473</v>
      </c>
      <c r="B2244" s="312" t="s">
        <v>2090</v>
      </c>
      <c r="C2244" s="312" t="s">
        <v>54</v>
      </c>
      <c r="D2244" s="313" t="s">
        <v>19139</v>
      </c>
      <c r="E2244" s="314" t="s">
        <v>186</v>
      </c>
    </row>
    <row r="2245" spans="1:6" ht="27">
      <c r="A2245" s="311">
        <v>92474</v>
      </c>
      <c r="B2245" s="312" t="s">
        <v>2091</v>
      </c>
      <c r="C2245" s="312" t="s">
        <v>54</v>
      </c>
      <c r="D2245" s="313" t="s">
        <v>16474</v>
      </c>
      <c r="E2245" s="314" t="s">
        <v>186</v>
      </c>
      <c r="F2245" s="229"/>
    </row>
    <row r="2246" spans="1:6" ht="27">
      <c r="A2246" s="311">
        <v>92475</v>
      </c>
      <c r="B2246" s="312" t="s">
        <v>2092</v>
      </c>
      <c r="C2246" s="312" t="s">
        <v>54</v>
      </c>
      <c r="D2246" s="313" t="s">
        <v>19140</v>
      </c>
      <c r="E2246" s="314" t="s">
        <v>186</v>
      </c>
    </row>
    <row r="2247" spans="1:6" ht="27">
      <c r="A2247" s="311">
        <v>92476</v>
      </c>
      <c r="B2247" s="312" t="s">
        <v>2093</v>
      </c>
      <c r="C2247" s="312" t="s">
        <v>54</v>
      </c>
      <c r="D2247" s="313" t="s">
        <v>19141</v>
      </c>
      <c r="E2247" s="314" t="s">
        <v>186</v>
      </c>
    </row>
    <row r="2248" spans="1:6" ht="27">
      <c r="A2248" s="311">
        <v>92477</v>
      </c>
      <c r="B2248" s="312" t="s">
        <v>2094</v>
      </c>
      <c r="C2248" s="312" t="s">
        <v>54</v>
      </c>
      <c r="D2248" s="313" t="s">
        <v>19142</v>
      </c>
      <c r="E2248" s="314" t="s">
        <v>186</v>
      </c>
    </row>
    <row r="2249" spans="1:6" ht="27">
      <c r="A2249" s="311">
        <v>92478</v>
      </c>
      <c r="B2249" s="312" t="s">
        <v>2095</v>
      </c>
      <c r="C2249" s="312" t="s">
        <v>54</v>
      </c>
      <c r="D2249" s="313" t="s">
        <v>19143</v>
      </c>
      <c r="E2249" s="314" t="s">
        <v>186</v>
      </c>
    </row>
    <row r="2250" spans="1:6" ht="27">
      <c r="A2250" s="311">
        <v>92479</v>
      </c>
      <c r="B2250" s="312" t="s">
        <v>2096</v>
      </c>
      <c r="C2250" s="312" t="s">
        <v>54</v>
      </c>
      <c r="D2250" s="313" t="s">
        <v>17303</v>
      </c>
      <c r="E2250" s="314" t="s">
        <v>186</v>
      </c>
    </row>
    <row r="2251" spans="1:6" ht="27">
      <c r="A2251" s="311">
        <v>92480</v>
      </c>
      <c r="B2251" s="312" t="s">
        <v>2097</v>
      </c>
      <c r="C2251" s="312" t="s">
        <v>54</v>
      </c>
      <c r="D2251" s="313" t="s">
        <v>19144</v>
      </c>
      <c r="E2251" s="314" t="s">
        <v>186</v>
      </c>
    </row>
    <row r="2252" spans="1:6" ht="27">
      <c r="A2252" s="311">
        <v>92482</v>
      </c>
      <c r="B2252" s="312" t="s">
        <v>2098</v>
      </c>
      <c r="C2252" s="312" t="s">
        <v>54</v>
      </c>
      <c r="D2252" s="313" t="s">
        <v>19145</v>
      </c>
      <c r="E2252" s="314" t="s">
        <v>186</v>
      </c>
    </row>
    <row r="2253" spans="1:6" ht="27">
      <c r="A2253" s="311">
        <v>92484</v>
      </c>
      <c r="B2253" s="312" t="s">
        <v>2099</v>
      </c>
      <c r="C2253" s="312" t="s">
        <v>54</v>
      </c>
      <c r="D2253" s="313" t="s">
        <v>19146</v>
      </c>
      <c r="E2253" s="314" t="s">
        <v>186</v>
      </c>
    </row>
    <row r="2254" spans="1:6" ht="27">
      <c r="A2254" s="311">
        <v>92486</v>
      </c>
      <c r="B2254" s="312" t="s">
        <v>2100</v>
      </c>
      <c r="C2254" s="312" t="s">
        <v>54</v>
      </c>
      <c r="D2254" s="313" t="s">
        <v>19147</v>
      </c>
      <c r="E2254" s="314" t="s">
        <v>186</v>
      </c>
    </row>
    <row r="2255" spans="1:6" ht="27">
      <c r="A2255" s="311">
        <v>92488</v>
      </c>
      <c r="B2255" s="312" t="s">
        <v>2101</v>
      </c>
      <c r="C2255" s="312" t="s">
        <v>54</v>
      </c>
      <c r="D2255" s="313" t="s">
        <v>17772</v>
      </c>
      <c r="E2255" s="314" t="s">
        <v>186</v>
      </c>
    </row>
    <row r="2256" spans="1:6" ht="27">
      <c r="A2256" s="311">
        <v>92490</v>
      </c>
      <c r="B2256" s="312" t="s">
        <v>2102</v>
      </c>
      <c r="C2256" s="312" t="s">
        <v>54</v>
      </c>
      <c r="D2256" s="313" t="s">
        <v>19148</v>
      </c>
      <c r="E2256" s="314" t="s">
        <v>186</v>
      </c>
    </row>
    <row r="2257" spans="1:5" ht="27">
      <c r="A2257" s="311">
        <v>92492</v>
      </c>
      <c r="B2257" s="312" t="s">
        <v>2103</v>
      </c>
      <c r="C2257" s="312" t="s">
        <v>54</v>
      </c>
      <c r="D2257" s="313" t="s">
        <v>19149</v>
      </c>
      <c r="E2257" s="314" t="s">
        <v>186</v>
      </c>
    </row>
    <row r="2258" spans="1:5" ht="27">
      <c r="A2258" s="311">
        <v>92494</v>
      </c>
      <c r="B2258" s="312" t="s">
        <v>2104</v>
      </c>
      <c r="C2258" s="312" t="s">
        <v>54</v>
      </c>
      <c r="D2258" s="313" t="s">
        <v>18766</v>
      </c>
      <c r="E2258" s="314" t="s">
        <v>186</v>
      </c>
    </row>
    <row r="2259" spans="1:5" ht="27">
      <c r="A2259" s="311">
        <v>92496</v>
      </c>
      <c r="B2259" s="312" t="s">
        <v>2105</v>
      </c>
      <c r="C2259" s="312" t="s">
        <v>54</v>
      </c>
      <c r="D2259" s="313" t="s">
        <v>19150</v>
      </c>
      <c r="E2259" s="314" t="s">
        <v>186</v>
      </c>
    </row>
    <row r="2260" spans="1:5" ht="27">
      <c r="A2260" s="311">
        <v>92498</v>
      </c>
      <c r="B2260" s="312" t="s">
        <v>2106</v>
      </c>
      <c r="C2260" s="312" t="s">
        <v>54</v>
      </c>
      <c r="D2260" s="313" t="s">
        <v>13209</v>
      </c>
      <c r="E2260" s="314" t="s">
        <v>186</v>
      </c>
    </row>
    <row r="2261" spans="1:5" ht="27">
      <c r="A2261" s="311">
        <v>92500</v>
      </c>
      <c r="B2261" s="312" t="s">
        <v>2107</v>
      </c>
      <c r="C2261" s="312" t="s">
        <v>54</v>
      </c>
      <c r="D2261" s="313" t="s">
        <v>19151</v>
      </c>
      <c r="E2261" s="314" t="s">
        <v>186</v>
      </c>
    </row>
    <row r="2262" spans="1:5" ht="27">
      <c r="A2262" s="311">
        <v>92502</v>
      </c>
      <c r="B2262" s="312" t="s">
        <v>2108</v>
      </c>
      <c r="C2262" s="312" t="s">
        <v>54</v>
      </c>
      <c r="D2262" s="313" t="s">
        <v>13539</v>
      </c>
      <c r="E2262" s="314" t="s">
        <v>186</v>
      </c>
    </row>
    <row r="2263" spans="1:5" ht="27">
      <c r="A2263" s="311">
        <v>92504</v>
      </c>
      <c r="B2263" s="312" t="s">
        <v>2109</v>
      </c>
      <c r="C2263" s="312" t="s">
        <v>54</v>
      </c>
      <c r="D2263" s="313" t="s">
        <v>19152</v>
      </c>
      <c r="E2263" s="314" t="s">
        <v>186</v>
      </c>
    </row>
    <row r="2264" spans="1:5" ht="27">
      <c r="A2264" s="311">
        <v>92506</v>
      </c>
      <c r="B2264" s="312" t="s">
        <v>2110</v>
      </c>
      <c r="C2264" s="312" t="s">
        <v>54</v>
      </c>
      <c r="D2264" s="313" t="s">
        <v>19153</v>
      </c>
      <c r="E2264" s="314" t="s">
        <v>186</v>
      </c>
    </row>
    <row r="2265" spans="1:5" ht="27">
      <c r="A2265" s="311">
        <v>92508</v>
      </c>
      <c r="B2265" s="312" t="s">
        <v>2111</v>
      </c>
      <c r="C2265" s="312" t="s">
        <v>54</v>
      </c>
      <c r="D2265" s="313" t="s">
        <v>17601</v>
      </c>
      <c r="E2265" s="314" t="s">
        <v>186</v>
      </c>
    </row>
    <row r="2266" spans="1:5" ht="27">
      <c r="A2266" s="311">
        <v>92510</v>
      </c>
      <c r="B2266" s="312" t="s">
        <v>2112</v>
      </c>
      <c r="C2266" s="312" t="s">
        <v>54</v>
      </c>
      <c r="D2266" s="313" t="s">
        <v>19154</v>
      </c>
      <c r="E2266" s="314" t="s">
        <v>186</v>
      </c>
    </row>
    <row r="2267" spans="1:5" ht="27">
      <c r="A2267" s="311">
        <v>92512</v>
      </c>
      <c r="B2267" s="312" t="s">
        <v>2113</v>
      </c>
      <c r="C2267" s="312" t="s">
        <v>54</v>
      </c>
      <c r="D2267" s="313" t="s">
        <v>17460</v>
      </c>
      <c r="E2267" s="314" t="s">
        <v>186</v>
      </c>
    </row>
    <row r="2268" spans="1:5" ht="27">
      <c r="A2268" s="311">
        <v>92514</v>
      </c>
      <c r="B2268" s="312" t="s">
        <v>2114</v>
      </c>
      <c r="C2268" s="312" t="s">
        <v>54</v>
      </c>
      <c r="D2268" s="313" t="s">
        <v>19155</v>
      </c>
      <c r="E2268" s="314" t="s">
        <v>186</v>
      </c>
    </row>
    <row r="2269" spans="1:5" ht="27">
      <c r="A2269" s="311">
        <v>92515</v>
      </c>
      <c r="B2269" s="312" t="s">
        <v>2115</v>
      </c>
      <c r="C2269" s="312" t="s">
        <v>54</v>
      </c>
      <c r="D2269" s="313" t="s">
        <v>14457</v>
      </c>
      <c r="E2269" s="314" t="s">
        <v>186</v>
      </c>
    </row>
    <row r="2270" spans="1:5" ht="27">
      <c r="A2270" s="311">
        <v>92518</v>
      </c>
      <c r="B2270" s="312" t="s">
        <v>2116</v>
      </c>
      <c r="C2270" s="312" t="s">
        <v>54</v>
      </c>
      <c r="D2270" s="313" t="s">
        <v>19156</v>
      </c>
      <c r="E2270" s="314" t="s">
        <v>186</v>
      </c>
    </row>
    <row r="2271" spans="1:5" ht="27">
      <c r="A2271" s="311">
        <v>92520</v>
      </c>
      <c r="B2271" s="312" t="s">
        <v>2117</v>
      </c>
      <c r="C2271" s="312" t="s">
        <v>54</v>
      </c>
      <c r="D2271" s="313" t="s">
        <v>17199</v>
      </c>
      <c r="E2271" s="314" t="s">
        <v>186</v>
      </c>
    </row>
    <row r="2272" spans="1:5" ht="27">
      <c r="A2272" s="311">
        <v>92522</v>
      </c>
      <c r="B2272" s="312" t="s">
        <v>2118</v>
      </c>
      <c r="C2272" s="312" t="s">
        <v>54</v>
      </c>
      <c r="D2272" s="313" t="s">
        <v>19157</v>
      </c>
      <c r="E2272" s="314" t="s">
        <v>186</v>
      </c>
    </row>
    <row r="2273" spans="1:5" ht="27">
      <c r="A2273" s="311">
        <v>92524</v>
      </c>
      <c r="B2273" s="312" t="s">
        <v>17305</v>
      </c>
      <c r="C2273" s="312" t="s">
        <v>54</v>
      </c>
      <c r="D2273" s="313" t="s">
        <v>19158</v>
      </c>
      <c r="E2273" s="314" t="s">
        <v>186</v>
      </c>
    </row>
    <row r="2274" spans="1:5" ht="27">
      <c r="A2274" s="311">
        <v>92526</v>
      </c>
      <c r="B2274" s="312" t="s">
        <v>2119</v>
      </c>
      <c r="C2274" s="312" t="s">
        <v>54</v>
      </c>
      <c r="D2274" s="313" t="s">
        <v>17888</v>
      </c>
      <c r="E2274" s="314" t="s">
        <v>186</v>
      </c>
    </row>
    <row r="2275" spans="1:5" ht="27">
      <c r="A2275" s="311">
        <v>92528</v>
      </c>
      <c r="B2275" s="312" t="s">
        <v>2120</v>
      </c>
      <c r="C2275" s="312" t="s">
        <v>54</v>
      </c>
      <c r="D2275" s="313" t="s">
        <v>19159</v>
      </c>
      <c r="E2275" s="314" t="s">
        <v>186</v>
      </c>
    </row>
    <row r="2276" spans="1:5" ht="27">
      <c r="A2276" s="311">
        <v>92530</v>
      </c>
      <c r="B2276" s="312" t="s">
        <v>2121</v>
      </c>
      <c r="C2276" s="312" t="s">
        <v>54</v>
      </c>
      <c r="D2276" s="313" t="s">
        <v>13800</v>
      </c>
      <c r="E2276" s="314" t="s">
        <v>186</v>
      </c>
    </row>
    <row r="2277" spans="1:5" ht="27">
      <c r="A2277" s="311">
        <v>92532</v>
      </c>
      <c r="B2277" s="312" t="s">
        <v>2122</v>
      </c>
      <c r="C2277" s="312" t="s">
        <v>54</v>
      </c>
      <c r="D2277" s="313" t="s">
        <v>19160</v>
      </c>
      <c r="E2277" s="314" t="s">
        <v>186</v>
      </c>
    </row>
    <row r="2278" spans="1:5" ht="54" customHeight="1">
      <c r="A2278" s="311">
        <v>92534</v>
      </c>
      <c r="B2278" s="312" t="s">
        <v>2123</v>
      </c>
      <c r="C2278" s="312" t="s">
        <v>54</v>
      </c>
      <c r="D2278" s="313" t="s">
        <v>17599</v>
      </c>
      <c r="E2278" s="314" t="s">
        <v>186</v>
      </c>
    </row>
    <row r="2279" spans="1:5" ht="27">
      <c r="A2279" s="311">
        <v>92536</v>
      </c>
      <c r="B2279" s="312" t="s">
        <v>2124</v>
      </c>
      <c r="C2279" s="312" t="s">
        <v>54</v>
      </c>
      <c r="D2279" s="313" t="s">
        <v>17829</v>
      </c>
      <c r="E2279" s="314" t="s">
        <v>186</v>
      </c>
    </row>
    <row r="2280" spans="1:5" ht="27">
      <c r="A2280" s="311">
        <v>92538</v>
      </c>
      <c r="B2280" s="312" t="s">
        <v>2125</v>
      </c>
      <c r="C2280" s="312" t="s">
        <v>54</v>
      </c>
      <c r="D2280" s="313" t="s">
        <v>19161</v>
      </c>
      <c r="E2280" s="314" t="s">
        <v>186</v>
      </c>
    </row>
    <row r="2281" spans="1:5" ht="27">
      <c r="A2281" s="311">
        <v>96252</v>
      </c>
      <c r="B2281" s="312" t="s">
        <v>2126</v>
      </c>
      <c r="C2281" s="312" t="s">
        <v>54</v>
      </c>
      <c r="D2281" s="313" t="s">
        <v>19162</v>
      </c>
      <c r="E2281" s="314" t="s">
        <v>186</v>
      </c>
    </row>
    <row r="2282" spans="1:5" ht="27">
      <c r="A2282" s="311">
        <v>96257</v>
      </c>
      <c r="B2282" s="312" t="s">
        <v>2127</v>
      </c>
      <c r="C2282" s="312" t="s">
        <v>54</v>
      </c>
      <c r="D2282" s="313" t="s">
        <v>19163</v>
      </c>
      <c r="E2282" s="314" t="s">
        <v>186</v>
      </c>
    </row>
    <row r="2283" spans="1:5" ht="27">
      <c r="A2283" s="311">
        <v>96258</v>
      </c>
      <c r="B2283" s="312" t="s">
        <v>2128</v>
      </c>
      <c r="C2283" s="312" t="s">
        <v>54</v>
      </c>
      <c r="D2283" s="313" t="s">
        <v>19164</v>
      </c>
      <c r="E2283" s="314" t="s">
        <v>186</v>
      </c>
    </row>
    <row r="2284" spans="1:5" ht="27">
      <c r="A2284" s="311">
        <v>96259</v>
      </c>
      <c r="B2284" s="312" t="s">
        <v>2129</v>
      </c>
      <c r="C2284" s="312" t="s">
        <v>54</v>
      </c>
      <c r="D2284" s="313" t="s">
        <v>19165</v>
      </c>
      <c r="E2284" s="314" t="s">
        <v>186</v>
      </c>
    </row>
    <row r="2285" spans="1:5" ht="27">
      <c r="A2285" s="311">
        <v>96529</v>
      </c>
      <c r="B2285" s="312" t="s">
        <v>2130</v>
      </c>
      <c r="C2285" s="312" t="s">
        <v>54</v>
      </c>
      <c r="D2285" s="313" t="s">
        <v>19166</v>
      </c>
      <c r="E2285" s="314" t="s">
        <v>186</v>
      </c>
    </row>
    <row r="2286" spans="1:5" ht="27">
      <c r="A2286" s="311">
        <v>96530</v>
      </c>
      <c r="B2286" s="312" t="s">
        <v>2131</v>
      </c>
      <c r="C2286" s="312" t="s">
        <v>54</v>
      </c>
      <c r="D2286" s="313" t="s">
        <v>19167</v>
      </c>
      <c r="E2286" s="314" t="s">
        <v>186</v>
      </c>
    </row>
    <row r="2287" spans="1:5" ht="27">
      <c r="A2287" s="311">
        <v>96531</v>
      </c>
      <c r="B2287" s="312" t="s">
        <v>2132</v>
      </c>
      <c r="C2287" s="312" t="s">
        <v>54</v>
      </c>
      <c r="D2287" s="313" t="s">
        <v>19168</v>
      </c>
      <c r="E2287" s="314" t="s">
        <v>186</v>
      </c>
    </row>
    <row r="2288" spans="1:5" ht="27">
      <c r="A2288" s="311">
        <v>96532</v>
      </c>
      <c r="B2288" s="312" t="s">
        <v>2133</v>
      </c>
      <c r="C2288" s="312" t="s">
        <v>54</v>
      </c>
      <c r="D2288" s="313" t="s">
        <v>19169</v>
      </c>
      <c r="E2288" s="314" t="s">
        <v>186</v>
      </c>
    </row>
    <row r="2289" spans="1:5" ht="27">
      <c r="A2289" s="311">
        <v>96533</v>
      </c>
      <c r="B2289" s="312" t="s">
        <v>2134</v>
      </c>
      <c r="C2289" s="312" t="s">
        <v>54</v>
      </c>
      <c r="D2289" s="313" t="s">
        <v>16257</v>
      </c>
      <c r="E2289" s="314" t="s">
        <v>186</v>
      </c>
    </row>
    <row r="2290" spans="1:5" ht="27">
      <c r="A2290" s="311">
        <v>96534</v>
      </c>
      <c r="B2290" s="312" t="s">
        <v>2135</v>
      </c>
      <c r="C2290" s="312" t="s">
        <v>54</v>
      </c>
      <c r="D2290" s="313" t="s">
        <v>19170</v>
      </c>
      <c r="E2290" s="314" t="s">
        <v>186</v>
      </c>
    </row>
    <row r="2291" spans="1:5" ht="27">
      <c r="A2291" s="311">
        <v>96535</v>
      </c>
      <c r="B2291" s="312" t="s">
        <v>2136</v>
      </c>
      <c r="C2291" s="312" t="s">
        <v>54</v>
      </c>
      <c r="D2291" s="313" t="s">
        <v>19171</v>
      </c>
      <c r="E2291" s="314" t="s">
        <v>186</v>
      </c>
    </row>
    <row r="2292" spans="1:5" ht="27">
      <c r="A2292" s="311">
        <v>96536</v>
      </c>
      <c r="B2292" s="312" t="s">
        <v>2137</v>
      </c>
      <c r="C2292" s="312" t="s">
        <v>54</v>
      </c>
      <c r="D2292" s="313" t="s">
        <v>14622</v>
      </c>
      <c r="E2292" s="314" t="s">
        <v>186</v>
      </c>
    </row>
    <row r="2293" spans="1:5" ht="27">
      <c r="A2293" s="311">
        <v>96537</v>
      </c>
      <c r="B2293" s="312" t="s">
        <v>2138</v>
      </c>
      <c r="C2293" s="312" t="s">
        <v>54</v>
      </c>
      <c r="D2293" s="313" t="s">
        <v>19172</v>
      </c>
      <c r="E2293" s="314" t="s">
        <v>186</v>
      </c>
    </row>
    <row r="2294" spans="1:5" ht="27">
      <c r="A2294" s="311">
        <v>96538</v>
      </c>
      <c r="B2294" s="312" t="s">
        <v>2139</v>
      </c>
      <c r="C2294" s="312" t="s">
        <v>54</v>
      </c>
      <c r="D2294" s="313" t="s">
        <v>19173</v>
      </c>
      <c r="E2294" s="314" t="s">
        <v>186</v>
      </c>
    </row>
    <row r="2295" spans="1:5" ht="27">
      <c r="A2295" s="311">
        <v>96539</v>
      </c>
      <c r="B2295" s="312" t="s">
        <v>2140</v>
      </c>
      <c r="C2295" s="312" t="s">
        <v>54</v>
      </c>
      <c r="D2295" s="313" t="s">
        <v>19174</v>
      </c>
      <c r="E2295" s="314" t="s">
        <v>186</v>
      </c>
    </row>
    <row r="2296" spans="1:5" ht="27">
      <c r="A2296" s="311">
        <v>96540</v>
      </c>
      <c r="B2296" s="312" t="s">
        <v>2141</v>
      </c>
      <c r="C2296" s="312" t="s">
        <v>54</v>
      </c>
      <c r="D2296" s="313" t="s">
        <v>16151</v>
      </c>
      <c r="E2296" s="314" t="s">
        <v>186</v>
      </c>
    </row>
    <row r="2297" spans="1:5" ht="27">
      <c r="A2297" s="311">
        <v>96541</v>
      </c>
      <c r="B2297" s="312" t="s">
        <v>2142</v>
      </c>
      <c r="C2297" s="312" t="s">
        <v>54</v>
      </c>
      <c r="D2297" s="313" t="s">
        <v>19175</v>
      </c>
      <c r="E2297" s="314" t="s">
        <v>186</v>
      </c>
    </row>
    <row r="2298" spans="1:5" ht="27">
      <c r="A2298" s="311">
        <v>96542</v>
      </c>
      <c r="B2298" s="312" t="s">
        <v>2143</v>
      </c>
      <c r="C2298" s="312" t="s">
        <v>54</v>
      </c>
      <c r="D2298" s="313" t="s">
        <v>19176</v>
      </c>
      <c r="E2298" s="314" t="s">
        <v>186</v>
      </c>
    </row>
    <row r="2299" spans="1:5" ht="27">
      <c r="A2299" s="311">
        <v>96543</v>
      </c>
      <c r="B2299" s="312" t="s">
        <v>2144</v>
      </c>
      <c r="C2299" s="312" t="s">
        <v>49</v>
      </c>
      <c r="D2299" s="313" t="s">
        <v>15512</v>
      </c>
      <c r="E2299" s="314" t="s">
        <v>186</v>
      </c>
    </row>
    <row r="2300" spans="1:5" ht="27">
      <c r="A2300" s="311">
        <v>97747</v>
      </c>
      <c r="B2300" s="312" t="s">
        <v>2145</v>
      </c>
      <c r="C2300" s="312" t="s">
        <v>54</v>
      </c>
      <c r="D2300" s="313" t="s">
        <v>19177</v>
      </c>
      <c r="E2300" s="314" t="s">
        <v>186</v>
      </c>
    </row>
    <row r="2301" spans="1:5" ht="27">
      <c r="A2301" s="311">
        <v>101791</v>
      </c>
      <c r="B2301" s="312" t="s">
        <v>2146</v>
      </c>
      <c r="C2301" s="312" t="s">
        <v>185</v>
      </c>
      <c r="D2301" s="313" t="s">
        <v>17640</v>
      </c>
      <c r="E2301" s="314" t="s">
        <v>186</v>
      </c>
    </row>
    <row r="2302" spans="1:5" ht="27">
      <c r="A2302" s="311">
        <v>101792</v>
      </c>
      <c r="B2302" s="312" t="s">
        <v>2147</v>
      </c>
      <c r="C2302" s="312" t="s">
        <v>177</v>
      </c>
      <c r="D2302" s="313" t="s">
        <v>17369</v>
      </c>
      <c r="E2302" s="314" t="s">
        <v>186</v>
      </c>
    </row>
    <row r="2303" spans="1:5" ht="27">
      <c r="A2303" s="311">
        <v>101793</v>
      </c>
      <c r="B2303" s="312" t="s">
        <v>2148</v>
      </c>
      <c r="C2303" s="312" t="s">
        <v>177</v>
      </c>
      <c r="D2303" s="313" t="s">
        <v>17540</v>
      </c>
      <c r="E2303" s="314" t="s">
        <v>186</v>
      </c>
    </row>
    <row r="2304" spans="1:5" ht="27">
      <c r="A2304" s="311">
        <v>101969</v>
      </c>
      <c r="B2304" s="312" t="s">
        <v>2149</v>
      </c>
      <c r="C2304" s="312" t="s">
        <v>54</v>
      </c>
      <c r="D2304" s="315" t="s">
        <v>19178</v>
      </c>
      <c r="E2304" s="314" t="s">
        <v>186</v>
      </c>
    </row>
    <row r="2305" spans="1:5" ht="27">
      <c r="A2305" s="311">
        <v>101971</v>
      </c>
      <c r="B2305" s="312" t="s">
        <v>2150</v>
      </c>
      <c r="C2305" s="312" t="s">
        <v>54</v>
      </c>
      <c r="D2305" s="315" t="s">
        <v>19179</v>
      </c>
      <c r="E2305" s="314" t="s">
        <v>186</v>
      </c>
    </row>
    <row r="2306" spans="1:5" ht="27">
      <c r="A2306" s="311">
        <v>101973</v>
      </c>
      <c r="B2306" s="312" t="s">
        <v>2151</v>
      </c>
      <c r="C2306" s="312" t="s">
        <v>54</v>
      </c>
      <c r="D2306" s="315" t="s">
        <v>19180</v>
      </c>
      <c r="E2306" s="314" t="s">
        <v>186</v>
      </c>
    </row>
    <row r="2307" spans="1:5" ht="27">
      <c r="A2307" s="311">
        <v>101974</v>
      </c>
      <c r="B2307" s="312" t="s">
        <v>2152</v>
      </c>
      <c r="C2307" s="312" t="s">
        <v>54</v>
      </c>
      <c r="D2307" s="315" t="s">
        <v>19181</v>
      </c>
      <c r="E2307" s="314" t="s">
        <v>186</v>
      </c>
    </row>
    <row r="2308" spans="1:5" ht="27">
      <c r="A2308" s="311">
        <v>101975</v>
      </c>
      <c r="B2308" s="312" t="s">
        <v>2153</v>
      </c>
      <c r="C2308" s="312" t="s">
        <v>54</v>
      </c>
      <c r="D2308" s="315" t="s">
        <v>19182</v>
      </c>
      <c r="E2308" s="314" t="s">
        <v>186</v>
      </c>
    </row>
    <row r="2309" spans="1:5" ht="27">
      <c r="A2309" s="311">
        <v>101977</v>
      </c>
      <c r="B2309" s="312" t="s">
        <v>2154</v>
      </c>
      <c r="C2309" s="312" t="s">
        <v>54</v>
      </c>
      <c r="D2309" s="315" t="s">
        <v>19183</v>
      </c>
      <c r="E2309" s="314" t="s">
        <v>186</v>
      </c>
    </row>
    <row r="2310" spans="1:5" ht="27">
      <c r="A2310" s="311">
        <v>101980</v>
      </c>
      <c r="B2310" s="312" t="s">
        <v>2155</v>
      </c>
      <c r="C2310" s="312" t="s">
        <v>54</v>
      </c>
      <c r="D2310" s="315" t="s">
        <v>19184</v>
      </c>
      <c r="E2310" s="314" t="s">
        <v>186</v>
      </c>
    </row>
    <row r="2311" spans="1:5" ht="27">
      <c r="A2311" s="311">
        <v>101981</v>
      </c>
      <c r="B2311" s="312" t="s">
        <v>2156</v>
      </c>
      <c r="C2311" s="312" t="s">
        <v>54</v>
      </c>
      <c r="D2311" s="315" t="s">
        <v>19185</v>
      </c>
      <c r="E2311" s="314" t="s">
        <v>186</v>
      </c>
    </row>
    <row r="2312" spans="1:5" ht="27">
      <c r="A2312" s="311">
        <v>101982</v>
      </c>
      <c r="B2312" s="312" t="s">
        <v>2157</v>
      </c>
      <c r="C2312" s="312" t="s">
        <v>54</v>
      </c>
      <c r="D2312" s="315" t="s">
        <v>19186</v>
      </c>
      <c r="E2312" s="314" t="s">
        <v>186</v>
      </c>
    </row>
    <row r="2313" spans="1:5" ht="27">
      <c r="A2313" s="311">
        <v>101983</v>
      </c>
      <c r="B2313" s="312" t="s">
        <v>2158</v>
      </c>
      <c r="C2313" s="312" t="s">
        <v>54</v>
      </c>
      <c r="D2313" s="315" t="s">
        <v>19075</v>
      </c>
      <c r="E2313" s="314" t="s">
        <v>186</v>
      </c>
    </row>
    <row r="2314" spans="1:5" ht="27">
      <c r="A2314" s="311">
        <v>101985</v>
      </c>
      <c r="B2314" s="312" t="s">
        <v>2159</v>
      </c>
      <c r="C2314" s="312" t="s">
        <v>54</v>
      </c>
      <c r="D2314" s="315" t="s">
        <v>19187</v>
      </c>
      <c r="E2314" s="314" t="s">
        <v>186</v>
      </c>
    </row>
    <row r="2315" spans="1:5" ht="27">
      <c r="A2315" s="311">
        <v>101986</v>
      </c>
      <c r="B2315" s="312" t="s">
        <v>2160</v>
      </c>
      <c r="C2315" s="312" t="s">
        <v>54</v>
      </c>
      <c r="D2315" s="315" t="s">
        <v>19188</v>
      </c>
      <c r="E2315" s="314" t="s">
        <v>186</v>
      </c>
    </row>
    <row r="2316" spans="1:5" ht="27">
      <c r="A2316" s="311">
        <v>101987</v>
      </c>
      <c r="B2316" s="312" t="s">
        <v>2161</v>
      </c>
      <c r="C2316" s="312" t="s">
        <v>54</v>
      </c>
      <c r="D2316" s="315" t="s">
        <v>19189</v>
      </c>
      <c r="E2316" s="314" t="s">
        <v>186</v>
      </c>
    </row>
    <row r="2317" spans="1:5" ht="27">
      <c r="A2317" s="311">
        <v>101988</v>
      </c>
      <c r="B2317" s="312" t="s">
        <v>2162</v>
      </c>
      <c r="C2317" s="312" t="s">
        <v>54</v>
      </c>
      <c r="D2317" s="315" t="s">
        <v>19190</v>
      </c>
      <c r="E2317" s="314" t="s">
        <v>186</v>
      </c>
    </row>
    <row r="2318" spans="1:5" ht="27">
      <c r="A2318" s="311">
        <v>101989</v>
      </c>
      <c r="B2318" s="312" t="s">
        <v>2163</v>
      </c>
      <c r="C2318" s="312" t="s">
        <v>54</v>
      </c>
      <c r="D2318" s="315" t="s">
        <v>19191</v>
      </c>
      <c r="E2318" s="314" t="s">
        <v>186</v>
      </c>
    </row>
    <row r="2319" spans="1:5" ht="27">
      <c r="A2319" s="311">
        <v>101990</v>
      </c>
      <c r="B2319" s="312" t="s">
        <v>2164</v>
      </c>
      <c r="C2319" s="312" t="s">
        <v>54</v>
      </c>
      <c r="D2319" s="313" t="s">
        <v>19192</v>
      </c>
      <c r="E2319" s="314" t="s">
        <v>186</v>
      </c>
    </row>
    <row r="2320" spans="1:5" ht="27">
      <c r="A2320" s="311">
        <v>101991</v>
      </c>
      <c r="B2320" s="312" t="s">
        <v>2165</v>
      </c>
      <c r="C2320" s="312" t="s">
        <v>54</v>
      </c>
      <c r="D2320" s="313" t="s">
        <v>19193</v>
      </c>
      <c r="E2320" s="314" t="s">
        <v>186</v>
      </c>
    </row>
    <row r="2321" spans="1:5" ht="27">
      <c r="A2321" s="311">
        <v>101992</v>
      </c>
      <c r="B2321" s="312" t="s">
        <v>2166</v>
      </c>
      <c r="C2321" s="312" t="s">
        <v>54</v>
      </c>
      <c r="D2321" s="313" t="s">
        <v>19194</v>
      </c>
      <c r="E2321" s="314" t="s">
        <v>186</v>
      </c>
    </row>
    <row r="2322" spans="1:5" ht="27">
      <c r="A2322" s="311">
        <v>101993</v>
      </c>
      <c r="B2322" s="312" t="s">
        <v>2167</v>
      </c>
      <c r="C2322" s="312" t="s">
        <v>54</v>
      </c>
      <c r="D2322" s="313" t="s">
        <v>19195</v>
      </c>
      <c r="E2322" s="314" t="s">
        <v>186</v>
      </c>
    </row>
    <row r="2323" spans="1:5" ht="27">
      <c r="A2323" s="311">
        <v>101994</v>
      </c>
      <c r="B2323" s="312" t="s">
        <v>2168</v>
      </c>
      <c r="C2323" s="312" t="s">
        <v>54</v>
      </c>
      <c r="D2323" s="313" t="s">
        <v>19196</v>
      </c>
      <c r="E2323" s="314" t="s">
        <v>186</v>
      </c>
    </row>
    <row r="2324" spans="1:5" ht="27">
      <c r="A2324" s="311">
        <v>101995</v>
      </c>
      <c r="B2324" s="312" t="s">
        <v>2169</v>
      </c>
      <c r="C2324" s="312" t="s">
        <v>54</v>
      </c>
      <c r="D2324" s="313" t="s">
        <v>19197</v>
      </c>
      <c r="E2324" s="314" t="s">
        <v>186</v>
      </c>
    </row>
    <row r="2325" spans="1:5" ht="27">
      <c r="A2325" s="311">
        <v>101996</v>
      </c>
      <c r="B2325" s="312" t="s">
        <v>2170</v>
      </c>
      <c r="C2325" s="312" t="s">
        <v>54</v>
      </c>
      <c r="D2325" s="313" t="s">
        <v>19198</v>
      </c>
      <c r="E2325" s="314" t="s">
        <v>186</v>
      </c>
    </row>
    <row r="2326" spans="1:5" ht="27">
      <c r="A2326" s="311">
        <v>101997</v>
      </c>
      <c r="B2326" s="312" t="s">
        <v>2171</v>
      </c>
      <c r="C2326" s="312" t="s">
        <v>54</v>
      </c>
      <c r="D2326" s="313" t="s">
        <v>19199</v>
      </c>
      <c r="E2326" s="314" t="s">
        <v>186</v>
      </c>
    </row>
    <row r="2327" spans="1:5" ht="27">
      <c r="A2327" s="311">
        <v>101998</v>
      </c>
      <c r="B2327" s="312" t="s">
        <v>2172</v>
      </c>
      <c r="C2327" s="312" t="s">
        <v>54</v>
      </c>
      <c r="D2327" s="313" t="s">
        <v>19200</v>
      </c>
      <c r="E2327" s="314" t="s">
        <v>186</v>
      </c>
    </row>
    <row r="2328" spans="1:5" ht="27">
      <c r="A2328" s="311">
        <v>101999</v>
      </c>
      <c r="B2328" s="312" t="s">
        <v>2173</v>
      </c>
      <c r="C2328" s="312" t="s">
        <v>54</v>
      </c>
      <c r="D2328" s="313" t="s">
        <v>19201</v>
      </c>
      <c r="E2328" s="314" t="s">
        <v>186</v>
      </c>
    </row>
    <row r="2329" spans="1:5" ht="27">
      <c r="A2329" s="311">
        <v>102000</v>
      </c>
      <c r="B2329" s="312" t="s">
        <v>2174</v>
      </c>
      <c r="C2329" s="312" t="s">
        <v>54</v>
      </c>
      <c r="D2329" s="313" t="s">
        <v>19202</v>
      </c>
      <c r="E2329" s="314" t="s">
        <v>186</v>
      </c>
    </row>
    <row r="2330" spans="1:5" ht="27">
      <c r="A2330" s="311">
        <v>102001</v>
      </c>
      <c r="B2330" s="312" t="s">
        <v>2175</v>
      </c>
      <c r="C2330" s="312" t="s">
        <v>54</v>
      </c>
      <c r="D2330" s="313" t="s">
        <v>16159</v>
      </c>
      <c r="E2330" s="314" t="s">
        <v>186</v>
      </c>
    </row>
    <row r="2331" spans="1:5" ht="27">
      <c r="A2331" s="311">
        <v>102002</v>
      </c>
      <c r="B2331" s="312" t="s">
        <v>2176</v>
      </c>
      <c r="C2331" s="312" t="s">
        <v>54</v>
      </c>
      <c r="D2331" s="313" t="s">
        <v>19203</v>
      </c>
      <c r="E2331" s="314" t="s">
        <v>186</v>
      </c>
    </row>
    <row r="2332" spans="1:5" ht="27">
      <c r="A2332" s="311">
        <v>102003</v>
      </c>
      <c r="B2332" s="312" t="s">
        <v>2177</v>
      </c>
      <c r="C2332" s="312" t="s">
        <v>54</v>
      </c>
      <c r="D2332" s="313" t="s">
        <v>19204</v>
      </c>
      <c r="E2332" s="314" t="s">
        <v>186</v>
      </c>
    </row>
    <row r="2333" spans="1:5" ht="27">
      <c r="A2333" s="311">
        <v>102004</v>
      </c>
      <c r="B2333" s="312" t="s">
        <v>2178</v>
      </c>
      <c r="C2333" s="312" t="s">
        <v>54</v>
      </c>
      <c r="D2333" s="313" t="s">
        <v>19205</v>
      </c>
      <c r="E2333" s="314" t="s">
        <v>186</v>
      </c>
    </row>
    <row r="2334" spans="1:5" ht="27">
      <c r="A2334" s="311">
        <v>102005</v>
      </c>
      <c r="B2334" s="312" t="s">
        <v>2179</v>
      </c>
      <c r="C2334" s="312" t="s">
        <v>54</v>
      </c>
      <c r="D2334" s="313" t="s">
        <v>19206</v>
      </c>
      <c r="E2334" s="314" t="s">
        <v>186</v>
      </c>
    </row>
    <row r="2335" spans="1:5" ht="27">
      <c r="A2335" s="311">
        <v>102006</v>
      </c>
      <c r="B2335" s="312" t="s">
        <v>2180</v>
      </c>
      <c r="C2335" s="312" t="s">
        <v>54</v>
      </c>
      <c r="D2335" s="313" t="s">
        <v>19207</v>
      </c>
      <c r="E2335" s="314" t="s">
        <v>186</v>
      </c>
    </row>
    <row r="2336" spans="1:5" ht="27">
      <c r="A2336" s="311">
        <v>102007</v>
      </c>
      <c r="B2336" s="312" t="s">
        <v>2181</v>
      </c>
      <c r="C2336" s="312" t="s">
        <v>54</v>
      </c>
      <c r="D2336" s="313" t="s">
        <v>19208</v>
      </c>
      <c r="E2336" s="314" t="s">
        <v>186</v>
      </c>
    </row>
    <row r="2337" spans="1:5" ht="27">
      <c r="A2337" s="311">
        <v>102008</v>
      </c>
      <c r="B2337" s="312" t="s">
        <v>2182</v>
      </c>
      <c r="C2337" s="312" t="s">
        <v>54</v>
      </c>
      <c r="D2337" s="313" t="s">
        <v>12803</v>
      </c>
      <c r="E2337" s="314" t="s">
        <v>186</v>
      </c>
    </row>
    <row r="2338" spans="1:5" ht="27" customHeight="1">
      <c r="A2338" s="311">
        <v>102009</v>
      </c>
      <c r="B2338" s="312" t="s">
        <v>2183</v>
      </c>
      <c r="C2338" s="312" t="s">
        <v>54</v>
      </c>
      <c r="D2338" s="313" t="s">
        <v>19209</v>
      </c>
      <c r="E2338" s="314" t="s">
        <v>186</v>
      </c>
    </row>
    <row r="2339" spans="1:5" ht="27">
      <c r="A2339" s="311">
        <v>102010</v>
      </c>
      <c r="B2339" s="312" t="s">
        <v>2184</v>
      </c>
      <c r="C2339" s="312" t="s">
        <v>54</v>
      </c>
      <c r="D2339" s="313" t="s">
        <v>19210</v>
      </c>
      <c r="E2339" s="314" t="s">
        <v>186</v>
      </c>
    </row>
    <row r="2340" spans="1:5" ht="27">
      <c r="A2340" s="311">
        <v>102011</v>
      </c>
      <c r="B2340" s="312" t="s">
        <v>2185</v>
      </c>
      <c r="C2340" s="312" t="s">
        <v>54</v>
      </c>
      <c r="D2340" s="313" t="s">
        <v>14323</v>
      </c>
      <c r="E2340" s="314" t="s">
        <v>186</v>
      </c>
    </row>
    <row r="2341" spans="1:5" ht="27">
      <c r="A2341" s="311">
        <v>102012</v>
      </c>
      <c r="B2341" s="312" t="s">
        <v>2186</v>
      </c>
      <c r="C2341" s="312" t="s">
        <v>54</v>
      </c>
      <c r="D2341" s="313" t="s">
        <v>19211</v>
      </c>
      <c r="E2341" s="314" t="s">
        <v>186</v>
      </c>
    </row>
    <row r="2342" spans="1:5" ht="27">
      <c r="A2342" s="311">
        <v>102013</v>
      </c>
      <c r="B2342" s="312" t="s">
        <v>2187</v>
      </c>
      <c r="C2342" s="312" t="s">
        <v>54</v>
      </c>
      <c r="D2342" s="313" t="s">
        <v>17650</v>
      </c>
      <c r="E2342" s="314" t="s">
        <v>186</v>
      </c>
    </row>
    <row r="2343" spans="1:5" ht="27">
      <c r="A2343" s="311">
        <v>102014</v>
      </c>
      <c r="B2343" s="312" t="s">
        <v>2188</v>
      </c>
      <c r="C2343" s="312" t="s">
        <v>54</v>
      </c>
      <c r="D2343" s="313" t="s">
        <v>19212</v>
      </c>
      <c r="E2343" s="314" t="s">
        <v>186</v>
      </c>
    </row>
    <row r="2344" spans="1:5" ht="27">
      <c r="A2344" s="311">
        <v>102015</v>
      </c>
      <c r="B2344" s="312" t="s">
        <v>2189</v>
      </c>
      <c r="C2344" s="312" t="s">
        <v>54</v>
      </c>
      <c r="D2344" s="313" t="s">
        <v>19213</v>
      </c>
      <c r="E2344" s="314" t="s">
        <v>186</v>
      </c>
    </row>
    <row r="2345" spans="1:5" ht="27">
      <c r="A2345" s="311">
        <v>102016</v>
      </c>
      <c r="B2345" s="312" t="s">
        <v>2190</v>
      </c>
      <c r="C2345" s="312" t="s">
        <v>54</v>
      </c>
      <c r="D2345" s="313" t="s">
        <v>19214</v>
      </c>
      <c r="E2345" s="314" t="s">
        <v>186</v>
      </c>
    </row>
    <row r="2346" spans="1:5" ht="27">
      <c r="A2346" s="311">
        <v>102017</v>
      </c>
      <c r="B2346" s="312" t="s">
        <v>2191</v>
      </c>
      <c r="C2346" s="312" t="s">
        <v>54</v>
      </c>
      <c r="D2346" s="313" t="s">
        <v>18038</v>
      </c>
      <c r="E2346" s="314" t="s">
        <v>186</v>
      </c>
    </row>
    <row r="2347" spans="1:5" ht="27">
      <c r="A2347" s="311">
        <v>102036</v>
      </c>
      <c r="B2347" s="312" t="s">
        <v>2192</v>
      </c>
      <c r="C2347" s="312" t="s">
        <v>54</v>
      </c>
      <c r="D2347" s="313" t="s">
        <v>19215</v>
      </c>
      <c r="E2347" s="314" t="s">
        <v>186</v>
      </c>
    </row>
    <row r="2348" spans="1:5" ht="27">
      <c r="A2348" s="311">
        <v>102037</v>
      </c>
      <c r="B2348" s="312" t="s">
        <v>2193</v>
      </c>
      <c r="C2348" s="312" t="s">
        <v>54</v>
      </c>
      <c r="D2348" s="313" t="s">
        <v>19216</v>
      </c>
      <c r="E2348" s="314" t="s">
        <v>186</v>
      </c>
    </row>
    <row r="2349" spans="1:5" ht="27">
      <c r="A2349" s="311">
        <v>102038</v>
      </c>
      <c r="B2349" s="312" t="s">
        <v>2194</v>
      </c>
      <c r="C2349" s="312" t="s">
        <v>54</v>
      </c>
      <c r="D2349" s="313" t="s">
        <v>19217</v>
      </c>
      <c r="E2349" s="314" t="s">
        <v>186</v>
      </c>
    </row>
    <row r="2350" spans="1:5" ht="27">
      <c r="A2350" s="311">
        <v>102039</v>
      </c>
      <c r="B2350" s="312" t="s">
        <v>2195</v>
      </c>
      <c r="C2350" s="312" t="s">
        <v>54</v>
      </c>
      <c r="D2350" s="313" t="s">
        <v>19218</v>
      </c>
      <c r="E2350" s="314" t="s">
        <v>186</v>
      </c>
    </row>
    <row r="2351" spans="1:5" ht="27">
      <c r="A2351" s="311">
        <v>102040</v>
      </c>
      <c r="B2351" s="312" t="s">
        <v>2196</v>
      </c>
      <c r="C2351" s="312" t="s">
        <v>54</v>
      </c>
      <c r="D2351" s="313" t="s">
        <v>19219</v>
      </c>
      <c r="E2351" s="314" t="s">
        <v>186</v>
      </c>
    </row>
    <row r="2352" spans="1:5" ht="27">
      <c r="A2352" s="311">
        <v>102041</v>
      </c>
      <c r="B2352" s="312" t="s">
        <v>2197</v>
      </c>
      <c r="C2352" s="312" t="s">
        <v>54</v>
      </c>
      <c r="D2352" s="313" t="s">
        <v>19220</v>
      </c>
      <c r="E2352" s="314" t="s">
        <v>186</v>
      </c>
    </row>
    <row r="2353" spans="1:5" ht="27">
      <c r="A2353" s="311">
        <v>102042</v>
      </c>
      <c r="B2353" s="312" t="s">
        <v>2198</v>
      </c>
      <c r="C2353" s="312" t="s">
        <v>54</v>
      </c>
      <c r="D2353" s="313" t="s">
        <v>19221</v>
      </c>
      <c r="E2353" s="314" t="s">
        <v>186</v>
      </c>
    </row>
    <row r="2354" spans="1:5" ht="27">
      <c r="A2354" s="311">
        <v>102043</v>
      </c>
      <c r="B2354" s="312" t="s">
        <v>2199</v>
      </c>
      <c r="C2354" s="312" t="s">
        <v>54</v>
      </c>
      <c r="D2354" s="313" t="s">
        <v>19215</v>
      </c>
      <c r="E2354" s="314" t="s">
        <v>186</v>
      </c>
    </row>
    <row r="2355" spans="1:5" ht="27">
      <c r="A2355" s="311">
        <v>102044</v>
      </c>
      <c r="B2355" s="312" t="s">
        <v>2200</v>
      </c>
      <c r="C2355" s="312" t="s">
        <v>54</v>
      </c>
      <c r="D2355" s="313" t="s">
        <v>19222</v>
      </c>
      <c r="E2355" s="314" t="s">
        <v>186</v>
      </c>
    </row>
    <row r="2356" spans="1:5" ht="27">
      <c r="A2356" s="311">
        <v>102045</v>
      </c>
      <c r="B2356" s="312" t="s">
        <v>2201</v>
      </c>
      <c r="C2356" s="312" t="s">
        <v>54</v>
      </c>
      <c r="D2356" s="313" t="s">
        <v>19223</v>
      </c>
      <c r="E2356" s="314" t="s">
        <v>186</v>
      </c>
    </row>
    <row r="2357" spans="1:5" ht="27">
      <c r="A2357" s="311">
        <v>102046</v>
      </c>
      <c r="B2357" s="312" t="s">
        <v>2202</v>
      </c>
      <c r="C2357" s="312" t="s">
        <v>54</v>
      </c>
      <c r="D2357" s="313" t="s">
        <v>19224</v>
      </c>
      <c r="E2357" s="314" t="s">
        <v>186</v>
      </c>
    </row>
    <row r="2358" spans="1:5" ht="27">
      <c r="A2358" s="311">
        <v>102047</v>
      </c>
      <c r="B2358" s="312" t="s">
        <v>2203</v>
      </c>
      <c r="C2358" s="312" t="s">
        <v>54</v>
      </c>
      <c r="D2358" s="313" t="s">
        <v>19225</v>
      </c>
      <c r="E2358" s="314" t="s">
        <v>186</v>
      </c>
    </row>
    <row r="2359" spans="1:5" ht="27">
      <c r="A2359" s="311">
        <v>102048</v>
      </c>
      <c r="B2359" s="312" t="s">
        <v>2204</v>
      </c>
      <c r="C2359" s="312" t="s">
        <v>54</v>
      </c>
      <c r="D2359" s="313" t="s">
        <v>19226</v>
      </c>
      <c r="E2359" s="314" t="s">
        <v>186</v>
      </c>
    </row>
    <row r="2360" spans="1:5" ht="27">
      <c r="A2360" s="311">
        <v>102049</v>
      </c>
      <c r="B2360" s="312" t="s">
        <v>2205</v>
      </c>
      <c r="C2360" s="312" t="s">
        <v>54</v>
      </c>
      <c r="D2360" s="313" t="s">
        <v>19227</v>
      </c>
      <c r="E2360" s="314" t="s">
        <v>186</v>
      </c>
    </row>
    <row r="2361" spans="1:5" ht="27">
      <c r="A2361" s="311">
        <v>102050</v>
      </c>
      <c r="B2361" s="312" t="s">
        <v>2206</v>
      </c>
      <c r="C2361" s="312" t="s">
        <v>54</v>
      </c>
      <c r="D2361" s="313" t="s">
        <v>19228</v>
      </c>
      <c r="E2361" s="314" t="s">
        <v>186</v>
      </c>
    </row>
    <row r="2362" spans="1:5" ht="27">
      <c r="A2362" s="311">
        <v>102051</v>
      </c>
      <c r="B2362" s="312" t="s">
        <v>2207</v>
      </c>
      <c r="C2362" s="312" t="s">
        <v>54</v>
      </c>
      <c r="D2362" s="313" t="s">
        <v>19229</v>
      </c>
      <c r="E2362" s="314" t="s">
        <v>186</v>
      </c>
    </row>
    <row r="2363" spans="1:5" ht="27">
      <c r="A2363" s="311">
        <v>102052</v>
      </c>
      <c r="B2363" s="312" t="s">
        <v>2208</v>
      </c>
      <c r="C2363" s="312" t="s">
        <v>54</v>
      </c>
      <c r="D2363" s="313" t="s">
        <v>19230</v>
      </c>
      <c r="E2363" s="314" t="s">
        <v>186</v>
      </c>
    </row>
    <row r="2364" spans="1:5" ht="27">
      <c r="A2364" s="311">
        <v>102059</v>
      </c>
      <c r="B2364" s="312" t="s">
        <v>2209</v>
      </c>
      <c r="C2364" s="312" t="s">
        <v>54</v>
      </c>
      <c r="D2364" s="313" t="s">
        <v>12666</v>
      </c>
      <c r="E2364" s="314" t="s">
        <v>186</v>
      </c>
    </row>
    <row r="2365" spans="1:5" ht="27">
      <c r="A2365" s="311">
        <v>102060</v>
      </c>
      <c r="B2365" s="312" t="s">
        <v>2210</v>
      </c>
      <c r="C2365" s="312" t="s">
        <v>54</v>
      </c>
      <c r="D2365" s="313" t="s">
        <v>19231</v>
      </c>
      <c r="E2365" s="314" t="s">
        <v>186</v>
      </c>
    </row>
    <row r="2366" spans="1:5" ht="27">
      <c r="A2366" s="311">
        <v>102061</v>
      </c>
      <c r="B2366" s="312" t="s">
        <v>2211</v>
      </c>
      <c r="C2366" s="312" t="s">
        <v>54</v>
      </c>
      <c r="D2366" s="313" t="s">
        <v>19232</v>
      </c>
      <c r="E2366" s="314" t="s">
        <v>186</v>
      </c>
    </row>
    <row r="2367" spans="1:5" ht="27">
      <c r="A2367" s="311">
        <v>102062</v>
      </c>
      <c r="B2367" s="312" t="s">
        <v>2212</v>
      </c>
      <c r="C2367" s="312" t="s">
        <v>54</v>
      </c>
      <c r="D2367" s="313" t="s">
        <v>19233</v>
      </c>
      <c r="E2367" s="314" t="s">
        <v>186</v>
      </c>
    </row>
    <row r="2368" spans="1:5" ht="27">
      <c r="A2368" s="311">
        <v>102063</v>
      </c>
      <c r="B2368" s="312" t="s">
        <v>2213</v>
      </c>
      <c r="C2368" s="312" t="s">
        <v>54</v>
      </c>
      <c r="D2368" s="313" t="s">
        <v>19234</v>
      </c>
      <c r="E2368" s="314" t="s">
        <v>186</v>
      </c>
    </row>
    <row r="2369" spans="1:5" ht="27">
      <c r="A2369" s="311">
        <v>102064</v>
      </c>
      <c r="B2369" s="312" t="s">
        <v>2214</v>
      </c>
      <c r="C2369" s="312" t="s">
        <v>54</v>
      </c>
      <c r="D2369" s="313" t="s">
        <v>19235</v>
      </c>
      <c r="E2369" s="314" t="s">
        <v>186</v>
      </c>
    </row>
    <row r="2370" spans="1:5" ht="27">
      <c r="A2370" s="311">
        <v>102065</v>
      </c>
      <c r="B2370" s="312" t="s">
        <v>2215</v>
      </c>
      <c r="C2370" s="312" t="s">
        <v>54</v>
      </c>
      <c r="D2370" s="313" t="s">
        <v>19236</v>
      </c>
      <c r="E2370" s="314" t="s">
        <v>186</v>
      </c>
    </row>
    <row r="2371" spans="1:5" ht="27">
      <c r="A2371" s="311">
        <v>102066</v>
      </c>
      <c r="B2371" s="312" t="s">
        <v>2216</v>
      </c>
      <c r="C2371" s="312" t="s">
        <v>54</v>
      </c>
      <c r="D2371" s="313" t="s">
        <v>19237</v>
      </c>
      <c r="E2371" s="314" t="s">
        <v>186</v>
      </c>
    </row>
    <row r="2372" spans="1:5" ht="27">
      <c r="A2372" s="311">
        <v>102067</v>
      </c>
      <c r="B2372" s="312" t="s">
        <v>2217</v>
      </c>
      <c r="C2372" s="312" t="s">
        <v>54</v>
      </c>
      <c r="D2372" s="313" t="s">
        <v>19238</v>
      </c>
      <c r="E2372" s="314" t="s">
        <v>186</v>
      </c>
    </row>
    <row r="2373" spans="1:5" ht="27">
      <c r="A2373" s="311">
        <v>102068</v>
      </c>
      <c r="B2373" s="312" t="s">
        <v>2218</v>
      </c>
      <c r="C2373" s="312" t="s">
        <v>54</v>
      </c>
      <c r="D2373" s="313" t="s">
        <v>19239</v>
      </c>
      <c r="E2373" s="314" t="s">
        <v>186</v>
      </c>
    </row>
    <row r="2374" spans="1:5" ht="27">
      <c r="A2374" s="311">
        <v>102069</v>
      </c>
      <c r="B2374" s="312" t="s">
        <v>2219</v>
      </c>
      <c r="C2374" s="312" t="s">
        <v>54</v>
      </c>
      <c r="D2374" s="313" t="s">
        <v>19240</v>
      </c>
      <c r="E2374" s="314" t="s">
        <v>186</v>
      </c>
    </row>
    <row r="2375" spans="1:5" ht="27">
      <c r="A2375" s="311">
        <v>102070</v>
      </c>
      <c r="B2375" s="312" t="s">
        <v>2220</v>
      </c>
      <c r="C2375" s="312" t="s">
        <v>54</v>
      </c>
      <c r="D2375" s="313" t="s">
        <v>19241</v>
      </c>
      <c r="E2375" s="314" t="s">
        <v>186</v>
      </c>
    </row>
    <row r="2376" spans="1:5" ht="27">
      <c r="A2376" s="311">
        <v>102071</v>
      </c>
      <c r="B2376" s="312" t="s">
        <v>2221</v>
      </c>
      <c r="C2376" s="312" t="s">
        <v>54</v>
      </c>
      <c r="D2376" s="313" t="s">
        <v>19242</v>
      </c>
      <c r="E2376" s="314" t="s">
        <v>186</v>
      </c>
    </row>
    <row r="2377" spans="1:5" ht="27">
      <c r="A2377" s="311">
        <v>102072</v>
      </c>
      <c r="B2377" s="312" t="s">
        <v>2222</v>
      </c>
      <c r="C2377" s="312" t="s">
        <v>54</v>
      </c>
      <c r="D2377" s="313" t="s">
        <v>19243</v>
      </c>
      <c r="E2377" s="314" t="s">
        <v>186</v>
      </c>
    </row>
    <row r="2378" spans="1:5" ht="27">
      <c r="A2378" s="311">
        <v>102073</v>
      </c>
      <c r="B2378" s="312" t="s">
        <v>2223</v>
      </c>
      <c r="C2378" s="312" t="s">
        <v>177</v>
      </c>
      <c r="D2378" s="313" t="s">
        <v>19244</v>
      </c>
      <c r="E2378" s="314" t="s">
        <v>186</v>
      </c>
    </row>
    <row r="2379" spans="1:5" ht="27">
      <c r="A2379" s="311">
        <v>102074</v>
      </c>
      <c r="B2379" s="312" t="s">
        <v>2224</v>
      </c>
      <c r="C2379" s="312" t="s">
        <v>177</v>
      </c>
      <c r="D2379" s="313" t="s">
        <v>19245</v>
      </c>
      <c r="E2379" s="314" t="s">
        <v>186</v>
      </c>
    </row>
    <row r="2380" spans="1:5" ht="27">
      <c r="A2380" s="311">
        <v>102075</v>
      </c>
      <c r="B2380" s="312" t="s">
        <v>2225</v>
      </c>
      <c r="C2380" s="312" t="s">
        <v>177</v>
      </c>
      <c r="D2380" s="313" t="s">
        <v>19246</v>
      </c>
      <c r="E2380" s="314" t="s">
        <v>186</v>
      </c>
    </row>
    <row r="2381" spans="1:5" ht="27">
      <c r="A2381" s="311">
        <v>102076</v>
      </c>
      <c r="B2381" s="312" t="s">
        <v>2226</v>
      </c>
      <c r="C2381" s="312" t="s">
        <v>177</v>
      </c>
      <c r="D2381" s="313" t="s">
        <v>19247</v>
      </c>
      <c r="E2381" s="314" t="s">
        <v>186</v>
      </c>
    </row>
    <row r="2382" spans="1:5" ht="27">
      <c r="A2382" s="311">
        <v>102077</v>
      </c>
      <c r="B2382" s="312" t="s">
        <v>2227</v>
      </c>
      <c r="C2382" s="312" t="s">
        <v>177</v>
      </c>
      <c r="D2382" s="313" t="s">
        <v>19248</v>
      </c>
      <c r="E2382" s="314" t="s">
        <v>186</v>
      </c>
    </row>
    <row r="2383" spans="1:5" ht="27">
      <c r="A2383" s="311">
        <v>102078</v>
      </c>
      <c r="B2383" s="312" t="s">
        <v>2228</v>
      </c>
      <c r="C2383" s="312" t="s">
        <v>177</v>
      </c>
      <c r="D2383" s="313" t="s">
        <v>19249</v>
      </c>
      <c r="E2383" s="314" t="s">
        <v>186</v>
      </c>
    </row>
    <row r="2384" spans="1:5" ht="27">
      <c r="A2384" s="311">
        <v>102079</v>
      </c>
      <c r="B2384" s="312" t="s">
        <v>2229</v>
      </c>
      <c r="C2384" s="312" t="s">
        <v>177</v>
      </c>
      <c r="D2384" s="313" t="s">
        <v>19250</v>
      </c>
      <c r="E2384" s="314" t="s">
        <v>186</v>
      </c>
    </row>
    <row r="2385" spans="1:5" ht="27">
      <c r="A2385" s="311">
        <v>102080</v>
      </c>
      <c r="B2385" s="312" t="s">
        <v>2230</v>
      </c>
      <c r="C2385" s="312" t="s">
        <v>177</v>
      </c>
      <c r="D2385" s="313" t="s">
        <v>19251</v>
      </c>
      <c r="E2385" s="314" t="s">
        <v>186</v>
      </c>
    </row>
    <row r="2386" spans="1:5" ht="27">
      <c r="A2386" s="311">
        <v>102086</v>
      </c>
      <c r="B2386" s="312" t="s">
        <v>2231</v>
      </c>
      <c r="C2386" s="312" t="s">
        <v>54</v>
      </c>
      <c r="D2386" s="313" t="s">
        <v>19252</v>
      </c>
      <c r="E2386" s="314" t="s">
        <v>186</v>
      </c>
    </row>
    <row r="2387" spans="1:5" ht="27">
      <c r="A2387" s="311">
        <v>102087</v>
      </c>
      <c r="B2387" s="312" t="s">
        <v>2232</v>
      </c>
      <c r="C2387" s="312" t="s">
        <v>54</v>
      </c>
      <c r="D2387" s="313" t="s">
        <v>19253</v>
      </c>
      <c r="E2387" s="314" t="s">
        <v>186</v>
      </c>
    </row>
    <row r="2388" spans="1:5" ht="27">
      <c r="A2388" s="311">
        <v>102088</v>
      </c>
      <c r="B2388" s="312" t="s">
        <v>2233</v>
      </c>
      <c r="C2388" s="312" t="s">
        <v>54</v>
      </c>
      <c r="D2388" s="313" t="s">
        <v>19254</v>
      </c>
      <c r="E2388" s="314" t="s">
        <v>186</v>
      </c>
    </row>
    <row r="2389" spans="1:5" ht="27">
      <c r="A2389" s="311">
        <v>102089</v>
      </c>
      <c r="B2389" s="312" t="s">
        <v>2234</v>
      </c>
      <c r="C2389" s="312" t="s">
        <v>54</v>
      </c>
      <c r="D2389" s="313" t="s">
        <v>19255</v>
      </c>
      <c r="E2389" s="314" t="s">
        <v>186</v>
      </c>
    </row>
    <row r="2390" spans="1:5" ht="27">
      <c r="A2390" s="311">
        <v>102090</v>
      </c>
      <c r="B2390" s="312" t="s">
        <v>2235</v>
      </c>
      <c r="C2390" s="312" t="s">
        <v>54</v>
      </c>
      <c r="D2390" s="313" t="s">
        <v>19256</v>
      </c>
      <c r="E2390" s="314" t="s">
        <v>186</v>
      </c>
    </row>
    <row r="2391" spans="1:5" ht="27">
      <c r="A2391" s="311">
        <v>102091</v>
      </c>
      <c r="B2391" s="312" t="s">
        <v>2236</v>
      </c>
      <c r="C2391" s="312" t="s">
        <v>54</v>
      </c>
      <c r="D2391" s="313" t="s">
        <v>19257</v>
      </c>
      <c r="E2391" s="314" t="s">
        <v>186</v>
      </c>
    </row>
    <row r="2392" spans="1:5" ht="13.5">
      <c r="A2392" s="311">
        <v>89996</v>
      </c>
      <c r="B2392" s="312" t="s">
        <v>12155</v>
      </c>
      <c r="C2392" s="312" t="s">
        <v>49</v>
      </c>
      <c r="D2392" s="313" t="s">
        <v>17165</v>
      </c>
      <c r="E2392" s="314" t="s">
        <v>186</v>
      </c>
    </row>
    <row r="2393" spans="1:5" ht="13.5">
      <c r="A2393" s="311">
        <v>89997</v>
      </c>
      <c r="B2393" s="312" t="s">
        <v>12156</v>
      </c>
      <c r="C2393" s="312" t="s">
        <v>49</v>
      </c>
      <c r="D2393" s="313" t="s">
        <v>14466</v>
      </c>
      <c r="E2393" s="314" t="s">
        <v>186</v>
      </c>
    </row>
    <row r="2394" spans="1:5" ht="13.5">
      <c r="A2394" s="311">
        <v>89998</v>
      </c>
      <c r="B2394" s="312" t="s">
        <v>12157</v>
      </c>
      <c r="C2394" s="312" t="s">
        <v>49</v>
      </c>
      <c r="D2394" s="313" t="s">
        <v>12930</v>
      </c>
      <c r="E2394" s="314" t="s">
        <v>186</v>
      </c>
    </row>
    <row r="2395" spans="1:5" ht="27">
      <c r="A2395" s="311">
        <v>89999</v>
      </c>
      <c r="B2395" s="312" t="s">
        <v>12158</v>
      </c>
      <c r="C2395" s="312" t="s">
        <v>49</v>
      </c>
      <c r="D2395" s="313" t="s">
        <v>19258</v>
      </c>
      <c r="E2395" s="314" t="s">
        <v>186</v>
      </c>
    </row>
    <row r="2396" spans="1:5" ht="27">
      <c r="A2396" s="311">
        <v>90000</v>
      </c>
      <c r="B2396" s="312" t="s">
        <v>12159</v>
      </c>
      <c r="C2396" s="312" t="s">
        <v>49</v>
      </c>
      <c r="D2396" s="313" t="s">
        <v>15169</v>
      </c>
      <c r="E2396" s="314" t="s">
        <v>186</v>
      </c>
    </row>
    <row r="2397" spans="1:5" ht="27">
      <c r="A2397" s="311">
        <v>91593</v>
      </c>
      <c r="B2397" s="312" t="s">
        <v>2237</v>
      </c>
      <c r="C2397" s="312" t="s">
        <v>49</v>
      </c>
      <c r="D2397" s="313" t="s">
        <v>17315</v>
      </c>
      <c r="E2397" s="314" t="s">
        <v>186</v>
      </c>
    </row>
    <row r="2398" spans="1:5" ht="27">
      <c r="A2398" s="311">
        <v>91594</v>
      </c>
      <c r="B2398" s="312" t="s">
        <v>2238</v>
      </c>
      <c r="C2398" s="312" t="s">
        <v>49</v>
      </c>
      <c r="D2398" s="313" t="s">
        <v>15143</v>
      </c>
      <c r="E2398" s="314" t="s">
        <v>186</v>
      </c>
    </row>
    <row r="2399" spans="1:5" ht="27">
      <c r="A2399" s="311">
        <v>91595</v>
      </c>
      <c r="B2399" s="312" t="s">
        <v>2239</v>
      </c>
      <c r="C2399" s="312" t="s">
        <v>49</v>
      </c>
      <c r="D2399" s="313" t="s">
        <v>16834</v>
      </c>
      <c r="E2399" s="314" t="s">
        <v>186</v>
      </c>
    </row>
    <row r="2400" spans="1:5" ht="27">
      <c r="A2400" s="311">
        <v>91596</v>
      </c>
      <c r="B2400" s="312" t="s">
        <v>2240</v>
      </c>
      <c r="C2400" s="312" t="s">
        <v>49</v>
      </c>
      <c r="D2400" s="313" t="s">
        <v>17516</v>
      </c>
      <c r="E2400" s="314" t="s">
        <v>186</v>
      </c>
    </row>
    <row r="2401" spans="1:5" ht="27">
      <c r="A2401" s="311">
        <v>91597</v>
      </c>
      <c r="B2401" s="312" t="s">
        <v>2241</v>
      </c>
      <c r="C2401" s="312" t="s">
        <v>49</v>
      </c>
      <c r="D2401" s="313" t="s">
        <v>15713</v>
      </c>
      <c r="E2401" s="314" t="s">
        <v>186</v>
      </c>
    </row>
    <row r="2402" spans="1:5" ht="27">
      <c r="A2402" s="311">
        <v>91598</v>
      </c>
      <c r="B2402" s="312" t="s">
        <v>2242</v>
      </c>
      <c r="C2402" s="312" t="s">
        <v>49</v>
      </c>
      <c r="D2402" s="313" t="s">
        <v>17517</v>
      </c>
      <c r="E2402" s="314" t="s">
        <v>186</v>
      </c>
    </row>
    <row r="2403" spans="1:5" ht="27">
      <c r="A2403" s="311">
        <v>91599</v>
      </c>
      <c r="B2403" s="312" t="s">
        <v>2243</v>
      </c>
      <c r="C2403" s="312" t="s">
        <v>49</v>
      </c>
      <c r="D2403" s="313" t="s">
        <v>16944</v>
      </c>
      <c r="E2403" s="314" t="s">
        <v>186</v>
      </c>
    </row>
    <row r="2404" spans="1:5" ht="27">
      <c r="A2404" s="311">
        <v>91600</v>
      </c>
      <c r="B2404" s="312" t="s">
        <v>2244</v>
      </c>
      <c r="C2404" s="312" t="s">
        <v>49</v>
      </c>
      <c r="D2404" s="313" t="s">
        <v>19259</v>
      </c>
      <c r="E2404" s="314" t="s">
        <v>186</v>
      </c>
    </row>
    <row r="2405" spans="1:5" ht="27">
      <c r="A2405" s="311">
        <v>91601</v>
      </c>
      <c r="B2405" s="312" t="s">
        <v>2245</v>
      </c>
      <c r="C2405" s="312" t="s">
        <v>49</v>
      </c>
      <c r="D2405" s="313" t="s">
        <v>19260</v>
      </c>
      <c r="E2405" s="314" t="s">
        <v>186</v>
      </c>
    </row>
    <row r="2406" spans="1:5" ht="27">
      <c r="A2406" s="311">
        <v>91602</v>
      </c>
      <c r="B2406" s="312" t="s">
        <v>2246</v>
      </c>
      <c r="C2406" s="312" t="s">
        <v>49</v>
      </c>
      <c r="D2406" s="313" t="s">
        <v>19261</v>
      </c>
      <c r="E2406" s="314" t="s">
        <v>186</v>
      </c>
    </row>
    <row r="2407" spans="1:5" ht="27">
      <c r="A2407" s="311">
        <v>91603</v>
      </c>
      <c r="B2407" s="312" t="s">
        <v>2247</v>
      </c>
      <c r="C2407" s="312" t="s">
        <v>49</v>
      </c>
      <c r="D2407" s="313" t="s">
        <v>12925</v>
      </c>
      <c r="E2407" s="314" t="s">
        <v>186</v>
      </c>
    </row>
    <row r="2408" spans="1:5" ht="40.5">
      <c r="A2408" s="311">
        <v>92759</v>
      </c>
      <c r="B2408" s="312" t="s">
        <v>2248</v>
      </c>
      <c r="C2408" s="312" t="s">
        <v>49</v>
      </c>
      <c r="D2408" s="313" t="s">
        <v>19262</v>
      </c>
      <c r="E2408" s="314" t="s">
        <v>186</v>
      </c>
    </row>
    <row r="2409" spans="1:5" ht="40.5">
      <c r="A2409" s="311">
        <v>92760</v>
      </c>
      <c r="B2409" s="312" t="s">
        <v>2249</v>
      </c>
      <c r="C2409" s="312" t="s">
        <v>49</v>
      </c>
      <c r="D2409" s="313" t="s">
        <v>15097</v>
      </c>
      <c r="E2409" s="314" t="s">
        <v>186</v>
      </c>
    </row>
    <row r="2410" spans="1:5" ht="40.5">
      <c r="A2410" s="311">
        <v>92761</v>
      </c>
      <c r="B2410" s="312" t="s">
        <v>2250</v>
      </c>
      <c r="C2410" s="312" t="s">
        <v>49</v>
      </c>
      <c r="D2410" s="313" t="s">
        <v>17702</v>
      </c>
      <c r="E2410" s="314" t="s">
        <v>186</v>
      </c>
    </row>
    <row r="2411" spans="1:5" ht="40.5">
      <c r="A2411" s="311">
        <v>92762</v>
      </c>
      <c r="B2411" s="312" t="s">
        <v>2251</v>
      </c>
      <c r="C2411" s="312" t="s">
        <v>49</v>
      </c>
      <c r="D2411" s="313" t="s">
        <v>14187</v>
      </c>
      <c r="E2411" s="314" t="s">
        <v>186</v>
      </c>
    </row>
    <row r="2412" spans="1:5" ht="40.5">
      <c r="A2412" s="311">
        <v>92763</v>
      </c>
      <c r="B2412" s="312" t="s">
        <v>2252</v>
      </c>
      <c r="C2412" s="312" t="s">
        <v>49</v>
      </c>
      <c r="D2412" s="313" t="s">
        <v>17558</v>
      </c>
      <c r="E2412" s="314" t="s">
        <v>186</v>
      </c>
    </row>
    <row r="2413" spans="1:5" ht="40.5">
      <c r="A2413" s="311">
        <v>92764</v>
      </c>
      <c r="B2413" s="312" t="s">
        <v>2253</v>
      </c>
      <c r="C2413" s="312" t="s">
        <v>49</v>
      </c>
      <c r="D2413" s="313" t="s">
        <v>13750</v>
      </c>
      <c r="E2413" s="314" t="s">
        <v>186</v>
      </c>
    </row>
    <row r="2414" spans="1:5" ht="40.5">
      <c r="A2414" s="311">
        <v>92765</v>
      </c>
      <c r="B2414" s="312" t="s">
        <v>2254</v>
      </c>
      <c r="C2414" s="312" t="s">
        <v>49</v>
      </c>
      <c r="D2414" s="313" t="s">
        <v>19263</v>
      </c>
      <c r="E2414" s="314" t="s">
        <v>186</v>
      </c>
    </row>
    <row r="2415" spans="1:5" ht="40.5">
      <c r="A2415" s="311">
        <v>92766</v>
      </c>
      <c r="B2415" s="312" t="s">
        <v>2255</v>
      </c>
      <c r="C2415" s="312" t="s">
        <v>49</v>
      </c>
      <c r="D2415" s="313" t="s">
        <v>17775</v>
      </c>
      <c r="E2415" s="314" t="s">
        <v>186</v>
      </c>
    </row>
    <row r="2416" spans="1:5" ht="27">
      <c r="A2416" s="311">
        <v>92767</v>
      </c>
      <c r="B2416" s="312" t="s">
        <v>2256</v>
      </c>
      <c r="C2416" s="312" t="s">
        <v>49</v>
      </c>
      <c r="D2416" s="313" t="s">
        <v>17322</v>
      </c>
      <c r="E2416" s="314" t="s">
        <v>186</v>
      </c>
    </row>
    <row r="2417" spans="1:5" ht="27">
      <c r="A2417" s="311">
        <v>92768</v>
      </c>
      <c r="B2417" s="312" t="s">
        <v>2257</v>
      </c>
      <c r="C2417" s="312" t="s">
        <v>49</v>
      </c>
      <c r="D2417" s="313" t="s">
        <v>17343</v>
      </c>
      <c r="E2417" s="314" t="s">
        <v>186</v>
      </c>
    </row>
    <row r="2418" spans="1:5" ht="27">
      <c r="A2418" s="311">
        <v>92769</v>
      </c>
      <c r="B2418" s="312" t="s">
        <v>2258</v>
      </c>
      <c r="C2418" s="312" t="s">
        <v>49</v>
      </c>
      <c r="D2418" s="313" t="s">
        <v>16829</v>
      </c>
      <c r="E2418" s="314" t="s">
        <v>186</v>
      </c>
    </row>
    <row r="2419" spans="1:5" ht="27">
      <c r="A2419" s="311">
        <v>92770</v>
      </c>
      <c r="B2419" s="312" t="s">
        <v>2259</v>
      </c>
      <c r="C2419" s="312" t="s">
        <v>49</v>
      </c>
      <c r="D2419" s="313" t="s">
        <v>14802</v>
      </c>
      <c r="E2419" s="314" t="s">
        <v>186</v>
      </c>
    </row>
    <row r="2420" spans="1:5" ht="27">
      <c r="A2420" s="311">
        <v>92771</v>
      </c>
      <c r="B2420" s="312" t="s">
        <v>2260</v>
      </c>
      <c r="C2420" s="312" t="s">
        <v>49</v>
      </c>
      <c r="D2420" s="313" t="s">
        <v>16665</v>
      </c>
      <c r="E2420" s="314" t="s">
        <v>186</v>
      </c>
    </row>
    <row r="2421" spans="1:5" ht="27">
      <c r="A2421" s="311">
        <v>92772</v>
      </c>
      <c r="B2421" s="312" t="s">
        <v>2261</v>
      </c>
      <c r="C2421" s="312" t="s">
        <v>49</v>
      </c>
      <c r="D2421" s="313" t="s">
        <v>13747</v>
      </c>
      <c r="E2421" s="314" t="s">
        <v>186</v>
      </c>
    </row>
    <row r="2422" spans="1:5" ht="27">
      <c r="A2422" s="311">
        <v>92773</v>
      </c>
      <c r="B2422" s="312" t="s">
        <v>2262</v>
      </c>
      <c r="C2422" s="312" t="s">
        <v>49</v>
      </c>
      <c r="D2422" s="313" t="s">
        <v>17851</v>
      </c>
      <c r="E2422" s="314" t="s">
        <v>186</v>
      </c>
    </row>
    <row r="2423" spans="1:5" ht="27">
      <c r="A2423" s="311">
        <v>92774</v>
      </c>
      <c r="B2423" s="312" t="s">
        <v>2263</v>
      </c>
      <c r="C2423" s="312" t="s">
        <v>49</v>
      </c>
      <c r="D2423" s="313" t="s">
        <v>13606</v>
      </c>
      <c r="E2423" s="314" t="s">
        <v>186</v>
      </c>
    </row>
    <row r="2424" spans="1:5" ht="27">
      <c r="A2424" s="311">
        <v>92775</v>
      </c>
      <c r="B2424" s="312" t="s">
        <v>2264</v>
      </c>
      <c r="C2424" s="312" t="s">
        <v>49</v>
      </c>
      <c r="D2424" s="313" t="s">
        <v>19264</v>
      </c>
      <c r="E2424" s="314" t="s">
        <v>186</v>
      </c>
    </row>
    <row r="2425" spans="1:5" ht="27">
      <c r="A2425" s="311">
        <v>92776</v>
      </c>
      <c r="B2425" s="312" t="s">
        <v>2265</v>
      </c>
      <c r="C2425" s="312" t="s">
        <v>49</v>
      </c>
      <c r="D2425" s="313" t="s">
        <v>19265</v>
      </c>
      <c r="E2425" s="314" t="s">
        <v>186</v>
      </c>
    </row>
    <row r="2426" spans="1:5" ht="27">
      <c r="A2426" s="311">
        <v>92777</v>
      </c>
      <c r="B2426" s="312" t="s">
        <v>2266</v>
      </c>
      <c r="C2426" s="312" t="s">
        <v>49</v>
      </c>
      <c r="D2426" s="313" t="s">
        <v>19266</v>
      </c>
      <c r="E2426" s="314" t="s">
        <v>186</v>
      </c>
    </row>
    <row r="2427" spans="1:5" ht="27">
      <c r="A2427" s="311">
        <v>92778</v>
      </c>
      <c r="B2427" s="312" t="s">
        <v>2267</v>
      </c>
      <c r="C2427" s="312" t="s">
        <v>49</v>
      </c>
      <c r="D2427" s="313" t="s">
        <v>14818</v>
      </c>
      <c r="E2427" s="314" t="s">
        <v>186</v>
      </c>
    </row>
    <row r="2428" spans="1:5" ht="27">
      <c r="A2428" s="311">
        <v>92779</v>
      </c>
      <c r="B2428" s="312" t="s">
        <v>2268</v>
      </c>
      <c r="C2428" s="312" t="s">
        <v>49</v>
      </c>
      <c r="D2428" s="313" t="s">
        <v>17367</v>
      </c>
      <c r="E2428" s="314" t="s">
        <v>186</v>
      </c>
    </row>
    <row r="2429" spans="1:5" ht="27">
      <c r="A2429" s="311">
        <v>92780</v>
      </c>
      <c r="B2429" s="312" t="s">
        <v>2269</v>
      </c>
      <c r="C2429" s="312" t="s">
        <v>49</v>
      </c>
      <c r="D2429" s="313" t="s">
        <v>12726</v>
      </c>
      <c r="E2429" s="314" t="s">
        <v>186</v>
      </c>
    </row>
    <row r="2430" spans="1:5" ht="27">
      <c r="A2430" s="311">
        <v>92781</v>
      </c>
      <c r="B2430" s="312" t="s">
        <v>2270</v>
      </c>
      <c r="C2430" s="312" t="s">
        <v>49</v>
      </c>
      <c r="D2430" s="313" t="s">
        <v>14522</v>
      </c>
      <c r="E2430" s="314" t="s">
        <v>186</v>
      </c>
    </row>
    <row r="2431" spans="1:5" ht="27">
      <c r="A2431" s="311">
        <v>92782</v>
      </c>
      <c r="B2431" s="312" t="s">
        <v>2271</v>
      </c>
      <c r="C2431" s="312" t="s">
        <v>49</v>
      </c>
      <c r="D2431" s="313" t="s">
        <v>19263</v>
      </c>
      <c r="E2431" s="314" t="s">
        <v>186</v>
      </c>
    </row>
    <row r="2432" spans="1:5" ht="27">
      <c r="A2432" s="311">
        <v>92783</v>
      </c>
      <c r="B2432" s="312" t="s">
        <v>2272</v>
      </c>
      <c r="C2432" s="312" t="s">
        <v>49</v>
      </c>
      <c r="D2432" s="313" t="s">
        <v>17523</v>
      </c>
      <c r="E2432" s="314" t="s">
        <v>186</v>
      </c>
    </row>
    <row r="2433" spans="1:5" ht="27">
      <c r="A2433" s="311">
        <v>92784</v>
      </c>
      <c r="B2433" s="312" t="s">
        <v>2273</v>
      </c>
      <c r="C2433" s="312" t="s">
        <v>49</v>
      </c>
      <c r="D2433" s="313" t="s">
        <v>18850</v>
      </c>
      <c r="E2433" s="314" t="s">
        <v>186</v>
      </c>
    </row>
    <row r="2434" spans="1:5" ht="27">
      <c r="A2434" s="311">
        <v>92785</v>
      </c>
      <c r="B2434" s="312" t="s">
        <v>2274</v>
      </c>
      <c r="C2434" s="312" t="s">
        <v>49</v>
      </c>
      <c r="D2434" s="313" t="s">
        <v>15331</v>
      </c>
      <c r="E2434" s="314" t="s">
        <v>186</v>
      </c>
    </row>
    <row r="2435" spans="1:5" ht="27">
      <c r="A2435" s="311">
        <v>92786</v>
      </c>
      <c r="B2435" s="312" t="s">
        <v>2275</v>
      </c>
      <c r="C2435" s="312" t="s">
        <v>49</v>
      </c>
      <c r="D2435" s="313" t="s">
        <v>13788</v>
      </c>
      <c r="E2435" s="314" t="s">
        <v>186</v>
      </c>
    </row>
    <row r="2436" spans="1:5" ht="27">
      <c r="A2436" s="311">
        <v>92787</v>
      </c>
      <c r="B2436" s="312" t="s">
        <v>2276</v>
      </c>
      <c r="C2436" s="312" t="s">
        <v>49</v>
      </c>
      <c r="D2436" s="313" t="s">
        <v>17700</v>
      </c>
      <c r="E2436" s="314" t="s">
        <v>186</v>
      </c>
    </row>
    <row r="2437" spans="1:5" ht="27">
      <c r="A2437" s="311">
        <v>92788</v>
      </c>
      <c r="B2437" s="312" t="s">
        <v>2277</v>
      </c>
      <c r="C2437" s="312" t="s">
        <v>49</v>
      </c>
      <c r="D2437" s="313" t="s">
        <v>12928</v>
      </c>
      <c r="E2437" s="314" t="s">
        <v>186</v>
      </c>
    </row>
    <row r="2438" spans="1:5" ht="27">
      <c r="A2438" s="311">
        <v>92789</v>
      </c>
      <c r="B2438" s="312" t="s">
        <v>2278</v>
      </c>
      <c r="C2438" s="312" t="s">
        <v>49</v>
      </c>
      <c r="D2438" s="313" t="s">
        <v>13750</v>
      </c>
      <c r="E2438" s="314" t="s">
        <v>186</v>
      </c>
    </row>
    <row r="2439" spans="1:5" ht="27">
      <c r="A2439" s="311">
        <v>92790</v>
      </c>
      <c r="B2439" s="312" t="s">
        <v>2279</v>
      </c>
      <c r="C2439" s="312" t="s">
        <v>49</v>
      </c>
      <c r="D2439" s="313" t="s">
        <v>17532</v>
      </c>
      <c r="E2439" s="314" t="s">
        <v>186</v>
      </c>
    </row>
    <row r="2440" spans="1:5" ht="27">
      <c r="A2440" s="311">
        <v>92791</v>
      </c>
      <c r="B2440" s="312" t="s">
        <v>2280</v>
      </c>
      <c r="C2440" s="312" t="s">
        <v>49</v>
      </c>
      <c r="D2440" s="313" t="s">
        <v>16038</v>
      </c>
      <c r="E2440" s="314" t="s">
        <v>186</v>
      </c>
    </row>
    <row r="2441" spans="1:5" ht="27">
      <c r="A2441" s="311">
        <v>92792</v>
      </c>
      <c r="B2441" s="312" t="s">
        <v>2281</v>
      </c>
      <c r="C2441" s="312" t="s">
        <v>49</v>
      </c>
      <c r="D2441" s="313" t="s">
        <v>13606</v>
      </c>
      <c r="E2441" s="314" t="s">
        <v>186</v>
      </c>
    </row>
    <row r="2442" spans="1:5" ht="27">
      <c r="A2442" s="311">
        <v>92793</v>
      </c>
      <c r="B2442" s="312" t="s">
        <v>2282</v>
      </c>
      <c r="C2442" s="312" t="s">
        <v>49</v>
      </c>
      <c r="D2442" s="313" t="s">
        <v>13606</v>
      </c>
      <c r="E2442" s="314" t="s">
        <v>186</v>
      </c>
    </row>
    <row r="2443" spans="1:5" ht="27">
      <c r="A2443" s="311">
        <v>92794</v>
      </c>
      <c r="B2443" s="312" t="s">
        <v>2283</v>
      </c>
      <c r="C2443" s="312" t="s">
        <v>49</v>
      </c>
      <c r="D2443" s="313" t="s">
        <v>13595</v>
      </c>
      <c r="E2443" s="314" t="s">
        <v>186</v>
      </c>
    </row>
    <row r="2444" spans="1:5" ht="27">
      <c r="A2444" s="311">
        <v>92795</v>
      </c>
      <c r="B2444" s="312" t="s">
        <v>2284</v>
      </c>
      <c r="C2444" s="312" t="s">
        <v>49</v>
      </c>
      <c r="D2444" s="313" t="s">
        <v>17793</v>
      </c>
      <c r="E2444" s="314" t="s">
        <v>186</v>
      </c>
    </row>
    <row r="2445" spans="1:5" ht="27">
      <c r="A2445" s="311">
        <v>92796</v>
      </c>
      <c r="B2445" s="312" t="s">
        <v>2285</v>
      </c>
      <c r="C2445" s="312" t="s">
        <v>49</v>
      </c>
      <c r="D2445" s="313" t="s">
        <v>17514</v>
      </c>
      <c r="E2445" s="314" t="s">
        <v>186</v>
      </c>
    </row>
    <row r="2446" spans="1:5" ht="27">
      <c r="A2446" s="311">
        <v>92797</v>
      </c>
      <c r="B2446" s="312" t="s">
        <v>2286</v>
      </c>
      <c r="C2446" s="312" t="s">
        <v>49</v>
      </c>
      <c r="D2446" s="313" t="s">
        <v>13758</v>
      </c>
      <c r="E2446" s="314" t="s">
        <v>186</v>
      </c>
    </row>
    <row r="2447" spans="1:5" ht="27">
      <c r="A2447" s="311">
        <v>92798</v>
      </c>
      <c r="B2447" s="312" t="s">
        <v>2287</v>
      </c>
      <c r="C2447" s="312" t="s">
        <v>49</v>
      </c>
      <c r="D2447" s="313" t="s">
        <v>13595</v>
      </c>
      <c r="E2447" s="314" t="s">
        <v>186</v>
      </c>
    </row>
    <row r="2448" spans="1:5" ht="13.5">
      <c r="A2448" s="311">
        <v>92799</v>
      </c>
      <c r="B2448" s="312" t="s">
        <v>2288</v>
      </c>
      <c r="C2448" s="312" t="s">
        <v>49</v>
      </c>
      <c r="D2448" s="313" t="s">
        <v>17708</v>
      </c>
      <c r="E2448" s="314" t="s">
        <v>186</v>
      </c>
    </row>
    <row r="2449" spans="1:5" ht="13.5">
      <c r="A2449" s="311">
        <v>92800</v>
      </c>
      <c r="B2449" s="312" t="s">
        <v>2289</v>
      </c>
      <c r="C2449" s="312" t="s">
        <v>49</v>
      </c>
      <c r="D2449" s="313" t="s">
        <v>12928</v>
      </c>
      <c r="E2449" s="314" t="s">
        <v>186</v>
      </c>
    </row>
    <row r="2450" spans="1:5" ht="13.5">
      <c r="A2450" s="311">
        <v>92801</v>
      </c>
      <c r="B2450" s="312" t="s">
        <v>2290</v>
      </c>
      <c r="C2450" s="312" t="s">
        <v>49</v>
      </c>
      <c r="D2450" s="313" t="s">
        <v>14451</v>
      </c>
      <c r="E2450" s="314" t="s">
        <v>186</v>
      </c>
    </row>
    <row r="2451" spans="1:5" ht="13.5">
      <c r="A2451" s="311">
        <v>92802</v>
      </c>
      <c r="B2451" s="312" t="s">
        <v>2291</v>
      </c>
      <c r="C2451" s="312" t="s">
        <v>49</v>
      </c>
      <c r="D2451" s="313" t="s">
        <v>15441</v>
      </c>
      <c r="E2451" s="314" t="s">
        <v>186</v>
      </c>
    </row>
    <row r="2452" spans="1:5" ht="13.5">
      <c r="A2452" s="311">
        <v>92803</v>
      </c>
      <c r="B2452" s="312" t="s">
        <v>2292</v>
      </c>
      <c r="C2452" s="312" t="s">
        <v>49</v>
      </c>
      <c r="D2452" s="313" t="s">
        <v>19267</v>
      </c>
      <c r="E2452" s="314" t="s">
        <v>186</v>
      </c>
    </row>
    <row r="2453" spans="1:5" ht="13.5">
      <c r="A2453" s="311">
        <v>92804</v>
      </c>
      <c r="B2453" s="312" t="s">
        <v>2293</v>
      </c>
      <c r="C2453" s="312" t="s">
        <v>49</v>
      </c>
      <c r="D2453" s="313" t="s">
        <v>16800</v>
      </c>
      <c r="E2453" s="314" t="s">
        <v>186</v>
      </c>
    </row>
    <row r="2454" spans="1:5" ht="13.5">
      <c r="A2454" s="311">
        <v>92805</v>
      </c>
      <c r="B2454" s="312" t="s">
        <v>2294</v>
      </c>
      <c r="C2454" s="312" t="s">
        <v>49</v>
      </c>
      <c r="D2454" s="313" t="s">
        <v>16807</v>
      </c>
      <c r="E2454" s="314" t="s">
        <v>186</v>
      </c>
    </row>
    <row r="2455" spans="1:5" ht="13.5">
      <c r="A2455" s="311">
        <v>92806</v>
      </c>
      <c r="B2455" s="312" t="s">
        <v>2295</v>
      </c>
      <c r="C2455" s="312" t="s">
        <v>49</v>
      </c>
      <c r="D2455" s="313" t="s">
        <v>13595</v>
      </c>
      <c r="E2455" s="314" t="s">
        <v>186</v>
      </c>
    </row>
    <row r="2456" spans="1:5" ht="13.5">
      <c r="A2456" s="311">
        <v>92875</v>
      </c>
      <c r="B2456" s="312" t="s">
        <v>2296</v>
      </c>
      <c r="C2456" s="312" t="s">
        <v>49</v>
      </c>
      <c r="D2456" s="313" t="s">
        <v>19267</v>
      </c>
      <c r="E2456" s="314" t="s">
        <v>186</v>
      </c>
    </row>
    <row r="2457" spans="1:5" ht="13.5">
      <c r="A2457" s="311">
        <v>92876</v>
      </c>
      <c r="B2457" s="312" t="s">
        <v>2297</v>
      </c>
      <c r="C2457" s="312" t="s">
        <v>49</v>
      </c>
      <c r="D2457" s="313" t="s">
        <v>14953</v>
      </c>
      <c r="E2457" s="314" t="s">
        <v>186</v>
      </c>
    </row>
    <row r="2458" spans="1:5" ht="13.5">
      <c r="A2458" s="311">
        <v>92877</v>
      </c>
      <c r="B2458" s="312" t="s">
        <v>2298</v>
      </c>
      <c r="C2458" s="312" t="s">
        <v>49</v>
      </c>
      <c r="D2458" s="313" t="s">
        <v>18420</v>
      </c>
      <c r="E2458" s="314" t="s">
        <v>186</v>
      </c>
    </row>
    <row r="2459" spans="1:5" ht="13.5">
      <c r="A2459" s="311">
        <v>92878</v>
      </c>
      <c r="B2459" s="312" t="s">
        <v>2299</v>
      </c>
      <c r="C2459" s="312" t="s">
        <v>49</v>
      </c>
      <c r="D2459" s="313" t="s">
        <v>15373</v>
      </c>
      <c r="E2459" s="314" t="s">
        <v>186</v>
      </c>
    </row>
    <row r="2460" spans="1:5" ht="13.5">
      <c r="A2460" s="311">
        <v>92879</v>
      </c>
      <c r="B2460" s="312" t="s">
        <v>2300</v>
      </c>
      <c r="C2460" s="312" t="s">
        <v>49</v>
      </c>
      <c r="D2460" s="313" t="s">
        <v>15033</v>
      </c>
      <c r="E2460" s="314" t="s">
        <v>186</v>
      </c>
    </row>
    <row r="2461" spans="1:5" ht="13.5">
      <c r="A2461" s="311">
        <v>92880</v>
      </c>
      <c r="B2461" s="312" t="s">
        <v>2301</v>
      </c>
      <c r="C2461" s="312" t="s">
        <v>49</v>
      </c>
      <c r="D2461" s="313" t="s">
        <v>17313</v>
      </c>
      <c r="E2461" s="314" t="s">
        <v>186</v>
      </c>
    </row>
    <row r="2462" spans="1:5" ht="13.5">
      <c r="A2462" s="311">
        <v>92881</v>
      </c>
      <c r="B2462" s="312" t="s">
        <v>2302</v>
      </c>
      <c r="C2462" s="312" t="s">
        <v>49</v>
      </c>
      <c r="D2462" s="313" t="s">
        <v>16822</v>
      </c>
      <c r="E2462" s="314" t="s">
        <v>186</v>
      </c>
    </row>
    <row r="2463" spans="1:5" ht="13.5">
      <c r="A2463" s="311">
        <v>92882</v>
      </c>
      <c r="B2463" s="312" t="s">
        <v>2303</v>
      </c>
      <c r="C2463" s="312" t="s">
        <v>49</v>
      </c>
      <c r="D2463" s="313" t="s">
        <v>18864</v>
      </c>
      <c r="E2463" s="314" t="s">
        <v>186</v>
      </c>
    </row>
    <row r="2464" spans="1:5" ht="13.5">
      <c r="A2464" s="311">
        <v>92883</v>
      </c>
      <c r="B2464" s="312" t="s">
        <v>2304</v>
      </c>
      <c r="C2464" s="312" t="s">
        <v>49</v>
      </c>
      <c r="D2464" s="313" t="s">
        <v>13589</v>
      </c>
      <c r="E2464" s="314" t="s">
        <v>186</v>
      </c>
    </row>
    <row r="2465" spans="1:5" ht="13.5">
      <c r="A2465" s="311">
        <v>92884</v>
      </c>
      <c r="B2465" s="312" t="s">
        <v>2305</v>
      </c>
      <c r="C2465" s="312" t="s">
        <v>49</v>
      </c>
      <c r="D2465" s="313" t="s">
        <v>19268</v>
      </c>
      <c r="E2465" s="314" t="s">
        <v>186</v>
      </c>
    </row>
    <row r="2466" spans="1:5" ht="13.5">
      <c r="A2466" s="311">
        <v>92885</v>
      </c>
      <c r="B2466" s="312" t="s">
        <v>2306</v>
      </c>
      <c r="C2466" s="312" t="s">
        <v>49</v>
      </c>
      <c r="D2466" s="313" t="s">
        <v>13589</v>
      </c>
      <c r="E2466" s="314" t="s">
        <v>186</v>
      </c>
    </row>
    <row r="2467" spans="1:5" ht="13.5">
      <c r="A2467" s="311">
        <v>92886</v>
      </c>
      <c r="B2467" s="312" t="s">
        <v>2307</v>
      </c>
      <c r="C2467" s="312" t="s">
        <v>49</v>
      </c>
      <c r="D2467" s="313" t="s">
        <v>17788</v>
      </c>
      <c r="E2467" s="314" t="s">
        <v>186</v>
      </c>
    </row>
    <row r="2468" spans="1:5" ht="13.5">
      <c r="A2468" s="311">
        <v>92887</v>
      </c>
      <c r="B2468" s="312" t="s">
        <v>2308</v>
      </c>
      <c r="C2468" s="312" t="s">
        <v>49</v>
      </c>
      <c r="D2468" s="313" t="s">
        <v>18186</v>
      </c>
      <c r="E2468" s="314" t="s">
        <v>186</v>
      </c>
    </row>
    <row r="2469" spans="1:5" ht="13.5">
      <c r="A2469" s="311">
        <v>92888</v>
      </c>
      <c r="B2469" s="312" t="s">
        <v>2309</v>
      </c>
      <c r="C2469" s="312" t="s">
        <v>49</v>
      </c>
      <c r="D2469" s="313" t="s">
        <v>14443</v>
      </c>
      <c r="E2469" s="314" t="s">
        <v>186</v>
      </c>
    </row>
    <row r="2470" spans="1:5" ht="27">
      <c r="A2470" s="311">
        <v>92915</v>
      </c>
      <c r="B2470" s="312" t="s">
        <v>2310</v>
      </c>
      <c r="C2470" s="312" t="s">
        <v>49</v>
      </c>
      <c r="D2470" s="313" t="s">
        <v>14779</v>
      </c>
      <c r="E2470" s="314" t="s">
        <v>186</v>
      </c>
    </row>
    <row r="2471" spans="1:5" ht="27">
      <c r="A2471" s="311">
        <v>92916</v>
      </c>
      <c r="B2471" s="312" t="s">
        <v>2311</v>
      </c>
      <c r="C2471" s="312" t="s">
        <v>49</v>
      </c>
      <c r="D2471" s="313" t="s">
        <v>15332</v>
      </c>
      <c r="E2471" s="314" t="s">
        <v>186</v>
      </c>
    </row>
    <row r="2472" spans="1:5" ht="27">
      <c r="A2472" s="311">
        <v>92917</v>
      </c>
      <c r="B2472" s="312" t="s">
        <v>2312</v>
      </c>
      <c r="C2472" s="312" t="s">
        <v>49</v>
      </c>
      <c r="D2472" s="313" t="s">
        <v>13598</v>
      </c>
      <c r="E2472" s="314" t="s">
        <v>186</v>
      </c>
    </row>
    <row r="2473" spans="1:5" ht="27">
      <c r="A2473" s="311">
        <v>92919</v>
      </c>
      <c r="B2473" s="312" t="s">
        <v>2313</v>
      </c>
      <c r="C2473" s="312" t="s">
        <v>49</v>
      </c>
      <c r="D2473" s="313" t="s">
        <v>17626</v>
      </c>
      <c r="E2473" s="314" t="s">
        <v>186</v>
      </c>
    </row>
    <row r="2474" spans="1:5" ht="27">
      <c r="A2474" s="311">
        <v>92921</v>
      </c>
      <c r="B2474" s="312" t="s">
        <v>2314</v>
      </c>
      <c r="C2474" s="312" t="s">
        <v>49</v>
      </c>
      <c r="D2474" s="313" t="s">
        <v>17844</v>
      </c>
      <c r="E2474" s="314" t="s">
        <v>186</v>
      </c>
    </row>
    <row r="2475" spans="1:5" ht="27">
      <c r="A2475" s="311">
        <v>92922</v>
      </c>
      <c r="B2475" s="312" t="s">
        <v>2315</v>
      </c>
      <c r="C2475" s="312" t="s">
        <v>49</v>
      </c>
      <c r="D2475" s="313" t="s">
        <v>17328</v>
      </c>
      <c r="E2475" s="314" t="s">
        <v>186</v>
      </c>
    </row>
    <row r="2476" spans="1:5" ht="27">
      <c r="A2476" s="311">
        <v>92923</v>
      </c>
      <c r="B2476" s="312" t="s">
        <v>2316</v>
      </c>
      <c r="C2476" s="312" t="s">
        <v>49</v>
      </c>
      <c r="D2476" s="313" t="s">
        <v>15722</v>
      </c>
      <c r="E2476" s="314" t="s">
        <v>186</v>
      </c>
    </row>
    <row r="2477" spans="1:5" ht="27">
      <c r="A2477" s="311">
        <v>92924</v>
      </c>
      <c r="B2477" s="312" t="s">
        <v>2317</v>
      </c>
      <c r="C2477" s="312" t="s">
        <v>49</v>
      </c>
      <c r="D2477" s="313" t="s">
        <v>17708</v>
      </c>
      <c r="E2477" s="314" t="s">
        <v>186</v>
      </c>
    </row>
    <row r="2478" spans="1:5" ht="27">
      <c r="A2478" s="311">
        <v>95445</v>
      </c>
      <c r="B2478" s="312" t="s">
        <v>12160</v>
      </c>
      <c r="C2478" s="312" t="s">
        <v>49</v>
      </c>
      <c r="D2478" s="313" t="s">
        <v>16936</v>
      </c>
      <c r="E2478" s="314" t="s">
        <v>186</v>
      </c>
    </row>
    <row r="2479" spans="1:5" ht="27">
      <c r="A2479" s="311">
        <v>95446</v>
      </c>
      <c r="B2479" s="312" t="s">
        <v>12161</v>
      </c>
      <c r="C2479" s="312" t="s">
        <v>49</v>
      </c>
      <c r="D2479" s="313" t="s">
        <v>16674</v>
      </c>
      <c r="E2479" s="314" t="s">
        <v>186</v>
      </c>
    </row>
    <row r="2480" spans="1:5" ht="27">
      <c r="A2480" s="311">
        <v>95448</v>
      </c>
      <c r="B2480" s="312" t="s">
        <v>2318</v>
      </c>
      <c r="C2480" s="312" t="s">
        <v>49</v>
      </c>
      <c r="D2480" s="313" t="s">
        <v>17335</v>
      </c>
      <c r="E2480" s="314" t="s">
        <v>186</v>
      </c>
    </row>
    <row r="2481" spans="1:5" ht="13.5">
      <c r="A2481" s="311">
        <v>95576</v>
      </c>
      <c r="B2481" s="312" t="s">
        <v>12162</v>
      </c>
      <c r="C2481" s="312" t="s">
        <v>49</v>
      </c>
      <c r="D2481" s="313" t="s">
        <v>12661</v>
      </c>
      <c r="E2481" s="314" t="s">
        <v>186</v>
      </c>
    </row>
    <row r="2482" spans="1:5" ht="13.5">
      <c r="A2482" s="311">
        <v>95577</v>
      </c>
      <c r="B2482" s="312" t="s">
        <v>12163</v>
      </c>
      <c r="C2482" s="312" t="s">
        <v>49</v>
      </c>
      <c r="D2482" s="313" t="s">
        <v>15722</v>
      </c>
      <c r="E2482" s="314" t="s">
        <v>186</v>
      </c>
    </row>
    <row r="2483" spans="1:5" ht="13.5">
      <c r="A2483" s="311">
        <v>95578</v>
      </c>
      <c r="B2483" s="312" t="s">
        <v>12164</v>
      </c>
      <c r="C2483" s="312" t="s">
        <v>49</v>
      </c>
      <c r="D2483" s="313" t="s">
        <v>17851</v>
      </c>
      <c r="E2483" s="314" t="s">
        <v>186</v>
      </c>
    </row>
    <row r="2484" spans="1:5" ht="13.5">
      <c r="A2484" s="311">
        <v>95579</v>
      </c>
      <c r="B2484" s="312" t="s">
        <v>12165</v>
      </c>
      <c r="C2484" s="312" t="s">
        <v>49</v>
      </c>
      <c r="D2484" s="313" t="s">
        <v>12634</v>
      </c>
      <c r="E2484" s="314" t="s">
        <v>186</v>
      </c>
    </row>
    <row r="2485" spans="1:5" ht="13.5">
      <c r="A2485" s="311">
        <v>95580</v>
      </c>
      <c r="B2485" s="312" t="s">
        <v>12166</v>
      </c>
      <c r="C2485" s="312" t="s">
        <v>49</v>
      </c>
      <c r="D2485" s="313" t="s">
        <v>19269</v>
      </c>
      <c r="E2485" s="314" t="s">
        <v>186</v>
      </c>
    </row>
    <row r="2486" spans="1:5" ht="13.5">
      <c r="A2486" s="311">
        <v>95581</v>
      </c>
      <c r="B2486" s="312" t="s">
        <v>12167</v>
      </c>
      <c r="C2486" s="312" t="s">
        <v>49</v>
      </c>
      <c r="D2486" s="313" t="s">
        <v>17707</v>
      </c>
      <c r="E2486" s="314" t="s">
        <v>186</v>
      </c>
    </row>
    <row r="2487" spans="1:5" ht="13.5">
      <c r="A2487" s="311">
        <v>95582</v>
      </c>
      <c r="B2487" s="312" t="s">
        <v>12168</v>
      </c>
      <c r="C2487" s="312" t="s">
        <v>49</v>
      </c>
      <c r="D2487" s="313" t="s">
        <v>13527</v>
      </c>
      <c r="E2487" s="314" t="s">
        <v>186</v>
      </c>
    </row>
    <row r="2488" spans="1:5" ht="27">
      <c r="A2488" s="311">
        <v>95583</v>
      </c>
      <c r="B2488" s="312" t="s">
        <v>12169</v>
      </c>
      <c r="C2488" s="312" t="s">
        <v>49</v>
      </c>
      <c r="D2488" s="313" t="s">
        <v>17565</v>
      </c>
      <c r="E2488" s="314" t="s">
        <v>186</v>
      </c>
    </row>
    <row r="2489" spans="1:5" ht="27">
      <c r="A2489" s="311">
        <v>95584</v>
      </c>
      <c r="B2489" s="312" t="s">
        <v>12170</v>
      </c>
      <c r="C2489" s="312" t="s">
        <v>49</v>
      </c>
      <c r="D2489" s="313" t="s">
        <v>17344</v>
      </c>
      <c r="E2489" s="314" t="s">
        <v>186</v>
      </c>
    </row>
    <row r="2490" spans="1:5" ht="27">
      <c r="A2490" s="311">
        <v>95592</v>
      </c>
      <c r="B2490" s="312" t="s">
        <v>12171</v>
      </c>
      <c r="C2490" s="312" t="s">
        <v>49</v>
      </c>
      <c r="D2490" s="313" t="s">
        <v>17819</v>
      </c>
      <c r="E2490" s="314" t="s">
        <v>186</v>
      </c>
    </row>
    <row r="2491" spans="1:5" ht="27">
      <c r="A2491" s="311">
        <v>95593</v>
      </c>
      <c r="B2491" s="312" t="s">
        <v>12172</v>
      </c>
      <c r="C2491" s="312" t="s">
        <v>49</v>
      </c>
      <c r="D2491" s="313" t="s">
        <v>19270</v>
      </c>
      <c r="E2491" s="314" t="s">
        <v>186</v>
      </c>
    </row>
    <row r="2492" spans="1:5" ht="27">
      <c r="A2492" s="311">
        <v>95943</v>
      </c>
      <c r="B2492" s="312" t="s">
        <v>2319</v>
      </c>
      <c r="C2492" s="312" t="s">
        <v>49</v>
      </c>
      <c r="D2492" s="313" t="s">
        <v>16789</v>
      </c>
      <c r="E2492" s="314" t="s">
        <v>186</v>
      </c>
    </row>
    <row r="2493" spans="1:5" ht="27">
      <c r="A2493" s="311">
        <v>95944</v>
      </c>
      <c r="B2493" s="312" t="s">
        <v>2320</v>
      </c>
      <c r="C2493" s="312" t="s">
        <v>49</v>
      </c>
      <c r="D2493" s="313" t="s">
        <v>17455</v>
      </c>
      <c r="E2493" s="314" t="s">
        <v>186</v>
      </c>
    </row>
    <row r="2494" spans="1:5" ht="27">
      <c r="A2494" s="311">
        <v>95945</v>
      </c>
      <c r="B2494" s="312" t="s">
        <v>2321</v>
      </c>
      <c r="C2494" s="312" t="s">
        <v>49</v>
      </c>
      <c r="D2494" s="313" t="s">
        <v>17407</v>
      </c>
      <c r="E2494" s="314" t="s">
        <v>186</v>
      </c>
    </row>
    <row r="2495" spans="1:5" ht="27">
      <c r="A2495" s="311">
        <v>95946</v>
      </c>
      <c r="B2495" s="312" t="s">
        <v>2322</v>
      </c>
      <c r="C2495" s="312" t="s">
        <v>49</v>
      </c>
      <c r="D2495" s="313" t="s">
        <v>19271</v>
      </c>
      <c r="E2495" s="314" t="s">
        <v>186</v>
      </c>
    </row>
    <row r="2496" spans="1:5" ht="27">
      <c r="A2496" s="311">
        <v>95947</v>
      </c>
      <c r="B2496" s="312" t="s">
        <v>2323</v>
      </c>
      <c r="C2496" s="312" t="s">
        <v>49</v>
      </c>
      <c r="D2496" s="313" t="s">
        <v>12918</v>
      </c>
      <c r="E2496" s="314" t="s">
        <v>186</v>
      </c>
    </row>
    <row r="2497" spans="1:5" ht="27">
      <c r="A2497" s="311">
        <v>95948</v>
      </c>
      <c r="B2497" s="312" t="s">
        <v>2324</v>
      </c>
      <c r="C2497" s="312" t="s">
        <v>49</v>
      </c>
      <c r="D2497" s="313" t="s">
        <v>17336</v>
      </c>
      <c r="E2497" s="314" t="s">
        <v>186</v>
      </c>
    </row>
    <row r="2498" spans="1:5" ht="27">
      <c r="A2498" s="311">
        <v>96544</v>
      </c>
      <c r="B2498" s="312" t="s">
        <v>2325</v>
      </c>
      <c r="C2498" s="312" t="s">
        <v>49</v>
      </c>
      <c r="D2498" s="313" t="s">
        <v>17698</v>
      </c>
      <c r="E2498" s="314" t="s">
        <v>186</v>
      </c>
    </row>
    <row r="2499" spans="1:5" ht="27">
      <c r="A2499" s="311">
        <v>96545</v>
      </c>
      <c r="B2499" s="312" t="s">
        <v>2326</v>
      </c>
      <c r="C2499" s="312" t="s">
        <v>49</v>
      </c>
      <c r="D2499" s="313" t="s">
        <v>19272</v>
      </c>
      <c r="E2499" s="314" t="s">
        <v>186</v>
      </c>
    </row>
    <row r="2500" spans="1:5" ht="27">
      <c r="A2500" s="311">
        <v>96546</v>
      </c>
      <c r="B2500" s="312" t="s">
        <v>2327</v>
      </c>
      <c r="C2500" s="312" t="s">
        <v>49</v>
      </c>
      <c r="D2500" s="313" t="s">
        <v>13787</v>
      </c>
      <c r="E2500" s="314" t="s">
        <v>186</v>
      </c>
    </row>
    <row r="2501" spans="1:5" ht="27">
      <c r="A2501" s="311">
        <v>96547</v>
      </c>
      <c r="B2501" s="312" t="s">
        <v>2328</v>
      </c>
      <c r="C2501" s="312" t="s">
        <v>49</v>
      </c>
      <c r="D2501" s="313" t="s">
        <v>19273</v>
      </c>
      <c r="E2501" s="314" t="s">
        <v>186</v>
      </c>
    </row>
    <row r="2502" spans="1:5" ht="27">
      <c r="A2502" s="311">
        <v>96548</v>
      </c>
      <c r="B2502" s="312" t="s">
        <v>2329</v>
      </c>
      <c r="C2502" s="312" t="s">
        <v>49</v>
      </c>
      <c r="D2502" s="313" t="s">
        <v>12992</v>
      </c>
      <c r="E2502" s="314" t="s">
        <v>186</v>
      </c>
    </row>
    <row r="2503" spans="1:5" ht="27">
      <c r="A2503" s="311">
        <v>96549</v>
      </c>
      <c r="B2503" s="312" t="s">
        <v>2330</v>
      </c>
      <c r="C2503" s="312" t="s">
        <v>49</v>
      </c>
      <c r="D2503" s="313" t="s">
        <v>16145</v>
      </c>
      <c r="E2503" s="314" t="s">
        <v>186</v>
      </c>
    </row>
    <row r="2504" spans="1:5" ht="27">
      <c r="A2504" s="311">
        <v>96550</v>
      </c>
      <c r="B2504" s="312" t="s">
        <v>2331</v>
      </c>
      <c r="C2504" s="312" t="s">
        <v>49</v>
      </c>
      <c r="D2504" s="313" t="s">
        <v>13593</v>
      </c>
      <c r="E2504" s="314" t="s">
        <v>186</v>
      </c>
    </row>
    <row r="2505" spans="1:5" ht="27">
      <c r="A2505" s="311">
        <v>100064</v>
      </c>
      <c r="B2505" s="312" t="s">
        <v>2332</v>
      </c>
      <c r="C2505" s="312" t="s">
        <v>49</v>
      </c>
      <c r="D2505" s="313" t="s">
        <v>14794</v>
      </c>
      <c r="E2505" s="314" t="s">
        <v>186</v>
      </c>
    </row>
    <row r="2506" spans="1:5" ht="27">
      <c r="A2506" s="311">
        <v>100066</v>
      </c>
      <c r="B2506" s="312" t="s">
        <v>2333</v>
      </c>
      <c r="C2506" s="312" t="s">
        <v>49</v>
      </c>
      <c r="D2506" s="313" t="s">
        <v>13653</v>
      </c>
      <c r="E2506" s="314" t="s">
        <v>186</v>
      </c>
    </row>
    <row r="2507" spans="1:5" ht="27">
      <c r="A2507" s="311">
        <v>100067</v>
      </c>
      <c r="B2507" s="312" t="s">
        <v>2334</v>
      </c>
      <c r="C2507" s="312" t="s">
        <v>49</v>
      </c>
      <c r="D2507" s="313" t="s">
        <v>17317</v>
      </c>
      <c r="E2507" s="314" t="s">
        <v>186</v>
      </c>
    </row>
    <row r="2508" spans="1:5" ht="27">
      <c r="A2508" s="311">
        <v>100068</v>
      </c>
      <c r="B2508" s="312" t="s">
        <v>2335</v>
      </c>
      <c r="C2508" s="312" t="s">
        <v>49</v>
      </c>
      <c r="D2508" s="313" t="s">
        <v>16937</v>
      </c>
      <c r="E2508" s="314" t="s">
        <v>186</v>
      </c>
    </row>
    <row r="2509" spans="1:5" ht="13.5">
      <c r="A2509" s="311">
        <v>102920</v>
      </c>
      <c r="B2509" s="312" t="s">
        <v>12173</v>
      </c>
      <c r="C2509" s="312" t="s">
        <v>49</v>
      </c>
      <c r="D2509" s="313" t="s">
        <v>12917</v>
      </c>
      <c r="E2509" s="314" t="s">
        <v>186</v>
      </c>
    </row>
    <row r="2510" spans="1:5" ht="13.5">
      <c r="A2510" s="311">
        <v>102921</v>
      </c>
      <c r="B2510" s="312" t="s">
        <v>12174</v>
      </c>
      <c r="C2510" s="312" t="s">
        <v>49</v>
      </c>
      <c r="D2510" s="313" t="s">
        <v>17538</v>
      </c>
      <c r="E2510" s="314" t="s">
        <v>186</v>
      </c>
    </row>
    <row r="2511" spans="1:5" ht="27">
      <c r="A2511" s="311">
        <v>102922</v>
      </c>
      <c r="B2511" s="312" t="s">
        <v>12175</v>
      </c>
      <c r="C2511" s="312" t="s">
        <v>49</v>
      </c>
      <c r="D2511" s="313" t="s">
        <v>19274</v>
      </c>
      <c r="E2511" s="314" t="s">
        <v>186</v>
      </c>
    </row>
    <row r="2512" spans="1:5" ht="13.5">
      <c r="A2512" s="311">
        <v>102923</v>
      </c>
      <c r="B2512" s="312" t="s">
        <v>12176</v>
      </c>
      <c r="C2512" s="312" t="s">
        <v>49</v>
      </c>
      <c r="D2512" s="313" t="s">
        <v>13951</v>
      </c>
      <c r="E2512" s="314" t="s">
        <v>186</v>
      </c>
    </row>
    <row r="2513" spans="1:5" ht="27">
      <c r="A2513" s="311">
        <v>103088</v>
      </c>
      <c r="B2513" s="312" t="s">
        <v>12177</v>
      </c>
      <c r="C2513" s="312" t="s">
        <v>49</v>
      </c>
      <c r="D2513" s="313" t="s">
        <v>13852</v>
      </c>
      <c r="E2513" s="314" t="s">
        <v>186</v>
      </c>
    </row>
    <row r="2514" spans="1:5" ht="13.5">
      <c r="A2514" s="311">
        <v>89993</v>
      </c>
      <c r="B2514" s="312" t="s">
        <v>12178</v>
      </c>
      <c r="C2514" s="312" t="s">
        <v>177</v>
      </c>
      <c r="D2514" s="313" t="s">
        <v>19275</v>
      </c>
      <c r="E2514" s="314" t="s">
        <v>186</v>
      </c>
    </row>
    <row r="2515" spans="1:5" ht="27">
      <c r="A2515" s="311">
        <v>89994</v>
      </c>
      <c r="B2515" s="312" t="s">
        <v>12179</v>
      </c>
      <c r="C2515" s="312" t="s">
        <v>177</v>
      </c>
      <c r="D2515" s="313" t="s">
        <v>19276</v>
      </c>
      <c r="E2515" s="314" t="s">
        <v>186</v>
      </c>
    </row>
    <row r="2516" spans="1:5" ht="13.5">
      <c r="A2516" s="311">
        <v>89995</v>
      </c>
      <c r="B2516" s="312" t="s">
        <v>12180</v>
      </c>
      <c r="C2516" s="312" t="s">
        <v>177</v>
      </c>
      <c r="D2516" s="313" t="s">
        <v>19277</v>
      </c>
      <c r="E2516" s="314" t="s">
        <v>186</v>
      </c>
    </row>
    <row r="2517" spans="1:5" ht="27">
      <c r="A2517" s="311">
        <v>90278</v>
      </c>
      <c r="B2517" s="312" t="s">
        <v>12181</v>
      </c>
      <c r="C2517" s="312" t="s">
        <v>177</v>
      </c>
      <c r="D2517" s="313" t="s">
        <v>19278</v>
      </c>
      <c r="E2517" s="314" t="s">
        <v>186</v>
      </c>
    </row>
    <row r="2518" spans="1:5" ht="27">
      <c r="A2518" s="311">
        <v>90279</v>
      </c>
      <c r="B2518" s="312" t="s">
        <v>12182</v>
      </c>
      <c r="C2518" s="312" t="s">
        <v>177</v>
      </c>
      <c r="D2518" s="313" t="s">
        <v>19279</v>
      </c>
      <c r="E2518" s="314" t="s">
        <v>186</v>
      </c>
    </row>
    <row r="2519" spans="1:5" ht="27">
      <c r="A2519" s="311">
        <v>90280</v>
      </c>
      <c r="B2519" s="312" t="s">
        <v>12183</v>
      </c>
      <c r="C2519" s="312" t="s">
        <v>177</v>
      </c>
      <c r="D2519" s="313" t="s">
        <v>19280</v>
      </c>
      <c r="E2519" s="314" t="s">
        <v>186</v>
      </c>
    </row>
    <row r="2520" spans="1:5" ht="27">
      <c r="A2520" s="311">
        <v>90281</v>
      </c>
      <c r="B2520" s="312" t="s">
        <v>12184</v>
      </c>
      <c r="C2520" s="312" t="s">
        <v>177</v>
      </c>
      <c r="D2520" s="313" t="s">
        <v>19281</v>
      </c>
      <c r="E2520" s="314" t="s">
        <v>186</v>
      </c>
    </row>
    <row r="2521" spans="1:5" ht="27">
      <c r="A2521" s="311">
        <v>90282</v>
      </c>
      <c r="B2521" s="312" t="s">
        <v>12185</v>
      </c>
      <c r="C2521" s="312" t="s">
        <v>177</v>
      </c>
      <c r="D2521" s="313" t="s">
        <v>19282</v>
      </c>
      <c r="E2521" s="314" t="s">
        <v>186</v>
      </c>
    </row>
    <row r="2522" spans="1:5" ht="27">
      <c r="A2522" s="311">
        <v>90283</v>
      </c>
      <c r="B2522" s="312" t="s">
        <v>12186</v>
      </c>
      <c r="C2522" s="312" t="s">
        <v>177</v>
      </c>
      <c r="D2522" s="313" t="s">
        <v>19283</v>
      </c>
      <c r="E2522" s="314" t="s">
        <v>186</v>
      </c>
    </row>
    <row r="2523" spans="1:5" ht="27">
      <c r="A2523" s="311">
        <v>90284</v>
      </c>
      <c r="B2523" s="312" t="s">
        <v>12187</v>
      </c>
      <c r="C2523" s="312" t="s">
        <v>177</v>
      </c>
      <c r="D2523" s="313" t="s">
        <v>19284</v>
      </c>
      <c r="E2523" s="314" t="s">
        <v>186</v>
      </c>
    </row>
    <row r="2524" spans="1:5" ht="27">
      <c r="A2524" s="311">
        <v>90285</v>
      </c>
      <c r="B2524" s="312" t="s">
        <v>12188</v>
      </c>
      <c r="C2524" s="312" t="s">
        <v>177</v>
      </c>
      <c r="D2524" s="313" t="s">
        <v>19285</v>
      </c>
      <c r="E2524" s="314" t="s">
        <v>186</v>
      </c>
    </row>
    <row r="2525" spans="1:5" ht="40.5">
      <c r="A2525" s="311">
        <v>92718</v>
      </c>
      <c r="B2525" s="312" t="s">
        <v>2336</v>
      </c>
      <c r="C2525" s="312" t="s">
        <v>177</v>
      </c>
      <c r="D2525" s="313" t="s">
        <v>19286</v>
      </c>
      <c r="E2525" s="314" t="s">
        <v>186</v>
      </c>
    </row>
    <row r="2526" spans="1:5" ht="40.5">
      <c r="A2526" s="311">
        <v>92719</v>
      </c>
      <c r="B2526" s="312" t="s">
        <v>2337</v>
      </c>
      <c r="C2526" s="312" t="s">
        <v>177</v>
      </c>
      <c r="D2526" s="313" t="s">
        <v>19287</v>
      </c>
      <c r="E2526" s="314" t="s">
        <v>186</v>
      </c>
    </row>
    <row r="2527" spans="1:5" ht="40.5">
      <c r="A2527" s="311">
        <v>92720</v>
      </c>
      <c r="B2527" s="312" t="s">
        <v>2338</v>
      </c>
      <c r="C2527" s="312" t="s">
        <v>177</v>
      </c>
      <c r="D2527" s="313" t="s">
        <v>19288</v>
      </c>
      <c r="E2527" s="314" t="s">
        <v>186</v>
      </c>
    </row>
    <row r="2528" spans="1:5" ht="27">
      <c r="A2528" s="311">
        <v>92721</v>
      </c>
      <c r="B2528" s="312" t="s">
        <v>2339</v>
      </c>
      <c r="C2528" s="312" t="s">
        <v>177</v>
      </c>
      <c r="D2528" s="313" t="s">
        <v>19289</v>
      </c>
      <c r="E2528" s="314" t="s">
        <v>186</v>
      </c>
    </row>
    <row r="2529" spans="1:5" ht="27">
      <c r="A2529" s="311">
        <v>92722</v>
      </c>
      <c r="B2529" s="312" t="s">
        <v>2340</v>
      </c>
      <c r="C2529" s="312" t="s">
        <v>177</v>
      </c>
      <c r="D2529" s="313" t="s">
        <v>19290</v>
      </c>
      <c r="E2529" s="314" t="s">
        <v>186</v>
      </c>
    </row>
    <row r="2530" spans="1:5" ht="40.5">
      <c r="A2530" s="311">
        <v>92723</v>
      </c>
      <c r="B2530" s="312" t="s">
        <v>2341</v>
      </c>
      <c r="C2530" s="312" t="s">
        <v>177</v>
      </c>
      <c r="D2530" s="313" t="s">
        <v>19291</v>
      </c>
      <c r="E2530" s="314" t="s">
        <v>186</v>
      </c>
    </row>
    <row r="2531" spans="1:5" ht="40.5">
      <c r="A2531" s="311">
        <v>92724</v>
      </c>
      <c r="B2531" s="312" t="s">
        <v>2342</v>
      </c>
      <c r="C2531" s="312" t="s">
        <v>177</v>
      </c>
      <c r="D2531" s="313" t="s">
        <v>19292</v>
      </c>
      <c r="E2531" s="314" t="s">
        <v>186</v>
      </c>
    </row>
    <row r="2532" spans="1:5" ht="40.5">
      <c r="A2532" s="311">
        <v>92725</v>
      </c>
      <c r="B2532" s="312" t="s">
        <v>2343</v>
      </c>
      <c r="C2532" s="312" t="s">
        <v>177</v>
      </c>
      <c r="D2532" s="313" t="s">
        <v>19293</v>
      </c>
      <c r="E2532" s="314" t="s">
        <v>186</v>
      </c>
    </row>
    <row r="2533" spans="1:5" ht="40.5">
      <c r="A2533" s="311">
        <v>92726</v>
      </c>
      <c r="B2533" s="312" t="s">
        <v>2344</v>
      </c>
      <c r="C2533" s="312" t="s">
        <v>177</v>
      </c>
      <c r="D2533" s="313" t="s">
        <v>19294</v>
      </c>
      <c r="E2533" s="314" t="s">
        <v>186</v>
      </c>
    </row>
    <row r="2534" spans="1:5" ht="40.5">
      <c r="A2534" s="311">
        <v>92727</v>
      </c>
      <c r="B2534" s="312" t="s">
        <v>2345</v>
      </c>
      <c r="C2534" s="312" t="s">
        <v>177</v>
      </c>
      <c r="D2534" s="313" t="s">
        <v>19295</v>
      </c>
      <c r="E2534" s="314" t="s">
        <v>186</v>
      </c>
    </row>
    <row r="2535" spans="1:5" ht="40.5">
      <c r="A2535" s="311">
        <v>92728</v>
      </c>
      <c r="B2535" s="312" t="s">
        <v>2346</v>
      </c>
      <c r="C2535" s="312" t="s">
        <v>177</v>
      </c>
      <c r="D2535" s="313" t="s">
        <v>19296</v>
      </c>
      <c r="E2535" s="314" t="s">
        <v>186</v>
      </c>
    </row>
    <row r="2536" spans="1:5" ht="40.5">
      <c r="A2536" s="311">
        <v>92729</v>
      </c>
      <c r="B2536" s="312" t="s">
        <v>2347</v>
      </c>
      <c r="C2536" s="312" t="s">
        <v>177</v>
      </c>
      <c r="D2536" s="313" t="s">
        <v>19297</v>
      </c>
      <c r="E2536" s="314" t="s">
        <v>186</v>
      </c>
    </row>
    <row r="2537" spans="1:5" ht="40.5">
      <c r="A2537" s="311">
        <v>92730</v>
      </c>
      <c r="B2537" s="312" t="s">
        <v>2348</v>
      </c>
      <c r="C2537" s="312" t="s">
        <v>177</v>
      </c>
      <c r="D2537" s="313" t="s">
        <v>19298</v>
      </c>
      <c r="E2537" s="314" t="s">
        <v>186</v>
      </c>
    </row>
    <row r="2538" spans="1:5" ht="40.5">
      <c r="A2538" s="311">
        <v>92731</v>
      </c>
      <c r="B2538" s="312" t="s">
        <v>2349</v>
      </c>
      <c r="C2538" s="312" t="s">
        <v>177</v>
      </c>
      <c r="D2538" s="313" t="s">
        <v>19299</v>
      </c>
      <c r="E2538" s="314" t="s">
        <v>186</v>
      </c>
    </row>
    <row r="2539" spans="1:5" ht="40.5">
      <c r="A2539" s="311">
        <v>92732</v>
      </c>
      <c r="B2539" s="312" t="s">
        <v>2350</v>
      </c>
      <c r="C2539" s="312" t="s">
        <v>177</v>
      </c>
      <c r="D2539" s="313" t="s">
        <v>19300</v>
      </c>
      <c r="E2539" s="314" t="s">
        <v>186</v>
      </c>
    </row>
    <row r="2540" spans="1:5" ht="54">
      <c r="A2540" s="311">
        <v>92733</v>
      </c>
      <c r="B2540" s="312" t="s">
        <v>2351</v>
      </c>
      <c r="C2540" s="312" t="s">
        <v>177</v>
      </c>
      <c r="D2540" s="313" t="s">
        <v>19301</v>
      </c>
      <c r="E2540" s="314" t="s">
        <v>186</v>
      </c>
    </row>
    <row r="2541" spans="1:5" ht="40.5">
      <c r="A2541" s="311">
        <v>92734</v>
      </c>
      <c r="B2541" s="312" t="s">
        <v>2352</v>
      </c>
      <c r="C2541" s="312" t="s">
        <v>177</v>
      </c>
      <c r="D2541" s="313" t="s">
        <v>19302</v>
      </c>
      <c r="E2541" s="314" t="s">
        <v>186</v>
      </c>
    </row>
    <row r="2542" spans="1:5" ht="40.5">
      <c r="A2542" s="311">
        <v>92735</v>
      </c>
      <c r="B2542" s="312" t="s">
        <v>2353</v>
      </c>
      <c r="C2542" s="312" t="s">
        <v>177</v>
      </c>
      <c r="D2542" s="313" t="s">
        <v>19303</v>
      </c>
      <c r="E2542" s="314" t="s">
        <v>186</v>
      </c>
    </row>
    <row r="2543" spans="1:5" ht="40.5">
      <c r="A2543" s="311">
        <v>92736</v>
      </c>
      <c r="B2543" s="312" t="s">
        <v>2354</v>
      </c>
      <c r="C2543" s="312" t="s">
        <v>177</v>
      </c>
      <c r="D2543" s="313" t="s">
        <v>19304</v>
      </c>
      <c r="E2543" s="314" t="s">
        <v>186</v>
      </c>
    </row>
    <row r="2544" spans="1:5" ht="40.5">
      <c r="A2544" s="311">
        <v>92739</v>
      </c>
      <c r="B2544" s="312" t="s">
        <v>2355</v>
      </c>
      <c r="C2544" s="312" t="s">
        <v>177</v>
      </c>
      <c r="D2544" s="313" t="s">
        <v>19305</v>
      </c>
      <c r="E2544" s="314" t="s">
        <v>186</v>
      </c>
    </row>
    <row r="2545" spans="1:6" ht="40.5">
      <c r="A2545" s="311">
        <v>92740</v>
      </c>
      <c r="B2545" s="312" t="s">
        <v>2356</v>
      </c>
      <c r="C2545" s="312" t="s">
        <v>177</v>
      </c>
      <c r="D2545" s="313" t="s">
        <v>17833</v>
      </c>
      <c r="E2545" s="314" t="s">
        <v>186</v>
      </c>
    </row>
    <row r="2546" spans="1:6" ht="40.5">
      <c r="A2546" s="311">
        <v>92741</v>
      </c>
      <c r="B2546" s="312" t="s">
        <v>2357</v>
      </c>
      <c r="C2546" s="312" t="s">
        <v>177</v>
      </c>
      <c r="D2546" s="313" t="s">
        <v>17600</v>
      </c>
      <c r="E2546" s="314" t="s">
        <v>186</v>
      </c>
    </row>
    <row r="2547" spans="1:6" ht="40.5">
      <c r="A2547" s="311">
        <v>92742</v>
      </c>
      <c r="B2547" s="312" t="s">
        <v>2358</v>
      </c>
      <c r="C2547" s="312" t="s">
        <v>177</v>
      </c>
      <c r="D2547" s="313" t="s">
        <v>19306</v>
      </c>
      <c r="E2547" s="314" t="s">
        <v>186</v>
      </c>
    </row>
    <row r="2548" spans="1:6" ht="27">
      <c r="A2548" s="311">
        <v>92873</v>
      </c>
      <c r="B2548" s="312" t="s">
        <v>2359</v>
      </c>
      <c r="C2548" s="312" t="s">
        <v>177</v>
      </c>
      <c r="D2548" s="313" t="s">
        <v>19307</v>
      </c>
      <c r="E2548" s="314" t="s">
        <v>186</v>
      </c>
    </row>
    <row r="2549" spans="1:6" ht="27">
      <c r="A2549" s="311">
        <v>92874</v>
      </c>
      <c r="B2549" s="312" t="s">
        <v>2360</v>
      </c>
      <c r="C2549" s="312" t="s">
        <v>177</v>
      </c>
      <c r="D2549" s="313" t="s">
        <v>17638</v>
      </c>
      <c r="E2549" s="314" t="s">
        <v>186</v>
      </c>
    </row>
    <row r="2550" spans="1:6" ht="27">
      <c r="A2550" s="311">
        <v>94962</v>
      </c>
      <c r="B2550" s="312" t="s">
        <v>2361</v>
      </c>
      <c r="C2550" s="312" t="s">
        <v>177</v>
      </c>
      <c r="D2550" s="313" t="s">
        <v>19308</v>
      </c>
      <c r="E2550" s="314" t="s">
        <v>186</v>
      </c>
      <c r="F2550" s="229"/>
    </row>
    <row r="2551" spans="1:6" ht="27">
      <c r="A2551" s="311">
        <v>94963</v>
      </c>
      <c r="B2551" s="312" t="s">
        <v>2362</v>
      </c>
      <c r="C2551" s="312" t="s">
        <v>177</v>
      </c>
      <c r="D2551" s="313" t="s">
        <v>19309</v>
      </c>
      <c r="E2551" s="314" t="s">
        <v>186</v>
      </c>
    </row>
    <row r="2552" spans="1:6" ht="27">
      <c r="A2552" s="311">
        <v>94964</v>
      </c>
      <c r="B2552" s="312" t="s">
        <v>2363</v>
      </c>
      <c r="C2552" s="312" t="s">
        <v>177</v>
      </c>
      <c r="D2552" s="313" t="s">
        <v>19310</v>
      </c>
      <c r="E2552" s="314" t="s">
        <v>186</v>
      </c>
    </row>
    <row r="2553" spans="1:6" ht="27">
      <c r="A2553" s="311">
        <v>94965</v>
      </c>
      <c r="B2553" s="312" t="s">
        <v>2364</v>
      </c>
      <c r="C2553" s="312" t="s">
        <v>177</v>
      </c>
      <c r="D2553" s="313" t="s">
        <v>19311</v>
      </c>
      <c r="E2553" s="314" t="s">
        <v>186</v>
      </c>
    </row>
    <row r="2554" spans="1:6" ht="27">
      <c r="A2554" s="311">
        <v>94966</v>
      </c>
      <c r="B2554" s="312" t="s">
        <v>2365</v>
      </c>
      <c r="C2554" s="312" t="s">
        <v>177</v>
      </c>
      <c r="D2554" s="313" t="s">
        <v>19312</v>
      </c>
      <c r="E2554" s="314" t="s">
        <v>186</v>
      </c>
    </row>
    <row r="2555" spans="1:6" ht="27">
      <c r="A2555" s="311">
        <v>94967</v>
      </c>
      <c r="B2555" s="312" t="s">
        <v>2366</v>
      </c>
      <c r="C2555" s="312" t="s">
        <v>177</v>
      </c>
      <c r="D2555" s="313" t="s">
        <v>19313</v>
      </c>
      <c r="E2555" s="314" t="s">
        <v>186</v>
      </c>
    </row>
    <row r="2556" spans="1:6" ht="27">
      <c r="A2556" s="311">
        <v>94968</v>
      </c>
      <c r="B2556" s="312" t="s">
        <v>2367</v>
      </c>
      <c r="C2556" s="312" t="s">
        <v>177</v>
      </c>
      <c r="D2556" s="313" t="s">
        <v>19314</v>
      </c>
      <c r="E2556" s="314" t="s">
        <v>186</v>
      </c>
    </row>
    <row r="2557" spans="1:6" ht="27">
      <c r="A2557" s="311">
        <v>94969</v>
      </c>
      <c r="B2557" s="312" t="s">
        <v>2368</v>
      </c>
      <c r="C2557" s="312" t="s">
        <v>177</v>
      </c>
      <c r="D2557" s="313" t="s">
        <v>19315</v>
      </c>
      <c r="E2557" s="314" t="s">
        <v>186</v>
      </c>
    </row>
    <row r="2558" spans="1:6" ht="27">
      <c r="A2558" s="311">
        <v>94970</v>
      </c>
      <c r="B2558" s="312" t="s">
        <v>2369</v>
      </c>
      <c r="C2558" s="312" t="s">
        <v>177</v>
      </c>
      <c r="D2558" s="313" t="s">
        <v>19316</v>
      </c>
      <c r="E2558" s="314" t="s">
        <v>186</v>
      </c>
    </row>
    <row r="2559" spans="1:6" ht="27">
      <c r="A2559" s="311">
        <v>94971</v>
      </c>
      <c r="B2559" s="312" t="s">
        <v>2370</v>
      </c>
      <c r="C2559" s="312" t="s">
        <v>177</v>
      </c>
      <c r="D2559" s="313" t="s">
        <v>19317</v>
      </c>
      <c r="E2559" s="314" t="s">
        <v>186</v>
      </c>
    </row>
    <row r="2560" spans="1:6" ht="27">
      <c r="A2560" s="311">
        <v>94972</v>
      </c>
      <c r="B2560" s="312" t="s">
        <v>2371</v>
      </c>
      <c r="C2560" s="312" t="s">
        <v>177</v>
      </c>
      <c r="D2560" s="313" t="s">
        <v>19318</v>
      </c>
      <c r="E2560" s="314" t="s">
        <v>186</v>
      </c>
    </row>
    <row r="2561" spans="1:5" ht="27">
      <c r="A2561" s="311">
        <v>94973</v>
      </c>
      <c r="B2561" s="312" t="s">
        <v>2372</v>
      </c>
      <c r="C2561" s="312" t="s">
        <v>177</v>
      </c>
      <c r="D2561" s="313" t="s">
        <v>19319</v>
      </c>
      <c r="E2561" s="314" t="s">
        <v>186</v>
      </c>
    </row>
    <row r="2562" spans="1:5" ht="27">
      <c r="A2562" s="311">
        <v>94974</v>
      </c>
      <c r="B2562" s="312" t="s">
        <v>2373</v>
      </c>
      <c r="C2562" s="312" t="s">
        <v>177</v>
      </c>
      <c r="D2562" s="315" t="s">
        <v>19320</v>
      </c>
      <c r="E2562" s="314" t="s">
        <v>186</v>
      </c>
    </row>
    <row r="2563" spans="1:5" ht="27">
      <c r="A2563" s="311">
        <v>94975</v>
      </c>
      <c r="B2563" s="312" t="s">
        <v>2374</v>
      </c>
      <c r="C2563" s="312" t="s">
        <v>177</v>
      </c>
      <c r="D2563" s="313" t="s">
        <v>17836</v>
      </c>
      <c r="E2563" s="314" t="s">
        <v>186</v>
      </c>
    </row>
    <row r="2564" spans="1:5" ht="27">
      <c r="A2564" s="311">
        <v>96555</v>
      </c>
      <c r="B2564" s="312" t="s">
        <v>2375</v>
      </c>
      <c r="C2564" s="312" t="s">
        <v>177</v>
      </c>
      <c r="D2564" s="313" t="s">
        <v>19321</v>
      </c>
      <c r="E2564" s="314" t="s">
        <v>186</v>
      </c>
    </row>
    <row r="2565" spans="1:5" ht="27">
      <c r="A2565" s="311">
        <v>96556</v>
      </c>
      <c r="B2565" s="312" t="s">
        <v>2376</v>
      </c>
      <c r="C2565" s="312" t="s">
        <v>177</v>
      </c>
      <c r="D2565" s="313" t="s">
        <v>19322</v>
      </c>
      <c r="E2565" s="314" t="s">
        <v>186</v>
      </c>
    </row>
    <row r="2566" spans="1:5" ht="27">
      <c r="A2566" s="311">
        <v>96557</v>
      </c>
      <c r="B2566" s="312" t="s">
        <v>2377</v>
      </c>
      <c r="C2566" s="312" t="s">
        <v>177</v>
      </c>
      <c r="D2566" s="315" t="s">
        <v>19323</v>
      </c>
      <c r="E2566" s="314" t="s">
        <v>186</v>
      </c>
    </row>
    <row r="2567" spans="1:5" ht="27">
      <c r="A2567" s="311">
        <v>96558</v>
      </c>
      <c r="B2567" s="312" t="s">
        <v>2378</v>
      </c>
      <c r="C2567" s="312" t="s">
        <v>177</v>
      </c>
      <c r="D2567" s="315" t="s">
        <v>19324</v>
      </c>
      <c r="E2567" s="314" t="s">
        <v>186</v>
      </c>
    </row>
    <row r="2568" spans="1:5" ht="40.5">
      <c r="A2568" s="311">
        <v>99235</v>
      </c>
      <c r="B2568" s="312" t="s">
        <v>12189</v>
      </c>
      <c r="C2568" s="312" t="s">
        <v>177</v>
      </c>
      <c r="D2568" s="313" t="s">
        <v>19325</v>
      </c>
      <c r="E2568" s="314" t="s">
        <v>186</v>
      </c>
    </row>
    <row r="2569" spans="1:5" ht="40.5">
      <c r="A2569" s="311">
        <v>99431</v>
      </c>
      <c r="B2569" s="312" t="s">
        <v>12190</v>
      </c>
      <c r="C2569" s="312" t="s">
        <v>177</v>
      </c>
      <c r="D2569" s="313" t="s">
        <v>19326</v>
      </c>
      <c r="E2569" s="314" t="s">
        <v>186</v>
      </c>
    </row>
    <row r="2570" spans="1:5" ht="40.5">
      <c r="A2570" s="311">
        <v>99432</v>
      </c>
      <c r="B2570" s="312" t="s">
        <v>12191</v>
      </c>
      <c r="C2570" s="312" t="s">
        <v>177</v>
      </c>
      <c r="D2570" s="313" t="s">
        <v>19327</v>
      </c>
      <c r="E2570" s="314" t="s">
        <v>186</v>
      </c>
    </row>
    <row r="2571" spans="1:5" ht="40.5">
      <c r="A2571" s="311">
        <v>99433</v>
      </c>
      <c r="B2571" s="312" t="s">
        <v>12192</v>
      </c>
      <c r="C2571" s="312" t="s">
        <v>177</v>
      </c>
      <c r="D2571" s="313" t="s">
        <v>19328</v>
      </c>
      <c r="E2571" s="314" t="s">
        <v>186</v>
      </c>
    </row>
    <row r="2572" spans="1:5" ht="40.5">
      <c r="A2572" s="311">
        <v>99434</v>
      </c>
      <c r="B2572" s="312" t="s">
        <v>12193</v>
      </c>
      <c r="C2572" s="312" t="s">
        <v>177</v>
      </c>
      <c r="D2572" s="313" t="s">
        <v>19329</v>
      </c>
      <c r="E2572" s="314" t="s">
        <v>186</v>
      </c>
    </row>
    <row r="2573" spans="1:5" ht="40.5">
      <c r="A2573" s="311">
        <v>99435</v>
      </c>
      <c r="B2573" s="312" t="s">
        <v>12194</v>
      </c>
      <c r="C2573" s="312" t="s">
        <v>177</v>
      </c>
      <c r="D2573" s="313" t="s">
        <v>19330</v>
      </c>
      <c r="E2573" s="314" t="s">
        <v>186</v>
      </c>
    </row>
    <row r="2574" spans="1:5" ht="40.5">
      <c r="A2574" s="311">
        <v>99436</v>
      </c>
      <c r="B2574" s="312" t="s">
        <v>12195</v>
      </c>
      <c r="C2574" s="312" t="s">
        <v>177</v>
      </c>
      <c r="D2574" s="313" t="s">
        <v>19331</v>
      </c>
      <c r="E2574" s="314" t="s">
        <v>186</v>
      </c>
    </row>
    <row r="2575" spans="1:5" ht="40.5">
      <c r="A2575" s="311">
        <v>99437</v>
      </c>
      <c r="B2575" s="312" t="s">
        <v>12196</v>
      </c>
      <c r="C2575" s="312" t="s">
        <v>177</v>
      </c>
      <c r="D2575" s="315" t="s">
        <v>19332</v>
      </c>
      <c r="E2575" s="314" t="s">
        <v>186</v>
      </c>
    </row>
    <row r="2576" spans="1:5" ht="40.5">
      <c r="A2576" s="311">
        <v>99438</v>
      </c>
      <c r="B2576" s="312" t="s">
        <v>12197</v>
      </c>
      <c r="C2576" s="312" t="s">
        <v>177</v>
      </c>
      <c r="D2576" s="315" t="s">
        <v>19333</v>
      </c>
      <c r="E2576" s="314" t="s">
        <v>186</v>
      </c>
    </row>
    <row r="2577" spans="1:5" ht="40.5">
      <c r="A2577" s="311">
        <v>99439</v>
      </c>
      <c r="B2577" s="312" t="s">
        <v>12198</v>
      </c>
      <c r="C2577" s="312" t="s">
        <v>177</v>
      </c>
      <c r="D2577" s="313" t="s">
        <v>19334</v>
      </c>
      <c r="E2577" s="314" t="s">
        <v>186</v>
      </c>
    </row>
    <row r="2578" spans="1:5" ht="27">
      <c r="A2578" s="311">
        <v>102473</v>
      </c>
      <c r="B2578" s="312" t="s">
        <v>2379</v>
      </c>
      <c r="C2578" s="312" t="s">
        <v>177</v>
      </c>
      <c r="D2578" s="313" t="s">
        <v>19335</v>
      </c>
      <c r="E2578" s="314" t="s">
        <v>186</v>
      </c>
    </row>
    <row r="2579" spans="1:5" ht="27">
      <c r="A2579" s="311">
        <v>102474</v>
      </c>
      <c r="B2579" s="312" t="s">
        <v>2380</v>
      </c>
      <c r="C2579" s="312" t="s">
        <v>177</v>
      </c>
      <c r="D2579" s="313" t="s">
        <v>19336</v>
      </c>
      <c r="E2579" s="314" t="s">
        <v>186</v>
      </c>
    </row>
    <row r="2580" spans="1:5" ht="27">
      <c r="A2580" s="311">
        <v>102475</v>
      </c>
      <c r="B2580" s="312" t="s">
        <v>2381</v>
      </c>
      <c r="C2580" s="312" t="s">
        <v>177</v>
      </c>
      <c r="D2580" s="313" t="s">
        <v>19337</v>
      </c>
      <c r="E2580" s="314" t="s">
        <v>186</v>
      </c>
    </row>
    <row r="2581" spans="1:5" ht="27">
      <c r="A2581" s="311">
        <v>102476</v>
      </c>
      <c r="B2581" s="312" t="s">
        <v>2382</v>
      </c>
      <c r="C2581" s="312" t="s">
        <v>177</v>
      </c>
      <c r="D2581" s="315" t="s">
        <v>19338</v>
      </c>
      <c r="E2581" s="314" t="s">
        <v>186</v>
      </c>
    </row>
    <row r="2582" spans="1:5" ht="27">
      <c r="A2582" s="311">
        <v>102477</v>
      </c>
      <c r="B2582" s="312" t="s">
        <v>2383</v>
      </c>
      <c r="C2582" s="312" t="s">
        <v>177</v>
      </c>
      <c r="D2582" s="313" t="s">
        <v>19339</v>
      </c>
      <c r="E2582" s="314" t="s">
        <v>186</v>
      </c>
    </row>
    <row r="2583" spans="1:5" ht="27">
      <c r="A2583" s="311">
        <v>102478</v>
      </c>
      <c r="B2583" s="312" t="s">
        <v>2384</v>
      </c>
      <c r="C2583" s="312" t="s">
        <v>177</v>
      </c>
      <c r="D2583" s="315" t="s">
        <v>19340</v>
      </c>
      <c r="E2583" s="314" t="s">
        <v>186</v>
      </c>
    </row>
    <row r="2584" spans="1:5" ht="27">
      <c r="A2584" s="311">
        <v>102479</v>
      </c>
      <c r="B2584" s="312" t="s">
        <v>2385</v>
      </c>
      <c r="C2584" s="312" t="s">
        <v>177</v>
      </c>
      <c r="D2584" s="313" t="s">
        <v>19341</v>
      </c>
      <c r="E2584" s="314" t="s">
        <v>186</v>
      </c>
    </row>
    <row r="2585" spans="1:5" ht="27">
      <c r="A2585" s="311">
        <v>102480</v>
      </c>
      <c r="B2585" s="312" t="s">
        <v>2386</v>
      </c>
      <c r="C2585" s="312" t="s">
        <v>177</v>
      </c>
      <c r="D2585" s="313" t="s">
        <v>19342</v>
      </c>
      <c r="E2585" s="314" t="s">
        <v>186</v>
      </c>
    </row>
    <row r="2586" spans="1:5" ht="27">
      <c r="A2586" s="311">
        <v>102481</v>
      </c>
      <c r="B2586" s="312" t="s">
        <v>2387</v>
      </c>
      <c r="C2586" s="312" t="s">
        <v>177</v>
      </c>
      <c r="D2586" s="313" t="s">
        <v>19343</v>
      </c>
      <c r="E2586" s="314" t="s">
        <v>186</v>
      </c>
    </row>
    <row r="2587" spans="1:5" ht="27">
      <c r="A2587" s="311">
        <v>102482</v>
      </c>
      <c r="B2587" s="312" t="s">
        <v>2388</v>
      </c>
      <c r="C2587" s="312" t="s">
        <v>177</v>
      </c>
      <c r="D2587" s="313" t="s">
        <v>19344</v>
      </c>
      <c r="E2587" s="314" t="s">
        <v>186</v>
      </c>
    </row>
    <row r="2588" spans="1:5" ht="27">
      <c r="A2588" s="311">
        <v>102483</v>
      </c>
      <c r="B2588" s="312" t="s">
        <v>2389</v>
      </c>
      <c r="C2588" s="312" t="s">
        <v>177</v>
      </c>
      <c r="D2588" s="313" t="s">
        <v>19345</v>
      </c>
      <c r="E2588" s="314" t="s">
        <v>186</v>
      </c>
    </row>
    <row r="2589" spans="1:5" ht="27">
      <c r="A2589" s="311">
        <v>102484</v>
      </c>
      <c r="B2589" s="312" t="s">
        <v>2390</v>
      </c>
      <c r="C2589" s="312" t="s">
        <v>177</v>
      </c>
      <c r="D2589" s="313" t="s">
        <v>19346</v>
      </c>
      <c r="E2589" s="314" t="s">
        <v>186</v>
      </c>
    </row>
    <row r="2590" spans="1:5" ht="27">
      <c r="A2590" s="311">
        <v>102485</v>
      </c>
      <c r="B2590" s="312" t="s">
        <v>2391</v>
      </c>
      <c r="C2590" s="312" t="s">
        <v>177</v>
      </c>
      <c r="D2590" s="313" t="s">
        <v>19347</v>
      </c>
      <c r="E2590" s="314" t="s">
        <v>186</v>
      </c>
    </row>
    <row r="2591" spans="1:5" ht="27">
      <c r="A2591" s="311">
        <v>102486</v>
      </c>
      <c r="B2591" s="312" t="s">
        <v>2392</v>
      </c>
      <c r="C2591" s="312" t="s">
        <v>177</v>
      </c>
      <c r="D2591" s="313" t="s">
        <v>19348</v>
      </c>
      <c r="E2591" s="314" t="s">
        <v>186</v>
      </c>
    </row>
    <row r="2592" spans="1:5" ht="27">
      <c r="A2592" s="311">
        <v>102487</v>
      </c>
      <c r="B2592" s="312" t="s">
        <v>2393</v>
      </c>
      <c r="C2592" s="312" t="s">
        <v>177</v>
      </c>
      <c r="D2592" s="313" t="s">
        <v>19349</v>
      </c>
      <c r="E2592" s="314" t="s">
        <v>186</v>
      </c>
    </row>
    <row r="2593" spans="1:5" ht="40.5">
      <c r="A2593" s="311">
        <v>103183</v>
      </c>
      <c r="B2593" s="312" t="s">
        <v>12199</v>
      </c>
      <c r="C2593" s="312" t="s">
        <v>177</v>
      </c>
      <c r="D2593" s="313" t="s">
        <v>19350</v>
      </c>
      <c r="E2593" s="314" t="s">
        <v>186</v>
      </c>
    </row>
    <row r="2594" spans="1:5" ht="40.5">
      <c r="A2594" s="311">
        <v>103184</v>
      </c>
      <c r="B2594" s="312" t="s">
        <v>12200</v>
      </c>
      <c r="C2594" s="312" t="s">
        <v>177</v>
      </c>
      <c r="D2594" s="313" t="s">
        <v>19351</v>
      </c>
      <c r="E2594" s="314" t="s">
        <v>186</v>
      </c>
    </row>
    <row r="2595" spans="1:5" ht="27">
      <c r="A2595" s="311">
        <v>101963</v>
      </c>
      <c r="B2595" s="312" t="s">
        <v>2394</v>
      </c>
      <c r="C2595" s="312" t="s">
        <v>54</v>
      </c>
      <c r="D2595" s="313" t="s">
        <v>19352</v>
      </c>
      <c r="E2595" s="314" t="s">
        <v>186</v>
      </c>
    </row>
    <row r="2596" spans="1:5" ht="27">
      <c r="A2596" s="311">
        <v>101964</v>
      </c>
      <c r="B2596" s="312" t="s">
        <v>2395</v>
      </c>
      <c r="C2596" s="312" t="s">
        <v>54</v>
      </c>
      <c r="D2596" s="313" t="s">
        <v>19353</v>
      </c>
      <c r="E2596" s="314" t="s">
        <v>186</v>
      </c>
    </row>
    <row r="2597" spans="1:5" ht="27">
      <c r="A2597" s="311">
        <v>101165</v>
      </c>
      <c r="B2597" s="312" t="s">
        <v>2396</v>
      </c>
      <c r="C2597" s="312" t="s">
        <v>177</v>
      </c>
      <c r="D2597" s="313" t="s">
        <v>19354</v>
      </c>
      <c r="E2597" s="314" t="s">
        <v>186</v>
      </c>
    </row>
    <row r="2598" spans="1:5" ht="27">
      <c r="A2598" s="311">
        <v>101166</v>
      </c>
      <c r="B2598" s="312" t="s">
        <v>2397</v>
      </c>
      <c r="C2598" s="312" t="s">
        <v>177</v>
      </c>
      <c r="D2598" s="313" t="s">
        <v>19355</v>
      </c>
      <c r="E2598" s="314" t="s">
        <v>186</v>
      </c>
    </row>
    <row r="2599" spans="1:5" ht="27">
      <c r="A2599" s="311">
        <v>98575</v>
      </c>
      <c r="B2599" s="312" t="s">
        <v>12201</v>
      </c>
      <c r="C2599" s="312" t="s">
        <v>185</v>
      </c>
      <c r="D2599" s="313" t="s">
        <v>19356</v>
      </c>
      <c r="E2599" s="314" t="s">
        <v>186</v>
      </c>
    </row>
    <row r="2600" spans="1:5" ht="13.5">
      <c r="A2600" s="311">
        <v>98576</v>
      </c>
      <c r="B2600" s="312" t="s">
        <v>2398</v>
      </c>
      <c r="C2600" s="312" t="s">
        <v>185</v>
      </c>
      <c r="D2600" s="313" t="s">
        <v>15136</v>
      </c>
      <c r="E2600" s="314" t="s">
        <v>186</v>
      </c>
    </row>
    <row r="2601" spans="1:5" ht="27">
      <c r="A2601" s="311">
        <v>98577</v>
      </c>
      <c r="B2601" s="312" t="s">
        <v>12202</v>
      </c>
      <c r="C2601" s="312" t="s">
        <v>185</v>
      </c>
      <c r="D2601" s="313" t="s">
        <v>19357</v>
      </c>
      <c r="E2601" s="314" t="s">
        <v>186</v>
      </c>
    </row>
    <row r="2602" spans="1:5" ht="13.5">
      <c r="A2602" s="311">
        <v>93182</v>
      </c>
      <c r="B2602" s="312" t="s">
        <v>2399</v>
      </c>
      <c r="C2602" s="312" t="s">
        <v>185</v>
      </c>
      <c r="D2602" s="313" t="s">
        <v>17483</v>
      </c>
      <c r="E2602" s="314" t="s">
        <v>186</v>
      </c>
    </row>
    <row r="2603" spans="1:5" ht="13.5">
      <c r="A2603" s="311">
        <v>93183</v>
      </c>
      <c r="B2603" s="312" t="s">
        <v>2400</v>
      </c>
      <c r="C2603" s="312" t="s">
        <v>185</v>
      </c>
      <c r="D2603" s="313" t="s">
        <v>19358</v>
      </c>
      <c r="E2603" s="314" t="s">
        <v>186</v>
      </c>
    </row>
    <row r="2604" spans="1:5" ht="13.5">
      <c r="A2604" s="311">
        <v>93184</v>
      </c>
      <c r="B2604" s="312" t="s">
        <v>2401</v>
      </c>
      <c r="C2604" s="312" t="s">
        <v>185</v>
      </c>
      <c r="D2604" s="313" t="s">
        <v>13259</v>
      </c>
      <c r="E2604" s="314" t="s">
        <v>186</v>
      </c>
    </row>
    <row r="2605" spans="1:5" ht="13.5">
      <c r="A2605" s="311">
        <v>93185</v>
      </c>
      <c r="B2605" s="312" t="s">
        <v>2402</v>
      </c>
      <c r="C2605" s="312" t="s">
        <v>185</v>
      </c>
      <c r="D2605" s="313" t="s">
        <v>19359</v>
      </c>
      <c r="E2605" s="314" t="s">
        <v>186</v>
      </c>
    </row>
    <row r="2606" spans="1:5" ht="13.5">
      <c r="A2606" s="311">
        <v>93186</v>
      </c>
      <c r="B2606" s="312" t="s">
        <v>2403</v>
      </c>
      <c r="C2606" s="312" t="s">
        <v>185</v>
      </c>
      <c r="D2606" s="313" t="s">
        <v>17762</v>
      </c>
      <c r="E2606" s="314" t="s">
        <v>186</v>
      </c>
    </row>
    <row r="2607" spans="1:5" ht="13.5">
      <c r="A2607" s="311">
        <v>93187</v>
      </c>
      <c r="B2607" s="312" t="s">
        <v>2404</v>
      </c>
      <c r="C2607" s="312" t="s">
        <v>185</v>
      </c>
      <c r="D2607" s="313" t="s">
        <v>19360</v>
      </c>
      <c r="E2607" s="314" t="s">
        <v>186</v>
      </c>
    </row>
    <row r="2608" spans="1:5" ht="13.5">
      <c r="A2608" s="311">
        <v>93188</v>
      </c>
      <c r="B2608" s="312" t="s">
        <v>2405</v>
      </c>
      <c r="C2608" s="312" t="s">
        <v>185</v>
      </c>
      <c r="D2608" s="313" t="s">
        <v>13401</v>
      </c>
      <c r="E2608" s="314" t="s">
        <v>186</v>
      </c>
    </row>
    <row r="2609" spans="1:5" ht="13.5">
      <c r="A2609" s="311">
        <v>93189</v>
      </c>
      <c r="B2609" s="312" t="s">
        <v>2406</v>
      </c>
      <c r="C2609" s="312" t="s">
        <v>185</v>
      </c>
      <c r="D2609" s="313" t="s">
        <v>19361</v>
      </c>
      <c r="E2609" s="314" t="s">
        <v>186</v>
      </c>
    </row>
    <row r="2610" spans="1:5" ht="27">
      <c r="A2610" s="311">
        <v>93190</v>
      </c>
      <c r="B2610" s="312" t="s">
        <v>2407</v>
      </c>
      <c r="C2610" s="312" t="s">
        <v>185</v>
      </c>
      <c r="D2610" s="313" t="s">
        <v>19362</v>
      </c>
      <c r="E2610" s="314" t="s">
        <v>186</v>
      </c>
    </row>
    <row r="2611" spans="1:5" ht="27">
      <c r="A2611" s="311">
        <v>93191</v>
      </c>
      <c r="B2611" s="312" t="s">
        <v>2408</v>
      </c>
      <c r="C2611" s="312" t="s">
        <v>185</v>
      </c>
      <c r="D2611" s="313" t="s">
        <v>19363</v>
      </c>
      <c r="E2611" s="314" t="s">
        <v>186</v>
      </c>
    </row>
    <row r="2612" spans="1:5" ht="27">
      <c r="A2612" s="311">
        <v>93192</v>
      </c>
      <c r="B2612" s="312" t="s">
        <v>2409</v>
      </c>
      <c r="C2612" s="312" t="s">
        <v>185</v>
      </c>
      <c r="D2612" s="313" t="s">
        <v>19364</v>
      </c>
      <c r="E2612" s="314" t="s">
        <v>186</v>
      </c>
    </row>
    <row r="2613" spans="1:5" ht="27">
      <c r="A2613" s="311">
        <v>93193</v>
      </c>
      <c r="B2613" s="312" t="s">
        <v>2410</v>
      </c>
      <c r="C2613" s="312" t="s">
        <v>185</v>
      </c>
      <c r="D2613" s="313" t="s">
        <v>19365</v>
      </c>
      <c r="E2613" s="314" t="s">
        <v>186</v>
      </c>
    </row>
    <row r="2614" spans="1:5" ht="13.5">
      <c r="A2614" s="311">
        <v>93194</v>
      </c>
      <c r="B2614" s="312" t="s">
        <v>2411</v>
      </c>
      <c r="C2614" s="312" t="s">
        <v>185</v>
      </c>
      <c r="D2614" s="313" t="s">
        <v>19366</v>
      </c>
      <c r="E2614" s="314" t="s">
        <v>186</v>
      </c>
    </row>
    <row r="2615" spans="1:5" ht="13.5">
      <c r="A2615" s="311">
        <v>93195</v>
      </c>
      <c r="B2615" s="312" t="s">
        <v>2412</v>
      </c>
      <c r="C2615" s="312" t="s">
        <v>185</v>
      </c>
      <c r="D2615" s="313" t="s">
        <v>17496</v>
      </c>
      <c r="E2615" s="314" t="s">
        <v>186</v>
      </c>
    </row>
    <row r="2616" spans="1:5" ht="27">
      <c r="A2616" s="311">
        <v>93196</v>
      </c>
      <c r="B2616" s="312" t="s">
        <v>2413</v>
      </c>
      <c r="C2616" s="312" t="s">
        <v>185</v>
      </c>
      <c r="D2616" s="313" t="s">
        <v>19367</v>
      </c>
      <c r="E2616" s="314" t="s">
        <v>186</v>
      </c>
    </row>
    <row r="2617" spans="1:5" ht="27">
      <c r="A2617" s="311">
        <v>93197</v>
      </c>
      <c r="B2617" s="312" t="s">
        <v>2414</v>
      </c>
      <c r="C2617" s="312" t="s">
        <v>185</v>
      </c>
      <c r="D2617" s="313" t="s">
        <v>19368</v>
      </c>
      <c r="E2617" s="314" t="s">
        <v>186</v>
      </c>
    </row>
    <row r="2618" spans="1:5" ht="27">
      <c r="A2618" s="311">
        <v>93198</v>
      </c>
      <c r="B2618" s="312" t="s">
        <v>2415</v>
      </c>
      <c r="C2618" s="312" t="s">
        <v>185</v>
      </c>
      <c r="D2618" s="313" t="s">
        <v>19369</v>
      </c>
      <c r="E2618" s="314" t="s">
        <v>186</v>
      </c>
    </row>
    <row r="2619" spans="1:5" ht="27">
      <c r="A2619" s="311">
        <v>93199</v>
      </c>
      <c r="B2619" s="312" t="s">
        <v>2416</v>
      </c>
      <c r="C2619" s="312" t="s">
        <v>185</v>
      </c>
      <c r="D2619" s="313" t="s">
        <v>19370</v>
      </c>
      <c r="E2619" s="314" t="s">
        <v>186</v>
      </c>
    </row>
    <row r="2620" spans="1:5" ht="27">
      <c r="A2620" s="311">
        <v>93200</v>
      </c>
      <c r="B2620" s="312" t="s">
        <v>2417</v>
      </c>
      <c r="C2620" s="312" t="s">
        <v>185</v>
      </c>
      <c r="D2620" s="313" t="s">
        <v>14248</v>
      </c>
      <c r="E2620" s="314" t="s">
        <v>186</v>
      </c>
    </row>
    <row r="2621" spans="1:5" ht="27">
      <c r="A2621" s="311">
        <v>93201</v>
      </c>
      <c r="B2621" s="312" t="s">
        <v>2418</v>
      </c>
      <c r="C2621" s="312" t="s">
        <v>185</v>
      </c>
      <c r="D2621" s="313" t="s">
        <v>16613</v>
      </c>
      <c r="E2621" s="314" t="s">
        <v>186</v>
      </c>
    </row>
    <row r="2622" spans="1:5" ht="13.5">
      <c r="A2622" s="311">
        <v>93202</v>
      </c>
      <c r="B2622" s="312" t="s">
        <v>2419</v>
      </c>
      <c r="C2622" s="312" t="s">
        <v>185</v>
      </c>
      <c r="D2622" s="313" t="s">
        <v>19371</v>
      </c>
      <c r="E2622" s="314" t="s">
        <v>186</v>
      </c>
    </row>
    <row r="2623" spans="1:5" ht="27">
      <c r="A2623" s="311">
        <v>93203</v>
      </c>
      <c r="B2623" s="312" t="s">
        <v>2420</v>
      </c>
      <c r="C2623" s="312" t="s">
        <v>185</v>
      </c>
      <c r="D2623" s="313" t="s">
        <v>17702</v>
      </c>
      <c r="E2623" s="314" t="s">
        <v>186</v>
      </c>
    </row>
    <row r="2624" spans="1:5" ht="13.5">
      <c r="A2624" s="311">
        <v>93204</v>
      </c>
      <c r="B2624" s="312" t="s">
        <v>2421</v>
      </c>
      <c r="C2624" s="312" t="s">
        <v>185</v>
      </c>
      <c r="D2624" s="313" t="s">
        <v>17872</v>
      </c>
      <c r="E2624" s="314" t="s">
        <v>186</v>
      </c>
    </row>
    <row r="2625" spans="1:5" ht="27">
      <c r="A2625" s="311">
        <v>93205</v>
      </c>
      <c r="B2625" s="312" t="s">
        <v>2422</v>
      </c>
      <c r="C2625" s="312" t="s">
        <v>185</v>
      </c>
      <c r="D2625" s="313" t="s">
        <v>17580</v>
      </c>
      <c r="E2625" s="314" t="s">
        <v>186</v>
      </c>
    </row>
    <row r="2626" spans="1:5" ht="27">
      <c r="A2626" s="311">
        <v>95952</v>
      </c>
      <c r="B2626" s="312" t="s">
        <v>2423</v>
      </c>
      <c r="C2626" s="312" t="s">
        <v>177</v>
      </c>
      <c r="D2626" s="313" t="s">
        <v>19372</v>
      </c>
      <c r="E2626" s="314" t="s">
        <v>186</v>
      </c>
    </row>
    <row r="2627" spans="1:5" ht="40.5">
      <c r="A2627" s="311">
        <v>95953</v>
      </c>
      <c r="B2627" s="312" t="s">
        <v>2424</v>
      </c>
      <c r="C2627" s="312" t="s">
        <v>177</v>
      </c>
      <c r="D2627" s="313" t="s">
        <v>19373</v>
      </c>
      <c r="E2627" s="314" t="s">
        <v>186</v>
      </c>
    </row>
    <row r="2628" spans="1:5" ht="40.5">
      <c r="A2628" s="311">
        <v>95954</v>
      </c>
      <c r="B2628" s="312" t="s">
        <v>2425</v>
      </c>
      <c r="C2628" s="312" t="s">
        <v>177</v>
      </c>
      <c r="D2628" s="313" t="s">
        <v>19374</v>
      </c>
      <c r="E2628" s="314" t="s">
        <v>186</v>
      </c>
    </row>
    <row r="2629" spans="1:5" ht="27">
      <c r="A2629" s="311">
        <v>95955</v>
      </c>
      <c r="B2629" s="312" t="s">
        <v>2426</v>
      </c>
      <c r="C2629" s="312" t="s">
        <v>177</v>
      </c>
      <c r="D2629" s="313" t="s">
        <v>19375</v>
      </c>
      <c r="E2629" s="314" t="s">
        <v>186</v>
      </c>
    </row>
    <row r="2630" spans="1:5" ht="40.5">
      <c r="A2630" s="311">
        <v>95956</v>
      </c>
      <c r="B2630" s="312" t="s">
        <v>2427</v>
      </c>
      <c r="C2630" s="312" t="s">
        <v>177</v>
      </c>
      <c r="D2630" s="313" t="s">
        <v>19376</v>
      </c>
      <c r="E2630" s="314" t="s">
        <v>186</v>
      </c>
    </row>
    <row r="2631" spans="1:5" ht="27">
      <c r="A2631" s="311">
        <v>95957</v>
      </c>
      <c r="B2631" s="312" t="s">
        <v>2428</v>
      </c>
      <c r="C2631" s="312" t="s">
        <v>177</v>
      </c>
      <c r="D2631" s="313" t="s">
        <v>19377</v>
      </c>
      <c r="E2631" s="314" t="s">
        <v>186</v>
      </c>
    </row>
    <row r="2632" spans="1:5" ht="27">
      <c r="A2632" s="311">
        <v>95969</v>
      </c>
      <c r="B2632" s="312" t="s">
        <v>2429</v>
      </c>
      <c r="C2632" s="312" t="s">
        <v>177</v>
      </c>
      <c r="D2632" s="313" t="s">
        <v>19378</v>
      </c>
      <c r="E2632" s="314" t="s">
        <v>186</v>
      </c>
    </row>
    <row r="2633" spans="1:5" ht="27">
      <c r="A2633" s="311">
        <v>97733</v>
      </c>
      <c r="B2633" s="312" t="s">
        <v>2430</v>
      </c>
      <c r="C2633" s="312" t="s">
        <v>177</v>
      </c>
      <c r="D2633" s="313" t="s">
        <v>19379</v>
      </c>
      <c r="E2633" s="314" t="s">
        <v>186</v>
      </c>
    </row>
    <row r="2634" spans="1:5" ht="27">
      <c r="A2634" s="311">
        <v>97734</v>
      </c>
      <c r="B2634" s="312" t="s">
        <v>2431</v>
      </c>
      <c r="C2634" s="312" t="s">
        <v>177</v>
      </c>
      <c r="D2634" s="313" t="s">
        <v>19380</v>
      </c>
      <c r="E2634" s="314" t="s">
        <v>186</v>
      </c>
    </row>
    <row r="2635" spans="1:5" ht="27">
      <c r="A2635" s="311">
        <v>97735</v>
      </c>
      <c r="B2635" s="312" t="s">
        <v>2432</v>
      </c>
      <c r="C2635" s="312" t="s">
        <v>177</v>
      </c>
      <c r="D2635" s="313" t="s">
        <v>19381</v>
      </c>
      <c r="E2635" s="314" t="s">
        <v>186</v>
      </c>
    </row>
    <row r="2636" spans="1:5" ht="27">
      <c r="A2636" s="311">
        <v>97736</v>
      </c>
      <c r="B2636" s="312" t="s">
        <v>2433</v>
      </c>
      <c r="C2636" s="312" t="s">
        <v>177</v>
      </c>
      <c r="D2636" s="313" t="s">
        <v>19382</v>
      </c>
      <c r="E2636" s="314" t="s">
        <v>186</v>
      </c>
    </row>
    <row r="2637" spans="1:5" ht="27">
      <c r="A2637" s="311">
        <v>97737</v>
      </c>
      <c r="B2637" s="312" t="s">
        <v>2434</v>
      </c>
      <c r="C2637" s="312" t="s">
        <v>177</v>
      </c>
      <c r="D2637" s="313" t="s">
        <v>19383</v>
      </c>
      <c r="E2637" s="314" t="s">
        <v>186</v>
      </c>
    </row>
    <row r="2638" spans="1:5" ht="27">
      <c r="A2638" s="311">
        <v>97738</v>
      </c>
      <c r="B2638" s="312" t="s">
        <v>2435</v>
      </c>
      <c r="C2638" s="312" t="s">
        <v>177</v>
      </c>
      <c r="D2638" s="313" t="s">
        <v>19384</v>
      </c>
      <c r="E2638" s="314" t="s">
        <v>186</v>
      </c>
    </row>
    <row r="2639" spans="1:5" ht="27">
      <c r="A2639" s="311">
        <v>97739</v>
      </c>
      <c r="B2639" s="312" t="s">
        <v>2436</v>
      </c>
      <c r="C2639" s="312" t="s">
        <v>177</v>
      </c>
      <c r="D2639" s="313" t="s">
        <v>19385</v>
      </c>
      <c r="E2639" s="314" t="s">
        <v>186</v>
      </c>
    </row>
    <row r="2640" spans="1:5" ht="27">
      <c r="A2640" s="311">
        <v>97740</v>
      </c>
      <c r="B2640" s="312" t="s">
        <v>2437</v>
      </c>
      <c r="C2640" s="312" t="s">
        <v>177</v>
      </c>
      <c r="D2640" s="313" t="s">
        <v>19386</v>
      </c>
      <c r="E2640" s="314" t="s">
        <v>186</v>
      </c>
    </row>
    <row r="2641" spans="1:5" ht="27">
      <c r="A2641" s="311">
        <v>98615</v>
      </c>
      <c r="B2641" s="312" t="s">
        <v>2438</v>
      </c>
      <c r="C2641" s="312" t="s">
        <v>54</v>
      </c>
      <c r="D2641" s="313" t="s">
        <v>16578</v>
      </c>
      <c r="E2641" s="314" t="s">
        <v>186</v>
      </c>
    </row>
    <row r="2642" spans="1:5" ht="27">
      <c r="A2642" s="311">
        <v>98616</v>
      </c>
      <c r="B2642" s="312" t="s">
        <v>2439</v>
      </c>
      <c r="C2642" s="312" t="s">
        <v>54</v>
      </c>
      <c r="D2642" s="313" t="s">
        <v>19387</v>
      </c>
      <c r="E2642" s="314" t="s">
        <v>186</v>
      </c>
    </row>
    <row r="2643" spans="1:5" ht="27">
      <c r="A2643" s="311">
        <v>98617</v>
      </c>
      <c r="B2643" s="312" t="s">
        <v>2440</v>
      </c>
      <c r="C2643" s="312" t="s">
        <v>54</v>
      </c>
      <c r="D2643" s="313" t="s">
        <v>13571</v>
      </c>
      <c r="E2643" s="314" t="s">
        <v>186</v>
      </c>
    </row>
    <row r="2644" spans="1:5" ht="27">
      <c r="A2644" s="311">
        <v>98618</v>
      </c>
      <c r="B2644" s="312" t="s">
        <v>2441</v>
      </c>
      <c r="C2644" s="312" t="s">
        <v>54</v>
      </c>
      <c r="D2644" s="313" t="s">
        <v>19388</v>
      </c>
      <c r="E2644" s="314" t="s">
        <v>186</v>
      </c>
    </row>
    <row r="2645" spans="1:5" ht="27">
      <c r="A2645" s="311">
        <v>98619</v>
      </c>
      <c r="B2645" s="312" t="s">
        <v>2442</v>
      </c>
      <c r="C2645" s="312" t="s">
        <v>54</v>
      </c>
      <c r="D2645" s="313" t="s">
        <v>19389</v>
      </c>
      <c r="E2645" s="314" t="s">
        <v>186</v>
      </c>
    </row>
    <row r="2646" spans="1:5" ht="27">
      <c r="A2646" s="311">
        <v>98620</v>
      </c>
      <c r="B2646" s="312" t="s">
        <v>2443</v>
      </c>
      <c r="C2646" s="312" t="s">
        <v>54</v>
      </c>
      <c r="D2646" s="313" t="s">
        <v>19390</v>
      </c>
      <c r="E2646" s="314" t="s">
        <v>186</v>
      </c>
    </row>
    <row r="2647" spans="1:5" ht="27">
      <c r="A2647" s="311">
        <v>98621</v>
      </c>
      <c r="B2647" s="312" t="s">
        <v>2444</v>
      </c>
      <c r="C2647" s="312" t="s">
        <v>54</v>
      </c>
      <c r="D2647" s="313" t="s">
        <v>19391</v>
      </c>
      <c r="E2647" s="314" t="s">
        <v>186</v>
      </c>
    </row>
    <row r="2648" spans="1:5" ht="27">
      <c r="A2648" s="311">
        <v>98622</v>
      </c>
      <c r="B2648" s="312" t="s">
        <v>2445</v>
      </c>
      <c r="C2648" s="312" t="s">
        <v>54</v>
      </c>
      <c r="D2648" s="313" t="s">
        <v>19392</v>
      </c>
      <c r="E2648" s="314" t="s">
        <v>186</v>
      </c>
    </row>
    <row r="2649" spans="1:5" ht="27">
      <c r="A2649" s="311">
        <v>98623</v>
      </c>
      <c r="B2649" s="312" t="s">
        <v>2446</v>
      </c>
      <c r="C2649" s="312" t="s">
        <v>54</v>
      </c>
      <c r="D2649" s="313" t="s">
        <v>13804</v>
      </c>
      <c r="E2649" s="314" t="s">
        <v>186</v>
      </c>
    </row>
    <row r="2650" spans="1:5" ht="27">
      <c r="A2650" s="311">
        <v>98624</v>
      </c>
      <c r="B2650" s="312" t="s">
        <v>2447</v>
      </c>
      <c r="C2650" s="312" t="s">
        <v>54</v>
      </c>
      <c r="D2650" s="313" t="s">
        <v>17256</v>
      </c>
      <c r="E2650" s="314" t="s">
        <v>186</v>
      </c>
    </row>
    <row r="2651" spans="1:5" ht="27">
      <c r="A2651" s="311">
        <v>98625</v>
      </c>
      <c r="B2651" s="312" t="s">
        <v>2448</v>
      </c>
      <c r="C2651" s="312" t="s">
        <v>54</v>
      </c>
      <c r="D2651" s="313" t="s">
        <v>19393</v>
      </c>
      <c r="E2651" s="314" t="s">
        <v>186</v>
      </c>
    </row>
    <row r="2652" spans="1:5" ht="27">
      <c r="A2652" s="311">
        <v>98626</v>
      </c>
      <c r="B2652" s="312" t="s">
        <v>2449</v>
      </c>
      <c r="C2652" s="312" t="s">
        <v>54</v>
      </c>
      <c r="D2652" s="313" t="s">
        <v>16702</v>
      </c>
      <c r="E2652" s="314" t="s">
        <v>186</v>
      </c>
    </row>
    <row r="2653" spans="1:5" ht="13.5">
      <c r="A2653" s="311">
        <v>98655</v>
      </c>
      <c r="B2653" s="312" t="s">
        <v>2450</v>
      </c>
      <c r="C2653" s="312" t="s">
        <v>185</v>
      </c>
      <c r="D2653" s="313" t="s">
        <v>19394</v>
      </c>
      <c r="E2653" s="314" t="s">
        <v>186</v>
      </c>
    </row>
    <row r="2654" spans="1:5" ht="13.5">
      <c r="A2654" s="311">
        <v>98656</v>
      </c>
      <c r="B2654" s="312" t="s">
        <v>2451</v>
      </c>
      <c r="C2654" s="312" t="s">
        <v>185</v>
      </c>
      <c r="D2654" s="313" t="s">
        <v>19395</v>
      </c>
      <c r="E2654" s="314" t="s">
        <v>186</v>
      </c>
    </row>
    <row r="2655" spans="1:5" ht="13.5">
      <c r="A2655" s="311">
        <v>98657</v>
      </c>
      <c r="B2655" s="312" t="s">
        <v>2452</v>
      </c>
      <c r="C2655" s="312" t="s">
        <v>185</v>
      </c>
      <c r="D2655" s="313" t="s">
        <v>19396</v>
      </c>
      <c r="E2655" s="314" t="s">
        <v>186</v>
      </c>
    </row>
    <row r="2656" spans="1:5" ht="13.5">
      <c r="A2656" s="311">
        <v>98658</v>
      </c>
      <c r="B2656" s="312" t="s">
        <v>2453</v>
      </c>
      <c r="C2656" s="312" t="s">
        <v>185</v>
      </c>
      <c r="D2656" s="313" t="s">
        <v>19397</v>
      </c>
      <c r="E2656" s="314" t="s">
        <v>186</v>
      </c>
    </row>
    <row r="2657" spans="1:5" ht="13.5">
      <c r="A2657" s="311">
        <v>98659</v>
      </c>
      <c r="B2657" s="312" t="s">
        <v>2454</v>
      </c>
      <c r="C2657" s="312" t="s">
        <v>185</v>
      </c>
      <c r="D2657" s="313" t="s">
        <v>19398</v>
      </c>
      <c r="E2657" s="314" t="s">
        <v>186</v>
      </c>
    </row>
    <row r="2658" spans="1:5" ht="13.5">
      <c r="A2658" s="311">
        <v>98746</v>
      </c>
      <c r="B2658" s="312" t="s">
        <v>2455</v>
      </c>
      <c r="C2658" s="312" t="s">
        <v>185</v>
      </c>
      <c r="D2658" s="313" t="s">
        <v>19399</v>
      </c>
      <c r="E2658" s="314" t="s">
        <v>186</v>
      </c>
    </row>
    <row r="2659" spans="1:5" ht="13.5">
      <c r="A2659" s="311">
        <v>98749</v>
      </c>
      <c r="B2659" s="312" t="s">
        <v>2456</v>
      </c>
      <c r="C2659" s="312" t="s">
        <v>185</v>
      </c>
      <c r="D2659" s="313" t="s">
        <v>19400</v>
      </c>
      <c r="E2659" s="314" t="s">
        <v>186</v>
      </c>
    </row>
    <row r="2660" spans="1:5" ht="13.5">
      <c r="A2660" s="311">
        <v>98750</v>
      </c>
      <c r="B2660" s="312" t="s">
        <v>2457</v>
      </c>
      <c r="C2660" s="312" t="s">
        <v>185</v>
      </c>
      <c r="D2660" s="313" t="s">
        <v>19401</v>
      </c>
      <c r="E2660" s="314" t="s">
        <v>186</v>
      </c>
    </row>
    <row r="2661" spans="1:5" ht="13.5">
      <c r="A2661" s="311">
        <v>98751</v>
      </c>
      <c r="B2661" s="312" t="s">
        <v>2458</v>
      </c>
      <c r="C2661" s="312" t="s">
        <v>185</v>
      </c>
      <c r="D2661" s="313" t="s">
        <v>19402</v>
      </c>
      <c r="E2661" s="314" t="s">
        <v>186</v>
      </c>
    </row>
    <row r="2662" spans="1:5" ht="13.5">
      <c r="A2662" s="311">
        <v>98752</v>
      </c>
      <c r="B2662" s="312" t="s">
        <v>2459</v>
      </c>
      <c r="C2662" s="312" t="s">
        <v>185</v>
      </c>
      <c r="D2662" s="313" t="s">
        <v>19403</v>
      </c>
      <c r="E2662" s="314" t="s">
        <v>186</v>
      </c>
    </row>
    <row r="2663" spans="1:5" ht="13.5">
      <c r="A2663" s="311">
        <v>98753</v>
      </c>
      <c r="B2663" s="312" t="s">
        <v>2460</v>
      </c>
      <c r="C2663" s="312" t="s">
        <v>185</v>
      </c>
      <c r="D2663" s="313" t="s">
        <v>19404</v>
      </c>
      <c r="E2663" s="314" t="s">
        <v>186</v>
      </c>
    </row>
    <row r="2664" spans="1:5" ht="40.5">
      <c r="A2664" s="311">
        <v>100763</v>
      </c>
      <c r="B2664" s="312" t="s">
        <v>2461</v>
      </c>
      <c r="C2664" s="312" t="s">
        <v>49</v>
      </c>
      <c r="D2664" s="313" t="s">
        <v>16027</v>
      </c>
      <c r="E2664" s="314" t="s">
        <v>186</v>
      </c>
    </row>
    <row r="2665" spans="1:5" ht="40.5">
      <c r="A2665" s="311">
        <v>100764</v>
      </c>
      <c r="B2665" s="312" t="s">
        <v>2462</v>
      </c>
      <c r="C2665" s="312" t="s">
        <v>49</v>
      </c>
      <c r="D2665" s="313" t="s">
        <v>13602</v>
      </c>
      <c r="E2665" s="314" t="s">
        <v>186</v>
      </c>
    </row>
    <row r="2666" spans="1:5" ht="40.5">
      <c r="A2666" s="311">
        <v>100765</v>
      </c>
      <c r="B2666" s="312" t="s">
        <v>2463</v>
      </c>
      <c r="C2666" s="312" t="s">
        <v>49</v>
      </c>
      <c r="D2666" s="313" t="s">
        <v>14925</v>
      </c>
      <c r="E2666" s="314" t="s">
        <v>186</v>
      </c>
    </row>
    <row r="2667" spans="1:5" ht="40.5">
      <c r="A2667" s="311">
        <v>100766</v>
      </c>
      <c r="B2667" s="312" t="s">
        <v>2464</v>
      </c>
      <c r="C2667" s="312" t="s">
        <v>49</v>
      </c>
      <c r="D2667" s="313" t="s">
        <v>15379</v>
      </c>
      <c r="E2667" s="314" t="s">
        <v>186</v>
      </c>
    </row>
    <row r="2668" spans="1:5" ht="40.5">
      <c r="A2668" s="311">
        <v>100767</v>
      </c>
      <c r="B2668" s="312" t="s">
        <v>2465</v>
      </c>
      <c r="C2668" s="312" t="s">
        <v>49</v>
      </c>
      <c r="D2668" s="313" t="s">
        <v>16138</v>
      </c>
      <c r="E2668" s="314" t="s">
        <v>186</v>
      </c>
    </row>
    <row r="2669" spans="1:5" ht="40.5">
      <c r="A2669" s="311">
        <v>100768</v>
      </c>
      <c r="B2669" s="312" t="s">
        <v>2466</v>
      </c>
      <c r="C2669" s="312" t="s">
        <v>49</v>
      </c>
      <c r="D2669" s="313" t="s">
        <v>12697</v>
      </c>
      <c r="E2669" s="314" t="s">
        <v>186</v>
      </c>
    </row>
    <row r="2670" spans="1:5" ht="40.5">
      <c r="A2670" s="311">
        <v>100769</v>
      </c>
      <c r="B2670" s="312" t="s">
        <v>2467</v>
      </c>
      <c r="C2670" s="312" t="s">
        <v>49</v>
      </c>
      <c r="D2670" s="313" t="s">
        <v>15366</v>
      </c>
      <c r="E2670" s="314" t="s">
        <v>186</v>
      </c>
    </row>
    <row r="2671" spans="1:5" ht="40.5">
      <c r="A2671" s="311">
        <v>100770</v>
      </c>
      <c r="B2671" s="312" t="s">
        <v>2468</v>
      </c>
      <c r="C2671" s="312" t="s">
        <v>49</v>
      </c>
      <c r="D2671" s="313" t="s">
        <v>18848</v>
      </c>
      <c r="E2671" s="314" t="s">
        <v>186</v>
      </c>
    </row>
    <row r="2672" spans="1:5" ht="40.5">
      <c r="A2672" s="311">
        <v>100771</v>
      </c>
      <c r="B2672" s="312" t="s">
        <v>2469</v>
      </c>
      <c r="C2672" s="312" t="s">
        <v>49</v>
      </c>
      <c r="D2672" s="313" t="s">
        <v>19405</v>
      </c>
      <c r="E2672" s="314" t="s">
        <v>186</v>
      </c>
    </row>
    <row r="2673" spans="1:5" ht="40.5">
      <c r="A2673" s="311">
        <v>100772</v>
      </c>
      <c r="B2673" s="312" t="s">
        <v>2470</v>
      </c>
      <c r="C2673" s="312" t="s">
        <v>49</v>
      </c>
      <c r="D2673" s="313" t="s">
        <v>14938</v>
      </c>
      <c r="E2673" s="314" t="s">
        <v>186</v>
      </c>
    </row>
    <row r="2674" spans="1:5" ht="40.5">
      <c r="A2674" s="311">
        <v>100773</v>
      </c>
      <c r="B2674" s="312" t="s">
        <v>2471</v>
      </c>
      <c r="C2674" s="312" t="s">
        <v>49</v>
      </c>
      <c r="D2674" s="313" t="s">
        <v>19406</v>
      </c>
      <c r="E2674" s="314" t="s">
        <v>186</v>
      </c>
    </row>
    <row r="2675" spans="1:5" ht="40.5">
      <c r="A2675" s="311">
        <v>100774</v>
      </c>
      <c r="B2675" s="312" t="s">
        <v>2472</v>
      </c>
      <c r="C2675" s="312" t="s">
        <v>49</v>
      </c>
      <c r="D2675" s="313" t="s">
        <v>17246</v>
      </c>
      <c r="E2675" s="314" t="s">
        <v>186</v>
      </c>
    </row>
    <row r="2676" spans="1:5" ht="40.5">
      <c r="A2676" s="311">
        <v>100775</v>
      </c>
      <c r="B2676" s="312" t="s">
        <v>2473</v>
      </c>
      <c r="C2676" s="312" t="s">
        <v>49</v>
      </c>
      <c r="D2676" s="313" t="s">
        <v>13604</v>
      </c>
      <c r="E2676" s="314" t="s">
        <v>186</v>
      </c>
    </row>
    <row r="2677" spans="1:5" ht="40.5">
      <c r="A2677" s="311">
        <v>100776</v>
      </c>
      <c r="B2677" s="312" t="s">
        <v>2474</v>
      </c>
      <c r="C2677" s="312" t="s">
        <v>49</v>
      </c>
      <c r="D2677" s="313" t="s">
        <v>15164</v>
      </c>
      <c r="E2677" s="314" t="s">
        <v>186</v>
      </c>
    </row>
    <row r="2678" spans="1:5" ht="40.5">
      <c r="A2678" s="311">
        <v>100777</v>
      </c>
      <c r="B2678" s="312" t="s">
        <v>2475</v>
      </c>
      <c r="C2678" s="312" t="s">
        <v>49</v>
      </c>
      <c r="D2678" s="313" t="s">
        <v>19407</v>
      </c>
      <c r="E2678" s="314" t="s">
        <v>186</v>
      </c>
    </row>
    <row r="2679" spans="1:5" ht="40.5">
      <c r="A2679" s="311">
        <v>100778</v>
      </c>
      <c r="B2679" s="312" t="s">
        <v>2476</v>
      </c>
      <c r="C2679" s="312" t="s">
        <v>49</v>
      </c>
      <c r="D2679" s="313" t="s">
        <v>14405</v>
      </c>
      <c r="E2679" s="314" t="s">
        <v>186</v>
      </c>
    </row>
    <row r="2680" spans="1:5" ht="27">
      <c r="A2680" s="311">
        <v>98560</v>
      </c>
      <c r="B2680" s="312" t="s">
        <v>2477</v>
      </c>
      <c r="C2680" s="312" t="s">
        <v>54</v>
      </c>
      <c r="D2680" s="313" t="s">
        <v>19408</v>
      </c>
      <c r="E2680" s="314" t="s">
        <v>186</v>
      </c>
    </row>
    <row r="2681" spans="1:5" ht="27">
      <c r="A2681" s="311">
        <v>98561</v>
      </c>
      <c r="B2681" s="312" t="s">
        <v>2478</v>
      </c>
      <c r="C2681" s="312" t="s">
        <v>54</v>
      </c>
      <c r="D2681" s="313" t="s">
        <v>19409</v>
      </c>
      <c r="E2681" s="314" t="s">
        <v>186</v>
      </c>
    </row>
    <row r="2682" spans="1:5" ht="27">
      <c r="A2682" s="311">
        <v>98562</v>
      </c>
      <c r="B2682" s="312" t="s">
        <v>2479</v>
      </c>
      <c r="C2682" s="312" t="s">
        <v>54</v>
      </c>
      <c r="D2682" s="313" t="s">
        <v>19410</v>
      </c>
      <c r="E2682" s="314" t="s">
        <v>186</v>
      </c>
    </row>
    <row r="2683" spans="1:5" ht="27">
      <c r="A2683" s="311">
        <v>98555</v>
      </c>
      <c r="B2683" s="312" t="s">
        <v>2480</v>
      </c>
      <c r="C2683" s="312" t="s">
        <v>54</v>
      </c>
      <c r="D2683" s="313" t="s">
        <v>12663</v>
      </c>
      <c r="E2683" s="314" t="s">
        <v>186</v>
      </c>
    </row>
    <row r="2684" spans="1:5" ht="27">
      <c r="A2684" s="311">
        <v>98556</v>
      </c>
      <c r="B2684" s="312" t="s">
        <v>2481</v>
      </c>
      <c r="C2684" s="312" t="s">
        <v>54</v>
      </c>
      <c r="D2684" s="313" t="s">
        <v>13614</v>
      </c>
      <c r="E2684" s="314" t="s">
        <v>186</v>
      </c>
    </row>
    <row r="2685" spans="1:5" ht="27">
      <c r="A2685" s="311">
        <v>98558</v>
      </c>
      <c r="B2685" s="312" t="s">
        <v>2482</v>
      </c>
      <c r="C2685" s="312" t="s">
        <v>50</v>
      </c>
      <c r="D2685" s="313" t="s">
        <v>14012</v>
      </c>
      <c r="E2685" s="314" t="s">
        <v>186</v>
      </c>
    </row>
    <row r="2686" spans="1:5" ht="13.5">
      <c r="A2686" s="311">
        <v>98559</v>
      </c>
      <c r="B2686" s="312" t="s">
        <v>2483</v>
      </c>
      <c r="C2686" s="312" t="s">
        <v>185</v>
      </c>
      <c r="D2686" s="313" t="s">
        <v>14738</v>
      </c>
      <c r="E2686" s="314" t="s">
        <v>186</v>
      </c>
    </row>
    <row r="2687" spans="1:5" ht="27">
      <c r="A2687" s="311">
        <v>98546</v>
      </c>
      <c r="B2687" s="312" t="s">
        <v>2484</v>
      </c>
      <c r="C2687" s="312" t="s">
        <v>54</v>
      </c>
      <c r="D2687" s="313" t="s">
        <v>19411</v>
      </c>
      <c r="E2687" s="314" t="s">
        <v>186</v>
      </c>
    </row>
    <row r="2688" spans="1:5" ht="27">
      <c r="A2688" s="311">
        <v>98547</v>
      </c>
      <c r="B2688" s="312" t="s">
        <v>2485</v>
      </c>
      <c r="C2688" s="312" t="s">
        <v>54</v>
      </c>
      <c r="D2688" s="313" t="s">
        <v>19412</v>
      </c>
      <c r="E2688" s="314" t="s">
        <v>186</v>
      </c>
    </row>
    <row r="2689" spans="1:5" ht="27">
      <c r="A2689" s="311">
        <v>98553</v>
      </c>
      <c r="B2689" s="312" t="s">
        <v>2486</v>
      </c>
      <c r="C2689" s="312" t="s">
        <v>54</v>
      </c>
      <c r="D2689" s="313" t="s">
        <v>19413</v>
      </c>
      <c r="E2689" s="314" t="s">
        <v>186</v>
      </c>
    </row>
    <row r="2690" spans="1:5" ht="27">
      <c r="A2690" s="311">
        <v>98554</v>
      </c>
      <c r="B2690" s="312" t="s">
        <v>2487</v>
      </c>
      <c r="C2690" s="312" t="s">
        <v>54</v>
      </c>
      <c r="D2690" s="313" t="s">
        <v>19414</v>
      </c>
      <c r="E2690" s="314" t="s">
        <v>186</v>
      </c>
    </row>
    <row r="2691" spans="1:5" ht="13.5">
      <c r="A2691" s="311">
        <v>98557</v>
      </c>
      <c r="B2691" s="312" t="s">
        <v>2488</v>
      </c>
      <c r="C2691" s="312" t="s">
        <v>54</v>
      </c>
      <c r="D2691" s="313" t="s">
        <v>19415</v>
      </c>
      <c r="E2691" s="314" t="s">
        <v>186</v>
      </c>
    </row>
    <row r="2692" spans="1:5" ht="27">
      <c r="A2692" s="311">
        <v>98563</v>
      </c>
      <c r="B2692" s="312" t="s">
        <v>2489</v>
      </c>
      <c r="C2692" s="312" t="s">
        <v>54</v>
      </c>
      <c r="D2692" s="313" t="s">
        <v>19416</v>
      </c>
      <c r="E2692" s="314" t="s">
        <v>186</v>
      </c>
    </row>
    <row r="2693" spans="1:5" ht="27">
      <c r="A2693" s="311">
        <v>98564</v>
      </c>
      <c r="B2693" s="312" t="s">
        <v>2490</v>
      </c>
      <c r="C2693" s="312" t="s">
        <v>54</v>
      </c>
      <c r="D2693" s="313" t="s">
        <v>19417</v>
      </c>
      <c r="E2693" s="314" t="s">
        <v>186</v>
      </c>
    </row>
    <row r="2694" spans="1:5" ht="27">
      <c r="A2694" s="311">
        <v>98565</v>
      </c>
      <c r="B2694" s="312" t="s">
        <v>2491</v>
      </c>
      <c r="C2694" s="312" t="s">
        <v>54</v>
      </c>
      <c r="D2694" s="313" t="s">
        <v>12786</v>
      </c>
      <c r="E2694" s="314" t="s">
        <v>186</v>
      </c>
    </row>
    <row r="2695" spans="1:5" ht="27">
      <c r="A2695" s="311">
        <v>98566</v>
      </c>
      <c r="B2695" s="312" t="s">
        <v>2492</v>
      </c>
      <c r="C2695" s="312" t="s">
        <v>54</v>
      </c>
      <c r="D2695" s="313" t="s">
        <v>12703</v>
      </c>
      <c r="E2695" s="314" t="s">
        <v>186</v>
      </c>
    </row>
    <row r="2696" spans="1:5" ht="27">
      <c r="A2696" s="311">
        <v>98567</v>
      </c>
      <c r="B2696" s="312" t="s">
        <v>2493</v>
      </c>
      <c r="C2696" s="312" t="s">
        <v>54</v>
      </c>
      <c r="D2696" s="313" t="s">
        <v>19418</v>
      </c>
      <c r="E2696" s="314" t="s">
        <v>186</v>
      </c>
    </row>
    <row r="2697" spans="1:5" ht="27">
      <c r="A2697" s="311">
        <v>98568</v>
      </c>
      <c r="B2697" s="312" t="s">
        <v>2494</v>
      </c>
      <c r="C2697" s="312" t="s">
        <v>54</v>
      </c>
      <c r="D2697" s="313" t="s">
        <v>19419</v>
      </c>
      <c r="E2697" s="314" t="s">
        <v>186</v>
      </c>
    </row>
    <row r="2698" spans="1:5" ht="27">
      <c r="A2698" s="311">
        <v>98569</v>
      </c>
      <c r="B2698" s="312" t="s">
        <v>2495</v>
      </c>
      <c r="C2698" s="312" t="s">
        <v>54</v>
      </c>
      <c r="D2698" s="313" t="s">
        <v>19420</v>
      </c>
      <c r="E2698" s="314" t="s">
        <v>186</v>
      </c>
    </row>
    <row r="2699" spans="1:5" ht="27">
      <c r="A2699" s="311">
        <v>98570</v>
      </c>
      <c r="B2699" s="312" t="s">
        <v>2496</v>
      </c>
      <c r="C2699" s="312" t="s">
        <v>54</v>
      </c>
      <c r="D2699" s="313" t="s">
        <v>19421</v>
      </c>
      <c r="E2699" s="314" t="s">
        <v>186</v>
      </c>
    </row>
    <row r="2700" spans="1:5" ht="13.5">
      <c r="A2700" s="311">
        <v>98571</v>
      </c>
      <c r="B2700" s="312" t="s">
        <v>2497</v>
      </c>
      <c r="C2700" s="312" t="s">
        <v>54</v>
      </c>
      <c r="D2700" s="313" t="s">
        <v>19422</v>
      </c>
      <c r="E2700" s="314" t="s">
        <v>186</v>
      </c>
    </row>
    <row r="2701" spans="1:5" ht="13.5">
      <c r="A2701" s="311">
        <v>98572</v>
      </c>
      <c r="B2701" s="312" t="s">
        <v>2498</v>
      </c>
      <c r="C2701" s="312" t="s">
        <v>54</v>
      </c>
      <c r="D2701" s="313" t="s">
        <v>18023</v>
      </c>
      <c r="E2701" s="314" t="s">
        <v>186</v>
      </c>
    </row>
    <row r="2702" spans="1:5" ht="13.5">
      <c r="A2702" s="311">
        <v>98573</v>
      </c>
      <c r="B2702" s="312" t="s">
        <v>2499</v>
      </c>
      <c r="C2702" s="312" t="s">
        <v>54</v>
      </c>
      <c r="D2702" s="313" t="s">
        <v>17711</v>
      </c>
      <c r="E2702" s="314" t="s">
        <v>186</v>
      </c>
    </row>
    <row r="2703" spans="1:5" ht="27">
      <c r="A2703" s="311">
        <v>91831</v>
      </c>
      <c r="B2703" s="312" t="s">
        <v>2500</v>
      </c>
      <c r="C2703" s="312" t="s">
        <v>185</v>
      </c>
      <c r="D2703" s="313" t="s">
        <v>14712</v>
      </c>
      <c r="E2703" s="314" t="s">
        <v>186</v>
      </c>
    </row>
    <row r="2704" spans="1:5" ht="27">
      <c r="A2704" s="311">
        <v>91833</v>
      </c>
      <c r="B2704" s="312" t="s">
        <v>2501</v>
      </c>
      <c r="C2704" s="312" t="s">
        <v>185</v>
      </c>
      <c r="D2704" s="313" t="s">
        <v>15237</v>
      </c>
      <c r="E2704" s="314" t="s">
        <v>186</v>
      </c>
    </row>
    <row r="2705" spans="1:5" ht="27">
      <c r="A2705" s="311">
        <v>91834</v>
      </c>
      <c r="B2705" s="312" t="s">
        <v>2502</v>
      </c>
      <c r="C2705" s="312" t="s">
        <v>185</v>
      </c>
      <c r="D2705" s="313" t="s">
        <v>17598</v>
      </c>
      <c r="E2705" s="314" t="s">
        <v>186</v>
      </c>
    </row>
    <row r="2706" spans="1:5" ht="27">
      <c r="A2706" s="311">
        <v>91835</v>
      </c>
      <c r="B2706" s="312" t="s">
        <v>2503</v>
      </c>
      <c r="C2706" s="312" t="s">
        <v>185</v>
      </c>
      <c r="D2706" s="313" t="s">
        <v>13324</v>
      </c>
      <c r="E2706" s="314" t="s">
        <v>186</v>
      </c>
    </row>
    <row r="2707" spans="1:5" ht="27">
      <c r="A2707" s="311">
        <v>91836</v>
      </c>
      <c r="B2707" s="312" t="s">
        <v>2504</v>
      </c>
      <c r="C2707" s="312" t="s">
        <v>185</v>
      </c>
      <c r="D2707" s="313" t="s">
        <v>15440</v>
      </c>
      <c r="E2707" s="314" t="s">
        <v>186</v>
      </c>
    </row>
    <row r="2708" spans="1:5" ht="27">
      <c r="A2708" s="311">
        <v>91837</v>
      </c>
      <c r="B2708" s="312" t="s">
        <v>2505</v>
      </c>
      <c r="C2708" s="312" t="s">
        <v>185</v>
      </c>
      <c r="D2708" s="313" t="s">
        <v>13355</v>
      </c>
      <c r="E2708" s="314" t="s">
        <v>186</v>
      </c>
    </row>
    <row r="2709" spans="1:5" ht="27">
      <c r="A2709" s="311">
        <v>91839</v>
      </c>
      <c r="B2709" s="312" t="s">
        <v>2506</v>
      </c>
      <c r="C2709" s="312" t="s">
        <v>185</v>
      </c>
      <c r="D2709" s="313" t="s">
        <v>15341</v>
      </c>
      <c r="E2709" s="314" t="s">
        <v>186</v>
      </c>
    </row>
    <row r="2710" spans="1:5" ht="27">
      <c r="A2710" s="311">
        <v>91840</v>
      </c>
      <c r="B2710" s="312" t="s">
        <v>2507</v>
      </c>
      <c r="C2710" s="312" t="s">
        <v>185</v>
      </c>
      <c r="D2710" s="313" t="s">
        <v>19423</v>
      </c>
      <c r="E2710" s="314" t="s">
        <v>186</v>
      </c>
    </row>
    <row r="2711" spans="1:5" ht="27">
      <c r="A2711" s="311">
        <v>91841</v>
      </c>
      <c r="B2711" s="312" t="s">
        <v>2508</v>
      </c>
      <c r="C2711" s="312" t="s">
        <v>185</v>
      </c>
      <c r="D2711" s="313" t="s">
        <v>13783</v>
      </c>
      <c r="E2711" s="314" t="s">
        <v>186</v>
      </c>
    </row>
    <row r="2712" spans="1:5" ht="27">
      <c r="A2712" s="311">
        <v>91842</v>
      </c>
      <c r="B2712" s="312" t="s">
        <v>2509</v>
      </c>
      <c r="C2712" s="312" t="s">
        <v>185</v>
      </c>
      <c r="D2712" s="313" t="s">
        <v>19424</v>
      </c>
      <c r="E2712" s="314" t="s">
        <v>186</v>
      </c>
    </row>
    <row r="2713" spans="1:5" ht="27">
      <c r="A2713" s="311">
        <v>91843</v>
      </c>
      <c r="B2713" s="312" t="s">
        <v>2510</v>
      </c>
      <c r="C2713" s="312" t="s">
        <v>185</v>
      </c>
      <c r="D2713" s="313" t="s">
        <v>13126</v>
      </c>
      <c r="E2713" s="314" t="s">
        <v>186</v>
      </c>
    </row>
    <row r="2714" spans="1:5" ht="27">
      <c r="A2714" s="311">
        <v>91844</v>
      </c>
      <c r="B2714" s="312" t="s">
        <v>2511</v>
      </c>
      <c r="C2714" s="312" t="s">
        <v>185</v>
      </c>
      <c r="D2714" s="313" t="s">
        <v>19425</v>
      </c>
      <c r="E2714" s="314" t="s">
        <v>186</v>
      </c>
    </row>
    <row r="2715" spans="1:5" ht="27">
      <c r="A2715" s="311">
        <v>91845</v>
      </c>
      <c r="B2715" s="312" t="s">
        <v>2512</v>
      </c>
      <c r="C2715" s="312" t="s">
        <v>185</v>
      </c>
      <c r="D2715" s="313" t="s">
        <v>15068</v>
      </c>
      <c r="E2715" s="314" t="s">
        <v>186</v>
      </c>
    </row>
    <row r="2716" spans="1:5" ht="27">
      <c r="A2716" s="311">
        <v>91846</v>
      </c>
      <c r="B2716" s="312" t="s">
        <v>2513</v>
      </c>
      <c r="C2716" s="312" t="s">
        <v>185</v>
      </c>
      <c r="D2716" s="313" t="s">
        <v>13951</v>
      </c>
      <c r="E2716" s="314" t="s">
        <v>186</v>
      </c>
    </row>
    <row r="2717" spans="1:5" ht="27">
      <c r="A2717" s="311">
        <v>91847</v>
      </c>
      <c r="B2717" s="312" t="s">
        <v>2514</v>
      </c>
      <c r="C2717" s="312" t="s">
        <v>185</v>
      </c>
      <c r="D2717" s="313" t="s">
        <v>17520</v>
      </c>
      <c r="E2717" s="314" t="s">
        <v>186</v>
      </c>
    </row>
    <row r="2718" spans="1:5" ht="27">
      <c r="A2718" s="311">
        <v>91849</v>
      </c>
      <c r="B2718" s="312" t="s">
        <v>2515</v>
      </c>
      <c r="C2718" s="312" t="s">
        <v>185</v>
      </c>
      <c r="D2718" s="313" t="s">
        <v>14362</v>
      </c>
      <c r="E2718" s="314" t="s">
        <v>186</v>
      </c>
    </row>
    <row r="2719" spans="1:5" ht="27">
      <c r="A2719" s="311">
        <v>91850</v>
      </c>
      <c r="B2719" s="312" t="s">
        <v>2516</v>
      </c>
      <c r="C2719" s="312" t="s">
        <v>185</v>
      </c>
      <c r="D2719" s="313" t="s">
        <v>19426</v>
      </c>
      <c r="E2719" s="314" t="s">
        <v>186</v>
      </c>
    </row>
    <row r="2720" spans="1:5" ht="27">
      <c r="A2720" s="311">
        <v>91851</v>
      </c>
      <c r="B2720" s="312" t="s">
        <v>2517</v>
      </c>
      <c r="C2720" s="312" t="s">
        <v>185</v>
      </c>
      <c r="D2720" s="313" t="s">
        <v>19427</v>
      </c>
      <c r="E2720" s="314" t="s">
        <v>186</v>
      </c>
    </row>
    <row r="2721" spans="1:5" ht="27">
      <c r="A2721" s="311">
        <v>91852</v>
      </c>
      <c r="B2721" s="312" t="s">
        <v>2518</v>
      </c>
      <c r="C2721" s="312" t="s">
        <v>185</v>
      </c>
      <c r="D2721" s="313" t="s">
        <v>17402</v>
      </c>
      <c r="E2721" s="314" t="s">
        <v>186</v>
      </c>
    </row>
    <row r="2722" spans="1:5" ht="27">
      <c r="A2722" s="311">
        <v>91853</v>
      </c>
      <c r="B2722" s="312" t="s">
        <v>2519</v>
      </c>
      <c r="C2722" s="312" t="s">
        <v>185</v>
      </c>
      <c r="D2722" s="313" t="s">
        <v>15984</v>
      </c>
      <c r="E2722" s="314" t="s">
        <v>186</v>
      </c>
    </row>
    <row r="2723" spans="1:5" ht="27">
      <c r="A2723" s="311">
        <v>91854</v>
      </c>
      <c r="B2723" s="312" t="s">
        <v>2520</v>
      </c>
      <c r="C2723" s="312" t="s">
        <v>185</v>
      </c>
      <c r="D2723" s="313" t="s">
        <v>14658</v>
      </c>
      <c r="E2723" s="314" t="s">
        <v>186</v>
      </c>
    </row>
    <row r="2724" spans="1:5" ht="27">
      <c r="A2724" s="311">
        <v>91855</v>
      </c>
      <c r="B2724" s="312" t="s">
        <v>2521</v>
      </c>
      <c r="C2724" s="312" t="s">
        <v>185</v>
      </c>
      <c r="D2724" s="313" t="s">
        <v>17786</v>
      </c>
      <c r="E2724" s="314" t="s">
        <v>186</v>
      </c>
    </row>
    <row r="2725" spans="1:5" ht="27">
      <c r="A2725" s="311">
        <v>91856</v>
      </c>
      <c r="B2725" s="312" t="s">
        <v>2522</v>
      </c>
      <c r="C2725" s="312" t="s">
        <v>185</v>
      </c>
      <c r="D2725" s="313" t="s">
        <v>14953</v>
      </c>
      <c r="E2725" s="314" t="s">
        <v>186</v>
      </c>
    </row>
    <row r="2726" spans="1:5" ht="27">
      <c r="A2726" s="311">
        <v>91857</v>
      </c>
      <c r="B2726" s="312" t="s">
        <v>2523</v>
      </c>
      <c r="C2726" s="312" t="s">
        <v>185</v>
      </c>
      <c r="D2726" s="313" t="s">
        <v>15528</v>
      </c>
      <c r="E2726" s="314" t="s">
        <v>186</v>
      </c>
    </row>
    <row r="2727" spans="1:5" ht="27">
      <c r="A2727" s="311">
        <v>91859</v>
      </c>
      <c r="B2727" s="312" t="s">
        <v>2524</v>
      </c>
      <c r="C2727" s="312" t="s">
        <v>185</v>
      </c>
      <c r="D2727" s="313" t="s">
        <v>18941</v>
      </c>
      <c r="E2727" s="314" t="s">
        <v>186</v>
      </c>
    </row>
    <row r="2728" spans="1:5" ht="27">
      <c r="A2728" s="311">
        <v>91860</v>
      </c>
      <c r="B2728" s="312" t="s">
        <v>2525</v>
      </c>
      <c r="C2728" s="312" t="s">
        <v>185</v>
      </c>
      <c r="D2728" s="313" t="s">
        <v>15442</v>
      </c>
      <c r="E2728" s="314" t="s">
        <v>186</v>
      </c>
    </row>
    <row r="2729" spans="1:5" ht="27">
      <c r="A2729" s="311">
        <v>91861</v>
      </c>
      <c r="B2729" s="312" t="s">
        <v>2526</v>
      </c>
      <c r="C2729" s="312" t="s">
        <v>185</v>
      </c>
      <c r="D2729" s="313" t="s">
        <v>14721</v>
      </c>
      <c r="E2729" s="314" t="s">
        <v>186</v>
      </c>
    </row>
    <row r="2730" spans="1:5" ht="27">
      <c r="A2730" s="311">
        <v>91862</v>
      </c>
      <c r="B2730" s="312" t="s">
        <v>2527</v>
      </c>
      <c r="C2730" s="312" t="s">
        <v>185</v>
      </c>
      <c r="D2730" s="313" t="s">
        <v>19426</v>
      </c>
      <c r="E2730" s="314" t="s">
        <v>186</v>
      </c>
    </row>
    <row r="2731" spans="1:5" ht="27">
      <c r="A2731" s="311">
        <v>91863</v>
      </c>
      <c r="B2731" s="312" t="s">
        <v>2528</v>
      </c>
      <c r="C2731" s="312" t="s">
        <v>185</v>
      </c>
      <c r="D2731" s="313" t="s">
        <v>14953</v>
      </c>
      <c r="E2731" s="314" t="s">
        <v>186</v>
      </c>
    </row>
    <row r="2732" spans="1:5" ht="27">
      <c r="A2732" s="311">
        <v>91864</v>
      </c>
      <c r="B2732" s="312" t="s">
        <v>2529</v>
      </c>
      <c r="C2732" s="312" t="s">
        <v>185</v>
      </c>
      <c r="D2732" s="313" t="s">
        <v>13854</v>
      </c>
      <c r="E2732" s="314" t="s">
        <v>186</v>
      </c>
    </row>
    <row r="2733" spans="1:5" ht="27">
      <c r="A2733" s="311">
        <v>91865</v>
      </c>
      <c r="B2733" s="312" t="s">
        <v>2530</v>
      </c>
      <c r="C2733" s="312" t="s">
        <v>185</v>
      </c>
      <c r="D2733" s="313" t="s">
        <v>17207</v>
      </c>
      <c r="E2733" s="314" t="s">
        <v>186</v>
      </c>
    </row>
    <row r="2734" spans="1:5" ht="27">
      <c r="A2734" s="311">
        <v>91866</v>
      </c>
      <c r="B2734" s="312" t="s">
        <v>2531</v>
      </c>
      <c r="C2734" s="312" t="s">
        <v>185</v>
      </c>
      <c r="D2734" s="313" t="s">
        <v>16735</v>
      </c>
      <c r="E2734" s="314" t="s">
        <v>186</v>
      </c>
    </row>
    <row r="2735" spans="1:5" ht="27">
      <c r="A2735" s="311">
        <v>91867</v>
      </c>
      <c r="B2735" s="312" t="s">
        <v>2532</v>
      </c>
      <c r="C2735" s="312" t="s">
        <v>185</v>
      </c>
      <c r="D2735" s="313" t="s">
        <v>18941</v>
      </c>
      <c r="E2735" s="314" t="s">
        <v>186</v>
      </c>
    </row>
    <row r="2736" spans="1:5" ht="27">
      <c r="A2736" s="311">
        <v>91868</v>
      </c>
      <c r="B2736" s="312" t="s">
        <v>2533</v>
      </c>
      <c r="C2736" s="312" t="s">
        <v>185</v>
      </c>
      <c r="D2736" s="313" t="s">
        <v>14062</v>
      </c>
      <c r="E2736" s="314" t="s">
        <v>186</v>
      </c>
    </row>
    <row r="2737" spans="1:5" ht="27">
      <c r="A2737" s="311">
        <v>91869</v>
      </c>
      <c r="B2737" s="312" t="s">
        <v>2534</v>
      </c>
      <c r="C2737" s="312" t="s">
        <v>185</v>
      </c>
      <c r="D2737" s="313" t="s">
        <v>19428</v>
      </c>
      <c r="E2737" s="314" t="s">
        <v>186</v>
      </c>
    </row>
    <row r="2738" spans="1:5" ht="27">
      <c r="A2738" s="311">
        <v>91870</v>
      </c>
      <c r="B2738" s="312" t="s">
        <v>2535</v>
      </c>
      <c r="C2738" s="312" t="s">
        <v>185</v>
      </c>
      <c r="D2738" s="313" t="s">
        <v>19429</v>
      </c>
      <c r="E2738" s="314" t="s">
        <v>186</v>
      </c>
    </row>
    <row r="2739" spans="1:5" ht="27">
      <c r="A2739" s="311">
        <v>91871</v>
      </c>
      <c r="B2739" s="312" t="s">
        <v>2536</v>
      </c>
      <c r="C2739" s="312" t="s">
        <v>185</v>
      </c>
      <c r="D2739" s="313" t="s">
        <v>17342</v>
      </c>
      <c r="E2739" s="314" t="s">
        <v>186</v>
      </c>
    </row>
    <row r="2740" spans="1:5" ht="27">
      <c r="A2740" s="311">
        <v>91872</v>
      </c>
      <c r="B2740" s="312" t="s">
        <v>2537</v>
      </c>
      <c r="C2740" s="312" t="s">
        <v>185</v>
      </c>
      <c r="D2740" s="313" t="s">
        <v>17636</v>
      </c>
      <c r="E2740" s="314" t="s">
        <v>186</v>
      </c>
    </row>
    <row r="2741" spans="1:5" ht="27">
      <c r="A2741" s="311">
        <v>91873</v>
      </c>
      <c r="B2741" s="312" t="s">
        <v>2538</v>
      </c>
      <c r="C2741" s="312" t="s">
        <v>185</v>
      </c>
      <c r="D2741" s="313" t="s">
        <v>13312</v>
      </c>
      <c r="E2741" s="314" t="s">
        <v>186</v>
      </c>
    </row>
    <row r="2742" spans="1:5" ht="27">
      <c r="A2742" s="311">
        <v>93008</v>
      </c>
      <c r="B2742" s="312" t="s">
        <v>17373</v>
      </c>
      <c r="C2742" s="312" t="s">
        <v>185</v>
      </c>
      <c r="D2742" s="313" t="s">
        <v>19430</v>
      </c>
      <c r="E2742" s="314" t="s">
        <v>186</v>
      </c>
    </row>
    <row r="2743" spans="1:5" ht="27">
      <c r="A2743" s="311">
        <v>93009</v>
      </c>
      <c r="B2743" s="312" t="s">
        <v>17374</v>
      </c>
      <c r="C2743" s="312" t="s">
        <v>185</v>
      </c>
      <c r="D2743" s="315" t="s">
        <v>15759</v>
      </c>
      <c r="E2743" s="314" t="s">
        <v>186</v>
      </c>
    </row>
    <row r="2744" spans="1:5" ht="27">
      <c r="A2744" s="311">
        <v>93010</v>
      </c>
      <c r="B2744" s="312" t="s">
        <v>17375</v>
      </c>
      <c r="C2744" s="312" t="s">
        <v>185</v>
      </c>
      <c r="D2744" s="313" t="s">
        <v>19431</v>
      </c>
      <c r="E2744" s="314" t="s">
        <v>186</v>
      </c>
    </row>
    <row r="2745" spans="1:5" ht="27">
      <c r="A2745" s="311">
        <v>93011</v>
      </c>
      <c r="B2745" s="312" t="s">
        <v>17377</v>
      </c>
      <c r="C2745" s="312" t="s">
        <v>185</v>
      </c>
      <c r="D2745" s="313" t="s">
        <v>19432</v>
      </c>
      <c r="E2745" s="314" t="s">
        <v>186</v>
      </c>
    </row>
    <row r="2746" spans="1:5" ht="27">
      <c r="A2746" s="311">
        <v>93012</v>
      </c>
      <c r="B2746" s="312" t="s">
        <v>17379</v>
      </c>
      <c r="C2746" s="312" t="s">
        <v>185</v>
      </c>
      <c r="D2746" s="313" t="s">
        <v>19433</v>
      </c>
      <c r="E2746" s="314" t="s">
        <v>186</v>
      </c>
    </row>
    <row r="2747" spans="1:5" ht="27">
      <c r="A2747" s="311">
        <v>95726</v>
      </c>
      <c r="B2747" s="312" t="s">
        <v>2539</v>
      </c>
      <c r="C2747" s="312" t="s">
        <v>185</v>
      </c>
      <c r="D2747" s="313" t="s">
        <v>15120</v>
      </c>
      <c r="E2747" s="314" t="s">
        <v>186</v>
      </c>
    </row>
    <row r="2748" spans="1:5" ht="27">
      <c r="A2748" s="311">
        <v>95727</v>
      </c>
      <c r="B2748" s="312" t="s">
        <v>2540</v>
      </c>
      <c r="C2748" s="312" t="s">
        <v>185</v>
      </c>
      <c r="D2748" s="313" t="s">
        <v>16815</v>
      </c>
      <c r="E2748" s="314" t="s">
        <v>186</v>
      </c>
    </row>
    <row r="2749" spans="1:5" ht="27">
      <c r="A2749" s="311">
        <v>95728</v>
      </c>
      <c r="B2749" s="312" t="s">
        <v>2541</v>
      </c>
      <c r="C2749" s="312" t="s">
        <v>185</v>
      </c>
      <c r="D2749" s="313" t="s">
        <v>19434</v>
      </c>
      <c r="E2749" s="314" t="s">
        <v>186</v>
      </c>
    </row>
    <row r="2750" spans="1:5" ht="27">
      <c r="A2750" s="311">
        <v>95729</v>
      </c>
      <c r="B2750" s="312" t="s">
        <v>2542</v>
      </c>
      <c r="C2750" s="312" t="s">
        <v>185</v>
      </c>
      <c r="D2750" s="313" t="s">
        <v>17363</v>
      </c>
      <c r="E2750" s="314" t="s">
        <v>186</v>
      </c>
    </row>
    <row r="2751" spans="1:5" ht="27">
      <c r="A2751" s="311">
        <v>95730</v>
      </c>
      <c r="B2751" s="312" t="s">
        <v>2543</v>
      </c>
      <c r="C2751" s="312" t="s">
        <v>185</v>
      </c>
      <c r="D2751" s="313" t="s">
        <v>17423</v>
      </c>
      <c r="E2751" s="314" t="s">
        <v>186</v>
      </c>
    </row>
    <row r="2752" spans="1:5" ht="27">
      <c r="A2752" s="311">
        <v>95731</v>
      </c>
      <c r="B2752" s="312" t="s">
        <v>2544</v>
      </c>
      <c r="C2752" s="312" t="s">
        <v>185</v>
      </c>
      <c r="D2752" s="313" t="s">
        <v>17277</v>
      </c>
      <c r="E2752" s="314" t="s">
        <v>186</v>
      </c>
    </row>
    <row r="2753" spans="1:5" ht="27">
      <c r="A2753" s="311">
        <v>95732</v>
      </c>
      <c r="B2753" s="312" t="s">
        <v>2545</v>
      </c>
      <c r="C2753" s="312" t="s">
        <v>50</v>
      </c>
      <c r="D2753" s="313" t="s">
        <v>15981</v>
      </c>
      <c r="E2753" s="314" t="s">
        <v>186</v>
      </c>
    </row>
    <row r="2754" spans="1:5" ht="27">
      <c r="A2754" s="311">
        <v>95745</v>
      </c>
      <c r="B2754" s="312" t="s">
        <v>2546</v>
      </c>
      <c r="C2754" s="312" t="s">
        <v>185</v>
      </c>
      <c r="D2754" s="313" t="s">
        <v>13009</v>
      </c>
      <c r="E2754" s="314" t="s">
        <v>186</v>
      </c>
    </row>
    <row r="2755" spans="1:5" ht="27">
      <c r="A2755" s="311">
        <v>95746</v>
      </c>
      <c r="B2755" s="312" t="s">
        <v>2547</v>
      </c>
      <c r="C2755" s="312" t="s">
        <v>185</v>
      </c>
      <c r="D2755" s="313" t="s">
        <v>13298</v>
      </c>
      <c r="E2755" s="314" t="s">
        <v>186</v>
      </c>
    </row>
    <row r="2756" spans="1:5" ht="27">
      <c r="A2756" s="311">
        <v>95747</v>
      </c>
      <c r="B2756" s="312" t="s">
        <v>2548</v>
      </c>
      <c r="C2756" s="312" t="s">
        <v>185</v>
      </c>
      <c r="D2756" s="313" t="s">
        <v>15069</v>
      </c>
      <c r="E2756" s="314" t="s">
        <v>186</v>
      </c>
    </row>
    <row r="2757" spans="1:5" ht="27">
      <c r="A2757" s="311">
        <v>95748</v>
      </c>
      <c r="B2757" s="312" t="s">
        <v>2549</v>
      </c>
      <c r="C2757" s="312" t="s">
        <v>185</v>
      </c>
      <c r="D2757" s="313" t="s">
        <v>17803</v>
      </c>
      <c r="E2757" s="314" t="s">
        <v>186</v>
      </c>
    </row>
    <row r="2758" spans="1:5" ht="27">
      <c r="A2758" s="311">
        <v>95749</v>
      </c>
      <c r="B2758" s="312" t="s">
        <v>2550</v>
      </c>
      <c r="C2758" s="312" t="s">
        <v>185</v>
      </c>
      <c r="D2758" s="313" t="s">
        <v>19435</v>
      </c>
      <c r="E2758" s="314" t="s">
        <v>186</v>
      </c>
    </row>
    <row r="2759" spans="1:5" ht="27">
      <c r="A2759" s="311">
        <v>95750</v>
      </c>
      <c r="B2759" s="312" t="s">
        <v>2551</v>
      </c>
      <c r="C2759" s="312" t="s">
        <v>185</v>
      </c>
      <c r="D2759" s="313" t="s">
        <v>19436</v>
      </c>
      <c r="E2759" s="314" t="s">
        <v>186</v>
      </c>
    </row>
    <row r="2760" spans="1:5" ht="27">
      <c r="A2760" s="311">
        <v>95751</v>
      </c>
      <c r="B2760" s="312" t="s">
        <v>2552</v>
      </c>
      <c r="C2760" s="312" t="s">
        <v>185</v>
      </c>
      <c r="D2760" s="313" t="s">
        <v>17197</v>
      </c>
      <c r="E2760" s="314" t="s">
        <v>186</v>
      </c>
    </row>
    <row r="2761" spans="1:5" ht="27">
      <c r="A2761" s="311">
        <v>95752</v>
      </c>
      <c r="B2761" s="312" t="s">
        <v>2553</v>
      </c>
      <c r="C2761" s="312" t="s">
        <v>185</v>
      </c>
      <c r="D2761" s="315" t="s">
        <v>16101</v>
      </c>
      <c r="E2761" s="314" t="s">
        <v>186</v>
      </c>
    </row>
    <row r="2762" spans="1:5" ht="27">
      <c r="A2762" s="311">
        <v>97667</v>
      </c>
      <c r="B2762" s="312" t="s">
        <v>17382</v>
      </c>
      <c r="C2762" s="312" t="s">
        <v>185</v>
      </c>
      <c r="D2762" s="315" t="s">
        <v>15783</v>
      </c>
      <c r="E2762" s="314" t="s">
        <v>186</v>
      </c>
    </row>
    <row r="2763" spans="1:5" ht="27">
      <c r="A2763" s="311">
        <v>97668</v>
      </c>
      <c r="B2763" s="312" t="s">
        <v>17383</v>
      </c>
      <c r="C2763" s="312" t="s">
        <v>185</v>
      </c>
      <c r="D2763" s="315" t="s">
        <v>19437</v>
      </c>
      <c r="E2763" s="314" t="s">
        <v>186</v>
      </c>
    </row>
    <row r="2764" spans="1:5" ht="27">
      <c r="A2764" s="311">
        <v>97669</v>
      </c>
      <c r="B2764" s="312" t="s">
        <v>17384</v>
      </c>
      <c r="C2764" s="312" t="s">
        <v>185</v>
      </c>
      <c r="D2764" s="315" t="s">
        <v>13518</v>
      </c>
      <c r="E2764" s="314" t="s">
        <v>186</v>
      </c>
    </row>
    <row r="2765" spans="1:5" ht="27">
      <c r="A2765" s="311">
        <v>97670</v>
      </c>
      <c r="B2765" s="312" t="s">
        <v>17385</v>
      </c>
      <c r="C2765" s="312" t="s">
        <v>185</v>
      </c>
      <c r="D2765" s="313" t="s">
        <v>15333</v>
      </c>
      <c r="E2765" s="314" t="s">
        <v>186</v>
      </c>
    </row>
    <row r="2766" spans="1:5" ht="27">
      <c r="A2766" s="311">
        <v>91874</v>
      </c>
      <c r="B2766" s="312" t="s">
        <v>2554</v>
      </c>
      <c r="C2766" s="312" t="s">
        <v>50</v>
      </c>
      <c r="D2766" s="313" t="s">
        <v>15570</v>
      </c>
      <c r="E2766" s="314" t="s">
        <v>186</v>
      </c>
    </row>
    <row r="2767" spans="1:5" ht="27">
      <c r="A2767" s="311">
        <v>91875</v>
      </c>
      <c r="B2767" s="312" t="s">
        <v>2555</v>
      </c>
      <c r="C2767" s="312" t="s">
        <v>50</v>
      </c>
      <c r="D2767" s="313" t="s">
        <v>17172</v>
      </c>
      <c r="E2767" s="314" t="s">
        <v>186</v>
      </c>
    </row>
    <row r="2768" spans="1:5" ht="27">
      <c r="A2768" s="311">
        <v>91876</v>
      </c>
      <c r="B2768" s="312" t="s">
        <v>2556</v>
      </c>
      <c r="C2768" s="312" t="s">
        <v>50</v>
      </c>
      <c r="D2768" s="315" t="s">
        <v>12714</v>
      </c>
      <c r="E2768" s="314" t="s">
        <v>186</v>
      </c>
    </row>
    <row r="2769" spans="1:5" ht="27">
      <c r="A2769" s="311">
        <v>91877</v>
      </c>
      <c r="B2769" s="312" t="s">
        <v>2557</v>
      </c>
      <c r="C2769" s="312" t="s">
        <v>50</v>
      </c>
      <c r="D2769" s="315" t="s">
        <v>19438</v>
      </c>
      <c r="E2769" s="314" t="s">
        <v>186</v>
      </c>
    </row>
    <row r="2770" spans="1:5" ht="27">
      <c r="A2770" s="311">
        <v>91878</v>
      </c>
      <c r="B2770" s="312" t="s">
        <v>2558</v>
      </c>
      <c r="C2770" s="312" t="s">
        <v>50</v>
      </c>
      <c r="D2770" s="313" t="s">
        <v>16270</v>
      </c>
      <c r="E2770" s="314" t="s">
        <v>186</v>
      </c>
    </row>
    <row r="2771" spans="1:5" ht="27">
      <c r="A2771" s="311">
        <v>91879</v>
      </c>
      <c r="B2771" s="312" t="s">
        <v>2559</v>
      </c>
      <c r="C2771" s="312" t="s">
        <v>50</v>
      </c>
      <c r="D2771" s="313" t="s">
        <v>14012</v>
      </c>
      <c r="E2771" s="314" t="s">
        <v>186</v>
      </c>
    </row>
    <row r="2772" spans="1:5" ht="27">
      <c r="A2772" s="311">
        <v>91880</v>
      </c>
      <c r="B2772" s="312" t="s">
        <v>2560</v>
      </c>
      <c r="C2772" s="312" t="s">
        <v>50</v>
      </c>
      <c r="D2772" s="315" t="s">
        <v>17542</v>
      </c>
      <c r="E2772" s="314" t="s">
        <v>186</v>
      </c>
    </row>
    <row r="2773" spans="1:5" ht="27">
      <c r="A2773" s="311">
        <v>91881</v>
      </c>
      <c r="B2773" s="312" t="s">
        <v>2561</v>
      </c>
      <c r="C2773" s="312" t="s">
        <v>50</v>
      </c>
      <c r="D2773" s="313" t="s">
        <v>16674</v>
      </c>
      <c r="E2773" s="314" t="s">
        <v>186</v>
      </c>
    </row>
    <row r="2774" spans="1:5" ht="27">
      <c r="A2774" s="311">
        <v>91882</v>
      </c>
      <c r="B2774" s="312" t="s">
        <v>2562</v>
      </c>
      <c r="C2774" s="312" t="s">
        <v>50</v>
      </c>
      <c r="D2774" s="315" t="s">
        <v>15367</v>
      </c>
      <c r="E2774" s="314" t="s">
        <v>186</v>
      </c>
    </row>
    <row r="2775" spans="1:5" ht="27">
      <c r="A2775" s="311">
        <v>91884</v>
      </c>
      <c r="B2775" s="312" t="s">
        <v>2563</v>
      </c>
      <c r="C2775" s="312" t="s">
        <v>50</v>
      </c>
      <c r="D2775" s="315" t="s">
        <v>19439</v>
      </c>
      <c r="E2775" s="314" t="s">
        <v>186</v>
      </c>
    </row>
    <row r="2776" spans="1:5" ht="27">
      <c r="A2776" s="311">
        <v>91885</v>
      </c>
      <c r="B2776" s="312" t="s">
        <v>2564</v>
      </c>
      <c r="C2776" s="312" t="s">
        <v>50</v>
      </c>
      <c r="D2776" s="315" t="s">
        <v>17815</v>
      </c>
      <c r="E2776" s="314" t="s">
        <v>186</v>
      </c>
    </row>
    <row r="2777" spans="1:5" ht="27">
      <c r="A2777" s="311">
        <v>91886</v>
      </c>
      <c r="B2777" s="312" t="s">
        <v>2565</v>
      </c>
      <c r="C2777" s="312" t="s">
        <v>50</v>
      </c>
      <c r="D2777" s="315" t="s">
        <v>13149</v>
      </c>
      <c r="E2777" s="314" t="s">
        <v>186</v>
      </c>
    </row>
    <row r="2778" spans="1:5" ht="27">
      <c r="A2778" s="311">
        <v>91887</v>
      </c>
      <c r="B2778" s="312" t="s">
        <v>2566</v>
      </c>
      <c r="C2778" s="312" t="s">
        <v>50</v>
      </c>
      <c r="D2778" s="313" t="s">
        <v>19440</v>
      </c>
      <c r="E2778" s="314" t="s">
        <v>186</v>
      </c>
    </row>
    <row r="2779" spans="1:5" ht="27">
      <c r="A2779" s="311">
        <v>91889</v>
      </c>
      <c r="B2779" s="312" t="s">
        <v>2567</v>
      </c>
      <c r="C2779" s="312" t="s">
        <v>50</v>
      </c>
      <c r="D2779" s="313" t="s">
        <v>15371</v>
      </c>
      <c r="E2779" s="314" t="s">
        <v>186</v>
      </c>
    </row>
    <row r="2780" spans="1:5" ht="27">
      <c r="A2780" s="311">
        <v>91890</v>
      </c>
      <c r="B2780" s="312" t="s">
        <v>2568</v>
      </c>
      <c r="C2780" s="312" t="s">
        <v>50</v>
      </c>
      <c r="D2780" s="313" t="s">
        <v>19441</v>
      </c>
      <c r="E2780" s="314" t="s">
        <v>186</v>
      </c>
    </row>
    <row r="2781" spans="1:5" ht="27">
      <c r="A2781" s="311">
        <v>91892</v>
      </c>
      <c r="B2781" s="312" t="s">
        <v>2569</v>
      </c>
      <c r="C2781" s="312" t="s">
        <v>50</v>
      </c>
      <c r="D2781" s="313" t="s">
        <v>17708</v>
      </c>
      <c r="E2781" s="314" t="s">
        <v>186</v>
      </c>
    </row>
    <row r="2782" spans="1:5" ht="27">
      <c r="A2782" s="311">
        <v>91893</v>
      </c>
      <c r="B2782" s="312" t="s">
        <v>2570</v>
      </c>
      <c r="C2782" s="312" t="s">
        <v>50</v>
      </c>
      <c r="D2782" s="313" t="s">
        <v>14625</v>
      </c>
      <c r="E2782" s="314" t="s">
        <v>186</v>
      </c>
    </row>
    <row r="2783" spans="1:5" ht="27">
      <c r="A2783" s="311">
        <v>91895</v>
      </c>
      <c r="B2783" s="312" t="s">
        <v>2571</v>
      </c>
      <c r="C2783" s="312" t="s">
        <v>50</v>
      </c>
      <c r="D2783" s="313" t="s">
        <v>13811</v>
      </c>
      <c r="E2783" s="314" t="s">
        <v>186</v>
      </c>
    </row>
    <row r="2784" spans="1:5" ht="27">
      <c r="A2784" s="311">
        <v>91896</v>
      </c>
      <c r="B2784" s="312" t="s">
        <v>2572</v>
      </c>
      <c r="C2784" s="312" t="s">
        <v>50</v>
      </c>
      <c r="D2784" s="313" t="s">
        <v>19258</v>
      </c>
      <c r="E2784" s="314" t="s">
        <v>186</v>
      </c>
    </row>
    <row r="2785" spans="1:5" ht="27">
      <c r="A2785" s="311">
        <v>91898</v>
      </c>
      <c r="B2785" s="312" t="s">
        <v>2573</v>
      </c>
      <c r="C2785" s="312" t="s">
        <v>50</v>
      </c>
      <c r="D2785" s="313" t="s">
        <v>17882</v>
      </c>
      <c r="E2785" s="314" t="s">
        <v>186</v>
      </c>
    </row>
    <row r="2786" spans="1:5" ht="27">
      <c r="A2786" s="311">
        <v>91899</v>
      </c>
      <c r="B2786" s="312" t="s">
        <v>2574</v>
      </c>
      <c r="C2786" s="312" t="s">
        <v>50</v>
      </c>
      <c r="D2786" s="313" t="s">
        <v>19442</v>
      </c>
      <c r="E2786" s="314" t="s">
        <v>186</v>
      </c>
    </row>
    <row r="2787" spans="1:5" ht="27">
      <c r="A2787" s="311">
        <v>91901</v>
      </c>
      <c r="B2787" s="312" t="s">
        <v>2575</v>
      </c>
      <c r="C2787" s="312" t="s">
        <v>50</v>
      </c>
      <c r="D2787" s="313" t="s">
        <v>14562</v>
      </c>
      <c r="E2787" s="314" t="s">
        <v>186</v>
      </c>
    </row>
    <row r="2788" spans="1:5" ht="27">
      <c r="A2788" s="311">
        <v>91902</v>
      </c>
      <c r="B2788" s="312" t="s">
        <v>2576</v>
      </c>
      <c r="C2788" s="312" t="s">
        <v>50</v>
      </c>
      <c r="D2788" s="313" t="s">
        <v>13860</v>
      </c>
      <c r="E2788" s="314" t="s">
        <v>186</v>
      </c>
    </row>
    <row r="2789" spans="1:5" ht="27">
      <c r="A2789" s="311">
        <v>91904</v>
      </c>
      <c r="B2789" s="312" t="s">
        <v>2577</v>
      </c>
      <c r="C2789" s="312" t="s">
        <v>50</v>
      </c>
      <c r="D2789" s="313" t="s">
        <v>19443</v>
      </c>
      <c r="E2789" s="314" t="s">
        <v>186</v>
      </c>
    </row>
    <row r="2790" spans="1:5" ht="27">
      <c r="A2790" s="311">
        <v>91905</v>
      </c>
      <c r="B2790" s="312" t="s">
        <v>2578</v>
      </c>
      <c r="C2790" s="312" t="s">
        <v>50</v>
      </c>
      <c r="D2790" s="313" t="s">
        <v>17323</v>
      </c>
      <c r="E2790" s="314" t="s">
        <v>186</v>
      </c>
    </row>
    <row r="2791" spans="1:5" ht="27">
      <c r="A2791" s="311">
        <v>91907</v>
      </c>
      <c r="B2791" s="312" t="s">
        <v>2579</v>
      </c>
      <c r="C2791" s="312" t="s">
        <v>50</v>
      </c>
      <c r="D2791" s="313" t="s">
        <v>19444</v>
      </c>
      <c r="E2791" s="314" t="s">
        <v>186</v>
      </c>
    </row>
    <row r="2792" spans="1:5" ht="27">
      <c r="A2792" s="311">
        <v>91908</v>
      </c>
      <c r="B2792" s="312" t="s">
        <v>2580</v>
      </c>
      <c r="C2792" s="312" t="s">
        <v>50</v>
      </c>
      <c r="D2792" s="313" t="s">
        <v>13525</v>
      </c>
      <c r="E2792" s="314" t="s">
        <v>186</v>
      </c>
    </row>
    <row r="2793" spans="1:5" ht="27">
      <c r="A2793" s="311">
        <v>91910</v>
      </c>
      <c r="B2793" s="312" t="s">
        <v>2581</v>
      </c>
      <c r="C2793" s="312" t="s">
        <v>50</v>
      </c>
      <c r="D2793" s="313" t="s">
        <v>19445</v>
      </c>
      <c r="E2793" s="314" t="s">
        <v>186</v>
      </c>
    </row>
    <row r="2794" spans="1:5" ht="27">
      <c r="A2794" s="311">
        <v>91911</v>
      </c>
      <c r="B2794" s="312" t="s">
        <v>2582</v>
      </c>
      <c r="C2794" s="312" t="s">
        <v>50</v>
      </c>
      <c r="D2794" s="313" t="s">
        <v>15441</v>
      </c>
      <c r="E2794" s="314" t="s">
        <v>186</v>
      </c>
    </row>
    <row r="2795" spans="1:5" ht="27">
      <c r="A2795" s="311">
        <v>91913</v>
      </c>
      <c r="B2795" s="312" t="s">
        <v>2583</v>
      </c>
      <c r="C2795" s="312" t="s">
        <v>50</v>
      </c>
      <c r="D2795" s="313" t="s">
        <v>12992</v>
      </c>
      <c r="E2795" s="314" t="s">
        <v>186</v>
      </c>
    </row>
    <row r="2796" spans="1:5" ht="27">
      <c r="A2796" s="311">
        <v>91914</v>
      </c>
      <c r="B2796" s="312" t="s">
        <v>2584</v>
      </c>
      <c r="C2796" s="312" t="s">
        <v>50</v>
      </c>
      <c r="D2796" s="313" t="s">
        <v>14443</v>
      </c>
      <c r="E2796" s="314" t="s">
        <v>186</v>
      </c>
    </row>
    <row r="2797" spans="1:5" ht="27">
      <c r="A2797" s="311">
        <v>91916</v>
      </c>
      <c r="B2797" s="312" t="s">
        <v>2585</v>
      </c>
      <c r="C2797" s="312" t="s">
        <v>50</v>
      </c>
      <c r="D2797" s="313" t="s">
        <v>13598</v>
      </c>
      <c r="E2797" s="314" t="s">
        <v>186</v>
      </c>
    </row>
    <row r="2798" spans="1:5" ht="27">
      <c r="A2798" s="311">
        <v>91917</v>
      </c>
      <c r="B2798" s="312" t="s">
        <v>2586</v>
      </c>
      <c r="C2798" s="312" t="s">
        <v>50</v>
      </c>
      <c r="D2798" s="313" t="s">
        <v>13597</v>
      </c>
      <c r="E2798" s="314" t="s">
        <v>186</v>
      </c>
    </row>
    <row r="2799" spans="1:5" ht="27">
      <c r="A2799" s="311">
        <v>91919</v>
      </c>
      <c r="B2799" s="312" t="s">
        <v>2587</v>
      </c>
      <c r="C2799" s="312" t="s">
        <v>50</v>
      </c>
      <c r="D2799" s="313" t="s">
        <v>12662</v>
      </c>
      <c r="E2799" s="314" t="s">
        <v>186</v>
      </c>
    </row>
    <row r="2800" spans="1:5" ht="27">
      <c r="A2800" s="311">
        <v>91920</v>
      </c>
      <c r="B2800" s="312" t="s">
        <v>2588</v>
      </c>
      <c r="C2800" s="312" t="s">
        <v>50</v>
      </c>
      <c r="D2800" s="313" t="s">
        <v>19264</v>
      </c>
      <c r="E2800" s="314" t="s">
        <v>186</v>
      </c>
    </row>
    <row r="2801" spans="1:5" ht="27">
      <c r="A2801" s="311">
        <v>91922</v>
      </c>
      <c r="B2801" s="312" t="s">
        <v>2589</v>
      </c>
      <c r="C2801" s="312" t="s">
        <v>50</v>
      </c>
      <c r="D2801" s="313" t="s">
        <v>15366</v>
      </c>
      <c r="E2801" s="314" t="s">
        <v>186</v>
      </c>
    </row>
    <row r="2802" spans="1:5" ht="27">
      <c r="A2802" s="311">
        <v>93013</v>
      </c>
      <c r="B2802" s="312" t="s">
        <v>17391</v>
      </c>
      <c r="C2802" s="312" t="s">
        <v>50</v>
      </c>
      <c r="D2802" s="313" t="s">
        <v>19446</v>
      </c>
      <c r="E2802" s="314" t="s">
        <v>186</v>
      </c>
    </row>
    <row r="2803" spans="1:5" ht="27">
      <c r="A2803" s="311">
        <v>93014</v>
      </c>
      <c r="B2803" s="312" t="s">
        <v>17392</v>
      </c>
      <c r="C2803" s="312" t="s">
        <v>50</v>
      </c>
      <c r="D2803" s="313" t="s">
        <v>15298</v>
      </c>
      <c r="E2803" s="314" t="s">
        <v>186</v>
      </c>
    </row>
    <row r="2804" spans="1:5" ht="27">
      <c r="A2804" s="311">
        <v>93015</v>
      </c>
      <c r="B2804" s="312" t="s">
        <v>17394</v>
      </c>
      <c r="C2804" s="312" t="s">
        <v>50</v>
      </c>
      <c r="D2804" s="313" t="s">
        <v>13298</v>
      </c>
      <c r="E2804" s="314" t="s">
        <v>186</v>
      </c>
    </row>
    <row r="2805" spans="1:5" ht="27">
      <c r="A2805" s="311">
        <v>93016</v>
      </c>
      <c r="B2805" s="312" t="s">
        <v>17395</v>
      </c>
      <c r="C2805" s="312" t="s">
        <v>50</v>
      </c>
      <c r="D2805" s="313" t="s">
        <v>17568</v>
      </c>
      <c r="E2805" s="314" t="s">
        <v>186</v>
      </c>
    </row>
    <row r="2806" spans="1:5" ht="27">
      <c r="A2806" s="311">
        <v>93017</v>
      </c>
      <c r="B2806" s="312" t="s">
        <v>17396</v>
      </c>
      <c r="C2806" s="312" t="s">
        <v>50</v>
      </c>
      <c r="D2806" s="315" t="s">
        <v>16631</v>
      </c>
      <c r="E2806" s="314" t="s">
        <v>186</v>
      </c>
    </row>
    <row r="2807" spans="1:5" ht="27">
      <c r="A2807" s="311">
        <v>93018</v>
      </c>
      <c r="B2807" s="312" t="s">
        <v>17397</v>
      </c>
      <c r="C2807" s="312" t="s">
        <v>50</v>
      </c>
      <c r="D2807" s="315" t="s">
        <v>17895</v>
      </c>
      <c r="E2807" s="314" t="s">
        <v>186</v>
      </c>
    </row>
    <row r="2808" spans="1:5" ht="40.5" customHeight="1">
      <c r="A2808" s="311">
        <v>93020</v>
      </c>
      <c r="B2808" s="312" t="s">
        <v>17398</v>
      </c>
      <c r="C2808" s="312" t="s">
        <v>50</v>
      </c>
      <c r="D2808" s="315" t="s">
        <v>17355</v>
      </c>
      <c r="E2808" s="314" t="s">
        <v>186</v>
      </c>
    </row>
    <row r="2809" spans="1:5" ht="27">
      <c r="A2809" s="311">
        <v>93022</v>
      </c>
      <c r="B2809" s="312" t="s">
        <v>17399</v>
      </c>
      <c r="C2809" s="312" t="s">
        <v>50</v>
      </c>
      <c r="D2809" s="315" t="s">
        <v>19447</v>
      </c>
      <c r="E2809" s="314" t="s">
        <v>186</v>
      </c>
    </row>
    <row r="2810" spans="1:5" ht="27">
      <c r="A2810" s="311">
        <v>93024</v>
      </c>
      <c r="B2810" s="312" t="s">
        <v>17400</v>
      </c>
      <c r="C2810" s="312" t="s">
        <v>50</v>
      </c>
      <c r="D2810" s="315" t="s">
        <v>19448</v>
      </c>
      <c r="E2810" s="314" t="s">
        <v>186</v>
      </c>
    </row>
    <row r="2811" spans="1:5" ht="27">
      <c r="A2811" s="311">
        <v>93026</v>
      </c>
      <c r="B2811" s="312" t="s">
        <v>17401</v>
      </c>
      <c r="C2811" s="312" t="s">
        <v>50</v>
      </c>
      <c r="D2811" s="315" t="s">
        <v>14791</v>
      </c>
      <c r="E2811" s="314" t="s">
        <v>186</v>
      </c>
    </row>
    <row r="2812" spans="1:5" ht="27">
      <c r="A2812" s="311">
        <v>95733</v>
      </c>
      <c r="B2812" s="312" t="s">
        <v>2590</v>
      </c>
      <c r="C2812" s="312" t="s">
        <v>50</v>
      </c>
      <c r="D2812" s="315" t="s">
        <v>13035</v>
      </c>
      <c r="E2812" s="314" t="s">
        <v>186</v>
      </c>
    </row>
    <row r="2813" spans="1:5" ht="27">
      <c r="A2813" s="311">
        <v>95734</v>
      </c>
      <c r="B2813" s="312" t="s">
        <v>2591</v>
      </c>
      <c r="C2813" s="312" t="s">
        <v>50</v>
      </c>
      <c r="D2813" s="315" t="s">
        <v>12931</v>
      </c>
      <c r="E2813" s="314" t="s">
        <v>186</v>
      </c>
    </row>
    <row r="2814" spans="1:5" ht="27">
      <c r="A2814" s="311">
        <v>95735</v>
      </c>
      <c r="B2814" s="312" t="s">
        <v>2592</v>
      </c>
      <c r="C2814" s="312" t="s">
        <v>50</v>
      </c>
      <c r="D2814" s="315" t="s">
        <v>17065</v>
      </c>
      <c r="E2814" s="314" t="s">
        <v>186</v>
      </c>
    </row>
    <row r="2815" spans="1:5" ht="27">
      <c r="A2815" s="311">
        <v>95736</v>
      </c>
      <c r="B2815" s="312" t="s">
        <v>2593</v>
      </c>
      <c r="C2815" s="312" t="s">
        <v>50</v>
      </c>
      <c r="D2815" s="315" t="s">
        <v>13202</v>
      </c>
      <c r="E2815" s="314" t="s">
        <v>186</v>
      </c>
    </row>
    <row r="2816" spans="1:5" ht="27">
      <c r="A2816" s="311">
        <v>95738</v>
      </c>
      <c r="B2816" s="312" t="s">
        <v>2594</v>
      </c>
      <c r="C2816" s="312" t="s">
        <v>50</v>
      </c>
      <c r="D2816" s="313" t="s">
        <v>16832</v>
      </c>
      <c r="E2816" s="314" t="s">
        <v>186</v>
      </c>
    </row>
    <row r="2817" spans="1:5" ht="27">
      <c r="A2817" s="311">
        <v>95753</v>
      </c>
      <c r="B2817" s="312" t="s">
        <v>2595</v>
      </c>
      <c r="C2817" s="312" t="s">
        <v>50</v>
      </c>
      <c r="D2817" s="313" t="s">
        <v>15936</v>
      </c>
      <c r="E2817" s="314" t="s">
        <v>186</v>
      </c>
    </row>
    <row r="2818" spans="1:5" ht="27">
      <c r="A2818" s="311">
        <v>95754</v>
      </c>
      <c r="B2818" s="312" t="s">
        <v>2596</v>
      </c>
      <c r="C2818" s="312" t="s">
        <v>50</v>
      </c>
      <c r="D2818" s="313" t="s">
        <v>19449</v>
      </c>
      <c r="E2818" s="314" t="s">
        <v>186</v>
      </c>
    </row>
    <row r="2819" spans="1:5" ht="27">
      <c r="A2819" s="311">
        <v>95755</v>
      </c>
      <c r="B2819" s="312" t="s">
        <v>2597</v>
      </c>
      <c r="C2819" s="312" t="s">
        <v>50</v>
      </c>
      <c r="D2819" s="313" t="s">
        <v>17560</v>
      </c>
      <c r="E2819" s="314" t="s">
        <v>186</v>
      </c>
    </row>
    <row r="2820" spans="1:5" ht="27">
      <c r="A2820" s="311">
        <v>95756</v>
      </c>
      <c r="B2820" s="312" t="s">
        <v>2598</v>
      </c>
      <c r="C2820" s="312" t="s">
        <v>50</v>
      </c>
      <c r="D2820" s="313" t="s">
        <v>19262</v>
      </c>
      <c r="E2820" s="314" t="s">
        <v>186</v>
      </c>
    </row>
    <row r="2821" spans="1:5" ht="27">
      <c r="A2821" s="311">
        <v>95757</v>
      </c>
      <c r="B2821" s="312" t="s">
        <v>2599</v>
      </c>
      <c r="C2821" s="312" t="s">
        <v>50</v>
      </c>
      <c r="D2821" s="313" t="s">
        <v>17522</v>
      </c>
      <c r="E2821" s="314" t="s">
        <v>186</v>
      </c>
    </row>
    <row r="2822" spans="1:5" ht="27">
      <c r="A2822" s="311">
        <v>95758</v>
      </c>
      <c r="B2822" s="312" t="s">
        <v>2600</v>
      </c>
      <c r="C2822" s="312" t="s">
        <v>50</v>
      </c>
      <c r="D2822" s="313" t="s">
        <v>17173</v>
      </c>
      <c r="E2822" s="314" t="s">
        <v>186</v>
      </c>
    </row>
    <row r="2823" spans="1:5" ht="27">
      <c r="A2823" s="311">
        <v>95759</v>
      </c>
      <c r="B2823" s="312" t="s">
        <v>2601</v>
      </c>
      <c r="C2823" s="312" t="s">
        <v>50</v>
      </c>
      <c r="D2823" s="313" t="s">
        <v>17578</v>
      </c>
      <c r="E2823" s="314" t="s">
        <v>186</v>
      </c>
    </row>
    <row r="2824" spans="1:5" ht="27">
      <c r="A2824" s="311">
        <v>95760</v>
      </c>
      <c r="B2824" s="312" t="s">
        <v>2602</v>
      </c>
      <c r="C2824" s="312" t="s">
        <v>50</v>
      </c>
      <c r="D2824" s="313" t="s">
        <v>13253</v>
      </c>
      <c r="E2824" s="314" t="s">
        <v>186</v>
      </c>
    </row>
    <row r="2825" spans="1:5" ht="27">
      <c r="A2825" s="311">
        <v>97559</v>
      </c>
      <c r="B2825" s="312" t="s">
        <v>2603</v>
      </c>
      <c r="C2825" s="312" t="s">
        <v>50</v>
      </c>
      <c r="D2825" s="313" t="s">
        <v>17514</v>
      </c>
      <c r="E2825" s="314" t="s">
        <v>186</v>
      </c>
    </row>
    <row r="2826" spans="1:5" ht="27">
      <c r="A2826" s="311">
        <v>97562</v>
      </c>
      <c r="B2826" s="312" t="s">
        <v>2604</v>
      </c>
      <c r="C2826" s="312" t="s">
        <v>50</v>
      </c>
      <c r="D2826" s="313" t="s">
        <v>14366</v>
      </c>
      <c r="E2826" s="314" t="s">
        <v>186</v>
      </c>
    </row>
    <row r="2827" spans="1:5" ht="27">
      <c r="A2827" s="311">
        <v>97564</v>
      </c>
      <c r="B2827" s="312" t="s">
        <v>2605</v>
      </c>
      <c r="C2827" s="312" t="s">
        <v>50</v>
      </c>
      <c r="D2827" s="313" t="s">
        <v>12919</v>
      </c>
      <c r="E2827" s="314" t="s">
        <v>186</v>
      </c>
    </row>
    <row r="2828" spans="1:5" ht="27">
      <c r="A2828" s="311">
        <v>91924</v>
      </c>
      <c r="B2828" s="312" t="s">
        <v>2606</v>
      </c>
      <c r="C2828" s="312" t="s">
        <v>185</v>
      </c>
      <c r="D2828" s="315" t="s">
        <v>12745</v>
      </c>
      <c r="E2828" s="314" t="s">
        <v>186</v>
      </c>
    </row>
    <row r="2829" spans="1:5" ht="27">
      <c r="A2829" s="311">
        <v>91925</v>
      </c>
      <c r="B2829" s="312" t="s">
        <v>2607</v>
      </c>
      <c r="C2829" s="312" t="s">
        <v>185</v>
      </c>
      <c r="D2829" s="313" t="s">
        <v>19450</v>
      </c>
      <c r="E2829" s="314" t="s">
        <v>186</v>
      </c>
    </row>
    <row r="2830" spans="1:5" ht="27">
      <c r="A2830" s="311">
        <v>91926</v>
      </c>
      <c r="B2830" s="312" t="s">
        <v>2608</v>
      </c>
      <c r="C2830" s="312" t="s">
        <v>185</v>
      </c>
      <c r="D2830" s="313" t="s">
        <v>13138</v>
      </c>
      <c r="E2830" s="314" t="s">
        <v>186</v>
      </c>
    </row>
    <row r="2831" spans="1:5" ht="27">
      <c r="A2831" s="311">
        <v>91927</v>
      </c>
      <c r="B2831" s="312" t="s">
        <v>2609</v>
      </c>
      <c r="C2831" s="312" t="s">
        <v>185</v>
      </c>
      <c r="D2831" s="313" t="s">
        <v>14790</v>
      </c>
      <c r="E2831" s="314" t="s">
        <v>186</v>
      </c>
    </row>
    <row r="2832" spans="1:5" ht="27">
      <c r="A2832" s="311">
        <v>91928</v>
      </c>
      <c r="B2832" s="312" t="s">
        <v>2610</v>
      </c>
      <c r="C2832" s="312" t="s">
        <v>185</v>
      </c>
      <c r="D2832" s="313" t="s">
        <v>16798</v>
      </c>
      <c r="E2832" s="314" t="s">
        <v>186</v>
      </c>
    </row>
    <row r="2833" spans="1:5" ht="27">
      <c r="A2833" s="311">
        <v>91929</v>
      </c>
      <c r="B2833" s="312" t="s">
        <v>2611</v>
      </c>
      <c r="C2833" s="312" t="s">
        <v>185</v>
      </c>
      <c r="D2833" s="313" t="s">
        <v>12768</v>
      </c>
      <c r="E2833" s="314" t="s">
        <v>186</v>
      </c>
    </row>
    <row r="2834" spans="1:5" ht="27">
      <c r="A2834" s="311">
        <v>91930</v>
      </c>
      <c r="B2834" s="312" t="s">
        <v>2612</v>
      </c>
      <c r="C2834" s="312" t="s">
        <v>185</v>
      </c>
      <c r="D2834" s="313" t="s">
        <v>19426</v>
      </c>
      <c r="E2834" s="314" t="s">
        <v>186</v>
      </c>
    </row>
    <row r="2835" spans="1:5" ht="27">
      <c r="A2835" s="311">
        <v>91931</v>
      </c>
      <c r="B2835" s="312" t="s">
        <v>2613</v>
      </c>
      <c r="C2835" s="312" t="s">
        <v>185</v>
      </c>
      <c r="D2835" s="313" t="s">
        <v>13755</v>
      </c>
      <c r="E2835" s="314" t="s">
        <v>186</v>
      </c>
    </row>
    <row r="2836" spans="1:5" ht="27">
      <c r="A2836" s="311">
        <v>91932</v>
      </c>
      <c r="B2836" s="312" t="s">
        <v>2614</v>
      </c>
      <c r="C2836" s="312" t="s">
        <v>185</v>
      </c>
      <c r="D2836" s="313" t="s">
        <v>14281</v>
      </c>
      <c r="E2836" s="314" t="s">
        <v>186</v>
      </c>
    </row>
    <row r="2837" spans="1:5" ht="27">
      <c r="A2837" s="311">
        <v>91933</v>
      </c>
      <c r="B2837" s="312" t="s">
        <v>2615</v>
      </c>
      <c r="C2837" s="312" t="s">
        <v>185</v>
      </c>
      <c r="D2837" s="313" t="s">
        <v>17559</v>
      </c>
      <c r="E2837" s="314" t="s">
        <v>186</v>
      </c>
    </row>
    <row r="2838" spans="1:5" ht="27">
      <c r="A2838" s="311">
        <v>91934</v>
      </c>
      <c r="B2838" s="312" t="s">
        <v>2616</v>
      </c>
      <c r="C2838" s="312" t="s">
        <v>185</v>
      </c>
      <c r="D2838" s="313" t="s">
        <v>15561</v>
      </c>
      <c r="E2838" s="314" t="s">
        <v>186</v>
      </c>
    </row>
    <row r="2839" spans="1:5" ht="27">
      <c r="A2839" s="311">
        <v>91935</v>
      </c>
      <c r="B2839" s="312" t="s">
        <v>2617</v>
      </c>
      <c r="C2839" s="312" t="s">
        <v>185</v>
      </c>
      <c r="D2839" s="313" t="s">
        <v>19451</v>
      </c>
      <c r="E2839" s="314" t="s">
        <v>186</v>
      </c>
    </row>
    <row r="2840" spans="1:5" ht="27">
      <c r="A2840" s="311">
        <v>92979</v>
      </c>
      <c r="B2840" s="312" t="s">
        <v>2618</v>
      </c>
      <c r="C2840" s="312" t="s">
        <v>185</v>
      </c>
      <c r="D2840" s="313" t="s">
        <v>19452</v>
      </c>
      <c r="E2840" s="314" t="s">
        <v>186</v>
      </c>
    </row>
    <row r="2841" spans="1:5" ht="27">
      <c r="A2841" s="311">
        <v>92980</v>
      </c>
      <c r="B2841" s="312" t="s">
        <v>2619</v>
      </c>
      <c r="C2841" s="312" t="s">
        <v>185</v>
      </c>
      <c r="D2841" s="313" t="s">
        <v>17361</v>
      </c>
      <c r="E2841" s="314" t="s">
        <v>186</v>
      </c>
    </row>
    <row r="2842" spans="1:5" ht="27">
      <c r="A2842" s="311">
        <v>92981</v>
      </c>
      <c r="B2842" s="312" t="s">
        <v>2620</v>
      </c>
      <c r="C2842" s="312" t="s">
        <v>185</v>
      </c>
      <c r="D2842" s="313" t="s">
        <v>19453</v>
      </c>
      <c r="E2842" s="314" t="s">
        <v>186</v>
      </c>
    </row>
    <row r="2843" spans="1:5" ht="27">
      <c r="A2843" s="311">
        <v>92982</v>
      </c>
      <c r="B2843" s="312" t="s">
        <v>2621</v>
      </c>
      <c r="C2843" s="312" t="s">
        <v>185</v>
      </c>
      <c r="D2843" s="313" t="s">
        <v>17207</v>
      </c>
      <c r="E2843" s="314" t="s">
        <v>186</v>
      </c>
    </row>
    <row r="2844" spans="1:5" ht="27">
      <c r="A2844" s="311">
        <v>92984</v>
      </c>
      <c r="B2844" s="312" t="s">
        <v>17408</v>
      </c>
      <c r="C2844" s="312" t="s">
        <v>185</v>
      </c>
      <c r="D2844" s="313" t="s">
        <v>19454</v>
      </c>
      <c r="E2844" s="314" t="s">
        <v>186</v>
      </c>
    </row>
    <row r="2845" spans="1:5" ht="27">
      <c r="A2845" s="311">
        <v>92986</v>
      </c>
      <c r="B2845" s="312" t="s">
        <v>17409</v>
      </c>
      <c r="C2845" s="312" t="s">
        <v>185</v>
      </c>
      <c r="D2845" s="313" t="s">
        <v>19455</v>
      </c>
      <c r="E2845" s="314" t="s">
        <v>186</v>
      </c>
    </row>
    <row r="2846" spans="1:5" ht="27">
      <c r="A2846" s="311">
        <v>92988</v>
      </c>
      <c r="B2846" s="312" t="s">
        <v>17411</v>
      </c>
      <c r="C2846" s="312" t="s">
        <v>185</v>
      </c>
      <c r="D2846" s="313" t="s">
        <v>15777</v>
      </c>
      <c r="E2846" s="314" t="s">
        <v>186</v>
      </c>
    </row>
    <row r="2847" spans="1:5" ht="27">
      <c r="A2847" s="311">
        <v>92990</v>
      </c>
      <c r="B2847" s="312" t="s">
        <v>17412</v>
      </c>
      <c r="C2847" s="312" t="s">
        <v>185</v>
      </c>
      <c r="D2847" s="313" t="s">
        <v>19456</v>
      </c>
      <c r="E2847" s="314" t="s">
        <v>186</v>
      </c>
    </row>
    <row r="2848" spans="1:5" ht="27">
      <c r="A2848" s="311">
        <v>92992</v>
      </c>
      <c r="B2848" s="312" t="s">
        <v>17413</v>
      </c>
      <c r="C2848" s="312" t="s">
        <v>185</v>
      </c>
      <c r="D2848" s="313" t="s">
        <v>19457</v>
      </c>
      <c r="E2848" s="314" t="s">
        <v>186</v>
      </c>
    </row>
    <row r="2849" spans="1:5" ht="27">
      <c r="A2849" s="311">
        <v>92994</v>
      </c>
      <c r="B2849" s="312" t="s">
        <v>17414</v>
      </c>
      <c r="C2849" s="312" t="s">
        <v>185</v>
      </c>
      <c r="D2849" s="313" t="s">
        <v>19458</v>
      </c>
      <c r="E2849" s="314" t="s">
        <v>186</v>
      </c>
    </row>
    <row r="2850" spans="1:5" ht="27">
      <c r="A2850" s="311">
        <v>92996</v>
      </c>
      <c r="B2850" s="312" t="s">
        <v>17415</v>
      </c>
      <c r="C2850" s="312" t="s">
        <v>185</v>
      </c>
      <c r="D2850" s="313" t="s">
        <v>19459</v>
      </c>
      <c r="E2850" s="314" t="s">
        <v>186</v>
      </c>
    </row>
    <row r="2851" spans="1:5" ht="27">
      <c r="A2851" s="311">
        <v>92998</v>
      </c>
      <c r="B2851" s="312" t="s">
        <v>17416</v>
      </c>
      <c r="C2851" s="312" t="s">
        <v>185</v>
      </c>
      <c r="D2851" s="313" t="s">
        <v>19460</v>
      </c>
      <c r="E2851" s="314" t="s">
        <v>186</v>
      </c>
    </row>
    <row r="2852" spans="1:5" ht="27">
      <c r="A2852" s="311">
        <v>93000</v>
      </c>
      <c r="B2852" s="312" t="s">
        <v>17417</v>
      </c>
      <c r="C2852" s="312" t="s">
        <v>185</v>
      </c>
      <c r="D2852" s="313" t="s">
        <v>13412</v>
      </c>
      <c r="E2852" s="314" t="s">
        <v>186</v>
      </c>
    </row>
    <row r="2853" spans="1:5" ht="27">
      <c r="A2853" s="311">
        <v>93002</v>
      </c>
      <c r="B2853" s="312" t="s">
        <v>17418</v>
      </c>
      <c r="C2853" s="312" t="s">
        <v>185</v>
      </c>
      <c r="D2853" s="313" t="s">
        <v>19461</v>
      </c>
      <c r="E2853" s="314" t="s">
        <v>186</v>
      </c>
    </row>
    <row r="2854" spans="1:5" ht="27">
      <c r="A2854" s="311">
        <v>101884</v>
      </c>
      <c r="B2854" s="312" t="s">
        <v>2622</v>
      </c>
      <c r="C2854" s="312" t="s">
        <v>185</v>
      </c>
      <c r="D2854" s="313" t="s">
        <v>14295</v>
      </c>
      <c r="E2854" s="314" t="s">
        <v>186</v>
      </c>
    </row>
    <row r="2855" spans="1:5" ht="27">
      <c r="A2855" s="311">
        <v>101885</v>
      </c>
      <c r="B2855" s="312" t="s">
        <v>2623</v>
      </c>
      <c r="C2855" s="312" t="s">
        <v>185</v>
      </c>
      <c r="D2855" s="313" t="s">
        <v>15374</v>
      </c>
      <c r="E2855" s="314" t="s">
        <v>186</v>
      </c>
    </row>
    <row r="2856" spans="1:5" ht="27">
      <c r="A2856" s="311">
        <v>101886</v>
      </c>
      <c r="B2856" s="312" t="s">
        <v>2624</v>
      </c>
      <c r="C2856" s="312" t="s">
        <v>185</v>
      </c>
      <c r="D2856" s="313" t="s">
        <v>13742</v>
      </c>
      <c r="E2856" s="314" t="s">
        <v>186</v>
      </c>
    </row>
    <row r="2857" spans="1:5" ht="27">
      <c r="A2857" s="311">
        <v>101887</v>
      </c>
      <c r="B2857" s="312" t="s">
        <v>2625</v>
      </c>
      <c r="C2857" s="312" t="s">
        <v>185</v>
      </c>
      <c r="D2857" s="313" t="s">
        <v>17458</v>
      </c>
      <c r="E2857" s="314" t="s">
        <v>186</v>
      </c>
    </row>
    <row r="2858" spans="1:5" ht="27">
      <c r="A2858" s="311">
        <v>101888</v>
      </c>
      <c r="B2858" s="312" t="s">
        <v>2626</v>
      </c>
      <c r="C2858" s="312" t="s">
        <v>185</v>
      </c>
      <c r="D2858" s="313" t="s">
        <v>12872</v>
      </c>
      <c r="E2858" s="314" t="s">
        <v>186</v>
      </c>
    </row>
    <row r="2859" spans="1:5" ht="27">
      <c r="A2859" s="311">
        <v>101889</v>
      </c>
      <c r="B2859" s="312" t="s">
        <v>2627</v>
      </c>
      <c r="C2859" s="312" t="s">
        <v>185</v>
      </c>
      <c r="D2859" s="313" t="s">
        <v>19462</v>
      </c>
      <c r="E2859" s="314" t="s">
        <v>186</v>
      </c>
    </row>
    <row r="2860" spans="1:5" ht="27">
      <c r="A2860" s="311">
        <v>91936</v>
      </c>
      <c r="B2860" s="312" t="s">
        <v>2628</v>
      </c>
      <c r="C2860" s="312" t="s">
        <v>50</v>
      </c>
      <c r="D2860" s="313" t="s">
        <v>17317</v>
      </c>
      <c r="E2860" s="314" t="s">
        <v>186</v>
      </c>
    </row>
    <row r="2861" spans="1:5" ht="27">
      <c r="A2861" s="311">
        <v>91937</v>
      </c>
      <c r="B2861" s="312" t="s">
        <v>2629</v>
      </c>
      <c r="C2861" s="312" t="s">
        <v>50</v>
      </c>
      <c r="D2861" s="313" t="s">
        <v>13852</v>
      </c>
      <c r="E2861" s="314" t="s">
        <v>186</v>
      </c>
    </row>
    <row r="2862" spans="1:5" ht="27">
      <c r="A2862" s="311">
        <v>91939</v>
      </c>
      <c r="B2862" s="312" t="s">
        <v>2630</v>
      </c>
      <c r="C2862" s="312" t="s">
        <v>50</v>
      </c>
      <c r="D2862" s="313" t="s">
        <v>16976</v>
      </c>
      <c r="E2862" s="314" t="s">
        <v>186</v>
      </c>
    </row>
    <row r="2863" spans="1:5" ht="27">
      <c r="A2863" s="311">
        <v>91940</v>
      </c>
      <c r="B2863" s="312" t="s">
        <v>2631</v>
      </c>
      <c r="C2863" s="312" t="s">
        <v>50</v>
      </c>
      <c r="D2863" s="313" t="s">
        <v>17625</v>
      </c>
      <c r="E2863" s="314" t="s">
        <v>186</v>
      </c>
    </row>
    <row r="2864" spans="1:5" ht="27">
      <c r="A2864" s="311">
        <v>91941</v>
      </c>
      <c r="B2864" s="312" t="s">
        <v>2632</v>
      </c>
      <c r="C2864" s="312" t="s">
        <v>50</v>
      </c>
      <c r="D2864" s="313" t="s">
        <v>17250</v>
      </c>
      <c r="E2864" s="314" t="s">
        <v>186</v>
      </c>
    </row>
    <row r="2865" spans="1:5" ht="27">
      <c r="A2865" s="311">
        <v>91942</v>
      </c>
      <c r="B2865" s="312" t="s">
        <v>2633</v>
      </c>
      <c r="C2865" s="312" t="s">
        <v>50</v>
      </c>
      <c r="D2865" s="313" t="s">
        <v>14671</v>
      </c>
      <c r="E2865" s="314" t="s">
        <v>186</v>
      </c>
    </row>
    <row r="2866" spans="1:5" ht="27">
      <c r="A2866" s="311">
        <v>91943</v>
      </c>
      <c r="B2866" s="312" t="s">
        <v>2634</v>
      </c>
      <c r="C2866" s="312" t="s">
        <v>50</v>
      </c>
      <c r="D2866" s="313" t="s">
        <v>14976</v>
      </c>
      <c r="E2866" s="314" t="s">
        <v>186</v>
      </c>
    </row>
    <row r="2867" spans="1:5" ht="27">
      <c r="A2867" s="311">
        <v>91944</v>
      </c>
      <c r="B2867" s="312" t="s">
        <v>2635</v>
      </c>
      <c r="C2867" s="312" t="s">
        <v>50</v>
      </c>
      <c r="D2867" s="313" t="s">
        <v>14081</v>
      </c>
      <c r="E2867" s="314" t="s">
        <v>186</v>
      </c>
    </row>
    <row r="2868" spans="1:5" ht="27">
      <c r="A2868" s="311">
        <v>92865</v>
      </c>
      <c r="B2868" s="312" t="s">
        <v>2636</v>
      </c>
      <c r="C2868" s="312" t="s">
        <v>50</v>
      </c>
      <c r="D2868" s="313" t="s">
        <v>17789</v>
      </c>
      <c r="E2868" s="314" t="s">
        <v>186</v>
      </c>
    </row>
    <row r="2869" spans="1:5" ht="27">
      <c r="A2869" s="311">
        <v>92866</v>
      </c>
      <c r="B2869" s="312" t="s">
        <v>2637</v>
      </c>
      <c r="C2869" s="312" t="s">
        <v>50</v>
      </c>
      <c r="D2869" s="313" t="s">
        <v>15296</v>
      </c>
      <c r="E2869" s="314" t="s">
        <v>186</v>
      </c>
    </row>
    <row r="2870" spans="1:5" ht="27">
      <c r="A2870" s="311">
        <v>92867</v>
      </c>
      <c r="B2870" s="312" t="s">
        <v>2638</v>
      </c>
      <c r="C2870" s="312" t="s">
        <v>50</v>
      </c>
      <c r="D2870" s="313" t="s">
        <v>15449</v>
      </c>
      <c r="E2870" s="314" t="s">
        <v>186</v>
      </c>
    </row>
    <row r="2871" spans="1:5" ht="27">
      <c r="A2871" s="311">
        <v>92868</v>
      </c>
      <c r="B2871" s="312" t="s">
        <v>2639</v>
      </c>
      <c r="C2871" s="312" t="s">
        <v>50</v>
      </c>
      <c r="D2871" s="315" t="s">
        <v>17062</v>
      </c>
      <c r="E2871" s="314" t="s">
        <v>186</v>
      </c>
    </row>
    <row r="2872" spans="1:5" ht="27">
      <c r="A2872" s="311">
        <v>92869</v>
      </c>
      <c r="B2872" s="312" t="s">
        <v>2640</v>
      </c>
      <c r="C2872" s="312" t="s">
        <v>50</v>
      </c>
      <c r="D2872" s="313" t="s">
        <v>17598</v>
      </c>
      <c r="E2872" s="314" t="s">
        <v>186</v>
      </c>
    </row>
    <row r="2873" spans="1:5" ht="27">
      <c r="A2873" s="311">
        <v>92870</v>
      </c>
      <c r="B2873" s="312" t="s">
        <v>2641</v>
      </c>
      <c r="C2873" s="312" t="s">
        <v>50</v>
      </c>
      <c r="D2873" s="313" t="s">
        <v>19463</v>
      </c>
      <c r="E2873" s="314" t="s">
        <v>186</v>
      </c>
    </row>
    <row r="2874" spans="1:5" ht="27">
      <c r="A2874" s="311">
        <v>92871</v>
      </c>
      <c r="B2874" s="312" t="s">
        <v>2642</v>
      </c>
      <c r="C2874" s="312" t="s">
        <v>50</v>
      </c>
      <c r="D2874" s="313" t="s">
        <v>17537</v>
      </c>
      <c r="E2874" s="314" t="s">
        <v>186</v>
      </c>
    </row>
    <row r="2875" spans="1:5" ht="27">
      <c r="A2875" s="311">
        <v>92872</v>
      </c>
      <c r="B2875" s="312" t="s">
        <v>2643</v>
      </c>
      <c r="C2875" s="312" t="s">
        <v>50</v>
      </c>
      <c r="D2875" s="313" t="s">
        <v>15555</v>
      </c>
      <c r="E2875" s="314" t="s">
        <v>186</v>
      </c>
    </row>
    <row r="2876" spans="1:5" ht="27">
      <c r="A2876" s="311">
        <v>95777</v>
      </c>
      <c r="B2876" s="312" t="s">
        <v>2644</v>
      </c>
      <c r="C2876" s="312" t="s">
        <v>50</v>
      </c>
      <c r="D2876" s="313" t="s">
        <v>17613</v>
      </c>
      <c r="E2876" s="314" t="s">
        <v>186</v>
      </c>
    </row>
    <row r="2877" spans="1:5" ht="27">
      <c r="A2877" s="311">
        <v>95778</v>
      </c>
      <c r="B2877" s="312" t="s">
        <v>2645</v>
      </c>
      <c r="C2877" s="312" t="s">
        <v>50</v>
      </c>
      <c r="D2877" s="313" t="s">
        <v>17604</v>
      </c>
      <c r="E2877" s="314" t="s">
        <v>186</v>
      </c>
    </row>
    <row r="2878" spans="1:5" ht="27">
      <c r="A2878" s="311">
        <v>95779</v>
      </c>
      <c r="B2878" s="312" t="s">
        <v>2646</v>
      </c>
      <c r="C2878" s="312" t="s">
        <v>50</v>
      </c>
      <c r="D2878" s="313" t="s">
        <v>19464</v>
      </c>
      <c r="E2878" s="314" t="s">
        <v>186</v>
      </c>
    </row>
    <row r="2879" spans="1:5" ht="27">
      <c r="A2879" s="311">
        <v>95780</v>
      </c>
      <c r="B2879" s="312" t="s">
        <v>2647</v>
      </c>
      <c r="C2879" s="312" t="s">
        <v>50</v>
      </c>
      <c r="D2879" s="313" t="s">
        <v>17900</v>
      </c>
      <c r="E2879" s="314" t="s">
        <v>186</v>
      </c>
    </row>
    <row r="2880" spans="1:5" ht="27">
      <c r="A2880" s="311">
        <v>95781</v>
      </c>
      <c r="B2880" s="312" t="s">
        <v>2648</v>
      </c>
      <c r="C2880" s="312" t="s">
        <v>50</v>
      </c>
      <c r="D2880" s="313" t="s">
        <v>17290</v>
      </c>
      <c r="E2880" s="314" t="s">
        <v>186</v>
      </c>
    </row>
    <row r="2881" spans="1:5" ht="27">
      <c r="A2881" s="311">
        <v>95782</v>
      </c>
      <c r="B2881" s="312" t="s">
        <v>2649</v>
      </c>
      <c r="C2881" s="312" t="s">
        <v>50</v>
      </c>
      <c r="D2881" s="315" t="s">
        <v>12893</v>
      </c>
      <c r="E2881" s="314" t="s">
        <v>186</v>
      </c>
    </row>
    <row r="2882" spans="1:5" ht="27">
      <c r="A2882" s="311">
        <v>95785</v>
      </c>
      <c r="B2882" s="312" t="s">
        <v>2650</v>
      </c>
      <c r="C2882" s="312" t="s">
        <v>50</v>
      </c>
      <c r="D2882" s="313" t="s">
        <v>19465</v>
      </c>
      <c r="E2882" s="314" t="s">
        <v>186</v>
      </c>
    </row>
    <row r="2883" spans="1:5" ht="27">
      <c r="A2883" s="311">
        <v>95787</v>
      </c>
      <c r="B2883" s="312" t="s">
        <v>2651</v>
      </c>
      <c r="C2883" s="312" t="s">
        <v>50</v>
      </c>
      <c r="D2883" s="313" t="s">
        <v>17252</v>
      </c>
      <c r="E2883" s="314" t="s">
        <v>186</v>
      </c>
    </row>
    <row r="2884" spans="1:5" ht="27">
      <c r="A2884" s="311">
        <v>95789</v>
      </c>
      <c r="B2884" s="312" t="s">
        <v>2652</v>
      </c>
      <c r="C2884" s="312" t="s">
        <v>50</v>
      </c>
      <c r="D2884" s="313" t="s">
        <v>15047</v>
      </c>
      <c r="E2884" s="314" t="s">
        <v>186</v>
      </c>
    </row>
    <row r="2885" spans="1:5" ht="27">
      <c r="A2885" s="311">
        <v>95791</v>
      </c>
      <c r="B2885" s="312" t="s">
        <v>2653</v>
      </c>
      <c r="C2885" s="312" t="s">
        <v>50</v>
      </c>
      <c r="D2885" s="313" t="s">
        <v>17590</v>
      </c>
      <c r="E2885" s="314" t="s">
        <v>186</v>
      </c>
    </row>
    <row r="2886" spans="1:5" ht="27">
      <c r="A2886" s="311">
        <v>95795</v>
      </c>
      <c r="B2886" s="312" t="s">
        <v>2654</v>
      </c>
      <c r="C2886" s="312" t="s">
        <v>50</v>
      </c>
      <c r="D2886" s="313" t="s">
        <v>19466</v>
      </c>
      <c r="E2886" s="314" t="s">
        <v>186</v>
      </c>
    </row>
    <row r="2887" spans="1:5" ht="27">
      <c r="A2887" s="311">
        <v>95796</v>
      </c>
      <c r="B2887" s="312" t="s">
        <v>2655</v>
      </c>
      <c r="C2887" s="312" t="s">
        <v>50</v>
      </c>
      <c r="D2887" s="313" t="s">
        <v>19467</v>
      </c>
      <c r="E2887" s="314" t="s">
        <v>186</v>
      </c>
    </row>
    <row r="2888" spans="1:5" ht="27">
      <c r="A2888" s="311">
        <v>95797</v>
      </c>
      <c r="B2888" s="312" t="s">
        <v>2656</v>
      </c>
      <c r="C2888" s="312" t="s">
        <v>50</v>
      </c>
      <c r="D2888" s="313" t="s">
        <v>14269</v>
      </c>
      <c r="E2888" s="314" t="s">
        <v>186</v>
      </c>
    </row>
    <row r="2889" spans="1:5" ht="27">
      <c r="A2889" s="311">
        <v>95801</v>
      </c>
      <c r="B2889" s="312" t="s">
        <v>2657</v>
      </c>
      <c r="C2889" s="312" t="s">
        <v>50</v>
      </c>
      <c r="D2889" s="313" t="s">
        <v>19468</v>
      </c>
      <c r="E2889" s="314" t="s">
        <v>186</v>
      </c>
    </row>
    <row r="2890" spans="1:5" ht="27">
      <c r="A2890" s="311">
        <v>95802</v>
      </c>
      <c r="B2890" s="312" t="s">
        <v>2658</v>
      </c>
      <c r="C2890" s="312" t="s">
        <v>50</v>
      </c>
      <c r="D2890" s="313" t="s">
        <v>19469</v>
      </c>
      <c r="E2890" s="314" t="s">
        <v>186</v>
      </c>
    </row>
    <row r="2891" spans="1:5" ht="27">
      <c r="A2891" s="311">
        <v>95803</v>
      </c>
      <c r="B2891" s="312" t="s">
        <v>2659</v>
      </c>
      <c r="C2891" s="312" t="s">
        <v>50</v>
      </c>
      <c r="D2891" s="313" t="s">
        <v>17245</v>
      </c>
      <c r="E2891" s="314" t="s">
        <v>186</v>
      </c>
    </row>
    <row r="2892" spans="1:5" ht="27">
      <c r="A2892" s="311">
        <v>95804</v>
      </c>
      <c r="B2892" s="312" t="s">
        <v>2660</v>
      </c>
      <c r="C2892" s="312" t="s">
        <v>50</v>
      </c>
      <c r="D2892" s="313" t="s">
        <v>14768</v>
      </c>
      <c r="E2892" s="314" t="s">
        <v>186</v>
      </c>
    </row>
    <row r="2893" spans="1:5" ht="27">
      <c r="A2893" s="311">
        <v>95805</v>
      </c>
      <c r="B2893" s="312" t="s">
        <v>2661</v>
      </c>
      <c r="C2893" s="312" t="s">
        <v>50</v>
      </c>
      <c r="D2893" s="313" t="s">
        <v>19470</v>
      </c>
      <c r="E2893" s="314" t="s">
        <v>186</v>
      </c>
    </row>
    <row r="2894" spans="1:5" ht="27">
      <c r="A2894" s="311">
        <v>95806</v>
      </c>
      <c r="B2894" s="312" t="s">
        <v>2662</v>
      </c>
      <c r="C2894" s="312" t="s">
        <v>50</v>
      </c>
      <c r="D2894" s="313" t="s">
        <v>18363</v>
      </c>
      <c r="E2894" s="314" t="s">
        <v>186</v>
      </c>
    </row>
    <row r="2895" spans="1:5" ht="27">
      <c r="A2895" s="311">
        <v>95807</v>
      </c>
      <c r="B2895" s="312" t="s">
        <v>2663</v>
      </c>
      <c r="C2895" s="312" t="s">
        <v>50</v>
      </c>
      <c r="D2895" s="313" t="s">
        <v>19471</v>
      </c>
      <c r="E2895" s="314" t="s">
        <v>186</v>
      </c>
    </row>
    <row r="2896" spans="1:5" ht="27">
      <c r="A2896" s="311">
        <v>95808</v>
      </c>
      <c r="B2896" s="312" t="s">
        <v>2664</v>
      </c>
      <c r="C2896" s="312" t="s">
        <v>50</v>
      </c>
      <c r="D2896" s="313" t="s">
        <v>19472</v>
      </c>
      <c r="E2896" s="314" t="s">
        <v>186</v>
      </c>
    </row>
    <row r="2897" spans="1:5" ht="27">
      <c r="A2897" s="311">
        <v>95809</v>
      </c>
      <c r="B2897" s="312" t="s">
        <v>2665</v>
      </c>
      <c r="C2897" s="312" t="s">
        <v>50</v>
      </c>
      <c r="D2897" s="313" t="s">
        <v>15127</v>
      </c>
      <c r="E2897" s="314" t="s">
        <v>186</v>
      </c>
    </row>
    <row r="2898" spans="1:5" ht="27">
      <c r="A2898" s="311">
        <v>95810</v>
      </c>
      <c r="B2898" s="312" t="s">
        <v>2666</v>
      </c>
      <c r="C2898" s="312" t="s">
        <v>50</v>
      </c>
      <c r="D2898" s="315" t="s">
        <v>13681</v>
      </c>
      <c r="E2898" s="314" t="s">
        <v>186</v>
      </c>
    </row>
    <row r="2899" spans="1:5" ht="27">
      <c r="A2899" s="311">
        <v>95811</v>
      </c>
      <c r="B2899" s="312" t="s">
        <v>2667</v>
      </c>
      <c r="C2899" s="312" t="s">
        <v>50</v>
      </c>
      <c r="D2899" s="313" t="s">
        <v>19473</v>
      </c>
      <c r="E2899" s="314" t="s">
        <v>186</v>
      </c>
    </row>
    <row r="2900" spans="1:5" ht="27">
      <c r="A2900" s="311">
        <v>95812</v>
      </c>
      <c r="B2900" s="312" t="s">
        <v>2668</v>
      </c>
      <c r="C2900" s="312" t="s">
        <v>50</v>
      </c>
      <c r="D2900" s="313" t="s">
        <v>17778</v>
      </c>
      <c r="E2900" s="314" t="s">
        <v>186</v>
      </c>
    </row>
    <row r="2901" spans="1:5" ht="27">
      <c r="A2901" s="311">
        <v>95813</v>
      </c>
      <c r="B2901" s="312" t="s">
        <v>2669</v>
      </c>
      <c r="C2901" s="312" t="s">
        <v>50</v>
      </c>
      <c r="D2901" s="313" t="s">
        <v>13680</v>
      </c>
      <c r="E2901" s="314" t="s">
        <v>186</v>
      </c>
    </row>
    <row r="2902" spans="1:5" ht="27">
      <c r="A2902" s="311">
        <v>95814</v>
      </c>
      <c r="B2902" s="312" t="s">
        <v>2670</v>
      </c>
      <c r="C2902" s="312" t="s">
        <v>50</v>
      </c>
      <c r="D2902" s="313" t="s">
        <v>17715</v>
      </c>
      <c r="E2902" s="314" t="s">
        <v>186</v>
      </c>
    </row>
    <row r="2903" spans="1:5" ht="27">
      <c r="A2903" s="311">
        <v>95815</v>
      </c>
      <c r="B2903" s="312" t="s">
        <v>2671</v>
      </c>
      <c r="C2903" s="312" t="s">
        <v>50</v>
      </c>
      <c r="D2903" s="313" t="s">
        <v>19474</v>
      </c>
      <c r="E2903" s="314" t="s">
        <v>186</v>
      </c>
    </row>
    <row r="2904" spans="1:5" ht="27">
      <c r="A2904" s="311">
        <v>95816</v>
      </c>
      <c r="B2904" s="312" t="s">
        <v>2672</v>
      </c>
      <c r="C2904" s="312" t="s">
        <v>50</v>
      </c>
      <c r="D2904" s="313" t="s">
        <v>17512</v>
      </c>
      <c r="E2904" s="314" t="s">
        <v>186</v>
      </c>
    </row>
    <row r="2905" spans="1:5" ht="27">
      <c r="A2905" s="311">
        <v>95817</v>
      </c>
      <c r="B2905" s="312" t="s">
        <v>2673</v>
      </c>
      <c r="C2905" s="312" t="s">
        <v>50</v>
      </c>
      <c r="D2905" s="313" t="s">
        <v>17031</v>
      </c>
      <c r="E2905" s="314" t="s">
        <v>186</v>
      </c>
    </row>
    <row r="2906" spans="1:5" ht="27">
      <c r="A2906" s="311">
        <v>95818</v>
      </c>
      <c r="B2906" s="312" t="s">
        <v>2674</v>
      </c>
      <c r="C2906" s="312" t="s">
        <v>50</v>
      </c>
      <c r="D2906" s="313" t="s">
        <v>19475</v>
      </c>
      <c r="E2906" s="314" t="s">
        <v>186</v>
      </c>
    </row>
    <row r="2907" spans="1:5" ht="27">
      <c r="A2907" s="311">
        <v>97881</v>
      </c>
      <c r="B2907" s="312" t="s">
        <v>2675</v>
      </c>
      <c r="C2907" s="312" t="s">
        <v>50</v>
      </c>
      <c r="D2907" s="313" t="s">
        <v>19476</v>
      </c>
      <c r="E2907" s="314" t="s">
        <v>186</v>
      </c>
    </row>
    <row r="2908" spans="1:5" ht="27">
      <c r="A2908" s="311">
        <v>97882</v>
      </c>
      <c r="B2908" s="312" t="s">
        <v>2676</v>
      </c>
      <c r="C2908" s="312" t="s">
        <v>50</v>
      </c>
      <c r="D2908" s="315" t="s">
        <v>19477</v>
      </c>
      <c r="E2908" s="314" t="s">
        <v>186</v>
      </c>
    </row>
    <row r="2909" spans="1:5" ht="27">
      <c r="A2909" s="311">
        <v>97883</v>
      </c>
      <c r="B2909" s="312" t="s">
        <v>2677</v>
      </c>
      <c r="C2909" s="312" t="s">
        <v>50</v>
      </c>
      <c r="D2909" s="313" t="s">
        <v>19478</v>
      </c>
      <c r="E2909" s="314" t="s">
        <v>186</v>
      </c>
    </row>
    <row r="2910" spans="1:5" ht="27">
      <c r="A2910" s="311">
        <v>97884</v>
      </c>
      <c r="B2910" s="312" t="s">
        <v>2678</v>
      </c>
      <c r="C2910" s="312" t="s">
        <v>50</v>
      </c>
      <c r="D2910" s="315" t="s">
        <v>19479</v>
      </c>
      <c r="E2910" s="314" t="s">
        <v>186</v>
      </c>
    </row>
    <row r="2911" spans="1:5" ht="27">
      <c r="A2911" s="311">
        <v>97885</v>
      </c>
      <c r="B2911" s="312" t="s">
        <v>2679</v>
      </c>
      <c r="C2911" s="312" t="s">
        <v>50</v>
      </c>
      <c r="D2911" s="315" t="s">
        <v>19480</v>
      </c>
      <c r="E2911" s="314" t="s">
        <v>186</v>
      </c>
    </row>
    <row r="2912" spans="1:5" ht="27">
      <c r="A2912" s="311">
        <v>97886</v>
      </c>
      <c r="B2912" s="312" t="s">
        <v>2680</v>
      </c>
      <c r="C2912" s="312" t="s">
        <v>50</v>
      </c>
      <c r="D2912" s="315" t="s">
        <v>19481</v>
      </c>
      <c r="E2912" s="314" t="s">
        <v>186</v>
      </c>
    </row>
    <row r="2913" spans="1:5" ht="27">
      <c r="A2913" s="311">
        <v>97887</v>
      </c>
      <c r="B2913" s="312" t="s">
        <v>2681</v>
      </c>
      <c r="C2913" s="312" t="s">
        <v>50</v>
      </c>
      <c r="D2913" s="315" t="s">
        <v>19482</v>
      </c>
      <c r="E2913" s="314" t="s">
        <v>186</v>
      </c>
    </row>
    <row r="2914" spans="1:5" ht="27">
      <c r="A2914" s="311">
        <v>97888</v>
      </c>
      <c r="B2914" s="312" t="s">
        <v>2682</v>
      </c>
      <c r="C2914" s="312" t="s">
        <v>50</v>
      </c>
      <c r="D2914" s="315" t="s">
        <v>19483</v>
      </c>
      <c r="E2914" s="314" t="s">
        <v>186</v>
      </c>
    </row>
    <row r="2915" spans="1:5" ht="27">
      <c r="A2915" s="311">
        <v>97889</v>
      </c>
      <c r="B2915" s="312" t="s">
        <v>2683</v>
      </c>
      <c r="C2915" s="312" t="s">
        <v>50</v>
      </c>
      <c r="D2915" s="315" t="s">
        <v>19484</v>
      </c>
      <c r="E2915" s="314" t="s">
        <v>186</v>
      </c>
    </row>
    <row r="2916" spans="1:5" ht="27">
      <c r="A2916" s="311">
        <v>97890</v>
      </c>
      <c r="B2916" s="312" t="s">
        <v>2684</v>
      </c>
      <c r="C2916" s="312" t="s">
        <v>50</v>
      </c>
      <c r="D2916" s="313" t="s">
        <v>19485</v>
      </c>
      <c r="E2916" s="314" t="s">
        <v>186</v>
      </c>
    </row>
    <row r="2917" spans="1:5" ht="27">
      <c r="A2917" s="311">
        <v>97891</v>
      </c>
      <c r="B2917" s="312" t="s">
        <v>2685</v>
      </c>
      <c r="C2917" s="312" t="s">
        <v>50</v>
      </c>
      <c r="D2917" s="315" t="s">
        <v>19486</v>
      </c>
      <c r="E2917" s="314" t="s">
        <v>186</v>
      </c>
    </row>
    <row r="2918" spans="1:5" ht="27">
      <c r="A2918" s="311">
        <v>97892</v>
      </c>
      <c r="B2918" s="312" t="s">
        <v>2686</v>
      </c>
      <c r="C2918" s="312" t="s">
        <v>50</v>
      </c>
      <c r="D2918" s="315" t="s">
        <v>19487</v>
      </c>
      <c r="E2918" s="314" t="s">
        <v>186</v>
      </c>
    </row>
    <row r="2919" spans="1:5" ht="27">
      <c r="A2919" s="311">
        <v>97893</v>
      </c>
      <c r="B2919" s="312" t="s">
        <v>2687</v>
      </c>
      <c r="C2919" s="312" t="s">
        <v>50</v>
      </c>
      <c r="D2919" s="313" t="s">
        <v>19488</v>
      </c>
      <c r="E2919" s="314" t="s">
        <v>186</v>
      </c>
    </row>
    <row r="2920" spans="1:5" ht="27">
      <c r="A2920" s="311">
        <v>97894</v>
      </c>
      <c r="B2920" s="312" t="s">
        <v>2688</v>
      </c>
      <c r="C2920" s="312" t="s">
        <v>50</v>
      </c>
      <c r="D2920" s="313" t="s">
        <v>19489</v>
      </c>
      <c r="E2920" s="314" t="s">
        <v>186</v>
      </c>
    </row>
    <row r="2921" spans="1:5" ht="27">
      <c r="A2921" s="311">
        <v>93653</v>
      </c>
      <c r="B2921" s="312" t="s">
        <v>2689</v>
      </c>
      <c r="C2921" s="312" t="s">
        <v>50</v>
      </c>
      <c r="D2921" s="313" t="s">
        <v>17062</v>
      </c>
      <c r="E2921" s="314" t="s">
        <v>186</v>
      </c>
    </row>
    <row r="2922" spans="1:5" ht="27">
      <c r="A2922" s="311">
        <v>93654</v>
      </c>
      <c r="B2922" s="312" t="s">
        <v>2690</v>
      </c>
      <c r="C2922" s="312" t="s">
        <v>50</v>
      </c>
      <c r="D2922" s="313" t="s">
        <v>17333</v>
      </c>
      <c r="E2922" s="314" t="s">
        <v>186</v>
      </c>
    </row>
    <row r="2923" spans="1:5" ht="27">
      <c r="A2923" s="311">
        <v>93655</v>
      </c>
      <c r="B2923" s="312" t="s">
        <v>2691</v>
      </c>
      <c r="C2923" s="312" t="s">
        <v>50</v>
      </c>
      <c r="D2923" s="313" t="s">
        <v>15707</v>
      </c>
      <c r="E2923" s="314" t="s">
        <v>186</v>
      </c>
    </row>
    <row r="2924" spans="1:5" ht="27">
      <c r="A2924" s="311">
        <v>93656</v>
      </c>
      <c r="B2924" s="312" t="s">
        <v>2692</v>
      </c>
      <c r="C2924" s="312" t="s">
        <v>50</v>
      </c>
      <c r="D2924" s="313" t="s">
        <v>15707</v>
      </c>
      <c r="E2924" s="314" t="s">
        <v>186</v>
      </c>
    </row>
    <row r="2925" spans="1:5" ht="27">
      <c r="A2925" s="311">
        <v>93657</v>
      </c>
      <c r="B2925" s="312" t="s">
        <v>2693</v>
      </c>
      <c r="C2925" s="312" t="s">
        <v>50</v>
      </c>
      <c r="D2925" s="313" t="s">
        <v>17323</v>
      </c>
      <c r="E2925" s="314" t="s">
        <v>186</v>
      </c>
    </row>
    <row r="2926" spans="1:5" ht="27">
      <c r="A2926" s="311">
        <v>93658</v>
      </c>
      <c r="B2926" s="312" t="s">
        <v>2694</v>
      </c>
      <c r="C2926" s="312" t="s">
        <v>50</v>
      </c>
      <c r="D2926" s="313" t="s">
        <v>15702</v>
      </c>
      <c r="E2926" s="314" t="s">
        <v>186</v>
      </c>
    </row>
    <row r="2927" spans="1:5" ht="27">
      <c r="A2927" s="311">
        <v>93659</v>
      </c>
      <c r="B2927" s="312" t="s">
        <v>2695</v>
      </c>
      <c r="C2927" s="312" t="s">
        <v>50</v>
      </c>
      <c r="D2927" s="313" t="s">
        <v>19490</v>
      </c>
      <c r="E2927" s="314" t="s">
        <v>186</v>
      </c>
    </row>
    <row r="2928" spans="1:5" ht="27">
      <c r="A2928" s="311">
        <v>93660</v>
      </c>
      <c r="B2928" s="312" t="s">
        <v>2696</v>
      </c>
      <c r="C2928" s="312" t="s">
        <v>50</v>
      </c>
      <c r="D2928" s="313" t="s">
        <v>19491</v>
      </c>
      <c r="E2928" s="314" t="s">
        <v>186</v>
      </c>
    </row>
    <row r="2929" spans="1:5" ht="27">
      <c r="A2929" s="311">
        <v>93661</v>
      </c>
      <c r="B2929" s="312" t="s">
        <v>2697</v>
      </c>
      <c r="C2929" s="312" t="s">
        <v>50</v>
      </c>
      <c r="D2929" s="313" t="s">
        <v>19492</v>
      </c>
      <c r="E2929" s="314" t="s">
        <v>186</v>
      </c>
    </row>
    <row r="2930" spans="1:5" ht="27">
      <c r="A2930" s="311">
        <v>93662</v>
      </c>
      <c r="B2930" s="312" t="s">
        <v>2698</v>
      </c>
      <c r="C2930" s="312" t="s">
        <v>50</v>
      </c>
      <c r="D2930" s="313" t="s">
        <v>18345</v>
      </c>
      <c r="E2930" s="314" t="s">
        <v>186</v>
      </c>
    </row>
    <row r="2931" spans="1:5" ht="27">
      <c r="A2931" s="311">
        <v>93663</v>
      </c>
      <c r="B2931" s="312" t="s">
        <v>2699</v>
      </c>
      <c r="C2931" s="312" t="s">
        <v>50</v>
      </c>
      <c r="D2931" s="313" t="s">
        <v>18345</v>
      </c>
      <c r="E2931" s="314" t="s">
        <v>186</v>
      </c>
    </row>
    <row r="2932" spans="1:5" ht="27">
      <c r="A2932" s="311">
        <v>93664</v>
      </c>
      <c r="B2932" s="312" t="s">
        <v>2700</v>
      </c>
      <c r="C2932" s="312" t="s">
        <v>50</v>
      </c>
      <c r="D2932" s="313" t="s">
        <v>18779</v>
      </c>
      <c r="E2932" s="314" t="s">
        <v>186</v>
      </c>
    </row>
    <row r="2933" spans="1:5" ht="27">
      <c r="A2933" s="311">
        <v>93665</v>
      </c>
      <c r="B2933" s="312" t="s">
        <v>2701</v>
      </c>
      <c r="C2933" s="312" t="s">
        <v>50</v>
      </c>
      <c r="D2933" s="313" t="s">
        <v>19493</v>
      </c>
      <c r="E2933" s="314" t="s">
        <v>186</v>
      </c>
    </row>
    <row r="2934" spans="1:5" ht="27">
      <c r="A2934" s="311">
        <v>93666</v>
      </c>
      <c r="B2934" s="312" t="s">
        <v>2702</v>
      </c>
      <c r="C2934" s="312" t="s">
        <v>50</v>
      </c>
      <c r="D2934" s="313" t="s">
        <v>19494</v>
      </c>
      <c r="E2934" s="314" t="s">
        <v>186</v>
      </c>
    </row>
    <row r="2935" spans="1:5" ht="27">
      <c r="A2935" s="311">
        <v>93667</v>
      </c>
      <c r="B2935" s="312" t="s">
        <v>2703</v>
      </c>
      <c r="C2935" s="312" t="s">
        <v>50</v>
      </c>
      <c r="D2935" s="313" t="s">
        <v>19495</v>
      </c>
      <c r="E2935" s="314" t="s">
        <v>186</v>
      </c>
    </row>
    <row r="2936" spans="1:5" ht="27">
      <c r="A2936" s="311">
        <v>93668</v>
      </c>
      <c r="B2936" s="312" t="s">
        <v>2704</v>
      </c>
      <c r="C2936" s="312" t="s">
        <v>50</v>
      </c>
      <c r="D2936" s="313" t="s">
        <v>17509</v>
      </c>
      <c r="E2936" s="314" t="s">
        <v>186</v>
      </c>
    </row>
    <row r="2937" spans="1:5" ht="27">
      <c r="A2937" s="311">
        <v>93669</v>
      </c>
      <c r="B2937" s="312" t="s">
        <v>2705</v>
      </c>
      <c r="C2937" s="312" t="s">
        <v>50</v>
      </c>
      <c r="D2937" s="313" t="s">
        <v>17163</v>
      </c>
      <c r="E2937" s="314" t="s">
        <v>186</v>
      </c>
    </row>
    <row r="2938" spans="1:5" ht="27">
      <c r="A2938" s="311">
        <v>93670</v>
      </c>
      <c r="B2938" s="312" t="s">
        <v>2706</v>
      </c>
      <c r="C2938" s="312" t="s">
        <v>50</v>
      </c>
      <c r="D2938" s="313" t="s">
        <v>17163</v>
      </c>
      <c r="E2938" s="314" t="s">
        <v>186</v>
      </c>
    </row>
    <row r="2939" spans="1:5" ht="27" customHeight="1">
      <c r="A2939" s="311">
        <v>93671</v>
      </c>
      <c r="B2939" s="312" t="s">
        <v>2707</v>
      </c>
      <c r="C2939" s="312" t="s">
        <v>50</v>
      </c>
      <c r="D2939" s="313" t="s">
        <v>19496</v>
      </c>
      <c r="E2939" s="314" t="s">
        <v>186</v>
      </c>
    </row>
    <row r="2940" spans="1:5" ht="27">
      <c r="A2940" s="311">
        <v>93672</v>
      </c>
      <c r="B2940" s="312" t="s">
        <v>2708</v>
      </c>
      <c r="C2940" s="312" t="s">
        <v>50</v>
      </c>
      <c r="D2940" s="313" t="s">
        <v>19497</v>
      </c>
      <c r="E2940" s="314" t="s">
        <v>186</v>
      </c>
    </row>
    <row r="2941" spans="1:5" ht="27">
      <c r="A2941" s="311">
        <v>93673</v>
      </c>
      <c r="B2941" s="312" t="s">
        <v>2709</v>
      </c>
      <c r="C2941" s="312" t="s">
        <v>50</v>
      </c>
      <c r="D2941" s="313" t="s">
        <v>17461</v>
      </c>
      <c r="E2941" s="314" t="s">
        <v>186</v>
      </c>
    </row>
    <row r="2942" spans="1:5" ht="27">
      <c r="A2942" s="311">
        <v>97359</v>
      </c>
      <c r="B2942" s="312" t="s">
        <v>2710</v>
      </c>
      <c r="C2942" s="312" t="s">
        <v>50</v>
      </c>
      <c r="D2942" s="313" t="s">
        <v>19498</v>
      </c>
      <c r="E2942" s="314" t="s">
        <v>186</v>
      </c>
    </row>
    <row r="2943" spans="1:5" ht="27">
      <c r="A2943" s="311">
        <v>97360</v>
      </c>
      <c r="B2943" s="312" t="s">
        <v>2711</v>
      </c>
      <c r="C2943" s="312" t="s">
        <v>50</v>
      </c>
      <c r="D2943" s="313" t="s">
        <v>19499</v>
      </c>
      <c r="E2943" s="314" t="s">
        <v>186</v>
      </c>
    </row>
    <row r="2944" spans="1:5" ht="27">
      <c r="A2944" s="311">
        <v>97361</v>
      </c>
      <c r="B2944" s="312" t="s">
        <v>2712</v>
      </c>
      <c r="C2944" s="312" t="s">
        <v>50</v>
      </c>
      <c r="D2944" s="313" t="s">
        <v>19500</v>
      </c>
      <c r="E2944" s="314" t="s">
        <v>186</v>
      </c>
    </row>
    <row r="2945" spans="1:5" ht="27">
      <c r="A2945" s="311">
        <v>97362</v>
      </c>
      <c r="B2945" s="312" t="s">
        <v>2713</v>
      </c>
      <c r="C2945" s="312" t="s">
        <v>50</v>
      </c>
      <c r="D2945" s="313" t="s">
        <v>19501</v>
      </c>
      <c r="E2945" s="314" t="s">
        <v>186</v>
      </c>
    </row>
    <row r="2946" spans="1:5" ht="40.5">
      <c r="A2946" s="311">
        <v>101875</v>
      </c>
      <c r="B2946" s="312" t="s">
        <v>2714</v>
      </c>
      <c r="C2946" s="312" t="s">
        <v>50</v>
      </c>
      <c r="D2946" s="313" t="s">
        <v>19502</v>
      </c>
      <c r="E2946" s="314" t="s">
        <v>186</v>
      </c>
    </row>
    <row r="2947" spans="1:5" ht="27">
      <c r="A2947" s="311">
        <v>101876</v>
      </c>
      <c r="B2947" s="312" t="s">
        <v>2715</v>
      </c>
      <c r="C2947" s="312" t="s">
        <v>50</v>
      </c>
      <c r="D2947" s="313" t="s">
        <v>19503</v>
      </c>
      <c r="E2947" s="314" t="s">
        <v>186</v>
      </c>
    </row>
    <row r="2948" spans="1:5" ht="27">
      <c r="A2948" s="311">
        <v>101877</v>
      </c>
      <c r="B2948" s="312" t="s">
        <v>2716</v>
      </c>
      <c r="C2948" s="312" t="s">
        <v>50</v>
      </c>
      <c r="D2948" s="313" t="s">
        <v>19504</v>
      </c>
      <c r="E2948" s="314" t="s">
        <v>186</v>
      </c>
    </row>
    <row r="2949" spans="1:5" ht="40.5">
      <c r="A2949" s="311">
        <v>101878</v>
      </c>
      <c r="B2949" s="312" t="s">
        <v>2717</v>
      </c>
      <c r="C2949" s="312" t="s">
        <v>50</v>
      </c>
      <c r="D2949" s="313" t="s">
        <v>19505</v>
      </c>
      <c r="E2949" s="314" t="s">
        <v>186</v>
      </c>
    </row>
    <row r="2950" spans="1:5" ht="40.5">
      <c r="A2950" s="311">
        <v>101879</v>
      </c>
      <c r="B2950" s="312" t="s">
        <v>2718</v>
      </c>
      <c r="C2950" s="312" t="s">
        <v>50</v>
      </c>
      <c r="D2950" s="313" t="s">
        <v>19506</v>
      </c>
      <c r="E2950" s="314" t="s">
        <v>186</v>
      </c>
    </row>
    <row r="2951" spans="1:5" ht="40.5">
      <c r="A2951" s="311">
        <v>101880</v>
      </c>
      <c r="B2951" s="312" t="s">
        <v>2719</v>
      </c>
      <c r="C2951" s="312" t="s">
        <v>50</v>
      </c>
      <c r="D2951" s="313" t="s">
        <v>19507</v>
      </c>
      <c r="E2951" s="314" t="s">
        <v>186</v>
      </c>
    </row>
    <row r="2952" spans="1:5" ht="40.5">
      <c r="A2952" s="311">
        <v>101881</v>
      </c>
      <c r="B2952" s="312" t="s">
        <v>2720</v>
      </c>
      <c r="C2952" s="312" t="s">
        <v>50</v>
      </c>
      <c r="D2952" s="313" t="s">
        <v>19508</v>
      </c>
      <c r="E2952" s="314" t="s">
        <v>186</v>
      </c>
    </row>
    <row r="2953" spans="1:5" ht="40.5">
      <c r="A2953" s="311">
        <v>101882</v>
      </c>
      <c r="B2953" s="312" t="s">
        <v>2721</v>
      </c>
      <c r="C2953" s="312" t="s">
        <v>50</v>
      </c>
      <c r="D2953" s="313" t="s">
        <v>19509</v>
      </c>
      <c r="E2953" s="314" t="s">
        <v>186</v>
      </c>
    </row>
    <row r="2954" spans="1:5" ht="40.5">
      <c r="A2954" s="311">
        <v>101883</v>
      </c>
      <c r="B2954" s="312" t="s">
        <v>2722</v>
      </c>
      <c r="C2954" s="312" t="s">
        <v>50</v>
      </c>
      <c r="D2954" s="313" t="s">
        <v>19510</v>
      </c>
      <c r="E2954" s="314" t="s">
        <v>186</v>
      </c>
    </row>
    <row r="2955" spans="1:5" ht="27">
      <c r="A2955" s="311">
        <v>101890</v>
      </c>
      <c r="B2955" s="312" t="s">
        <v>2723</v>
      </c>
      <c r="C2955" s="312" t="s">
        <v>50</v>
      </c>
      <c r="D2955" s="313" t="s">
        <v>19453</v>
      </c>
      <c r="E2955" s="314" t="s">
        <v>186</v>
      </c>
    </row>
    <row r="2956" spans="1:5" ht="27">
      <c r="A2956" s="311">
        <v>101891</v>
      </c>
      <c r="B2956" s="312" t="s">
        <v>2724</v>
      </c>
      <c r="C2956" s="312" t="s">
        <v>50</v>
      </c>
      <c r="D2956" s="313" t="s">
        <v>15221</v>
      </c>
      <c r="E2956" s="314" t="s">
        <v>186</v>
      </c>
    </row>
    <row r="2957" spans="1:5" ht="27">
      <c r="A2957" s="311">
        <v>101892</v>
      </c>
      <c r="B2957" s="312" t="s">
        <v>2725</v>
      </c>
      <c r="C2957" s="312" t="s">
        <v>50</v>
      </c>
      <c r="D2957" s="313" t="s">
        <v>19511</v>
      </c>
      <c r="E2957" s="314" t="s">
        <v>186</v>
      </c>
    </row>
    <row r="2958" spans="1:5" ht="27">
      <c r="A2958" s="311">
        <v>101893</v>
      </c>
      <c r="B2958" s="312" t="s">
        <v>2726</v>
      </c>
      <c r="C2958" s="312" t="s">
        <v>50</v>
      </c>
      <c r="D2958" s="313" t="s">
        <v>16966</v>
      </c>
      <c r="E2958" s="314" t="s">
        <v>186</v>
      </c>
    </row>
    <row r="2959" spans="1:5" ht="27">
      <c r="A2959" s="311">
        <v>101894</v>
      </c>
      <c r="B2959" s="312" t="s">
        <v>2727</v>
      </c>
      <c r="C2959" s="312" t="s">
        <v>50</v>
      </c>
      <c r="D2959" s="313" t="s">
        <v>19512</v>
      </c>
      <c r="E2959" s="314" t="s">
        <v>186</v>
      </c>
    </row>
    <row r="2960" spans="1:5" ht="27">
      <c r="A2960" s="311">
        <v>101895</v>
      </c>
      <c r="B2960" s="312" t="s">
        <v>2728</v>
      </c>
      <c r="C2960" s="312" t="s">
        <v>50</v>
      </c>
      <c r="D2960" s="313" t="s">
        <v>14370</v>
      </c>
      <c r="E2960" s="314" t="s">
        <v>186</v>
      </c>
    </row>
    <row r="2961" spans="1:5" ht="27">
      <c r="A2961" s="311">
        <v>101896</v>
      </c>
      <c r="B2961" s="312" t="s">
        <v>2729</v>
      </c>
      <c r="C2961" s="312" t="s">
        <v>50</v>
      </c>
      <c r="D2961" s="313" t="s">
        <v>19513</v>
      </c>
      <c r="E2961" s="314" t="s">
        <v>186</v>
      </c>
    </row>
    <row r="2962" spans="1:5" ht="27">
      <c r="A2962" s="311">
        <v>101897</v>
      </c>
      <c r="B2962" s="312" t="s">
        <v>2730</v>
      </c>
      <c r="C2962" s="312" t="s">
        <v>50</v>
      </c>
      <c r="D2962" s="313" t="s">
        <v>19514</v>
      </c>
      <c r="E2962" s="314" t="s">
        <v>186</v>
      </c>
    </row>
    <row r="2963" spans="1:5" ht="27">
      <c r="A2963" s="311">
        <v>101898</v>
      </c>
      <c r="B2963" s="312" t="s">
        <v>2731</v>
      </c>
      <c r="C2963" s="312" t="s">
        <v>50</v>
      </c>
      <c r="D2963" s="313" t="s">
        <v>19515</v>
      </c>
      <c r="E2963" s="314" t="s">
        <v>186</v>
      </c>
    </row>
    <row r="2964" spans="1:5" ht="27">
      <c r="A2964" s="311">
        <v>101899</v>
      </c>
      <c r="B2964" s="312" t="s">
        <v>2732</v>
      </c>
      <c r="C2964" s="312" t="s">
        <v>50</v>
      </c>
      <c r="D2964" s="313" t="s">
        <v>19516</v>
      </c>
      <c r="E2964" s="314" t="s">
        <v>186</v>
      </c>
    </row>
    <row r="2965" spans="1:5" ht="27">
      <c r="A2965" s="311">
        <v>101900</v>
      </c>
      <c r="B2965" s="312" t="s">
        <v>2733</v>
      </c>
      <c r="C2965" s="312" t="s">
        <v>50</v>
      </c>
      <c r="D2965" s="313" t="s">
        <v>19517</v>
      </c>
      <c r="E2965" s="314" t="s">
        <v>186</v>
      </c>
    </row>
    <row r="2966" spans="1:5" ht="13.5">
      <c r="A2966" s="311">
        <v>101901</v>
      </c>
      <c r="B2966" s="312" t="s">
        <v>2734</v>
      </c>
      <c r="C2966" s="312" t="s">
        <v>50</v>
      </c>
      <c r="D2966" s="313" t="s">
        <v>19518</v>
      </c>
      <c r="E2966" s="314" t="s">
        <v>186</v>
      </c>
    </row>
    <row r="2967" spans="1:5" ht="13.5">
      <c r="A2967" s="311">
        <v>101902</v>
      </c>
      <c r="B2967" s="312" t="s">
        <v>2735</v>
      </c>
      <c r="C2967" s="312" t="s">
        <v>50</v>
      </c>
      <c r="D2967" s="313" t="s">
        <v>19519</v>
      </c>
      <c r="E2967" s="314" t="s">
        <v>186</v>
      </c>
    </row>
    <row r="2968" spans="1:5" ht="13.5">
      <c r="A2968" s="311">
        <v>101903</v>
      </c>
      <c r="B2968" s="312" t="s">
        <v>2736</v>
      </c>
      <c r="C2968" s="312" t="s">
        <v>50</v>
      </c>
      <c r="D2968" s="313" t="s">
        <v>19520</v>
      </c>
      <c r="E2968" s="314" t="s">
        <v>186</v>
      </c>
    </row>
    <row r="2969" spans="1:5" ht="13.5">
      <c r="A2969" s="311">
        <v>101904</v>
      </c>
      <c r="B2969" s="312" t="s">
        <v>2737</v>
      </c>
      <c r="C2969" s="312" t="s">
        <v>50</v>
      </c>
      <c r="D2969" s="313" t="s">
        <v>19521</v>
      </c>
      <c r="E2969" s="314" t="s">
        <v>186</v>
      </c>
    </row>
    <row r="2970" spans="1:5" ht="27">
      <c r="A2970" s="311">
        <v>101938</v>
      </c>
      <c r="B2970" s="312" t="s">
        <v>2738</v>
      </c>
      <c r="C2970" s="312" t="s">
        <v>50</v>
      </c>
      <c r="D2970" s="313" t="s">
        <v>16940</v>
      </c>
      <c r="E2970" s="314" t="s">
        <v>186</v>
      </c>
    </row>
    <row r="2971" spans="1:5" ht="27">
      <c r="A2971" s="311">
        <v>101946</v>
      </c>
      <c r="B2971" s="312" t="s">
        <v>2739</v>
      </c>
      <c r="C2971" s="312" t="s">
        <v>50</v>
      </c>
      <c r="D2971" s="313" t="s">
        <v>19522</v>
      </c>
      <c r="E2971" s="314" t="s">
        <v>186</v>
      </c>
    </row>
    <row r="2972" spans="1:5" ht="27">
      <c r="A2972" s="311">
        <v>91945</v>
      </c>
      <c r="B2972" s="312" t="s">
        <v>2740</v>
      </c>
      <c r="C2972" s="312" t="s">
        <v>50</v>
      </c>
      <c r="D2972" s="313" t="s">
        <v>17538</v>
      </c>
      <c r="E2972" s="314" t="s">
        <v>186</v>
      </c>
    </row>
    <row r="2973" spans="1:5" ht="27">
      <c r="A2973" s="311">
        <v>91946</v>
      </c>
      <c r="B2973" s="312" t="s">
        <v>2741</v>
      </c>
      <c r="C2973" s="312" t="s">
        <v>50</v>
      </c>
      <c r="D2973" s="313" t="s">
        <v>13530</v>
      </c>
      <c r="E2973" s="314" t="s">
        <v>186</v>
      </c>
    </row>
    <row r="2974" spans="1:5" ht="27">
      <c r="A2974" s="311">
        <v>91947</v>
      </c>
      <c r="B2974" s="312" t="s">
        <v>2742</v>
      </c>
      <c r="C2974" s="312" t="s">
        <v>50</v>
      </c>
      <c r="D2974" s="313" t="s">
        <v>17356</v>
      </c>
      <c r="E2974" s="314" t="s">
        <v>186</v>
      </c>
    </row>
    <row r="2975" spans="1:5" ht="27">
      <c r="A2975" s="311">
        <v>91949</v>
      </c>
      <c r="B2975" s="312" t="s">
        <v>2743</v>
      </c>
      <c r="C2975" s="312" t="s">
        <v>50</v>
      </c>
      <c r="D2975" s="313" t="s">
        <v>14553</v>
      </c>
      <c r="E2975" s="314" t="s">
        <v>186</v>
      </c>
    </row>
    <row r="2976" spans="1:5" ht="27">
      <c r="A2976" s="311">
        <v>91950</v>
      </c>
      <c r="B2976" s="312" t="s">
        <v>2744</v>
      </c>
      <c r="C2976" s="312" t="s">
        <v>50</v>
      </c>
      <c r="D2976" s="313" t="s">
        <v>14027</v>
      </c>
      <c r="E2976" s="314" t="s">
        <v>186</v>
      </c>
    </row>
    <row r="2977" spans="1:5" ht="27">
      <c r="A2977" s="311">
        <v>91951</v>
      </c>
      <c r="B2977" s="312" t="s">
        <v>2745</v>
      </c>
      <c r="C2977" s="312" t="s">
        <v>50</v>
      </c>
      <c r="D2977" s="313" t="s">
        <v>15443</v>
      </c>
      <c r="E2977" s="314" t="s">
        <v>186</v>
      </c>
    </row>
    <row r="2978" spans="1:5" ht="27">
      <c r="A2978" s="311">
        <v>91952</v>
      </c>
      <c r="B2978" s="312" t="s">
        <v>2746</v>
      </c>
      <c r="C2978" s="312" t="s">
        <v>50</v>
      </c>
      <c r="D2978" s="313" t="s">
        <v>14665</v>
      </c>
      <c r="E2978" s="314" t="s">
        <v>186</v>
      </c>
    </row>
    <row r="2979" spans="1:5" ht="27">
      <c r="A2979" s="311">
        <v>91953</v>
      </c>
      <c r="B2979" s="312" t="s">
        <v>2747</v>
      </c>
      <c r="C2979" s="312" t="s">
        <v>50</v>
      </c>
      <c r="D2979" s="313" t="s">
        <v>19523</v>
      </c>
      <c r="E2979" s="314" t="s">
        <v>186</v>
      </c>
    </row>
    <row r="2980" spans="1:5" ht="27">
      <c r="A2980" s="311">
        <v>91954</v>
      </c>
      <c r="B2980" s="312" t="s">
        <v>2748</v>
      </c>
      <c r="C2980" s="312" t="s">
        <v>50</v>
      </c>
      <c r="D2980" s="313" t="s">
        <v>19524</v>
      </c>
      <c r="E2980" s="314" t="s">
        <v>186</v>
      </c>
    </row>
    <row r="2981" spans="1:5" ht="27">
      <c r="A2981" s="311">
        <v>91955</v>
      </c>
      <c r="B2981" s="312" t="s">
        <v>2749</v>
      </c>
      <c r="C2981" s="312" t="s">
        <v>50</v>
      </c>
      <c r="D2981" s="313" t="s">
        <v>15303</v>
      </c>
      <c r="E2981" s="314" t="s">
        <v>186</v>
      </c>
    </row>
    <row r="2982" spans="1:5" ht="27">
      <c r="A2982" s="311">
        <v>91956</v>
      </c>
      <c r="B2982" s="312" t="s">
        <v>2750</v>
      </c>
      <c r="C2982" s="312" t="s">
        <v>50</v>
      </c>
      <c r="D2982" s="313" t="s">
        <v>17849</v>
      </c>
      <c r="E2982" s="314" t="s">
        <v>186</v>
      </c>
    </row>
    <row r="2983" spans="1:5" ht="27">
      <c r="A2983" s="311">
        <v>91957</v>
      </c>
      <c r="B2983" s="312" t="s">
        <v>2751</v>
      </c>
      <c r="C2983" s="312" t="s">
        <v>50</v>
      </c>
      <c r="D2983" s="313" t="s">
        <v>17191</v>
      </c>
      <c r="E2983" s="314" t="s">
        <v>186</v>
      </c>
    </row>
    <row r="2984" spans="1:5" ht="27">
      <c r="A2984" s="311">
        <v>91958</v>
      </c>
      <c r="B2984" s="312" t="s">
        <v>2752</v>
      </c>
      <c r="C2984" s="312" t="s">
        <v>50</v>
      </c>
      <c r="D2984" s="313" t="s">
        <v>19525</v>
      </c>
      <c r="E2984" s="314" t="s">
        <v>186</v>
      </c>
    </row>
    <row r="2985" spans="1:5" ht="27">
      <c r="A2985" s="311">
        <v>91959</v>
      </c>
      <c r="B2985" s="312" t="s">
        <v>2753</v>
      </c>
      <c r="C2985" s="312" t="s">
        <v>50</v>
      </c>
      <c r="D2985" s="313" t="s">
        <v>19526</v>
      </c>
      <c r="E2985" s="314" t="s">
        <v>186</v>
      </c>
    </row>
    <row r="2986" spans="1:5" ht="27">
      <c r="A2986" s="311">
        <v>91960</v>
      </c>
      <c r="B2986" s="312" t="s">
        <v>2754</v>
      </c>
      <c r="C2986" s="312" t="s">
        <v>50</v>
      </c>
      <c r="D2986" s="313" t="s">
        <v>16948</v>
      </c>
      <c r="E2986" s="314" t="s">
        <v>186</v>
      </c>
    </row>
    <row r="2987" spans="1:5" ht="27">
      <c r="A2987" s="311">
        <v>91961</v>
      </c>
      <c r="B2987" s="312" t="s">
        <v>2755</v>
      </c>
      <c r="C2987" s="312" t="s">
        <v>50</v>
      </c>
      <c r="D2987" s="313" t="s">
        <v>17301</v>
      </c>
      <c r="E2987" s="314" t="s">
        <v>186</v>
      </c>
    </row>
    <row r="2988" spans="1:5" ht="27">
      <c r="A2988" s="311">
        <v>91962</v>
      </c>
      <c r="B2988" s="312" t="s">
        <v>2756</v>
      </c>
      <c r="C2988" s="312" t="s">
        <v>50</v>
      </c>
      <c r="D2988" s="313" t="s">
        <v>19527</v>
      </c>
      <c r="E2988" s="314" t="s">
        <v>186</v>
      </c>
    </row>
    <row r="2989" spans="1:5" ht="27">
      <c r="A2989" s="311">
        <v>91963</v>
      </c>
      <c r="B2989" s="312" t="s">
        <v>2757</v>
      </c>
      <c r="C2989" s="312" t="s">
        <v>50</v>
      </c>
      <c r="D2989" s="313" t="s">
        <v>19528</v>
      </c>
      <c r="E2989" s="314" t="s">
        <v>186</v>
      </c>
    </row>
    <row r="2990" spans="1:5" ht="27">
      <c r="A2990" s="311">
        <v>91964</v>
      </c>
      <c r="B2990" s="312" t="s">
        <v>2758</v>
      </c>
      <c r="C2990" s="312" t="s">
        <v>50</v>
      </c>
      <c r="D2990" s="313" t="s">
        <v>15259</v>
      </c>
      <c r="E2990" s="314" t="s">
        <v>186</v>
      </c>
    </row>
    <row r="2991" spans="1:5" ht="27">
      <c r="A2991" s="311">
        <v>91965</v>
      </c>
      <c r="B2991" s="312" t="s">
        <v>2759</v>
      </c>
      <c r="C2991" s="312" t="s">
        <v>50</v>
      </c>
      <c r="D2991" s="313" t="s">
        <v>19529</v>
      </c>
      <c r="E2991" s="314" t="s">
        <v>186</v>
      </c>
    </row>
    <row r="2992" spans="1:5" ht="27">
      <c r="A2992" s="311">
        <v>91966</v>
      </c>
      <c r="B2992" s="312" t="s">
        <v>2760</v>
      </c>
      <c r="C2992" s="312" t="s">
        <v>50</v>
      </c>
      <c r="D2992" s="313" t="s">
        <v>19530</v>
      </c>
      <c r="E2992" s="314" t="s">
        <v>186</v>
      </c>
    </row>
    <row r="2993" spans="1:5" ht="27">
      <c r="A2993" s="311">
        <v>91967</v>
      </c>
      <c r="B2993" s="312" t="s">
        <v>2761</v>
      </c>
      <c r="C2993" s="312" t="s">
        <v>50</v>
      </c>
      <c r="D2993" s="313" t="s">
        <v>19531</v>
      </c>
      <c r="E2993" s="314" t="s">
        <v>186</v>
      </c>
    </row>
    <row r="2994" spans="1:5" ht="27">
      <c r="A2994" s="311">
        <v>91968</v>
      </c>
      <c r="B2994" s="312" t="s">
        <v>2762</v>
      </c>
      <c r="C2994" s="312" t="s">
        <v>50</v>
      </c>
      <c r="D2994" s="313" t="s">
        <v>16244</v>
      </c>
      <c r="E2994" s="314" t="s">
        <v>186</v>
      </c>
    </row>
    <row r="2995" spans="1:5" ht="27">
      <c r="A2995" s="311">
        <v>91969</v>
      </c>
      <c r="B2995" s="312" t="s">
        <v>2763</v>
      </c>
      <c r="C2995" s="312" t="s">
        <v>50</v>
      </c>
      <c r="D2995" s="313" t="s">
        <v>19532</v>
      </c>
      <c r="E2995" s="314" t="s">
        <v>186</v>
      </c>
    </row>
    <row r="2996" spans="1:5" ht="27">
      <c r="A2996" s="311">
        <v>91970</v>
      </c>
      <c r="B2996" s="312" t="s">
        <v>2764</v>
      </c>
      <c r="C2996" s="312" t="s">
        <v>50</v>
      </c>
      <c r="D2996" s="313" t="s">
        <v>19533</v>
      </c>
      <c r="E2996" s="314" t="s">
        <v>186</v>
      </c>
    </row>
    <row r="2997" spans="1:5" ht="27">
      <c r="A2997" s="311">
        <v>91971</v>
      </c>
      <c r="B2997" s="312" t="s">
        <v>2765</v>
      </c>
      <c r="C2997" s="312" t="s">
        <v>50</v>
      </c>
      <c r="D2997" s="313" t="s">
        <v>19534</v>
      </c>
      <c r="E2997" s="314" t="s">
        <v>186</v>
      </c>
    </row>
    <row r="2998" spans="1:5" ht="27">
      <c r="A2998" s="311">
        <v>91972</v>
      </c>
      <c r="B2998" s="312" t="s">
        <v>2766</v>
      </c>
      <c r="C2998" s="312" t="s">
        <v>50</v>
      </c>
      <c r="D2998" s="313" t="s">
        <v>18196</v>
      </c>
      <c r="E2998" s="314" t="s">
        <v>186</v>
      </c>
    </row>
    <row r="2999" spans="1:5" ht="27">
      <c r="A2999" s="311">
        <v>91973</v>
      </c>
      <c r="B2999" s="312" t="s">
        <v>2767</v>
      </c>
      <c r="C2999" s="312" t="s">
        <v>50</v>
      </c>
      <c r="D2999" s="313" t="s">
        <v>17691</v>
      </c>
      <c r="E2999" s="314" t="s">
        <v>186</v>
      </c>
    </row>
    <row r="3000" spans="1:5" ht="27">
      <c r="A3000" s="311">
        <v>91974</v>
      </c>
      <c r="B3000" s="312" t="s">
        <v>2768</v>
      </c>
      <c r="C3000" s="312" t="s">
        <v>50</v>
      </c>
      <c r="D3000" s="313" t="s">
        <v>16147</v>
      </c>
      <c r="E3000" s="314" t="s">
        <v>186</v>
      </c>
    </row>
    <row r="3001" spans="1:5" ht="27">
      <c r="A3001" s="311">
        <v>91975</v>
      </c>
      <c r="B3001" s="312" t="s">
        <v>2769</v>
      </c>
      <c r="C3001" s="312" t="s">
        <v>50</v>
      </c>
      <c r="D3001" s="313" t="s">
        <v>19535</v>
      </c>
      <c r="E3001" s="314" t="s">
        <v>186</v>
      </c>
    </row>
    <row r="3002" spans="1:5" ht="27">
      <c r="A3002" s="311">
        <v>91976</v>
      </c>
      <c r="B3002" s="312" t="s">
        <v>2770</v>
      </c>
      <c r="C3002" s="312" t="s">
        <v>50</v>
      </c>
      <c r="D3002" s="313" t="s">
        <v>19536</v>
      </c>
      <c r="E3002" s="314" t="s">
        <v>186</v>
      </c>
    </row>
    <row r="3003" spans="1:5" ht="27">
      <c r="A3003" s="311">
        <v>91977</v>
      </c>
      <c r="B3003" s="312" t="s">
        <v>2771</v>
      </c>
      <c r="C3003" s="312" t="s">
        <v>50</v>
      </c>
      <c r="D3003" s="313" t="s">
        <v>19537</v>
      </c>
      <c r="E3003" s="314" t="s">
        <v>186</v>
      </c>
    </row>
    <row r="3004" spans="1:5" ht="27">
      <c r="A3004" s="311">
        <v>91978</v>
      </c>
      <c r="B3004" s="312" t="s">
        <v>2772</v>
      </c>
      <c r="C3004" s="312" t="s">
        <v>50</v>
      </c>
      <c r="D3004" s="313" t="s">
        <v>19538</v>
      </c>
      <c r="E3004" s="314" t="s">
        <v>186</v>
      </c>
    </row>
    <row r="3005" spans="1:5" ht="27">
      <c r="A3005" s="311">
        <v>91979</v>
      </c>
      <c r="B3005" s="312" t="s">
        <v>2773</v>
      </c>
      <c r="C3005" s="312" t="s">
        <v>50</v>
      </c>
      <c r="D3005" s="313" t="s">
        <v>19539</v>
      </c>
      <c r="E3005" s="314" t="s">
        <v>186</v>
      </c>
    </row>
    <row r="3006" spans="1:5" ht="27">
      <c r="A3006" s="311">
        <v>91980</v>
      </c>
      <c r="B3006" s="312" t="s">
        <v>2774</v>
      </c>
      <c r="C3006" s="312" t="s">
        <v>50</v>
      </c>
      <c r="D3006" s="313" t="s">
        <v>17799</v>
      </c>
      <c r="E3006" s="314" t="s">
        <v>186</v>
      </c>
    </row>
    <row r="3007" spans="1:5" ht="27">
      <c r="A3007" s="311">
        <v>91981</v>
      </c>
      <c r="B3007" s="312" t="s">
        <v>2775</v>
      </c>
      <c r="C3007" s="312" t="s">
        <v>50</v>
      </c>
      <c r="D3007" s="313" t="s">
        <v>14890</v>
      </c>
      <c r="E3007" s="314" t="s">
        <v>186</v>
      </c>
    </row>
    <row r="3008" spans="1:5" ht="27">
      <c r="A3008" s="311">
        <v>91982</v>
      </c>
      <c r="B3008" s="312" t="s">
        <v>2776</v>
      </c>
      <c r="C3008" s="312" t="s">
        <v>50</v>
      </c>
      <c r="D3008" s="313" t="s">
        <v>19540</v>
      </c>
      <c r="E3008" s="314" t="s">
        <v>186</v>
      </c>
    </row>
    <row r="3009" spans="1:5" ht="27">
      <c r="A3009" s="311">
        <v>91983</v>
      </c>
      <c r="B3009" s="312" t="s">
        <v>2777</v>
      </c>
      <c r="C3009" s="312" t="s">
        <v>50</v>
      </c>
      <c r="D3009" s="313" t="s">
        <v>19541</v>
      </c>
      <c r="E3009" s="314" t="s">
        <v>186</v>
      </c>
    </row>
    <row r="3010" spans="1:5" ht="27">
      <c r="A3010" s="311">
        <v>91984</v>
      </c>
      <c r="B3010" s="312" t="s">
        <v>2778</v>
      </c>
      <c r="C3010" s="312" t="s">
        <v>50</v>
      </c>
      <c r="D3010" s="313" t="s">
        <v>19542</v>
      </c>
      <c r="E3010" s="314" t="s">
        <v>186</v>
      </c>
    </row>
    <row r="3011" spans="1:5" ht="27">
      <c r="A3011" s="311">
        <v>91985</v>
      </c>
      <c r="B3011" s="312" t="s">
        <v>2779</v>
      </c>
      <c r="C3011" s="312" t="s">
        <v>50</v>
      </c>
      <c r="D3011" s="313" t="s">
        <v>19543</v>
      </c>
      <c r="E3011" s="314" t="s">
        <v>186</v>
      </c>
    </row>
    <row r="3012" spans="1:5" ht="27">
      <c r="A3012" s="311">
        <v>91986</v>
      </c>
      <c r="B3012" s="312" t="s">
        <v>2780</v>
      </c>
      <c r="C3012" s="312" t="s">
        <v>50</v>
      </c>
      <c r="D3012" s="313" t="s">
        <v>12724</v>
      </c>
      <c r="E3012" s="314" t="s">
        <v>186</v>
      </c>
    </row>
    <row r="3013" spans="1:5" ht="27">
      <c r="A3013" s="311">
        <v>91987</v>
      </c>
      <c r="B3013" s="312" t="s">
        <v>2781</v>
      </c>
      <c r="C3013" s="312" t="s">
        <v>50</v>
      </c>
      <c r="D3013" s="313" t="s">
        <v>19544</v>
      </c>
      <c r="E3013" s="314" t="s">
        <v>186</v>
      </c>
    </row>
    <row r="3014" spans="1:5" ht="27">
      <c r="A3014" s="311">
        <v>91988</v>
      </c>
      <c r="B3014" s="312" t="s">
        <v>2782</v>
      </c>
      <c r="C3014" s="312" t="s">
        <v>50</v>
      </c>
      <c r="D3014" s="313" t="s">
        <v>17653</v>
      </c>
      <c r="E3014" s="314" t="s">
        <v>186</v>
      </c>
    </row>
    <row r="3015" spans="1:5" ht="27">
      <c r="A3015" s="311">
        <v>91989</v>
      </c>
      <c r="B3015" s="312" t="s">
        <v>2783</v>
      </c>
      <c r="C3015" s="312" t="s">
        <v>50</v>
      </c>
      <c r="D3015" s="313" t="s">
        <v>19545</v>
      </c>
      <c r="E3015" s="314" t="s">
        <v>186</v>
      </c>
    </row>
    <row r="3016" spans="1:5" ht="27">
      <c r="A3016" s="311">
        <v>91990</v>
      </c>
      <c r="B3016" s="312" t="s">
        <v>2784</v>
      </c>
      <c r="C3016" s="312" t="s">
        <v>50</v>
      </c>
      <c r="D3016" s="313" t="s">
        <v>19546</v>
      </c>
      <c r="E3016" s="314" t="s">
        <v>186</v>
      </c>
    </row>
    <row r="3017" spans="1:5" ht="27">
      <c r="A3017" s="311">
        <v>91991</v>
      </c>
      <c r="B3017" s="312" t="s">
        <v>2785</v>
      </c>
      <c r="C3017" s="312" t="s">
        <v>50</v>
      </c>
      <c r="D3017" s="313" t="s">
        <v>16260</v>
      </c>
      <c r="E3017" s="314" t="s">
        <v>186</v>
      </c>
    </row>
    <row r="3018" spans="1:5" ht="27">
      <c r="A3018" s="311">
        <v>91992</v>
      </c>
      <c r="B3018" s="312" t="s">
        <v>2786</v>
      </c>
      <c r="C3018" s="312" t="s">
        <v>50</v>
      </c>
      <c r="D3018" s="313" t="s">
        <v>17260</v>
      </c>
      <c r="E3018" s="314" t="s">
        <v>186</v>
      </c>
    </row>
    <row r="3019" spans="1:5" ht="27">
      <c r="A3019" s="311">
        <v>91993</v>
      </c>
      <c r="B3019" s="312" t="s">
        <v>2787</v>
      </c>
      <c r="C3019" s="312" t="s">
        <v>50</v>
      </c>
      <c r="D3019" s="313" t="s">
        <v>15930</v>
      </c>
      <c r="E3019" s="314" t="s">
        <v>186</v>
      </c>
    </row>
    <row r="3020" spans="1:5" ht="27">
      <c r="A3020" s="311">
        <v>91994</v>
      </c>
      <c r="B3020" s="312" t="s">
        <v>2788</v>
      </c>
      <c r="C3020" s="312" t="s">
        <v>50</v>
      </c>
      <c r="D3020" s="313" t="s">
        <v>17705</v>
      </c>
      <c r="E3020" s="314" t="s">
        <v>186</v>
      </c>
    </row>
    <row r="3021" spans="1:5" ht="27">
      <c r="A3021" s="311">
        <v>91995</v>
      </c>
      <c r="B3021" s="312" t="s">
        <v>2789</v>
      </c>
      <c r="C3021" s="312" t="s">
        <v>50</v>
      </c>
      <c r="D3021" s="313" t="s">
        <v>19547</v>
      </c>
      <c r="E3021" s="314" t="s">
        <v>186</v>
      </c>
    </row>
    <row r="3022" spans="1:5" ht="27">
      <c r="A3022" s="311">
        <v>91996</v>
      </c>
      <c r="B3022" s="312" t="s">
        <v>2790</v>
      </c>
      <c r="C3022" s="312" t="s">
        <v>50</v>
      </c>
      <c r="D3022" s="313" t="s">
        <v>17026</v>
      </c>
      <c r="E3022" s="314" t="s">
        <v>186</v>
      </c>
    </row>
    <row r="3023" spans="1:5" ht="27">
      <c r="A3023" s="311">
        <v>91997</v>
      </c>
      <c r="B3023" s="312" t="s">
        <v>2791</v>
      </c>
      <c r="C3023" s="312" t="s">
        <v>50</v>
      </c>
      <c r="D3023" s="313" t="s">
        <v>16863</v>
      </c>
      <c r="E3023" s="314" t="s">
        <v>186</v>
      </c>
    </row>
    <row r="3024" spans="1:5" ht="27">
      <c r="A3024" s="311">
        <v>91998</v>
      </c>
      <c r="B3024" s="312" t="s">
        <v>2792</v>
      </c>
      <c r="C3024" s="312" t="s">
        <v>50</v>
      </c>
      <c r="D3024" s="313" t="s">
        <v>16136</v>
      </c>
      <c r="E3024" s="314" t="s">
        <v>186</v>
      </c>
    </row>
    <row r="3025" spans="1:5" ht="27">
      <c r="A3025" s="311">
        <v>91999</v>
      </c>
      <c r="B3025" s="312" t="s">
        <v>2793</v>
      </c>
      <c r="C3025" s="312" t="s">
        <v>50</v>
      </c>
      <c r="D3025" s="313" t="s">
        <v>19548</v>
      </c>
      <c r="E3025" s="314" t="s">
        <v>186</v>
      </c>
    </row>
    <row r="3026" spans="1:5" ht="27">
      <c r="A3026" s="311">
        <v>92000</v>
      </c>
      <c r="B3026" s="312" t="s">
        <v>2794</v>
      </c>
      <c r="C3026" s="312" t="s">
        <v>50</v>
      </c>
      <c r="D3026" s="313" t="s">
        <v>19549</v>
      </c>
      <c r="E3026" s="314" t="s">
        <v>186</v>
      </c>
    </row>
    <row r="3027" spans="1:5" ht="27">
      <c r="A3027" s="311">
        <v>92001</v>
      </c>
      <c r="B3027" s="312" t="s">
        <v>2795</v>
      </c>
      <c r="C3027" s="312" t="s">
        <v>50</v>
      </c>
      <c r="D3027" s="313" t="s">
        <v>14279</v>
      </c>
      <c r="E3027" s="314" t="s">
        <v>186</v>
      </c>
    </row>
    <row r="3028" spans="1:5" ht="27">
      <c r="A3028" s="311">
        <v>92002</v>
      </c>
      <c r="B3028" s="312" t="s">
        <v>2796</v>
      </c>
      <c r="C3028" s="312" t="s">
        <v>50</v>
      </c>
      <c r="D3028" s="313" t="s">
        <v>19550</v>
      </c>
      <c r="E3028" s="314" t="s">
        <v>186</v>
      </c>
    </row>
    <row r="3029" spans="1:5" ht="27">
      <c r="A3029" s="311">
        <v>92003</v>
      </c>
      <c r="B3029" s="312" t="s">
        <v>2797</v>
      </c>
      <c r="C3029" s="312" t="s">
        <v>50</v>
      </c>
      <c r="D3029" s="313" t="s">
        <v>16604</v>
      </c>
      <c r="E3029" s="314" t="s">
        <v>186</v>
      </c>
    </row>
    <row r="3030" spans="1:5" ht="27">
      <c r="A3030" s="311">
        <v>92004</v>
      </c>
      <c r="B3030" s="312" t="s">
        <v>2798</v>
      </c>
      <c r="C3030" s="312" t="s">
        <v>50</v>
      </c>
      <c r="D3030" s="313" t="s">
        <v>19551</v>
      </c>
      <c r="E3030" s="314" t="s">
        <v>186</v>
      </c>
    </row>
    <row r="3031" spans="1:5" ht="27">
      <c r="A3031" s="311">
        <v>92005</v>
      </c>
      <c r="B3031" s="312" t="s">
        <v>2799</v>
      </c>
      <c r="C3031" s="312" t="s">
        <v>50</v>
      </c>
      <c r="D3031" s="313" t="s">
        <v>18031</v>
      </c>
      <c r="E3031" s="314" t="s">
        <v>186</v>
      </c>
    </row>
    <row r="3032" spans="1:5" ht="27">
      <c r="A3032" s="311">
        <v>92006</v>
      </c>
      <c r="B3032" s="312" t="s">
        <v>2800</v>
      </c>
      <c r="C3032" s="312" t="s">
        <v>50</v>
      </c>
      <c r="D3032" s="313" t="s">
        <v>19552</v>
      </c>
      <c r="E3032" s="314" t="s">
        <v>186</v>
      </c>
    </row>
    <row r="3033" spans="1:5" ht="27">
      <c r="A3033" s="311">
        <v>92007</v>
      </c>
      <c r="B3033" s="312" t="s">
        <v>2801</v>
      </c>
      <c r="C3033" s="312" t="s">
        <v>50</v>
      </c>
      <c r="D3033" s="313" t="s">
        <v>17533</v>
      </c>
      <c r="E3033" s="314" t="s">
        <v>186</v>
      </c>
    </row>
    <row r="3034" spans="1:5" ht="27">
      <c r="A3034" s="311">
        <v>92008</v>
      </c>
      <c r="B3034" s="312" t="s">
        <v>2802</v>
      </c>
      <c r="C3034" s="312" t="s">
        <v>50</v>
      </c>
      <c r="D3034" s="313" t="s">
        <v>19553</v>
      </c>
      <c r="E3034" s="314" t="s">
        <v>186</v>
      </c>
    </row>
    <row r="3035" spans="1:5" ht="27">
      <c r="A3035" s="311">
        <v>92009</v>
      </c>
      <c r="B3035" s="312" t="s">
        <v>2803</v>
      </c>
      <c r="C3035" s="312" t="s">
        <v>50</v>
      </c>
      <c r="D3035" s="313" t="s">
        <v>19554</v>
      </c>
      <c r="E3035" s="314" t="s">
        <v>186</v>
      </c>
    </row>
    <row r="3036" spans="1:5" ht="27">
      <c r="A3036" s="311">
        <v>92010</v>
      </c>
      <c r="B3036" s="312" t="s">
        <v>2804</v>
      </c>
      <c r="C3036" s="312" t="s">
        <v>50</v>
      </c>
      <c r="D3036" s="313" t="s">
        <v>14727</v>
      </c>
      <c r="E3036" s="314" t="s">
        <v>186</v>
      </c>
    </row>
    <row r="3037" spans="1:5" ht="27">
      <c r="A3037" s="311">
        <v>92011</v>
      </c>
      <c r="B3037" s="312" t="s">
        <v>2805</v>
      </c>
      <c r="C3037" s="312" t="s">
        <v>50</v>
      </c>
      <c r="D3037" s="313" t="s">
        <v>19555</v>
      </c>
      <c r="E3037" s="314" t="s">
        <v>186</v>
      </c>
    </row>
    <row r="3038" spans="1:5" ht="27">
      <c r="A3038" s="311">
        <v>92012</v>
      </c>
      <c r="B3038" s="312" t="s">
        <v>2806</v>
      </c>
      <c r="C3038" s="312" t="s">
        <v>50</v>
      </c>
      <c r="D3038" s="313" t="s">
        <v>14003</v>
      </c>
      <c r="E3038" s="314" t="s">
        <v>186</v>
      </c>
    </row>
    <row r="3039" spans="1:5" ht="27">
      <c r="A3039" s="311">
        <v>92013</v>
      </c>
      <c r="B3039" s="312" t="s">
        <v>2807</v>
      </c>
      <c r="C3039" s="312" t="s">
        <v>50</v>
      </c>
      <c r="D3039" s="313" t="s">
        <v>15828</v>
      </c>
      <c r="E3039" s="314" t="s">
        <v>186</v>
      </c>
    </row>
    <row r="3040" spans="1:5" ht="27">
      <c r="A3040" s="311">
        <v>92014</v>
      </c>
      <c r="B3040" s="312" t="s">
        <v>2808</v>
      </c>
      <c r="C3040" s="312" t="s">
        <v>50</v>
      </c>
      <c r="D3040" s="313" t="s">
        <v>19556</v>
      </c>
      <c r="E3040" s="314" t="s">
        <v>186</v>
      </c>
    </row>
    <row r="3041" spans="1:5" ht="27">
      <c r="A3041" s="311">
        <v>92015</v>
      </c>
      <c r="B3041" s="312" t="s">
        <v>2809</v>
      </c>
      <c r="C3041" s="312" t="s">
        <v>50</v>
      </c>
      <c r="D3041" s="313" t="s">
        <v>19557</v>
      </c>
      <c r="E3041" s="314" t="s">
        <v>186</v>
      </c>
    </row>
    <row r="3042" spans="1:5" ht="27">
      <c r="A3042" s="311">
        <v>92016</v>
      </c>
      <c r="B3042" s="312" t="s">
        <v>2810</v>
      </c>
      <c r="C3042" s="312" t="s">
        <v>50</v>
      </c>
      <c r="D3042" s="313" t="s">
        <v>19558</v>
      </c>
      <c r="E3042" s="314" t="s">
        <v>186</v>
      </c>
    </row>
    <row r="3043" spans="1:5" ht="27">
      <c r="A3043" s="311">
        <v>92017</v>
      </c>
      <c r="B3043" s="312" t="s">
        <v>2811</v>
      </c>
      <c r="C3043" s="312" t="s">
        <v>50</v>
      </c>
      <c r="D3043" s="313" t="s">
        <v>19559</v>
      </c>
      <c r="E3043" s="314" t="s">
        <v>186</v>
      </c>
    </row>
    <row r="3044" spans="1:5" ht="27">
      <c r="A3044" s="311">
        <v>92018</v>
      </c>
      <c r="B3044" s="312" t="s">
        <v>2812</v>
      </c>
      <c r="C3044" s="312" t="s">
        <v>50</v>
      </c>
      <c r="D3044" s="313" t="s">
        <v>19560</v>
      </c>
      <c r="E3044" s="314" t="s">
        <v>186</v>
      </c>
    </row>
    <row r="3045" spans="1:5" ht="27">
      <c r="A3045" s="311">
        <v>92019</v>
      </c>
      <c r="B3045" s="312" t="s">
        <v>2813</v>
      </c>
      <c r="C3045" s="312" t="s">
        <v>50</v>
      </c>
      <c r="D3045" s="313" t="s">
        <v>19561</v>
      </c>
      <c r="E3045" s="314" t="s">
        <v>186</v>
      </c>
    </row>
    <row r="3046" spans="1:5" ht="27">
      <c r="A3046" s="311">
        <v>92020</v>
      </c>
      <c r="B3046" s="312" t="s">
        <v>2814</v>
      </c>
      <c r="C3046" s="312" t="s">
        <v>50</v>
      </c>
      <c r="D3046" s="313" t="s">
        <v>19562</v>
      </c>
      <c r="E3046" s="314" t="s">
        <v>186</v>
      </c>
    </row>
    <row r="3047" spans="1:5" ht="27">
      <c r="A3047" s="311">
        <v>92021</v>
      </c>
      <c r="B3047" s="312" t="s">
        <v>2815</v>
      </c>
      <c r="C3047" s="312" t="s">
        <v>50</v>
      </c>
      <c r="D3047" s="313" t="s">
        <v>19563</v>
      </c>
      <c r="E3047" s="314" t="s">
        <v>186</v>
      </c>
    </row>
    <row r="3048" spans="1:5" ht="27">
      <c r="A3048" s="311">
        <v>92022</v>
      </c>
      <c r="B3048" s="312" t="s">
        <v>2816</v>
      </c>
      <c r="C3048" s="312" t="s">
        <v>50</v>
      </c>
      <c r="D3048" s="313" t="s">
        <v>19564</v>
      </c>
      <c r="E3048" s="314" t="s">
        <v>186</v>
      </c>
    </row>
    <row r="3049" spans="1:5" ht="27">
      <c r="A3049" s="311">
        <v>92023</v>
      </c>
      <c r="B3049" s="312" t="s">
        <v>2817</v>
      </c>
      <c r="C3049" s="312" t="s">
        <v>50</v>
      </c>
      <c r="D3049" s="313" t="s">
        <v>16385</v>
      </c>
      <c r="E3049" s="314" t="s">
        <v>186</v>
      </c>
    </row>
    <row r="3050" spans="1:5" ht="27">
      <c r="A3050" s="311">
        <v>92024</v>
      </c>
      <c r="B3050" s="312" t="s">
        <v>2818</v>
      </c>
      <c r="C3050" s="312" t="s">
        <v>50</v>
      </c>
      <c r="D3050" s="313" t="s">
        <v>19565</v>
      </c>
      <c r="E3050" s="314" t="s">
        <v>186</v>
      </c>
    </row>
    <row r="3051" spans="1:5" ht="27">
      <c r="A3051" s="311">
        <v>92025</v>
      </c>
      <c r="B3051" s="312" t="s">
        <v>2819</v>
      </c>
      <c r="C3051" s="312" t="s">
        <v>50</v>
      </c>
      <c r="D3051" s="313" t="s">
        <v>13342</v>
      </c>
      <c r="E3051" s="314" t="s">
        <v>186</v>
      </c>
    </row>
    <row r="3052" spans="1:5" ht="27">
      <c r="A3052" s="311">
        <v>92026</v>
      </c>
      <c r="B3052" s="312" t="s">
        <v>2820</v>
      </c>
      <c r="C3052" s="312" t="s">
        <v>50</v>
      </c>
      <c r="D3052" s="313" t="s">
        <v>18411</v>
      </c>
      <c r="E3052" s="314" t="s">
        <v>186</v>
      </c>
    </row>
    <row r="3053" spans="1:5" ht="27">
      <c r="A3053" s="311">
        <v>92027</v>
      </c>
      <c r="B3053" s="312" t="s">
        <v>2821</v>
      </c>
      <c r="C3053" s="312" t="s">
        <v>50</v>
      </c>
      <c r="D3053" s="313" t="s">
        <v>17263</v>
      </c>
      <c r="E3053" s="314" t="s">
        <v>186</v>
      </c>
    </row>
    <row r="3054" spans="1:5" ht="27">
      <c r="A3054" s="311">
        <v>92028</v>
      </c>
      <c r="B3054" s="312" t="s">
        <v>2822</v>
      </c>
      <c r="C3054" s="312" t="s">
        <v>50</v>
      </c>
      <c r="D3054" s="313" t="s">
        <v>17442</v>
      </c>
      <c r="E3054" s="314" t="s">
        <v>186</v>
      </c>
    </row>
    <row r="3055" spans="1:5" ht="27">
      <c r="A3055" s="311">
        <v>92029</v>
      </c>
      <c r="B3055" s="312" t="s">
        <v>2823</v>
      </c>
      <c r="C3055" s="312" t="s">
        <v>50</v>
      </c>
      <c r="D3055" s="313" t="s">
        <v>19566</v>
      </c>
      <c r="E3055" s="314" t="s">
        <v>186</v>
      </c>
    </row>
    <row r="3056" spans="1:5" ht="40.5" customHeight="1">
      <c r="A3056" s="311">
        <v>92030</v>
      </c>
      <c r="B3056" s="312" t="s">
        <v>2824</v>
      </c>
      <c r="C3056" s="312" t="s">
        <v>50</v>
      </c>
      <c r="D3056" s="313" t="s">
        <v>19567</v>
      </c>
      <c r="E3056" s="314" t="s">
        <v>186</v>
      </c>
    </row>
    <row r="3057" spans="1:5" ht="27">
      <c r="A3057" s="311">
        <v>92031</v>
      </c>
      <c r="B3057" s="312" t="s">
        <v>2825</v>
      </c>
      <c r="C3057" s="312" t="s">
        <v>50</v>
      </c>
      <c r="D3057" s="313" t="s">
        <v>17572</v>
      </c>
      <c r="E3057" s="314" t="s">
        <v>186</v>
      </c>
    </row>
    <row r="3058" spans="1:5" ht="27">
      <c r="A3058" s="311">
        <v>92032</v>
      </c>
      <c r="B3058" s="312" t="s">
        <v>2826</v>
      </c>
      <c r="C3058" s="312" t="s">
        <v>50</v>
      </c>
      <c r="D3058" s="313" t="s">
        <v>19568</v>
      </c>
      <c r="E3058" s="314" t="s">
        <v>186</v>
      </c>
    </row>
    <row r="3059" spans="1:5" ht="27">
      <c r="A3059" s="311">
        <v>92033</v>
      </c>
      <c r="B3059" s="312" t="s">
        <v>2827</v>
      </c>
      <c r="C3059" s="312" t="s">
        <v>50</v>
      </c>
      <c r="D3059" s="313" t="s">
        <v>19569</v>
      </c>
      <c r="E3059" s="314" t="s">
        <v>186</v>
      </c>
    </row>
    <row r="3060" spans="1:5" ht="27">
      <c r="A3060" s="311">
        <v>92034</v>
      </c>
      <c r="B3060" s="312" t="s">
        <v>2828</v>
      </c>
      <c r="C3060" s="312" t="s">
        <v>50</v>
      </c>
      <c r="D3060" s="313" t="s">
        <v>19570</v>
      </c>
      <c r="E3060" s="314" t="s">
        <v>186</v>
      </c>
    </row>
    <row r="3061" spans="1:5" ht="27">
      <c r="A3061" s="311">
        <v>92035</v>
      </c>
      <c r="B3061" s="312" t="s">
        <v>2829</v>
      </c>
      <c r="C3061" s="312" t="s">
        <v>50</v>
      </c>
      <c r="D3061" s="313" t="s">
        <v>18330</v>
      </c>
      <c r="E3061" s="314" t="s">
        <v>186</v>
      </c>
    </row>
    <row r="3062" spans="1:5" ht="27">
      <c r="A3062" s="311">
        <v>97583</v>
      </c>
      <c r="B3062" s="312" t="s">
        <v>2830</v>
      </c>
      <c r="C3062" s="312" t="s">
        <v>50</v>
      </c>
      <c r="D3062" s="313" t="s">
        <v>17214</v>
      </c>
      <c r="E3062" s="314" t="s">
        <v>186</v>
      </c>
    </row>
    <row r="3063" spans="1:5" ht="27">
      <c r="A3063" s="311">
        <v>97584</v>
      </c>
      <c r="B3063" s="312" t="s">
        <v>2831</v>
      </c>
      <c r="C3063" s="312" t="s">
        <v>50</v>
      </c>
      <c r="D3063" s="313" t="s">
        <v>19571</v>
      </c>
      <c r="E3063" s="314" t="s">
        <v>186</v>
      </c>
    </row>
    <row r="3064" spans="1:5" ht="27">
      <c r="A3064" s="311">
        <v>97585</v>
      </c>
      <c r="B3064" s="312" t="s">
        <v>2832</v>
      </c>
      <c r="C3064" s="312" t="s">
        <v>50</v>
      </c>
      <c r="D3064" s="313" t="s">
        <v>13967</v>
      </c>
      <c r="E3064" s="314" t="s">
        <v>186</v>
      </c>
    </row>
    <row r="3065" spans="1:5" ht="27">
      <c r="A3065" s="311">
        <v>97586</v>
      </c>
      <c r="B3065" s="312" t="s">
        <v>2833</v>
      </c>
      <c r="C3065" s="312" t="s">
        <v>50</v>
      </c>
      <c r="D3065" s="313" t="s">
        <v>19572</v>
      </c>
      <c r="E3065" s="314" t="s">
        <v>186</v>
      </c>
    </row>
    <row r="3066" spans="1:5" ht="27">
      <c r="A3066" s="311">
        <v>97587</v>
      </c>
      <c r="B3066" s="312" t="s">
        <v>2834</v>
      </c>
      <c r="C3066" s="312" t="s">
        <v>50</v>
      </c>
      <c r="D3066" s="313" t="s">
        <v>19573</v>
      </c>
      <c r="E3066" s="314" t="s">
        <v>186</v>
      </c>
    </row>
    <row r="3067" spans="1:5" ht="27">
      <c r="A3067" s="311">
        <v>97589</v>
      </c>
      <c r="B3067" s="312" t="s">
        <v>2835</v>
      </c>
      <c r="C3067" s="312" t="s">
        <v>50</v>
      </c>
      <c r="D3067" s="313" t="s">
        <v>19574</v>
      </c>
      <c r="E3067" s="314" t="s">
        <v>186</v>
      </c>
    </row>
    <row r="3068" spans="1:5" ht="27">
      <c r="A3068" s="311">
        <v>97590</v>
      </c>
      <c r="B3068" s="312" t="s">
        <v>2836</v>
      </c>
      <c r="C3068" s="312" t="s">
        <v>50</v>
      </c>
      <c r="D3068" s="313" t="s">
        <v>17712</v>
      </c>
      <c r="E3068" s="314" t="s">
        <v>186</v>
      </c>
    </row>
    <row r="3069" spans="1:5" ht="27">
      <c r="A3069" s="311">
        <v>97591</v>
      </c>
      <c r="B3069" s="312" t="s">
        <v>2837</v>
      </c>
      <c r="C3069" s="312" t="s">
        <v>50</v>
      </c>
      <c r="D3069" s="313" t="s">
        <v>16814</v>
      </c>
      <c r="E3069" s="314" t="s">
        <v>186</v>
      </c>
    </row>
    <row r="3070" spans="1:5" ht="27">
      <c r="A3070" s="311">
        <v>97592</v>
      </c>
      <c r="B3070" s="312" t="s">
        <v>2838</v>
      </c>
      <c r="C3070" s="312" t="s">
        <v>50</v>
      </c>
      <c r="D3070" s="313" t="s">
        <v>19575</v>
      </c>
      <c r="E3070" s="314" t="s">
        <v>186</v>
      </c>
    </row>
    <row r="3071" spans="1:5" ht="27">
      <c r="A3071" s="311">
        <v>97593</v>
      </c>
      <c r="B3071" s="312" t="s">
        <v>2839</v>
      </c>
      <c r="C3071" s="312" t="s">
        <v>50</v>
      </c>
      <c r="D3071" s="313" t="s">
        <v>19576</v>
      </c>
      <c r="E3071" s="314" t="s">
        <v>186</v>
      </c>
    </row>
    <row r="3072" spans="1:5" ht="27">
      <c r="A3072" s="311">
        <v>97594</v>
      </c>
      <c r="B3072" s="312" t="s">
        <v>2840</v>
      </c>
      <c r="C3072" s="312" t="s">
        <v>50</v>
      </c>
      <c r="D3072" s="313" t="s">
        <v>19577</v>
      </c>
      <c r="E3072" s="314" t="s">
        <v>186</v>
      </c>
    </row>
    <row r="3073" spans="1:5" ht="27">
      <c r="A3073" s="311">
        <v>97595</v>
      </c>
      <c r="B3073" s="312" t="s">
        <v>2841</v>
      </c>
      <c r="C3073" s="312" t="s">
        <v>50</v>
      </c>
      <c r="D3073" s="313" t="s">
        <v>17848</v>
      </c>
      <c r="E3073" s="314" t="s">
        <v>186</v>
      </c>
    </row>
    <row r="3074" spans="1:5" ht="27">
      <c r="A3074" s="311">
        <v>97596</v>
      </c>
      <c r="B3074" s="312" t="s">
        <v>2842</v>
      </c>
      <c r="C3074" s="312" t="s">
        <v>50</v>
      </c>
      <c r="D3074" s="313" t="s">
        <v>17261</v>
      </c>
      <c r="E3074" s="314" t="s">
        <v>186</v>
      </c>
    </row>
    <row r="3075" spans="1:5" ht="27">
      <c r="A3075" s="311">
        <v>97597</v>
      </c>
      <c r="B3075" s="312" t="s">
        <v>2843</v>
      </c>
      <c r="C3075" s="312" t="s">
        <v>50</v>
      </c>
      <c r="D3075" s="313" t="s">
        <v>15475</v>
      </c>
      <c r="E3075" s="314" t="s">
        <v>186</v>
      </c>
    </row>
    <row r="3076" spans="1:5" ht="27">
      <c r="A3076" s="311">
        <v>97598</v>
      </c>
      <c r="B3076" s="312" t="s">
        <v>2844</v>
      </c>
      <c r="C3076" s="312" t="s">
        <v>50</v>
      </c>
      <c r="D3076" s="313" t="s">
        <v>19578</v>
      </c>
      <c r="E3076" s="314" t="s">
        <v>186</v>
      </c>
    </row>
    <row r="3077" spans="1:5" ht="27">
      <c r="A3077" s="311">
        <v>97599</v>
      </c>
      <c r="B3077" s="312" t="s">
        <v>2845</v>
      </c>
      <c r="C3077" s="312" t="s">
        <v>50</v>
      </c>
      <c r="D3077" s="313" t="s">
        <v>15172</v>
      </c>
      <c r="E3077" s="314" t="s">
        <v>186</v>
      </c>
    </row>
    <row r="3078" spans="1:5" ht="13.5">
      <c r="A3078" s="311">
        <v>97609</v>
      </c>
      <c r="B3078" s="312" t="s">
        <v>2846</v>
      </c>
      <c r="C3078" s="312" t="s">
        <v>50</v>
      </c>
      <c r="D3078" s="313" t="s">
        <v>13272</v>
      </c>
      <c r="E3078" s="314" t="s">
        <v>186</v>
      </c>
    </row>
    <row r="3079" spans="1:5" ht="13.5">
      <c r="A3079" s="311">
        <v>97610</v>
      </c>
      <c r="B3079" s="312" t="s">
        <v>2847</v>
      </c>
      <c r="C3079" s="312" t="s">
        <v>50</v>
      </c>
      <c r="D3079" s="313" t="s">
        <v>13294</v>
      </c>
      <c r="E3079" s="314" t="s">
        <v>186</v>
      </c>
    </row>
    <row r="3080" spans="1:5" ht="27">
      <c r="A3080" s="311">
        <v>97611</v>
      </c>
      <c r="B3080" s="312" t="s">
        <v>2848</v>
      </c>
      <c r="C3080" s="312" t="s">
        <v>50</v>
      </c>
      <c r="D3080" s="313" t="s">
        <v>19579</v>
      </c>
      <c r="E3080" s="314" t="s">
        <v>186</v>
      </c>
    </row>
    <row r="3081" spans="1:5" ht="27">
      <c r="A3081" s="311">
        <v>97612</v>
      </c>
      <c r="B3081" s="312" t="s">
        <v>2849</v>
      </c>
      <c r="C3081" s="312" t="s">
        <v>50</v>
      </c>
      <c r="D3081" s="313" t="s">
        <v>14907</v>
      </c>
      <c r="E3081" s="314" t="s">
        <v>186</v>
      </c>
    </row>
    <row r="3082" spans="1:5" ht="27">
      <c r="A3082" s="311">
        <v>97613</v>
      </c>
      <c r="B3082" s="312" t="s">
        <v>2850</v>
      </c>
      <c r="C3082" s="312" t="s">
        <v>50</v>
      </c>
      <c r="D3082" s="313" t="s">
        <v>17526</v>
      </c>
      <c r="E3082" s="314" t="s">
        <v>186</v>
      </c>
    </row>
    <row r="3083" spans="1:5" ht="27">
      <c r="A3083" s="311">
        <v>97614</v>
      </c>
      <c r="B3083" s="312" t="s">
        <v>2851</v>
      </c>
      <c r="C3083" s="312" t="s">
        <v>50</v>
      </c>
      <c r="D3083" s="313" t="s">
        <v>19580</v>
      </c>
      <c r="E3083" s="314" t="s">
        <v>186</v>
      </c>
    </row>
    <row r="3084" spans="1:5" ht="27">
      <c r="A3084" s="311">
        <v>97615</v>
      </c>
      <c r="B3084" s="312" t="s">
        <v>2852</v>
      </c>
      <c r="C3084" s="312" t="s">
        <v>50</v>
      </c>
      <c r="D3084" s="313" t="s">
        <v>19581</v>
      </c>
      <c r="E3084" s="314" t="s">
        <v>186</v>
      </c>
    </row>
    <row r="3085" spans="1:5" ht="27">
      <c r="A3085" s="311">
        <v>97616</v>
      </c>
      <c r="B3085" s="312" t="s">
        <v>2853</v>
      </c>
      <c r="C3085" s="312" t="s">
        <v>50</v>
      </c>
      <c r="D3085" s="313" t="s">
        <v>17211</v>
      </c>
      <c r="E3085" s="314" t="s">
        <v>186</v>
      </c>
    </row>
    <row r="3086" spans="1:5" ht="27">
      <c r="A3086" s="311">
        <v>97617</v>
      </c>
      <c r="B3086" s="312" t="s">
        <v>2854</v>
      </c>
      <c r="C3086" s="312" t="s">
        <v>50</v>
      </c>
      <c r="D3086" s="313" t="s">
        <v>19582</v>
      </c>
      <c r="E3086" s="314" t="s">
        <v>186</v>
      </c>
    </row>
    <row r="3087" spans="1:5" ht="27">
      <c r="A3087" s="311">
        <v>97618</v>
      </c>
      <c r="B3087" s="312" t="s">
        <v>2855</v>
      </c>
      <c r="C3087" s="312" t="s">
        <v>50</v>
      </c>
      <c r="D3087" s="313" t="s">
        <v>19553</v>
      </c>
      <c r="E3087" s="314" t="s">
        <v>186</v>
      </c>
    </row>
    <row r="3088" spans="1:5" ht="13.5">
      <c r="A3088" s="311">
        <v>100902</v>
      </c>
      <c r="B3088" s="312" t="s">
        <v>2856</v>
      </c>
      <c r="C3088" s="312" t="s">
        <v>50</v>
      </c>
      <c r="D3088" s="313" t="s">
        <v>17406</v>
      </c>
      <c r="E3088" s="314" t="s">
        <v>186</v>
      </c>
    </row>
    <row r="3089" spans="1:5" ht="13.5">
      <c r="A3089" s="311">
        <v>100903</v>
      </c>
      <c r="B3089" s="312" t="s">
        <v>2857</v>
      </c>
      <c r="C3089" s="312" t="s">
        <v>50</v>
      </c>
      <c r="D3089" s="313" t="s">
        <v>19583</v>
      </c>
      <c r="E3089" s="314" t="s">
        <v>186</v>
      </c>
    </row>
    <row r="3090" spans="1:5" ht="27">
      <c r="A3090" s="311">
        <v>100904</v>
      </c>
      <c r="B3090" s="312" t="s">
        <v>2858</v>
      </c>
      <c r="C3090" s="312" t="s">
        <v>50</v>
      </c>
      <c r="D3090" s="313" t="s">
        <v>17214</v>
      </c>
      <c r="E3090" s="314" t="s">
        <v>186</v>
      </c>
    </row>
    <row r="3091" spans="1:5" ht="27">
      <c r="A3091" s="311">
        <v>100905</v>
      </c>
      <c r="B3091" s="312" t="s">
        <v>2859</v>
      </c>
      <c r="C3091" s="312" t="s">
        <v>50</v>
      </c>
      <c r="D3091" s="313" t="s">
        <v>19584</v>
      </c>
      <c r="E3091" s="314" t="s">
        <v>186</v>
      </c>
    </row>
    <row r="3092" spans="1:5" ht="27">
      <c r="A3092" s="311">
        <v>100906</v>
      </c>
      <c r="B3092" s="312" t="s">
        <v>2860</v>
      </c>
      <c r="C3092" s="312" t="s">
        <v>50</v>
      </c>
      <c r="D3092" s="313" t="s">
        <v>19585</v>
      </c>
      <c r="E3092" s="314" t="s">
        <v>186</v>
      </c>
    </row>
    <row r="3093" spans="1:5" ht="27">
      <c r="A3093" s="311">
        <v>100919</v>
      </c>
      <c r="B3093" s="312" t="s">
        <v>2861</v>
      </c>
      <c r="C3093" s="312" t="s">
        <v>50</v>
      </c>
      <c r="D3093" s="313" t="s">
        <v>19586</v>
      </c>
      <c r="E3093" s="314" t="s">
        <v>186</v>
      </c>
    </row>
    <row r="3094" spans="1:5" ht="27">
      <c r="A3094" s="311">
        <v>100920</v>
      </c>
      <c r="B3094" s="312" t="s">
        <v>2862</v>
      </c>
      <c r="C3094" s="312" t="s">
        <v>50</v>
      </c>
      <c r="D3094" s="313" t="s">
        <v>19587</v>
      </c>
      <c r="E3094" s="314" t="s">
        <v>186</v>
      </c>
    </row>
    <row r="3095" spans="1:5" ht="27">
      <c r="A3095" s="311">
        <v>100921</v>
      </c>
      <c r="B3095" s="312" t="s">
        <v>2863</v>
      </c>
      <c r="C3095" s="312" t="s">
        <v>50</v>
      </c>
      <c r="D3095" s="313" t="s">
        <v>19588</v>
      </c>
      <c r="E3095" s="314" t="s">
        <v>186</v>
      </c>
    </row>
    <row r="3096" spans="1:5" ht="27">
      <c r="A3096" s="311">
        <v>100922</v>
      </c>
      <c r="B3096" s="312" t="s">
        <v>2864</v>
      </c>
      <c r="C3096" s="312" t="s">
        <v>50</v>
      </c>
      <c r="D3096" s="313" t="s">
        <v>19589</v>
      </c>
      <c r="E3096" s="314" t="s">
        <v>186</v>
      </c>
    </row>
    <row r="3097" spans="1:5" ht="27">
      <c r="A3097" s="311">
        <v>100923</v>
      </c>
      <c r="B3097" s="312" t="s">
        <v>2865</v>
      </c>
      <c r="C3097" s="312" t="s">
        <v>50</v>
      </c>
      <c r="D3097" s="313" t="s">
        <v>19590</v>
      </c>
      <c r="E3097" s="314" t="s">
        <v>186</v>
      </c>
    </row>
    <row r="3098" spans="1:5" ht="27">
      <c r="A3098" s="311">
        <v>101489</v>
      </c>
      <c r="B3098" s="312" t="s">
        <v>2866</v>
      </c>
      <c r="C3098" s="312" t="s">
        <v>50</v>
      </c>
      <c r="D3098" s="313" t="s">
        <v>19591</v>
      </c>
      <c r="E3098" s="314" t="s">
        <v>186</v>
      </c>
    </row>
    <row r="3099" spans="1:5" ht="27">
      <c r="A3099" s="311">
        <v>101490</v>
      </c>
      <c r="B3099" s="312" t="s">
        <v>2867</v>
      </c>
      <c r="C3099" s="312" t="s">
        <v>50</v>
      </c>
      <c r="D3099" s="313" t="s">
        <v>19592</v>
      </c>
      <c r="E3099" s="314" t="s">
        <v>186</v>
      </c>
    </row>
    <row r="3100" spans="1:5" ht="27">
      <c r="A3100" s="311">
        <v>101491</v>
      </c>
      <c r="B3100" s="312" t="s">
        <v>2868</v>
      </c>
      <c r="C3100" s="312" t="s">
        <v>50</v>
      </c>
      <c r="D3100" s="313" t="s">
        <v>19593</v>
      </c>
      <c r="E3100" s="314" t="s">
        <v>186</v>
      </c>
    </row>
    <row r="3101" spans="1:5" ht="27">
      <c r="A3101" s="311">
        <v>101492</v>
      </c>
      <c r="B3101" s="312" t="s">
        <v>2869</v>
      </c>
      <c r="C3101" s="312" t="s">
        <v>50</v>
      </c>
      <c r="D3101" s="313" t="s">
        <v>19594</v>
      </c>
      <c r="E3101" s="314" t="s">
        <v>186</v>
      </c>
    </row>
    <row r="3102" spans="1:5" ht="27">
      <c r="A3102" s="311">
        <v>101493</v>
      </c>
      <c r="B3102" s="312" t="s">
        <v>2870</v>
      </c>
      <c r="C3102" s="312" t="s">
        <v>50</v>
      </c>
      <c r="D3102" s="313" t="s">
        <v>19595</v>
      </c>
      <c r="E3102" s="314" t="s">
        <v>186</v>
      </c>
    </row>
    <row r="3103" spans="1:5" ht="27">
      <c r="A3103" s="311">
        <v>101494</v>
      </c>
      <c r="B3103" s="312" t="s">
        <v>2871</v>
      </c>
      <c r="C3103" s="312" t="s">
        <v>50</v>
      </c>
      <c r="D3103" s="313" t="s">
        <v>19596</v>
      </c>
      <c r="E3103" s="314" t="s">
        <v>186</v>
      </c>
    </row>
    <row r="3104" spans="1:5" ht="27">
      <c r="A3104" s="311">
        <v>101495</v>
      </c>
      <c r="B3104" s="312" t="s">
        <v>2872</v>
      </c>
      <c r="C3104" s="312" t="s">
        <v>50</v>
      </c>
      <c r="D3104" s="313" t="s">
        <v>19597</v>
      </c>
      <c r="E3104" s="314" t="s">
        <v>186</v>
      </c>
    </row>
    <row r="3105" spans="1:5" ht="27">
      <c r="A3105" s="311">
        <v>101496</v>
      </c>
      <c r="B3105" s="312" t="s">
        <v>2873</v>
      </c>
      <c r="C3105" s="312" t="s">
        <v>50</v>
      </c>
      <c r="D3105" s="313" t="s">
        <v>17904</v>
      </c>
      <c r="E3105" s="314" t="s">
        <v>186</v>
      </c>
    </row>
    <row r="3106" spans="1:5" ht="27">
      <c r="A3106" s="311">
        <v>101497</v>
      </c>
      <c r="B3106" s="312" t="s">
        <v>2874</v>
      </c>
      <c r="C3106" s="312" t="s">
        <v>50</v>
      </c>
      <c r="D3106" s="313" t="s">
        <v>19598</v>
      </c>
      <c r="E3106" s="314" t="s">
        <v>186</v>
      </c>
    </row>
    <row r="3107" spans="1:5" ht="27">
      <c r="A3107" s="311">
        <v>101498</v>
      </c>
      <c r="B3107" s="312" t="s">
        <v>2875</v>
      </c>
      <c r="C3107" s="312" t="s">
        <v>50</v>
      </c>
      <c r="D3107" s="313" t="s">
        <v>19599</v>
      </c>
      <c r="E3107" s="314" t="s">
        <v>186</v>
      </c>
    </row>
    <row r="3108" spans="1:5" ht="27">
      <c r="A3108" s="311">
        <v>101499</v>
      </c>
      <c r="B3108" s="312" t="s">
        <v>2876</v>
      </c>
      <c r="C3108" s="312" t="s">
        <v>50</v>
      </c>
      <c r="D3108" s="313" t="s">
        <v>19600</v>
      </c>
      <c r="E3108" s="314" t="s">
        <v>186</v>
      </c>
    </row>
    <row r="3109" spans="1:5" ht="27">
      <c r="A3109" s="311">
        <v>101500</v>
      </c>
      <c r="B3109" s="312" t="s">
        <v>2877</v>
      </c>
      <c r="C3109" s="312" t="s">
        <v>50</v>
      </c>
      <c r="D3109" s="313" t="s">
        <v>19601</v>
      </c>
      <c r="E3109" s="314" t="s">
        <v>186</v>
      </c>
    </row>
    <row r="3110" spans="1:5" ht="27">
      <c r="A3110" s="311">
        <v>101501</v>
      </c>
      <c r="B3110" s="312" t="s">
        <v>2878</v>
      </c>
      <c r="C3110" s="312" t="s">
        <v>50</v>
      </c>
      <c r="D3110" s="313" t="s">
        <v>19602</v>
      </c>
      <c r="E3110" s="314" t="s">
        <v>186</v>
      </c>
    </row>
    <row r="3111" spans="1:5" ht="27">
      <c r="A3111" s="311">
        <v>101502</v>
      </c>
      <c r="B3111" s="312" t="s">
        <v>2879</v>
      </c>
      <c r="C3111" s="312" t="s">
        <v>50</v>
      </c>
      <c r="D3111" s="313" t="s">
        <v>19603</v>
      </c>
      <c r="E3111" s="314" t="s">
        <v>186</v>
      </c>
    </row>
    <row r="3112" spans="1:5" ht="27">
      <c r="A3112" s="311">
        <v>101503</v>
      </c>
      <c r="B3112" s="312" t="s">
        <v>2880</v>
      </c>
      <c r="C3112" s="312" t="s">
        <v>50</v>
      </c>
      <c r="D3112" s="313" t="s">
        <v>19604</v>
      </c>
      <c r="E3112" s="314" t="s">
        <v>186</v>
      </c>
    </row>
    <row r="3113" spans="1:5" ht="27">
      <c r="A3113" s="311">
        <v>101504</v>
      </c>
      <c r="B3113" s="312" t="s">
        <v>2881</v>
      </c>
      <c r="C3113" s="312" t="s">
        <v>50</v>
      </c>
      <c r="D3113" s="313" t="s">
        <v>19605</v>
      </c>
      <c r="E3113" s="314" t="s">
        <v>186</v>
      </c>
    </row>
    <row r="3114" spans="1:5" ht="27">
      <c r="A3114" s="311">
        <v>101505</v>
      </c>
      <c r="B3114" s="312" t="s">
        <v>2882</v>
      </c>
      <c r="C3114" s="312" t="s">
        <v>50</v>
      </c>
      <c r="D3114" s="313" t="s">
        <v>19606</v>
      </c>
      <c r="E3114" s="314" t="s">
        <v>186</v>
      </c>
    </row>
    <row r="3115" spans="1:5" ht="27">
      <c r="A3115" s="311">
        <v>101506</v>
      </c>
      <c r="B3115" s="312" t="s">
        <v>2883</v>
      </c>
      <c r="C3115" s="312" t="s">
        <v>50</v>
      </c>
      <c r="D3115" s="313" t="s">
        <v>19607</v>
      </c>
      <c r="E3115" s="314" t="s">
        <v>186</v>
      </c>
    </row>
    <row r="3116" spans="1:5" ht="27">
      <c r="A3116" s="311">
        <v>101507</v>
      </c>
      <c r="B3116" s="312" t="s">
        <v>2884</v>
      </c>
      <c r="C3116" s="312" t="s">
        <v>50</v>
      </c>
      <c r="D3116" s="313" t="s">
        <v>19608</v>
      </c>
      <c r="E3116" s="314" t="s">
        <v>186</v>
      </c>
    </row>
    <row r="3117" spans="1:5" ht="27">
      <c r="A3117" s="311">
        <v>101508</v>
      </c>
      <c r="B3117" s="312" t="s">
        <v>2885</v>
      </c>
      <c r="C3117" s="312" t="s">
        <v>50</v>
      </c>
      <c r="D3117" s="313" t="s">
        <v>19609</v>
      </c>
      <c r="E3117" s="314" t="s">
        <v>186</v>
      </c>
    </row>
    <row r="3118" spans="1:5" ht="27">
      <c r="A3118" s="311">
        <v>101509</v>
      </c>
      <c r="B3118" s="312" t="s">
        <v>2886</v>
      </c>
      <c r="C3118" s="312" t="s">
        <v>50</v>
      </c>
      <c r="D3118" s="313" t="s">
        <v>19610</v>
      </c>
      <c r="E3118" s="314" t="s">
        <v>186</v>
      </c>
    </row>
    <row r="3119" spans="1:5" ht="27">
      <c r="A3119" s="311">
        <v>101510</v>
      </c>
      <c r="B3119" s="312" t="s">
        <v>2887</v>
      </c>
      <c r="C3119" s="312" t="s">
        <v>50</v>
      </c>
      <c r="D3119" s="313" t="s">
        <v>19611</v>
      </c>
      <c r="E3119" s="314" t="s">
        <v>186</v>
      </c>
    </row>
    <row r="3120" spans="1:5" ht="27">
      <c r="A3120" s="311">
        <v>101511</v>
      </c>
      <c r="B3120" s="312" t="s">
        <v>2888</v>
      </c>
      <c r="C3120" s="312" t="s">
        <v>50</v>
      </c>
      <c r="D3120" s="313" t="s">
        <v>19612</v>
      </c>
      <c r="E3120" s="314" t="s">
        <v>186</v>
      </c>
    </row>
    <row r="3121" spans="1:5" ht="27">
      <c r="A3121" s="311">
        <v>101512</v>
      </c>
      <c r="B3121" s="312" t="s">
        <v>2889</v>
      </c>
      <c r="C3121" s="312" t="s">
        <v>50</v>
      </c>
      <c r="D3121" s="313" t="s">
        <v>19613</v>
      </c>
      <c r="E3121" s="314" t="s">
        <v>186</v>
      </c>
    </row>
    <row r="3122" spans="1:5" ht="27">
      <c r="A3122" s="311">
        <v>101513</v>
      </c>
      <c r="B3122" s="312" t="s">
        <v>2890</v>
      </c>
      <c r="C3122" s="312" t="s">
        <v>50</v>
      </c>
      <c r="D3122" s="313" t="s">
        <v>19614</v>
      </c>
      <c r="E3122" s="314" t="s">
        <v>186</v>
      </c>
    </row>
    <row r="3123" spans="1:5" ht="27">
      <c r="A3123" s="311">
        <v>101514</v>
      </c>
      <c r="B3123" s="312" t="s">
        <v>2891</v>
      </c>
      <c r="C3123" s="312" t="s">
        <v>50</v>
      </c>
      <c r="D3123" s="313" t="s">
        <v>19277</v>
      </c>
      <c r="E3123" s="314" t="s">
        <v>186</v>
      </c>
    </row>
    <row r="3124" spans="1:5" ht="27">
      <c r="A3124" s="311">
        <v>101515</v>
      </c>
      <c r="B3124" s="312" t="s">
        <v>2892</v>
      </c>
      <c r="C3124" s="312" t="s">
        <v>50</v>
      </c>
      <c r="D3124" s="313" t="s">
        <v>19615</v>
      </c>
      <c r="E3124" s="314" t="s">
        <v>186</v>
      </c>
    </row>
    <row r="3125" spans="1:5" ht="27">
      <c r="A3125" s="311">
        <v>101516</v>
      </c>
      <c r="B3125" s="312" t="s">
        <v>2893</v>
      </c>
      <c r="C3125" s="312" t="s">
        <v>50</v>
      </c>
      <c r="D3125" s="313" t="s">
        <v>19616</v>
      </c>
      <c r="E3125" s="314" t="s">
        <v>186</v>
      </c>
    </row>
    <row r="3126" spans="1:5" ht="27">
      <c r="A3126" s="311">
        <v>101517</v>
      </c>
      <c r="B3126" s="312" t="s">
        <v>2894</v>
      </c>
      <c r="C3126" s="312" t="s">
        <v>50</v>
      </c>
      <c r="D3126" s="313" t="s">
        <v>19617</v>
      </c>
      <c r="E3126" s="314" t="s">
        <v>186</v>
      </c>
    </row>
    <row r="3127" spans="1:5" ht="27">
      <c r="A3127" s="311">
        <v>101518</v>
      </c>
      <c r="B3127" s="312" t="s">
        <v>2895</v>
      </c>
      <c r="C3127" s="312" t="s">
        <v>50</v>
      </c>
      <c r="D3127" s="313" t="s">
        <v>19306</v>
      </c>
      <c r="E3127" s="314" t="s">
        <v>186</v>
      </c>
    </row>
    <row r="3128" spans="1:5" ht="27">
      <c r="A3128" s="311">
        <v>101519</v>
      </c>
      <c r="B3128" s="312" t="s">
        <v>2896</v>
      </c>
      <c r="C3128" s="312" t="s">
        <v>50</v>
      </c>
      <c r="D3128" s="313" t="s">
        <v>19618</v>
      </c>
      <c r="E3128" s="314" t="s">
        <v>186</v>
      </c>
    </row>
    <row r="3129" spans="1:5" ht="27">
      <c r="A3129" s="311">
        <v>101520</v>
      </c>
      <c r="B3129" s="312" t="s">
        <v>2897</v>
      </c>
      <c r="C3129" s="312" t="s">
        <v>50</v>
      </c>
      <c r="D3129" s="313" t="s">
        <v>19619</v>
      </c>
      <c r="E3129" s="314" t="s">
        <v>186</v>
      </c>
    </row>
    <row r="3130" spans="1:5" ht="27">
      <c r="A3130" s="311">
        <v>101521</v>
      </c>
      <c r="B3130" s="312" t="s">
        <v>2898</v>
      </c>
      <c r="C3130" s="312" t="s">
        <v>50</v>
      </c>
      <c r="D3130" s="313" t="s">
        <v>19620</v>
      </c>
      <c r="E3130" s="314" t="s">
        <v>186</v>
      </c>
    </row>
    <row r="3131" spans="1:5" ht="27">
      <c r="A3131" s="311">
        <v>101522</v>
      </c>
      <c r="B3131" s="312" t="s">
        <v>2899</v>
      </c>
      <c r="C3131" s="312" t="s">
        <v>50</v>
      </c>
      <c r="D3131" s="313" t="s">
        <v>19621</v>
      </c>
      <c r="E3131" s="314" t="s">
        <v>186</v>
      </c>
    </row>
    <row r="3132" spans="1:5" ht="27">
      <c r="A3132" s="311">
        <v>101523</v>
      </c>
      <c r="B3132" s="312" t="s">
        <v>2900</v>
      </c>
      <c r="C3132" s="312" t="s">
        <v>50</v>
      </c>
      <c r="D3132" s="313" t="s">
        <v>19622</v>
      </c>
      <c r="E3132" s="314" t="s">
        <v>186</v>
      </c>
    </row>
    <row r="3133" spans="1:5" ht="27">
      <c r="A3133" s="311">
        <v>101524</v>
      </c>
      <c r="B3133" s="312" t="s">
        <v>2901</v>
      </c>
      <c r="C3133" s="312" t="s">
        <v>50</v>
      </c>
      <c r="D3133" s="313" t="s">
        <v>19623</v>
      </c>
      <c r="E3133" s="314" t="s">
        <v>186</v>
      </c>
    </row>
    <row r="3134" spans="1:5" ht="27">
      <c r="A3134" s="311">
        <v>101525</v>
      </c>
      <c r="B3134" s="312" t="s">
        <v>2902</v>
      </c>
      <c r="C3134" s="312" t="s">
        <v>50</v>
      </c>
      <c r="D3134" s="313" t="s">
        <v>19624</v>
      </c>
      <c r="E3134" s="314" t="s">
        <v>186</v>
      </c>
    </row>
    <row r="3135" spans="1:5" ht="27">
      <c r="A3135" s="311">
        <v>101526</v>
      </c>
      <c r="B3135" s="312" t="s">
        <v>2903</v>
      </c>
      <c r="C3135" s="312" t="s">
        <v>50</v>
      </c>
      <c r="D3135" s="313" t="s">
        <v>19625</v>
      </c>
      <c r="E3135" s="314" t="s">
        <v>186</v>
      </c>
    </row>
    <row r="3136" spans="1:5" ht="27">
      <c r="A3136" s="311">
        <v>101527</v>
      </c>
      <c r="B3136" s="312" t="s">
        <v>2904</v>
      </c>
      <c r="C3136" s="312" t="s">
        <v>50</v>
      </c>
      <c r="D3136" s="313" t="s">
        <v>19626</v>
      </c>
      <c r="E3136" s="314" t="s">
        <v>186</v>
      </c>
    </row>
    <row r="3137" spans="1:5" ht="27">
      <c r="A3137" s="311">
        <v>101528</v>
      </c>
      <c r="B3137" s="312" t="s">
        <v>2905</v>
      </c>
      <c r="C3137" s="312" t="s">
        <v>50</v>
      </c>
      <c r="D3137" s="313" t="s">
        <v>19627</v>
      </c>
      <c r="E3137" s="314" t="s">
        <v>186</v>
      </c>
    </row>
    <row r="3138" spans="1:5" ht="27">
      <c r="A3138" s="311">
        <v>101529</v>
      </c>
      <c r="B3138" s="312" t="s">
        <v>2906</v>
      </c>
      <c r="C3138" s="312" t="s">
        <v>50</v>
      </c>
      <c r="D3138" s="313" t="s">
        <v>19628</v>
      </c>
      <c r="E3138" s="314" t="s">
        <v>186</v>
      </c>
    </row>
    <row r="3139" spans="1:5" ht="27">
      <c r="A3139" s="311">
        <v>101530</v>
      </c>
      <c r="B3139" s="312" t="s">
        <v>2907</v>
      </c>
      <c r="C3139" s="312" t="s">
        <v>50</v>
      </c>
      <c r="D3139" s="313" t="s">
        <v>19629</v>
      </c>
      <c r="E3139" s="314" t="s">
        <v>186</v>
      </c>
    </row>
    <row r="3140" spans="1:5" ht="27">
      <c r="A3140" s="311">
        <v>101531</v>
      </c>
      <c r="B3140" s="312" t="s">
        <v>2908</v>
      </c>
      <c r="C3140" s="312" t="s">
        <v>50</v>
      </c>
      <c r="D3140" s="313" t="s">
        <v>19630</v>
      </c>
      <c r="E3140" s="314" t="s">
        <v>186</v>
      </c>
    </row>
    <row r="3141" spans="1:5" ht="27">
      <c r="A3141" s="311">
        <v>101532</v>
      </c>
      <c r="B3141" s="312" t="s">
        <v>2909</v>
      </c>
      <c r="C3141" s="312" t="s">
        <v>50</v>
      </c>
      <c r="D3141" s="313" t="s">
        <v>19631</v>
      </c>
      <c r="E3141" s="314" t="s">
        <v>186</v>
      </c>
    </row>
    <row r="3142" spans="1:5" ht="27">
      <c r="A3142" s="311">
        <v>101533</v>
      </c>
      <c r="B3142" s="312" t="s">
        <v>2910</v>
      </c>
      <c r="C3142" s="312" t="s">
        <v>50</v>
      </c>
      <c r="D3142" s="313" t="s">
        <v>19632</v>
      </c>
      <c r="E3142" s="314" t="s">
        <v>186</v>
      </c>
    </row>
    <row r="3143" spans="1:5" ht="27">
      <c r="A3143" s="311">
        <v>101534</v>
      </c>
      <c r="B3143" s="312" t="s">
        <v>2911</v>
      </c>
      <c r="C3143" s="312" t="s">
        <v>50</v>
      </c>
      <c r="D3143" s="313" t="s">
        <v>19633</v>
      </c>
      <c r="E3143" s="314" t="s">
        <v>186</v>
      </c>
    </row>
    <row r="3144" spans="1:5" ht="27">
      <c r="A3144" s="311">
        <v>101535</v>
      </c>
      <c r="B3144" s="312" t="s">
        <v>2912</v>
      </c>
      <c r="C3144" s="312" t="s">
        <v>50</v>
      </c>
      <c r="D3144" s="313" t="s">
        <v>19634</v>
      </c>
      <c r="E3144" s="314" t="s">
        <v>186</v>
      </c>
    </row>
    <row r="3145" spans="1:5" ht="27">
      <c r="A3145" s="311">
        <v>101536</v>
      </c>
      <c r="B3145" s="312" t="s">
        <v>2913</v>
      </c>
      <c r="C3145" s="312" t="s">
        <v>50</v>
      </c>
      <c r="D3145" s="313" t="s">
        <v>19635</v>
      </c>
      <c r="E3145" s="314" t="s">
        <v>186</v>
      </c>
    </row>
    <row r="3146" spans="1:5" ht="27">
      <c r="A3146" s="311">
        <v>101537</v>
      </c>
      <c r="B3146" s="312" t="s">
        <v>2914</v>
      </c>
      <c r="C3146" s="312" t="s">
        <v>50</v>
      </c>
      <c r="D3146" s="313" t="s">
        <v>15821</v>
      </c>
      <c r="E3146" s="314" t="s">
        <v>186</v>
      </c>
    </row>
    <row r="3147" spans="1:5" ht="27">
      <c r="A3147" s="311">
        <v>101538</v>
      </c>
      <c r="B3147" s="312" t="s">
        <v>2915</v>
      </c>
      <c r="C3147" s="312" t="s">
        <v>50</v>
      </c>
      <c r="D3147" s="313" t="s">
        <v>14854</v>
      </c>
      <c r="E3147" s="314" t="s">
        <v>186</v>
      </c>
    </row>
    <row r="3148" spans="1:5" ht="27">
      <c r="A3148" s="311">
        <v>101539</v>
      </c>
      <c r="B3148" s="312" t="s">
        <v>2916</v>
      </c>
      <c r="C3148" s="312" t="s">
        <v>50</v>
      </c>
      <c r="D3148" s="313" t="s">
        <v>19636</v>
      </c>
      <c r="E3148" s="314" t="s">
        <v>186</v>
      </c>
    </row>
    <row r="3149" spans="1:5" ht="27">
      <c r="A3149" s="311">
        <v>101540</v>
      </c>
      <c r="B3149" s="312" t="s">
        <v>2917</v>
      </c>
      <c r="C3149" s="312" t="s">
        <v>50</v>
      </c>
      <c r="D3149" s="313" t="s">
        <v>19637</v>
      </c>
      <c r="E3149" s="314" t="s">
        <v>186</v>
      </c>
    </row>
    <row r="3150" spans="1:5" ht="27">
      <c r="A3150" s="311">
        <v>101541</v>
      </c>
      <c r="B3150" s="312" t="s">
        <v>2918</v>
      </c>
      <c r="C3150" s="312" t="s">
        <v>50</v>
      </c>
      <c r="D3150" s="313" t="s">
        <v>19638</v>
      </c>
      <c r="E3150" s="314" t="s">
        <v>186</v>
      </c>
    </row>
    <row r="3151" spans="1:5" ht="27">
      <c r="A3151" s="311">
        <v>101542</v>
      </c>
      <c r="B3151" s="312" t="s">
        <v>2919</v>
      </c>
      <c r="C3151" s="312" t="s">
        <v>50</v>
      </c>
      <c r="D3151" s="313" t="s">
        <v>15414</v>
      </c>
      <c r="E3151" s="314" t="s">
        <v>186</v>
      </c>
    </row>
    <row r="3152" spans="1:5" ht="27">
      <c r="A3152" s="311">
        <v>101543</v>
      </c>
      <c r="B3152" s="312" t="s">
        <v>2920</v>
      </c>
      <c r="C3152" s="312" t="s">
        <v>50</v>
      </c>
      <c r="D3152" s="313" t="s">
        <v>16063</v>
      </c>
      <c r="E3152" s="314" t="s">
        <v>186</v>
      </c>
    </row>
    <row r="3153" spans="1:5" ht="27">
      <c r="A3153" s="311">
        <v>101544</v>
      </c>
      <c r="B3153" s="312" t="s">
        <v>2921</v>
      </c>
      <c r="C3153" s="312" t="s">
        <v>50</v>
      </c>
      <c r="D3153" s="313" t="s">
        <v>19639</v>
      </c>
      <c r="E3153" s="314" t="s">
        <v>186</v>
      </c>
    </row>
    <row r="3154" spans="1:5" ht="27">
      <c r="A3154" s="311">
        <v>101545</v>
      </c>
      <c r="B3154" s="312" t="s">
        <v>2922</v>
      </c>
      <c r="C3154" s="312" t="s">
        <v>50</v>
      </c>
      <c r="D3154" s="313" t="s">
        <v>19640</v>
      </c>
      <c r="E3154" s="314" t="s">
        <v>186</v>
      </c>
    </row>
    <row r="3155" spans="1:5" ht="13.5">
      <c r="A3155" s="311">
        <v>101546</v>
      </c>
      <c r="B3155" s="312" t="s">
        <v>2923</v>
      </c>
      <c r="C3155" s="312" t="s">
        <v>50</v>
      </c>
      <c r="D3155" s="313" t="s">
        <v>19641</v>
      </c>
      <c r="E3155" s="314" t="s">
        <v>186</v>
      </c>
    </row>
    <row r="3156" spans="1:5" ht="13.5">
      <c r="A3156" s="311">
        <v>101547</v>
      </c>
      <c r="B3156" s="312" t="s">
        <v>2924</v>
      </c>
      <c r="C3156" s="312" t="s">
        <v>50</v>
      </c>
      <c r="D3156" s="313" t="s">
        <v>17713</v>
      </c>
      <c r="E3156" s="314" t="s">
        <v>186</v>
      </c>
    </row>
    <row r="3157" spans="1:5" ht="13.5">
      <c r="A3157" s="311">
        <v>101548</v>
      </c>
      <c r="B3157" s="312" t="s">
        <v>2925</v>
      </c>
      <c r="C3157" s="312" t="s">
        <v>50</v>
      </c>
      <c r="D3157" s="313" t="s">
        <v>16799</v>
      </c>
      <c r="E3157" s="314" t="s">
        <v>186</v>
      </c>
    </row>
    <row r="3158" spans="1:5" ht="27">
      <c r="A3158" s="311">
        <v>101549</v>
      </c>
      <c r="B3158" s="312" t="s">
        <v>2926</v>
      </c>
      <c r="C3158" s="312" t="s">
        <v>50</v>
      </c>
      <c r="D3158" s="313" t="s">
        <v>19642</v>
      </c>
      <c r="E3158" s="314" t="s">
        <v>186</v>
      </c>
    </row>
    <row r="3159" spans="1:5" ht="27">
      <c r="A3159" s="311">
        <v>101553</v>
      </c>
      <c r="B3159" s="312" t="s">
        <v>2927</v>
      </c>
      <c r="C3159" s="312" t="s">
        <v>50</v>
      </c>
      <c r="D3159" s="313" t="s">
        <v>15174</v>
      </c>
      <c r="E3159" s="314" t="s">
        <v>186</v>
      </c>
    </row>
    <row r="3160" spans="1:5" ht="27">
      <c r="A3160" s="311">
        <v>101554</v>
      </c>
      <c r="B3160" s="312" t="s">
        <v>2928</v>
      </c>
      <c r="C3160" s="312" t="s">
        <v>50</v>
      </c>
      <c r="D3160" s="313" t="s">
        <v>15720</v>
      </c>
      <c r="E3160" s="314" t="s">
        <v>186</v>
      </c>
    </row>
    <row r="3161" spans="1:5" ht="27">
      <c r="A3161" s="311">
        <v>101555</v>
      </c>
      <c r="B3161" s="312" t="s">
        <v>2929</v>
      </c>
      <c r="C3161" s="312" t="s">
        <v>50</v>
      </c>
      <c r="D3161" s="313" t="s">
        <v>19643</v>
      </c>
      <c r="E3161" s="314" t="s">
        <v>186</v>
      </c>
    </row>
    <row r="3162" spans="1:5" ht="27">
      <c r="A3162" s="311">
        <v>101556</v>
      </c>
      <c r="B3162" s="312" t="s">
        <v>2930</v>
      </c>
      <c r="C3162" s="312" t="s">
        <v>50</v>
      </c>
      <c r="D3162" s="313" t="s">
        <v>13279</v>
      </c>
      <c r="E3162" s="314" t="s">
        <v>186</v>
      </c>
    </row>
    <row r="3163" spans="1:5" ht="27">
      <c r="A3163" s="311">
        <v>101560</v>
      </c>
      <c r="B3163" s="312" t="s">
        <v>2931</v>
      </c>
      <c r="C3163" s="312" t="s">
        <v>185</v>
      </c>
      <c r="D3163" s="313" t="s">
        <v>17165</v>
      </c>
      <c r="E3163" s="314" t="s">
        <v>186</v>
      </c>
    </row>
    <row r="3164" spans="1:5" ht="27">
      <c r="A3164" s="311">
        <v>101561</v>
      </c>
      <c r="B3164" s="312" t="s">
        <v>2932</v>
      </c>
      <c r="C3164" s="312" t="s">
        <v>185</v>
      </c>
      <c r="D3164" s="313" t="s">
        <v>17523</v>
      </c>
      <c r="E3164" s="314" t="s">
        <v>186</v>
      </c>
    </row>
    <row r="3165" spans="1:5" ht="27">
      <c r="A3165" s="311">
        <v>101562</v>
      </c>
      <c r="B3165" s="312" t="s">
        <v>2933</v>
      </c>
      <c r="C3165" s="312" t="s">
        <v>185</v>
      </c>
      <c r="D3165" s="313" t="s">
        <v>19644</v>
      </c>
      <c r="E3165" s="314" t="s">
        <v>186</v>
      </c>
    </row>
    <row r="3166" spans="1:5" ht="27">
      <c r="A3166" s="311">
        <v>101563</v>
      </c>
      <c r="B3166" s="312" t="s">
        <v>2934</v>
      </c>
      <c r="C3166" s="312" t="s">
        <v>185</v>
      </c>
      <c r="D3166" s="313" t="s">
        <v>19645</v>
      </c>
      <c r="E3166" s="314" t="s">
        <v>186</v>
      </c>
    </row>
    <row r="3167" spans="1:5" ht="27">
      <c r="A3167" s="311">
        <v>101564</v>
      </c>
      <c r="B3167" s="312" t="s">
        <v>2935</v>
      </c>
      <c r="C3167" s="312" t="s">
        <v>185</v>
      </c>
      <c r="D3167" s="313" t="s">
        <v>19646</v>
      </c>
      <c r="E3167" s="314" t="s">
        <v>186</v>
      </c>
    </row>
    <row r="3168" spans="1:5" ht="27">
      <c r="A3168" s="311">
        <v>101565</v>
      </c>
      <c r="B3168" s="312" t="s">
        <v>2936</v>
      </c>
      <c r="C3168" s="312" t="s">
        <v>185</v>
      </c>
      <c r="D3168" s="313" t="s">
        <v>17460</v>
      </c>
      <c r="E3168" s="314" t="s">
        <v>186</v>
      </c>
    </row>
    <row r="3169" spans="1:5" ht="27">
      <c r="A3169" s="311">
        <v>101567</v>
      </c>
      <c r="B3169" s="312" t="s">
        <v>2937</v>
      </c>
      <c r="C3169" s="312" t="s">
        <v>185</v>
      </c>
      <c r="D3169" s="313" t="s">
        <v>19647</v>
      </c>
      <c r="E3169" s="314" t="s">
        <v>186</v>
      </c>
    </row>
    <row r="3170" spans="1:5" ht="27">
      <c r="A3170" s="311">
        <v>101568</v>
      </c>
      <c r="B3170" s="312" t="s">
        <v>2938</v>
      </c>
      <c r="C3170" s="312" t="s">
        <v>185</v>
      </c>
      <c r="D3170" s="313" t="s">
        <v>19648</v>
      </c>
      <c r="E3170" s="314" t="s">
        <v>186</v>
      </c>
    </row>
    <row r="3171" spans="1:5" ht="27">
      <c r="A3171" s="311">
        <v>101626</v>
      </c>
      <c r="B3171" s="312" t="s">
        <v>2939</v>
      </c>
      <c r="C3171" s="312" t="s">
        <v>50</v>
      </c>
      <c r="D3171" s="313" t="s">
        <v>19649</v>
      </c>
      <c r="E3171" s="314" t="s">
        <v>186</v>
      </c>
    </row>
    <row r="3172" spans="1:5" ht="27">
      <c r="A3172" s="311">
        <v>101627</v>
      </c>
      <c r="B3172" s="312" t="s">
        <v>2940</v>
      </c>
      <c r="C3172" s="312" t="s">
        <v>50</v>
      </c>
      <c r="D3172" s="313" t="s">
        <v>19650</v>
      </c>
      <c r="E3172" s="314" t="s">
        <v>186</v>
      </c>
    </row>
    <row r="3173" spans="1:5" ht="27">
      <c r="A3173" s="311">
        <v>101628</v>
      </c>
      <c r="B3173" s="312" t="s">
        <v>2941</v>
      </c>
      <c r="C3173" s="312" t="s">
        <v>50</v>
      </c>
      <c r="D3173" s="313" t="s">
        <v>19651</v>
      </c>
      <c r="E3173" s="314" t="s">
        <v>186</v>
      </c>
    </row>
    <row r="3174" spans="1:5" ht="27">
      <c r="A3174" s="311">
        <v>101629</v>
      </c>
      <c r="B3174" s="312" t="s">
        <v>2942</v>
      </c>
      <c r="C3174" s="312" t="s">
        <v>50</v>
      </c>
      <c r="D3174" s="313" t="s">
        <v>19652</v>
      </c>
      <c r="E3174" s="314" t="s">
        <v>186</v>
      </c>
    </row>
    <row r="3175" spans="1:5" ht="13.5">
      <c r="A3175" s="311">
        <v>101630</v>
      </c>
      <c r="B3175" s="312" t="s">
        <v>2943</v>
      </c>
      <c r="C3175" s="312" t="s">
        <v>50</v>
      </c>
      <c r="D3175" s="313" t="s">
        <v>19653</v>
      </c>
      <c r="E3175" s="314" t="s">
        <v>186</v>
      </c>
    </row>
    <row r="3176" spans="1:5" ht="27">
      <c r="A3176" s="311">
        <v>101631</v>
      </c>
      <c r="B3176" s="312" t="s">
        <v>2944</v>
      </c>
      <c r="C3176" s="312" t="s">
        <v>50</v>
      </c>
      <c r="D3176" s="313" t="s">
        <v>19654</v>
      </c>
      <c r="E3176" s="314" t="s">
        <v>186</v>
      </c>
    </row>
    <row r="3177" spans="1:5" ht="27">
      <c r="A3177" s="311">
        <v>101632</v>
      </c>
      <c r="B3177" s="312" t="s">
        <v>2945</v>
      </c>
      <c r="C3177" s="312" t="s">
        <v>50</v>
      </c>
      <c r="D3177" s="313" t="s">
        <v>17876</v>
      </c>
      <c r="E3177" s="314" t="s">
        <v>186</v>
      </c>
    </row>
    <row r="3178" spans="1:5" ht="27">
      <c r="A3178" s="311">
        <v>101633</v>
      </c>
      <c r="B3178" s="312" t="s">
        <v>2946</v>
      </c>
      <c r="C3178" s="312" t="s">
        <v>50</v>
      </c>
      <c r="D3178" s="313" t="s">
        <v>16174</v>
      </c>
      <c r="E3178" s="314" t="s">
        <v>186</v>
      </c>
    </row>
    <row r="3179" spans="1:5" ht="27">
      <c r="A3179" s="311">
        <v>101636</v>
      </c>
      <c r="B3179" s="312" t="s">
        <v>2947</v>
      </c>
      <c r="C3179" s="312" t="s">
        <v>50</v>
      </c>
      <c r="D3179" s="313" t="s">
        <v>19655</v>
      </c>
      <c r="E3179" s="314" t="s">
        <v>186</v>
      </c>
    </row>
    <row r="3180" spans="1:5" ht="27">
      <c r="A3180" s="311">
        <v>101637</v>
      </c>
      <c r="B3180" s="312" t="s">
        <v>2948</v>
      </c>
      <c r="C3180" s="312" t="s">
        <v>50</v>
      </c>
      <c r="D3180" s="313" t="s">
        <v>17648</v>
      </c>
      <c r="E3180" s="314" t="s">
        <v>186</v>
      </c>
    </row>
    <row r="3181" spans="1:5" ht="13.5">
      <c r="A3181" s="311">
        <v>101640</v>
      </c>
      <c r="B3181" s="312" t="s">
        <v>2949</v>
      </c>
      <c r="C3181" s="312" t="s">
        <v>50</v>
      </c>
      <c r="D3181" s="313" t="s">
        <v>19656</v>
      </c>
      <c r="E3181" s="314" t="s">
        <v>186</v>
      </c>
    </row>
    <row r="3182" spans="1:5" ht="13.5">
      <c r="A3182" s="311">
        <v>101641</v>
      </c>
      <c r="B3182" s="312" t="s">
        <v>2950</v>
      </c>
      <c r="C3182" s="312" t="s">
        <v>50</v>
      </c>
      <c r="D3182" s="313" t="s">
        <v>13128</v>
      </c>
      <c r="E3182" s="314" t="s">
        <v>186</v>
      </c>
    </row>
    <row r="3183" spans="1:5" ht="13.5">
      <c r="A3183" s="311">
        <v>101642</v>
      </c>
      <c r="B3183" s="312" t="s">
        <v>2951</v>
      </c>
      <c r="C3183" s="312" t="s">
        <v>50</v>
      </c>
      <c r="D3183" s="313" t="s">
        <v>17621</v>
      </c>
      <c r="E3183" s="314" t="s">
        <v>186</v>
      </c>
    </row>
    <row r="3184" spans="1:5" ht="13.5">
      <c r="A3184" s="311">
        <v>101643</v>
      </c>
      <c r="B3184" s="312" t="s">
        <v>2952</v>
      </c>
      <c r="C3184" s="312" t="s">
        <v>50</v>
      </c>
      <c r="D3184" s="313" t="s">
        <v>19657</v>
      </c>
      <c r="E3184" s="314" t="s">
        <v>186</v>
      </c>
    </row>
    <row r="3185" spans="1:5" ht="13.5">
      <c r="A3185" s="311">
        <v>101644</v>
      </c>
      <c r="B3185" s="312" t="s">
        <v>2953</v>
      </c>
      <c r="C3185" s="312" t="s">
        <v>50</v>
      </c>
      <c r="D3185" s="313" t="s">
        <v>19658</v>
      </c>
      <c r="E3185" s="314" t="s">
        <v>186</v>
      </c>
    </row>
    <row r="3186" spans="1:5" ht="13.5">
      <c r="A3186" s="311">
        <v>101645</v>
      </c>
      <c r="B3186" s="312" t="s">
        <v>2954</v>
      </c>
      <c r="C3186" s="312" t="s">
        <v>50</v>
      </c>
      <c r="D3186" s="313" t="s">
        <v>14566</v>
      </c>
      <c r="E3186" s="314" t="s">
        <v>186</v>
      </c>
    </row>
    <row r="3187" spans="1:5" ht="13.5">
      <c r="A3187" s="311">
        <v>101646</v>
      </c>
      <c r="B3187" s="312" t="s">
        <v>2955</v>
      </c>
      <c r="C3187" s="312" t="s">
        <v>50</v>
      </c>
      <c r="D3187" s="313" t="s">
        <v>13670</v>
      </c>
      <c r="E3187" s="314" t="s">
        <v>186</v>
      </c>
    </row>
    <row r="3188" spans="1:5" ht="13.5">
      <c r="A3188" s="311">
        <v>101647</v>
      </c>
      <c r="B3188" s="312" t="s">
        <v>2956</v>
      </c>
      <c r="C3188" s="312" t="s">
        <v>50</v>
      </c>
      <c r="D3188" s="313" t="s">
        <v>19659</v>
      </c>
      <c r="E3188" s="314" t="s">
        <v>186</v>
      </c>
    </row>
    <row r="3189" spans="1:5" ht="13.5">
      <c r="A3189" s="311">
        <v>101648</v>
      </c>
      <c r="B3189" s="312" t="s">
        <v>2957</v>
      </c>
      <c r="C3189" s="312" t="s">
        <v>50</v>
      </c>
      <c r="D3189" s="313" t="s">
        <v>17358</v>
      </c>
      <c r="E3189" s="314" t="s">
        <v>186</v>
      </c>
    </row>
    <row r="3190" spans="1:5" ht="13.5">
      <c r="A3190" s="311">
        <v>101649</v>
      </c>
      <c r="B3190" s="312" t="s">
        <v>2958</v>
      </c>
      <c r="C3190" s="312" t="s">
        <v>50</v>
      </c>
      <c r="D3190" s="313" t="s">
        <v>17479</v>
      </c>
      <c r="E3190" s="314" t="s">
        <v>186</v>
      </c>
    </row>
    <row r="3191" spans="1:5" ht="13.5">
      <c r="A3191" s="311">
        <v>101650</v>
      </c>
      <c r="B3191" s="312" t="s">
        <v>2959</v>
      </c>
      <c r="C3191" s="312" t="s">
        <v>50</v>
      </c>
      <c r="D3191" s="313" t="s">
        <v>19660</v>
      </c>
      <c r="E3191" s="314" t="s">
        <v>186</v>
      </c>
    </row>
    <row r="3192" spans="1:5" ht="13.5">
      <c r="A3192" s="311">
        <v>101651</v>
      </c>
      <c r="B3192" s="312" t="s">
        <v>2960</v>
      </c>
      <c r="C3192" s="312" t="s">
        <v>50</v>
      </c>
      <c r="D3192" s="313" t="s">
        <v>19661</v>
      </c>
      <c r="E3192" s="314" t="s">
        <v>186</v>
      </c>
    </row>
    <row r="3193" spans="1:5" ht="27">
      <c r="A3193" s="311">
        <v>101652</v>
      </c>
      <c r="B3193" s="312" t="s">
        <v>2961</v>
      </c>
      <c r="C3193" s="312" t="s">
        <v>50</v>
      </c>
      <c r="D3193" s="313" t="s">
        <v>19662</v>
      </c>
      <c r="E3193" s="314" t="s">
        <v>186</v>
      </c>
    </row>
    <row r="3194" spans="1:5" ht="40.5">
      <c r="A3194" s="311">
        <v>101653</v>
      </c>
      <c r="B3194" s="312" t="s">
        <v>2962</v>
      </c>
      <c r="C3194" s="312" t="s">
        <v>50</v>
      </c>
      <c r="D3194" s="313" t="s">
        <v>19663</v>
      </c>
      <c r="E3194" s="314" t="s">
        <v>186</v>
      </c>
    </row>
    <row r="3195" spans="1:5" ht="27">
      <c r="A3195" s="311">
        <v>101654</v>
      </c>
      <c r="B3195" s="312" t="s">
        <v>2963</v>
      </c>
      <c r="C3195" s="312" t="s">
        <v>50</v>
      </c>
      <c r="D3195" s="313" t="s">
        <v>19664</v>
      </c>
      <c r="E3195" s="314" t="s">
        <v>186</v>
      </c>
    </row>
    <row r="3196" spans="1:5" ht="27">
      <c r="A3196" s="311">
        <v>101655</v>
      </c>
      <c r="B3196" s="312" t="s">
        <v>2964</v>
      </c>
      <c r="C3196" s="312" t="s">
        <v>50</v>
      </c>
      <c r="D3196" s="313" t="s">
        <v>19665</v>
      </c>
      <c r="E3196" s="314" t="s">
        <v>186</v>
      </c>
    </row>
    <row r="3197" spans="1:5" ht="27">
      <c r="A3197" s="311">
        <v>101656</v>
      </c>
      <c r="B3197" s="312" t="s">
        <v>2965</v>
      </c>
      <c r="C3197" s="312" t="s">
        <v>50</v>
      </c>
      <c r="D3197" s="313" t="s">
        <v>19666</v>
      </c>
      <c r="E3197" s="314" t="s">
        <v>186</v>
      </c>
    </row>
    <row r="3198" spans="1:5" ht="27">
      <c r="A3198" s="311">
        <v>101657</v>
      </c>
      <c r="B3198" s="312" t="s">
        <v>2966</v>
      </c>
      <c r="C3198" s="312" t="s">
        <v>50</v>
      </c>
      <c r="D3198" s="313" t="s">
        <v>19667</v>
      </c>
      <c r="E3198" s="314" t="s">
        <v>186</v>
      </c>
    </row>
    <row r="3199" spans="1:5" ht="27">
      <c r="A3199" s="311">
        <v>101658</v>
      </c>
      <c r="B3199" s="312" t="s">
        <v>2967</v>
      </c>
      <c r="C3199" s="312" t="s">
        <v>50</v>
      </c>
      <c r="D3199" s="313" t="s">
        <v>19668</v>
      </c>
      <c r="E3199" s="314" t="s">
        <v>186</v>
      </c>
    </row>
    <row r="3200" spans="1:5" ht="27">
      <c r="A3200" s="311">
        <v>101659</v>
      </c>
      <c r="B3200" s="312" t="s">
        <v>2968</v>
      </c>
      <c r="C3200" s="312" t="s">
        <v>50</v>
      </c>
      <c r="D3200" s="313" t="s">
        <v>19669</v>
      </c>
      <c r="E3200" s="314" t="s">
        <v>186</v>
      </c>
    </row>
    <row r="3201" spans="1:5" ht="27">
      <c r="A3201" s="311">
        <v>101660</v>
      </c>
      <c r="B3201" s="312" t="s">
        <v>2969</v>
      </c>
      <c r="C3201" s="312" t="s">
        <v>50</v>
      </c>
      <c r="D3201" s="313" t="s">
        <v>19670</v>
      </c>
      <c r="E3201" s="314" t="s">
        <v>186</v>
      </c>
    </row>
    <row r="3202" spans="1:5" ht="27">
      <c r="A3202" s="311">
        <v>101661</v>
      </c>
      <c r="B3202" s="312" t="s">
        <v>2970</v>
      </c>
      <c r="C3202" s="312" t="s">
        <v>50</v>
      </c>
      <c r="D3202" s="313" t="s">
        <v>13638</v>
      </c>
      <c r="E3202" s="314" t="s">
        <v>186</v>
      </c>
    </row>
    <row r="3203" spans="1:5" ht="27">
      <c r="A3203" s="311">
        <v>101662</v>
      </c>
      <c r="B3203" s="312" t="s">
        <v>2971</v>
      </c>
      <c r="C3203" s="312" t="s">
        <v>50</v>
      </c>
      <c r="D3203" s="313" t="s">
        <v>19671</v>
      </c>
      <c r="E3203" s="314" t="s">
        <v>186</v>
      </c>
    </row>
    <row r="3204" spans="1:5" ht="27">
      <c r="A3204" s="311">
        <v>101663</v>
      </c>
      <c r="B3204" s="312" t="s">
        <v>2972</v>
      </c>
      <c r="C3204" s="312" t="s">
        <v>50</v>
      </c>
      <c r="D3204" s="313" t="s">
        <v>17596</v>
      </c>
      <c r="E3204" s="314" t="s">
        <v>186</v>
      </c>
    </row>
    <row r="3205" spans="1:5" ht="27">
      <c r="A3205" s="311">
        <v>101664</v>
      </c>
      <c r="B3205" s="312" t="s">
        <v>2973</v>
      </c>
      <c r="C3205" s="312" t="s">
        <v>50</v>
      </c>
      <c r="D3205" s="313" t="s">
        <v>14160</v>
      </c>
      <c r="E3205" s="314" t="s">
        <v>186</v>
      </c>
    </row>
    <row r="3206" spans="1:5" ht="27">
      <c r="A3206" s="311">
        <v>101665</v>
      </c>
      <c r="B3206" s="312" t="s">
        <v>2974</v>
      </c>
      <c r="C3206" s="312" t="s">
        <v>50</v>
      </c>
      <c r="D3206" s="313" t="s">
        <v>19672</v>
      </c>
      <c r="E3206" s="314" t="s">
        <v>186</v>
      </c>
    </row>
    <row r="3207" spans="1:5" ht="27">
      <c r="A3207" s="311">
        <v>101666</v>
      </c>
      <c r="B3207" s="312" t="s">
        <v>2975</v>
      </c>
      <c r="C3207" s="312" t="s">
        <v>50</v>
      </c>
      <c r="D3207" s="313" t="s">
        <v>19673</v>
      </c>
      <c r="E3207" s="314" t="s">
        <v>186</v>
      </c>
    </row>
    <row r="3208" spans="1:5" ht="27">
      <c r="A3208" s="311">
        <v>102085</v>
      </c>
      <c r="B3208" s="312" t="s">
        <v>2976</v>
      </c>
      <c r="C3208" s="312" t="s">
        <v>50</v>
      </c>
      <c r="D3208" s="313" t="s">
        <v>19674</v>
      </c>
      <c r="E3208" s="314" t="s">
        <v>186</v>
      </c>
    </row>
    <row r="3209" spans="1:5" ht="40.5">
      <c r="A3209" s="311">
        <v>100578</v>
      </c>
      <c r="B3209" s="312" t="s">
        <v>2977</v>
      </c>
      <c r="C3209" s="312" t="s">
        <v>50</v>
      </c>
      <c r="D3209" s="313" t="s">
        <v>19675</v>
      </c>
      <c r="E3209" s="314" t="s">
        <v>186</v>
      </c>
    </row>
    <row r="3210" spans="1:5" ht="40.5">
      <c r="A3210" s="311">
        <v>100579</v>
      </c>
      <c r="B3210" s="312" t="s">
        <v>2978</v>
      </c>
      <c r="C3210" s="312" t="s">
        <v>50</v>
      </c>
      <c r="D3210" s="313" t="s">
        <v>19676</v>
      </c>
      <c r="E3210" s="314" t="s">
        <v>186</v>
      </c>
    </row>
    <row r="3211" spans="1:5" ht="40.5">
      <c r="A3211" s="311">
        <v>100580</v>
      </c>
      <c r="B3211" s="312" t="s">
        <v>2979</v>
      </c>
      <c r="C3211" s="312" t="s">
        <v>50</v>
      </c>
      <c r="D3211" s="313" t="s">
        <v>19677</v>
      </c>
      <c r="E3211" s="314" t="s">
        <v>186</v>
      </c>
    </row>
    <row r="3212" spans="1:5" ht="40.5">
      <c r="A3212" s="311">
        <v>100581</v>
      </c>
      <c r="B3212" s="312" t="s">
        <v>2980</v>
      </c>
      <c r="C3212" s="312" t="s">
        <v>50</v>
      </c>
      <c r="D3212" s="313" t="s">
        <v>19678</v>
      </c>
      <c r="E3212" s="314" t="s">
        <v>186</v>
      </c>
    </row>
    <row r="3213" spans="1:5" ht="40.5">
      <c r="A3213" s="311">
        <v>100582</v>
      </c>
      <c r="B3213" s="312" t="s">
        <v>2981</v>
      </c>
      <c r="C3213" s="312" t="s">
        <v>50</v>
      </c>
      <c r="D3213" s="313" t="s">
        <v>19679</v>
      </c>
      <c r="E3213" s="314" t="s">
        <v>186</v>
      </c>
    </row>
    <row r="3214" spans="1:5" ht="40.5">
      <c r="A3214" s="311">
        <v>100583</v>
      </c>
      <c r="B3214" s="312" t="s">
        <v>2982</v>
      </c>
      <c r="C3214" s="312" t="s">
        <v>50</v>
      </c>
      <c r="D3214" s="313" t="s">
        <v>19680</v>
      </c>
      <c r="E3214" s="314" t="s">
        <v>186</v>
      </c>
    </row>
    <row r="3215" spans="1:5" ht="40.5">
      <c r="A3215" s="311">
        <v>100584</v>
      </c>
      <c r="B3215" s="312" t="s">
        <v>2983</v>
      </c>
      <c r="C3215" s="312" t="s">
        <v>50</v>
      </c>
      <c r="D3215" s="313" t="s">
        <v>19681</v>
      </c>
      <c r="E3215" s="314" t="s">
        <v>186</v>
      </c>
    </row>
    <row r="3216" spans="1:5" ht="40.5">
      <c r="A3216" s="311">
        <v>100585</v>
      </c>
      <c r="B3216" s="312" t="s">
        <v>2984</v>
      </c>
      <c r="C3216" s="312" t="s">
        <v>50</v>
      </c>
      <c r="D3216" s="313" t="s">
        <v>19682</v>
      </c>
      <c r="E3216" s="314" t="s">
        <v>186</v>
      </c>
    </row>
    <row r="3217" spans="1:5" ht="40.5">
      <c r="A3217" s="311">
        <v>100586</v>
      </c>
      <c r="B3217" s="312" t="s">
        <v>2985</v>
      </c>
      <c r="C3217" s="312" t="s">
        <v>50</v>
      </c>
      <c r="D3217" s="313" t="s">
        <v>19683</v>
      </c>
      <c r="E3217" s="314" t="s">
        <v>186</v>
      </c>
    </row>
    <row r="3218" spans="1:5" ht="40.5">
      <c r="A3218" s="311">
        <v>100587</v>
      </c>
      <c r="B3218" s="312" t="s">
        <v>2986</v>
      </c>
      <c r="C3218" s="312" t="s">
        <v>50</v>
      </c>
      <c r="D3218" s="313" t="s">
        <v>19684</v>
      </c>
      <c r="E3218" s="314" t="s">
        <v>186</v>
      </c>
    </row>
    <row r="3219" spans="1:5" ht="40.5">
      <c r="A3219" s="311">
        <v>100588</v>
      </c>
      <c r="B3219" s="312" t="s">
        <v>2987</v>
      </c>
      <c r="C3219" s="312" t="s">
        <v>50</v>
      </c>
      <c r="D3219" s="313" t="s">
        <v>19342</v>
      </c>
      <c r="E3219" s="314" t="s">
        <v>186</v>
      </c>
    </row>
    <row r="3220" spans="1:5" ht="40.5">
      <c r="A3220" s="311">
        <v>100589</v>
      </c>
      <c r="B3220" s="312" t="s">
        <v>2988</v>
      </c>
      <c r="C3220" s="312" t="s">
        <v>50</v>
      </c>
      <c r="D3220" s="313" t="s">
        <v>19685</v>
      </c>
      <c r="E3220" s="314" t="s">
        <v>186</v>
      </c>
    </row>
    <row r="3221" spans="1:5" ht="40.5">
      <c r="A3221" s="311">
        <v>100590</v>
      </c>
      <c r="B3221" s="312" t="s">
        <v>2989</v>
      </c>
      <c r="C3221" s="312" t="s">
        <v>50</v>
      </c>
      <c r="D3221" s="313" t="s">
        <v>19686</v>
      </c>
      <c r="E3221" s="314" t="s">
        <v>186</v>
      </c>
    </row>
    <row r="3222" spans="1:5" ht="40.5">
      <c r="A3222" s="311">
        <v>100591</v>
      </c>
      <c r="B3222" s="312" t="s">
        <v>2990</v>
      </c>
      <c r="C3222" s="312" t="s">
        <v>50</v>
      </c>
      <c r="D3222" s="313" t="s">
        <v>19687</v>
      </c>
      <c r="E3222" s="314" t="s">
        <v>186</v>
      </c>
    </row>
    <row r="3223" spans="1:5" ht="40.5">
      <c r="A3223" s="311">
        <v>100592</v>
      </c>
      <c r="B3223" s="312" t="s">
        <v>2991</v>
      </c>
      <c r="C3223" s="312" t="s">
        <v>50</v>
      </c>
      <c r="D3223" s="313" t="s">
        <v>19688</v>
      </c>
      <c r="E3223" s="314" t="s">
        <v>186</v>
      </c>
    </row>
    <row r="3224" spans="1:5" ht="40.5">
      <c r="A3224" s="311">
        <v>100593</v>
      </c>
      <c r="B3224" s="312" t="s">
        <v>2992</v>
      </c>
      <c r="C3224" s="312" t="s">
        <v>50</v>
      </c>
      <c r="D3224" s="313" t="s">
        <v>19689</v>
      </c>
      <c r="E3224" s="314" t="s">
        <v>186</v>
      </c>
    </row>
    <row r="3225" spans="1:5" ht="40.5">
      <c r="A3225" s="311">
        <v>100594</v>
      </c>
      <c r="B3225" s="312" t="s">
        <v>2993</v>
      </c>
      <c r="C3225" s="312" t="s">
        <v>50</v>
      </c>
      <c r="D3225" s="313" t="s">
        <v>19690</v>
      </c>
      <c r="E3225" s="314" t="s">
        <v>186</v>
      </c>
    </row>
    <row r="3226" spans="1:5" ht="40.5">
      <c r="A3226" s="311">
        <v>100595</v>
      </c>
      <c r="B3226" s="312" t="s">
        <v>2994</v>
      </c>
      <c r="C3226" s="312" t="s">
        <v>50</v>
      </c>
      <c r="D3226" s="313" t="s">
        <v>19691</v>
      </c>
      <c r="E3226" s="314" t="s">
        <v>186</v>
      </c>
    </row>
    <row r="3227" spans="1:5" ht="40.5">
      <c r="A3227" s="311">
        <v>100596</v>
      </c>
      <c r="B3227" s="312" t="s">
        <v>2995</v>
      </c>
      <c r="C3227" s="312" t="s">
        <v>50</v>
      </c>
      <c r="D3227" s="313" t="s">
        <v>19692</v>
      </c>
      <c r="E3227" s="314" t="s">
        <v>186</v>
      </c>
    </row>
    <row r="3228" spans="1:5" ht="40.5">
      <c r="A3228" s="311">
        <v>100597</v>
      </c>
      <c r="B3228" s="312" t="s">
        <v>2996</v>
      </c>
      <c r="C3228" s="312" t="s">
        <v>50</v>
      </c>
      <c r="D3228" s="313" t="s">
        <v>19693</v>
      </c>
      <c r="E3228" s="314" t="s">
        <v>186</v>
      </c>
    </row>
    <row r="3229" spans="1:5" ht="40.5">
      <c r="A3229" s="311">
        <v>100598</v>
      </c>
      <c r="B3229" s="312" t="s">
        <v>2997</v>
      </c>
      <c r="C3229" s="312" t="s">
        <v>50</v>
      </c>
      <c r="D3229" s="313" t="s">
        <v>19694</v>
      </c>
      <c r="E3229" s="314" t="s">
        <v>186</v>
      </c>
    </row>
    <row r="3230" spans="1:5" ht="40.5">
      <c r="A3230" s="311">
        <v>100599</v>
      </c>
      <c r="B3230" s="312" t="s">
        <v>2998</v>
      </c>
      <c r="C3230" s="312" t="s">
        <v>50</v>
      </c>
      <c r="D3230" s="313" t="s">
        <v>19695</v>
      </c>
      <c r="E3230" s="314" t="s">
        <v>186</v>
      </c>
    </row>
    <row r="3231" spans="1:5" ht="40.5">
      <c r="A3231" s="311">
        <v>100600</v>
      </c>
      <c r="B3231" s="312" t="s">
        <v>2999</v>
      </c>
      <c r="C3231" s="312" t="s">
        <v>50</v>
      </c>
      <c r="D3231" s="313" t="s">
        <v>19696</v>
      </c>
      <c r="E3231" s="314" t="s">
        <v>186</v>
      </c>
    </row>
    <row r="3232" spans="1:5" ht="40.5">
      <c r="A3232" s="311">
        <v>100601</v>
      </c>
      <c r="B3232" s="312" t="s">
        <v>3000</v>
      </c>
      <c r="C3232" s="312" t="s">
        <v>50</v>
      </c>
      <c r="D3232" s="313" t="s">
        <v>19697</v>
      </c>
      <c r="E3232" s="314" t="s">
        <v>186</v>
      </c>
    </row>
    <row r="3233" spans="1:5" ht="40.5">
      <c r="A3233" s="311">
        <v>100602</v>
      </c>
      <c r="B3233" s="312" t="s">
        <v>3001</v>
      </c>
      <c r="C3233" s="312" t="s">
        <v>50</v>
      </c>
      <c r="D3233" s="313" t="s">
        <v>19698</v>
      </c>
      <c r="E3233" s="314" t="s">
        <v>186</v>
      </c>
    </row>
    <row r="3234" spans="1:5" ht="40.5">
      <c r="A3234" s="311">
        <v>100603</v>
      </c>
      <c r="B3234" s="312" t="s">
        <v>3002</v>
      </c>
      <c r="C3234" s="312" t="s">
        <v>50</v>
      </c>
      <c r="D3234" s="313" t="s">
        <v>19699</v>
      </c>
      <c r="E3234" s="314" t="s">
        <v>186</v>
      </c>
    </row>
    <row r="3235" spans="1:5" ht="40.5">
      <c r="A3235" s="311">
        <v>100604</v>
      </c>
      <c r="B3235" s="312" t="s">
        <v>3003</v>
      </c>
      <c r="C3235" s="312" t="s">
        <v>50</v>
      </c>
      <c r="D3235" s="313" t="s">
        <v>19700</v>
      </c>
      <c r="E3235" s="314" t="s">
        <v>186</v>
      </c>
    </row>
    <row r="3236" spans="1:5" ht="40.5">
      <c r="A3236" s="311">
        <v>100605</v>
      </c>
      <c r="B3236" s="312" t="s">
        <v>3004</v>
      </c>
      <c r="C3236" s="312" t="s">
        <v>50</v>
      </c>
      <c r="D3236" s="313" t="s">
        <v>17247</v>
      </c>
      <c r="E3236" s="314" t="s">
        <v>186</v>
      </c>
    </row>
    <row r="3237" spans="1:5" ht="40.5">
      <c r="A3237" s="311">
        <v>100606</v>
      </c>
      <c r="B3237" s="312" t="s">
        <v>3005</v>
      </c>
      <c r="C3237" s="312" t="s">
        <v>50</v>
      </c>
      <c r="D3237" s="313" t="s">
        <v>19701</v>
      </c>
      <c r="E3237" s="314" t="s">
        <v>186</v>
      </c>
    </row>
    <row r="3238" spans="1:5" ht="40.5">
      <c r="A3238" s="311">
        <v>100607</v>
      </c>
      <c r="B3238" s="312" t="s">
        <v>3006</v>
      </c>
      <c r="C3238" s="312" t="s">
        <v>50</v>
      </c>
      <c r="D3238" s="313" t="s">
        <v>19702</v>
      </c>
      <c r="E3238" s="314" t="s">
        <v>186</v>
      </c>
    </row>
    <row r="3239" spans="1:5" ht="40.5">
      <c r="A3239" s="311">
        <v>100608</v>
      </c>
      <c r="B3239" s="312" t="s">
        <v>3007</v>
      </c>
      <c r="C3239" s="312" t="s">
        <v>50</v>
      </c>
      <c r="D3239" s="313" t="s">
        <v>19703</v>
      </c>
      <c r="E3239" s="314" t="s">
        <v>186</v>
      </c>
    </row>
    <row r="3240" spans="1:5" ht="40.5">
      <c r="A3240" s="311">
        <v>100609</v>
      </c>
      <c r="B3240" s="312" t="s">
        <v>3008</v>
      </c>
      <c r="C3240" s="312" t="s">
        <v>50</v>
      </c>
      <c r="D3240" s="313" t="s">
        <v>19704</v>
      </c>
      <c r="E3240" s="314" t="s">
        <v>186</v>
      </c>
    </row>
    <row r="3241" spans="1:5" ht="40.5">
      <c r="A3241" s="311">
        <v>100610</v>
      </c>
      <c r="B3241" s="312" t="s">
        <v>3009</v>
      </c>
      <c r="C3241" s="312" t="s">
        <v>50</v>
      </c>
      <c r="D3241" s="313" t="s">
        <v>19705</v>
      </c>
      <c r="E3241" s="314" t="s">
        <v>186</v>
      </c>
    </row>
    <row r="3242" spans="1:5" ht="40.5">
      <c r="A3242" s="311">
        <v>100611</v>
      </c>
      <c r="B3242" s="312" t="s">
        <v>3010</v>
      </c>
      <c r="C3242" s="312" t="s">
        <v>50</v>
      </c>
      <c r="D3242" s="313" t="s">
        <v>19706</v>
      </c>
      <c r="E3242" s="314" t="s">
        <v>186</v>
      </c>
    </row>
    <row r="3243" spans="1:5" ht="40.5">
      <c r="A3243" s="311">
        <v>100612</v>
      </c>
      <c r="B3243" s="312" t="s">
        <v>3011</v>
      </c>
      <c r="C3243" s="312" t="s">
        <v>50</v>
      </c>
      <c r="D3243" s="313" t="s">
        <v>19707</v>
      </c>
      <c r="E3243" s="314" t="s">
        <v>186</v>
      </c>
    </row>
    <row r="3244" spans="1:5" ht="40.5">
      <c r="A3244" s="311">
        <v>100613</v>
      </c>
      <c r="B3244" s="312" t="s">
        <v>3012</v>
      </c>
      <c r="C3244" s="312" t="s">
        <v>50</v>
      </c>
      <c r="D3244" s="313" t="s">
        <v>19708</v>
      </c>
      <c r="E3244" s="314" t="s">
        <v>186</v>
      </c>
    </row>
    <row r="3245" spans="1:5" ht="40.5">
      <c r="A3245" s="311">
        <v>100614</v>
      </c>
      <c r="B3245" s="312" t="s">
        <v>3013</v>
      </c>
      <c r="C3245" s="312" t="s">
        <v>50</v>
      </c>
      <c r="D3245" s="313" t="s">
        <v>19709</v>
      </c>
      <c r="E3245" s="314" t="s">
        <v>186</v>
      </c>
    </row>
    <row r="3246" spans="1:5" ht="40.5">
      <c r="A3246" s="311">
        <v>100615</v>
      </c>
      <c r="B3246" s="312" t="s">
        <v>3014</v>
      </c>
      <c r="C3246" s="312" t="s">
        <v>50</v>
      </c>
      <c r="D3246" s="313" t="s">
        <v>19710</v>
      </c>
      <c r="E3246" s="314" t="s">
        <v>186</v>
      </c>
    </row>
    <row r="3247" spans="1:5" ht="40.5">
      <c r="A3247" s="311">
        <v>100616</v>
      </c>
      <c r="B3247" s="312" t="s">
        <v>3015</v>
      </c>
      <c r="C3247" s="312" t="s">
        <v>50</v>
      </c>
      <c r="D3247" s="313" t="s">
        <v>19711</v>
      </c>
      <c r="E3247" s="314" t="s">
        <v>186</v>
      </c>
    </row>
    <row r="3248" spans="1:5" ht="40.5">
      <c r="A3248" s="311">
        <v>100617</v>
      </c>
      <c r="B3248" s="312" t="s">
        <v>3016</v>
      </c>
      <c r="C3248" s="312" t="s">
        <v>50</v>
      </c>
      <c r="D3248" s="313" t="s">
        <v>19712</v>
      </c>
      <c r="E3248" s="314" t="s">
        <v>186</v>
      </c>
    </row>
    <row r="3249" spans="1:5" ht="40.5">
      <c r="A3249" s="311">
        <v>100618</v>
      </c>
      <c r="B3249" s="312" t="s">
        <v>3017</v>
      </c>
      <c r="C3249" s="312" t="s">
        <v>50</v>
      </c>
      <c r="D3249" s="313" t="s">
        <v>19713</v>
      </c>
      <c r="E3249" s="314" t="s">
        <v>186</v>
      </c>
    </row>
    <row r="3250" spans="1:5" ht="27">
      <c r="A3250" s="311">
        <v>100619</v>
      </c>
      <c r="B3250" s="312" t="s">
        <v>3018</v>
      </c>
      <c r="C3250" s="312" t="s">
        <v>50</v>
      </c>
      <c r="D3250" s="313" t="s">
        <v>19714</v>
      </c>
      <c r="E3250" s="314" t="s">
        <v>186</v>
      </c>
    </row>
    <row r="3251" spans="1:5" ht="27">
      <c r="A3251" s="311">
        <v>100620</v>
      </c>
      <c r="B3251" s="312" t="s">
        <v>3019</v>
      </c>
      <c r="C3251" s="312" t="s">
        <v>50</v>
      </c>
      <c r="D3251" s="313" t="s">
        <v>19715</v>
      </c>
      <c r="E3251" s="314" t="s">
        <v>186</v>
      </c>
    </row>
    <row r="3252" spans="1:5" ht="27">
      <c r="A3252" s="311">
        <v>100621</v>
      </c>
      <c r="B3252" s="312" t="s">
        <v>3020</v>
      </c>
      <c r="C3252" s="312" t="s">
        <v>50</v>
      </c>
      <c r="D3252" s="313" t="s">
        <v>19716</v>
      </c>
      <c r="E3252" s="314" t="s">
        <v>186</v>
      </c>
    </row>
    <row r="3253" spans="1:5" ht="27">
      <c r="A3253" s="311">
        <v>100622</v>
      </c>
      <c r="B3253" s="312" t="s">
        <v>3021</v>
      </c>
      <c r="C3253" s="312" t="s">
        <v>50</v>
      </c>
      <c r="D3253" s="313" t="s">
        <v>19717</v>
      </c>
      <c r="E3253" s="314" t="s">
        <v>186</v>
      </c>
    </row>
    <row r="3254" spans="1:5" ht="27">
      <c r="A3254" s="311">
        <v>100623</v>
      </c>
      <c r="B3254" s="312" t="s">
        <v>3022</v>
      </c>
      <c r="C3254" s="312" t="s">
        <v>50</v>
      </c>
      <c r="D3254" s="313" t="s">
        <v>19718</v>
      </c>
      <c r="E3254" s="314" t="s">
        <v>186</v>
      </c>
    </row>
    <row r="3255" spans="1:5" ht="27">
      <c r="A3255" s="311">
        <v>97600</v>
      </c>
      <c r="B3255" s="312" t="s">
        <v>3023</v>
      </c>
      <c r="C3255" s="312" t="s">
        <v>50</v>
      </c>
      <c r="D3255" s="313" t="s">
        <v>19719</v>
      </c>
      <c r="E3255" s="314" t="s">
        <v>186</v>
      </c>
    </row>
    <row r="3256" spans="1:5" ht="27">
      <c r="A3256" s="311">
        <v>97601</v>
      </c>
      <c r="B3256" s="312" t="s">
        <v>3024</v>
      </c>
      <c r="C3256" s="312" t="s">
        <v>50</v>
      </c>
      <c r="D3256" s="313" t="s">
        <v>19720</v>
      </c>
      <c r="E3256" s="314" t="s">
        <v>186</v>
      </c>
    </row>
    <row r="3257" spans="1:5" ht="27">
      <c r="A3257" s="311">
        <v>97605</v>
      </c>
      <c r="B3257" s="312" t="s">
        <v>3025</v>
      </c>
      <c r="C3257" s="312" t="s">
        <v>50</v>
      </c>
      <c r="D3257" s="313" t="s">
        <v>17710</v>
      </c>
      <c r="E3257" s="314" t="s">
        <v>186</v>
      </c>
    </row>
    <row r="3258" spans="1:5" ht="27">
      <c r="A3258" s="311">
        <v>97606</v>
      </c>
      <c r="B3258" s="312" t="s">
        <v>3026</v>
      </c>
      <c r="C3258" s="312" t="s">
        <v>50</v>
      </c>
      <c r="D3258" s="313" t="s">
        <v>19721</v>
      </c>
      <c r="E3258" s="314" t="s">
        <v>186</v>
      </c>
    </row>
    <row r="3259" spans="1:5" ht="27">
      <c r="A3259" s="311">
        <v>97607</v>
      </c>
      <c r="B3259" s="312" t="s">
        <v>3027</v>
      </c>
      <c r="C3259" s="312" t="s">
        <v>50</v>
      </c>
      <c r="D3259" s="313" t="s">
        <v>19722</v>
      </c>
      <c r="E3259" s="314" t="s">
        <v>186</v>
      </c>
    </row>
    <row r="3260" spans="1:5" ht="27">
      <c r="A3260" s="311">
        <v>97608</v>
      </c>
      <c r="B3260" s="312" t="s">
        <v>3028</v>
      </c>
      <c r="C3260" s="312" t="s">
        <v>50</v>
      </c>
      <c r="D3260" s="313" t="s">
        <v>19723</v>
      </c>
      <c r="E3260" s="314" t="s">
        <v>186</v>
      </c>
    </row>
    <row r="3261" spans="1:5" ht="40.5">
      <c r="A3261" s="311">
        <v>102102</v>
      </c>
      <c r="B3261" s="312" t="s">
        <v>3029</v>
      </c>
      <c r="C3261" s="312" t="s">
        <v>50</v>
      </c>
      <c r="D3261" s="313" t="s">
        <v>19724</v>
      </c>
      <c r="E3261" s="314" t="s">
        <v>186</v>
      </c>
    </row>
    <row r="3262" spans="1:5" ht="40.5">
      <c r="A3262" s="311">
        <v>102103</v>
      </c>
      <c r="B3262" s="312" t="s">
        <v>3030</v>
      </c>
      <c r="C3262" s="312" t="s">
        <v>50</v>
      </c>
      <c r="D3262" s="313" t="s">
        <v>19725</v>
      </c>
      <c r="E3262" s="314" t="s">
        <v>186</v>
      </c>
    </row>
    <row r="3263" spans="1:5" ht="40.5">
      <c r="A3263" s="311">
        <v>102104</v>
      </c>
      <c r="B3263" s="312" t="s">
        <v>3031</v>
      </c>
      <c r="C3263" s="312" t="s">
        <v>50</v>
      </c>
      <c r="D3263" s="313" t="s">
        <v>19726</v>
      </c>
      <c r="E3263" s="314" t="s">
        <v>186</v>
      </c>
    </row>
    <row r="3264" spans="1:5" ht="40.5">
      <c r="A3264" s="311">
        <v>102105</v>
      </c>
      <c r="B3264" s="312" t="s">
        <v>3032</v>
      </c>
      <c r="C3264" s="312" t="s">
        <v>50</v>
      </c>
      <c r="D3264" s="313" t="s">
        <v>19727</v>
      </c>
      <c r="E3264" s="314" t="s">
        <v>186</v>
      </c>
    </row>
    <row r="3265" spans="1:5" ht="40.5">
      <c r="A3265" s="311">
        <v>102106</v>
      </c>
      <c r="B3265" s="312" t="s">
        <v>3033</v>
      </c>
      <c r="C3265" s="312" t="s">
        <v>50</v>
      </c>
      <c r="D3265" s="313" t="s">
        <v>19728</v>
      </c>
      <c r="E3265" s="314" t="s">
        <v>186</v>
      </c>
    </row>
    <row r="3266" spans="1:5" ht="40.5">
      <c r="A3266" s="311">
        <v>102107</v>
      </c>
      <c r="B3266" s="312" t="s">
        <v>3034</v>
      </c>
      <c r="C3266" s="312" t="s">
        <v>50</v>
      </c>
      <c r="D3266" s="313" t="s">
        <v>19729</v>
      </c>
      <c r="E3266" s="314" t="s">
        <v>186</v>
      </c>
    </row>
    <row r="3267" spans="1:5" ht="40.5">
      <c r="A3267" s="311">
        <v>102108</v>
      </c>
      <c r="B3267" s="312" t="s">
        <v>3035</v>
      </c>
      <c r="C3267" s="312" t="s">
        <v>50</v>
      </c>
      <c r="D3267" s="313" t="s">
        <v>19730</v>
      </c>
      <c r="E3267" s="314" t="s">
        <v>186</v>
      </c>
    </row>
    <row r="3268" spans="1:5" ht="27">
      <c r="A3268" s="311">
        <v>102109</v>
      </c>
      <c r="B3268" s="312" t="s">
        <v>3036</v>
      </c>
      <c r="C3268" s="312" t="s">
        <v>50</v>
      </c>
      <c r="D3268" s="313" t="s">
        <v>19731</v>
      </c>
      <c r="E3268" s="314" t="s">
        <v>186</v>
      </c>
    </row>
    <row r="3269" spans="1:5" ht="27">
      <c r="A3269" s="311">
        <v>102110</v>
      </c>
      <c r="B3269" s="312" t="s">
        <v>3037</v>
      </c>
      <c r="C3269" s="312" t="s">
        <v>50</v>
      </c>
      <c r="D3269" s="313" t="s">
        <v>17287</v>
      </c>
      <c r="E3269" s="314" t="s">
        <v>186</v>
      </c>
    </row>
    <row r="3270" spans="1:5" ht="40.5">
      <c r="A3270" s="311">
        <v>93128</v>
      </c>
      <c r="B3270" s="312" t="s">
        <v>3038</v>
      </c>
      <c r="C3270" s="312" t="s">
        <v>50</v>
      </c>
      <c r="D3270" s="313" t="s">
        <v>12973</v>
      </c>
      <c r="E3270" s="314" t="s">
        <v>186</v>
      </c>
    </row>
    <row r="3271" spans="1:5" ht="40.5">
      <c r="A3271" s="311">
        <v>93137</v>
      </c>
      <c r="B3271" s="312" t="s">
        <v>3039</v>
      </c>
      <c r="C3271" s="312" t="s">
        <v>50</v>
      </c>
      <c r="D3271" s="313" t="s">
        <v>19732</v>
      </c>
      <c r="E3271" s="314" t="s">
        <v>186</v>
      </c>
    </row>
    <row r="3272" spans="1:5" ht="40.5">
      <c r="A3272" s="311">
        <v>93138</v>
      </c>
      <c r="B3272" s="312" t="s">
        <v>3040</v>
      </c>
      <c r="C3272" s="312" t="s">
        <v>50</v>
      </c>
      <c r="D3272" s="313" t="s">
        <v>19733</v>
      </c>
      <c r="E3272" s="314" t="s">
        <v>186</v>
      </c>
    </row>
    <row r="3273" spans="1:5" ht="40.5">
      <c r="A3273" s="311">
        <v>93139</v>
      </c>
      <c r="B3273" s="312" t="s">
        <v>3041</v>
      </c>
      <c r="C3273" s="312" t="s">
        <v>50</v>
      </c>
      <c r="D3273" s="313" t="s">
        <v>19734</v>
      </c>
      <c r="E3273" s="314" t="s">
        <v>186</v>
      </c>
    </row>
    <row r="3274" spans="1:5" ht="40.5">
      <c r="A3274" s="311">
        <v>93140</v>
      </c>
      <c r="B3274" s="312" t="s">
        <v>3042</v>
      </c>
      <c r="C3274" s="312" t="s">
        <v>50</v>
      </c>
      <c r="D3274" s="313" t="s">
        <v>19735</v>
      </c>
      <c r="E3274" s="314" t="s">
        <v>186</v>
      </c>
    </row>
    <row r="3275" spans="1:5" ht="27">
      <c r="A3275" s="311">
        <v>93141</v>
      </c>
      <c r="B3275" s="312" t="s">
        <v>3043</v>
      </c>
      <c r="C3275" s="312" t="s">
        <v>50</v>
      </c>
      <c r="D3275" s="313" t="s">
        <v>19736</v>
      </c>
      <c r="E3275" s="314" t="s">
        <v>186</v>
      </c>
    </row>
    <row r="3276" spans="1:5" ht="27">
      <c r="A3276" s="311">
        <v>93142</v>
      </c>
      <c r="B3276" s="312" t="s">
        <v>3044</v>
      </c>
      <c r="C3276" s="312" t="s">
        <v>50</v>
      </c>
      <c r="D3276" s="313" t="s">
        <v>17259</v>
      </c>
      <c r="E3276" s="314" t="s">
        <v>186</v>
      </c>
    </row>
    <row r="3277" spans="1:5" ht="27">
      <c r="A3277" s="311">
        <v>93143</v>
      </c>
      <c r="B3277" s="312" t="s">
        <v>3045</v>
      </c>
      <c r="C3277" s="312" t="s">
        <v>50</v>
      </c>
      <c r="D3277" s="313" t="s">
        <v>19737</v>
      </c>
      <c r="E3277" s="314" t="s">
        <v>186</v>
      </c>
    </row>
    <row r="3278" spans="1:5" ht="27">
      <c r="A3278" s="311">
        <v>93144</v>
      </c>
      <c r="B3278" s="312" t="s">
        <v>3046</v>
      </c>
      <c r="C3278" s="312" t="s">
        <v>50</v>
      </c>
      <c r="D3278" s="313" t="s">
        <v>19738</v>
      </c>
      <c r="E3278" s="314" t="s">
        <v>186</v>
      </c>
    </row>
    <row r="3279" spans="1:5" ht="40.5">
      <c r="A3279" s="311">
        <v>93145</v>
      </c>
      <c r="B3279" s="312" t="s">
        <v>3047</v>
      </c>
      <c r="C3279" s="312" t="s">
        <v>50</v>
      </c>
      <c r="D3279" s="313" t="s">
        <v>19739</v>
      </c>
      <c r="E3279" s="314" t="s">
        <v>186</v>
      </c>
    </row>
    <row r="3280" spans="1:5" ht="40.5">
      <c r="A3280" s="311">
        <v>93146</v>
      </c>
      <c r="B3280" s="312" t="s">
        <v>3048</v>
      </c>
      <c r="C3280" s="312" t="s">
        <v>50</v>
      </c>
      <c r="D3280" s="313" t="s">
        <v>19740</v>
      </c>
      <c r="E3280" s="314" t="s">
        <v>186</v>
      </c>
    </row>
    <row r="3281" spans="1:5" ht="40.5">
      <c r="A3281" s="311">
        <v>93147</v>
      </c>
      <c r="B3281" s="312" t="s">
        <v>3049</v>
      </c>
      <c r="C3281" s="312" t="s">
        <v>50</v>
      </c>
      <c r="D3281" s="313" t="s">
        <v>19741</v>
      </c>
      <c r="E3281" s="314" t="s">
        <v>186</v>
      </c>
    </row>
    <row r="3282" spans="1:5" ht="27">
      <c r="A3282" s="311">
        <v>96971</v>
      </c>
      <c r="B3282" s="312" t="s">
        <v>3050</v>
      </c>
      <c r="C3282" s="312" t="s">
        <v>185</v>
      </c>
      <c r="D3282" s="313" t="s">
        <v>13946</v>
      </c>
      <c r="E3282" s="314" t="s">
        <v>186</v>
      </c>
    </row>
    <row r="3283" spans="1:5" ht="27">
      <c r="A3283" s="311">
        <v>96972</v>
      </c>
      <c r="B3283" s="312" t="s">
        <v>3051</v>
      </c>
      <c r="C3283" s="312" t="s">
        <v>185</v>
      </c>
      <c r="D3283" s="313" t="s">
        <v>16367</v>
      </c>
      <c r="E3283" s="314" t="s">
        <v>186</v>
      </c>
    </row>
    <row r="3284" spans="1:5" ht="27">
      <c r="A3284" s="311">
        <v>96973</v>
      </c>
      <c r="B3284" s="312" t="s">
        <v>3052</v>
      </c>
      <c r="C3284" s="312" t="s">
        <v>185</v>
      </c>
      <c r="D3284" s="313" t="s">
        <v>16993</v>
      </c>
      <c r="E3284" s="314" t="s">
        <v>186</v>
      </c>
    </row>
    <row r="3285" spans="1:5" ht="27">
      <c r="A3285" s="311">
        <v>96974</v>
      </c>
      <c r="B3285" s="312" t="s">
        <v>3053</v>
      </c>
      <c r="C3285" s="312" t="s">
        <v>185</v>
      </c>
      <c r="D3285" s="313" t="s">
        <v>19742</v>
      </c>
      <c r="E3285" s="314" t="s">
        <v>186</v>
      </c>
    </row>
    <row r="3286" spans="1:5" ht="27">
      <c r="A3286" s="311">
        <v>96975</v>
      </c>
      <c r="B3286" s="312" t="s">
        <v>3054</v>
      </c>
      <c r="C3286" s="312" t="s">
        <v>185</v>
      </c>
      <c r="D3286" s="313" t="s">
        <v>19743</v>
      </c>
      <c r="E3286" s="314" t="s">
        <v>186</v>
      </c>
    </row>
    <row r="3287" spans="1:5" ht="27">
      <c r="A3287" s="311">
        <v>96976</v>
      </c>
      <c r="B3287" s="312" t="s">
        <v>3055</v>
      </c>
      <c r="C3287" s="312" t="s">
        <v>185</v>
      </c>
      <c r="D3287" s="313" t="s">
        <v>19744</v>
      </c>
      <c r="E3287" s="314" t="s">
        <v>186</v>
      </c>
    </row>
    <row r="3288" spans="1:5" ht="27">
      <c r="A3288" s="311">
        <v>96977</v>
      </c>
      <c r="B3288" s="312" t="s">
        <v>3056</v>
      </c>
      <c r="C3288" s="312" t="s">
        <v>185</v>
      </c>
      <c r="D3288" s="313" t="s">
        <v>19551</v>
      </c>
      <c r="E3288" s="314" t="s">
        <v>186</v>
      </c>
    </row>
    <row r="3289" spans="1:5" ht="27">
      <c r="A3289" s="311">
        <v>96978</v>
      </c>
      <c r="B3289" s="312" t="s">
        <v>3057</v>
      </c>
      <c r="C3289" s="312" t="s">
        <v>185</v>
      </c>
      <c r="D3289" s="313" t="s">
        <v>19745</v>
      </c>
      <c r="E3289" s="314" t="s">
        <v>186</v>
      </c>
    </row>
    <row r="3290" spans="1:5" ht="27">
      <c r="A3290" s="311">
        <v>96979</v>
      </c>
      <c r="B3290" s="312" t="s">
        <v>3058</v>
      </c>
      <c r="C3290" s="312" t="s">
        <v>185</v>
      </c>
      <c r="D3290" s="313" t="s">
        <v>19746</v>
      </c>
      <c r="E3290" s="314" t="s">
        <v>186</v>
      </c>
    </row>
    <row r="3291" spans="1:5" ht="13.5">
      <c r="A3291" s="311">
        <v>96984</v>
      </c>
      <c r="B3291" s="312" t="s">
        <v>3059</v>
      </c>
      <c r="C3291" s="312" t="s">
        <v>50</v>
      </c>
      <c r="D3291" s="313" t="s">
        <v>19747</v>
      </c>
      <c r="E3291" s="314" t="s">
        <v>186</v>
      </c>
    </row>
    <row r="3292" spans="1:5" ht="13.5">
      <c r="A3292" s="311">
        <v>96985</v>
      </c>
      <c r="B3292" s="312" t="s">
        <v>3060</v>
      </c>
      <c r="C3292" s="312" t="s">
        <v>50</v>
      </c>
      <c r="D3292" s="313" t="s">
        <v>19748</v>
      </c>
      <c r="E3292" s="314" t="s">
        <v>186</v>
      </c>
    </row>
    <row r="3293" spans="1:5" ht="13.5">
      <c r="A3293" s="311">
        <v>96986</v>
      </c>
      <c r="B3293" s="312" t="s">
        <v>3061</v>
      </c>
      <c r="C3293" s="312" t="s">
        <v>50</v>
      </c>
      <c r="D3293" s="313" t="s">
        <v>19749</v>
      </c>
      <c r="E3293" s="314" t="s">
        <v>186</v>
      </c>
    </row>
    <row r="3294" spans="1:5" ht="13.5">
      <c r="A3294" s="311">
        <v>96987</v>
      </c>
      <c r="B3294" s="312" t="s">
        <v>3062</v>
      </c>
      <c r="C3294" s="312" t="s">
        <v>50</v>
      </c>
      <c r="D3294" s="313" t="s">
        <v>19750</v>
      </c>
      <c r="E3294" s="314" t="s">
        <v>186</v>
      </c>
    </row>
    <row r="3295" spans="1:5" ht="13.5">
      <c r="A3295" s="311">
        <v>96988</v>
      </c>
      <c r="B3295" s="312" t="s">
        <v>3063</v>
      </c>
      <c r="C3295" s="312" t="s">
        <v>50</v>
      </c>
      <c r="D3295" s="313" t="s">
        <v>19751</v>
      </c>
      <c r="E3295" s="314" t="s">
        <v>186</v>
      </c>
    </row>
    <row r="3296" spans="1:5" ht="13.5">
      <c r="A3296" s="311">
        <v>96989</v>
      </c>
      <c r="B3296" s="312" t="s">
        <v>3064</v>
      </c>
      <c r="C3296" s="312" t="s">
        <v>50</v>
      </c>
      <c r="D3296" s="313" t="s">
        <v>19752</v>
      </c>
      <c r="E3296" s="314" t="s">
        <v>186</v>
      </c>
    </row>
    <row r="3297" spans="1:5" ht="13.5">
      <c r="A3297" s="311">
        <v>98463</v>
      </c>
      <c r="B3297" s="312" t="s">
        <v>3065</v>
      </c>
      <c r="C3297" s="312" t="s">
        <v>50</v>
      </c>
      <c r="D3297" s="313" t="s">
        <v>15159</v>
      </c>
      <c r="E3297" s="314" t="s">
        <v>186</v>
      </c>
    </row>
    <row r="3298" spans="1:5" ht="27">
      <c r="A3298" s="311">
        <v>103490</v>
      </c>
      <c r="B3298" s="312" t="s">
        <v>17471</v>
      </c>
      <c r="C3298" s="312" t="s">
        <v>177</v>
      </c>
      <c r="D3298" s="313" t="s">
        <v>19753</v>
      </c>
      <c r="E3298" s="314" t="s">
        <v>186</v>
      </c>
    </row>
    <row r="3299" spans="1:5" ht="27">
      <c r="A3299" s="311">
        <v>103491</v>
      </c>
      <c r="B3299" s="312" t="s">
        <v>17472</v>
      </c>
      <c r="C3299" s="312" t="s">
        <v>177</v>
      </c>
      <c r="D3299" s="313" t="s">
        <v>19754</v>
      </c>
      <c r="E3299" s="314" t="s">
        <v>186</v>
      </c>
    </row>
    <row r="3300" spans="1:5" ht="40.5" customHeight="1">
      <c r="A3300" s="311">
        <v>96765</v>
      </c>
      <c r="B3300" s="312" t="s">
        <v>3066</v>
      </c>
      <c r="C3300" s="312" t="s">
        <v>50</v>
      </c>
      <c r="D3300" s="313" t="s">
        <v>19755</v>
      </c>
      <c r="E3300" s="314" t="s">
        <v>186</v>
      </c>
    </row>
    <row r="3301" spans="1:5" ht="40.5" customHeight="1">
      <c r="A3301" s="311">
        <v>101905</v>
      </c>
      <c r="B3301" s="312" t="s">
        <v>3067</v>
      </c>
      <c r="C3301" s="312" t="s">
        <v>50</v>
      </c>
      <c r="D3301" s="313" t="s">
        <v>15945</v>
      </c>
      <c r="E3301" s="314" t="s">
        <v>186</v>
      </c>
    </row>
    <row r="3302" spans="1:5" ht="40.5" customHeight="1">
      <c r="A3302" s="311">
        <v>101906</v>
      </c>
      <c r="B3302" s="312" t="s">
        <v>3068</v>
      </c>
      <c r="C3302" s="312" t="s">
        <v>50</v>
      </c>
      <c r="D3302" s="313" t="s">
        <v>19756</v>
      </c>
      <c r="E3302" s="314" t="s">
        <v>186</v>
      </c>
    </row>
    <row r="3303" spans="1:5" ht="27">
      <c r="A3303" s="311">
        <v>101907</v>
      </c>
      <c r="B3303" s="312" t="s">
        <v>3069</v>
      </c>
      <c r="C3303" s="312" t="s">
        <v>50</v>
      </c>
      <c r="D3303" s="313" t="s">
        <v>19757</v>
      </c>
      <c r="E3303" s="314" t="s">
        <v>186</v>
      </c>
    </row>
    <row r="3304" spans="1:5" ht="27">
      <c r="A3304" s="311">
        <v>101908</v>
      </c>
      <c r="B3304" s="312" t="s">
        <v>3070</v>
      </c>
      <c r="C3304" s="312" t="s">
        <v>50</v>
      </c>
      <c r="D3304" s="313" t="s">
        <v>19758</v>
      </c>
      <c r="E3304" s="314" t="s">
        <v>186</v>
      </c>
    </row>
    <row r="3305" spans="1:5" ht="27">
      <c r="A3305" s="311">
        <v>101909</v>
      </c>
      <c r="B3305" s="312" t="s">
        <v>3071</v>
      </c>
      <c r="C3305" s="312" t="s">
        <v>50</v>
      </c>
      <c r="D3305" s="313" t="s">
        <v>17293</v>
      </c>
      <c r="E3305" s="314" t="s">
        <v>186</v>
      </c>
    </row>
    <row r="3306" spans="1:5" ht="27">
      <c r="A3306" s="311">
        <v>101910</v>
      </c>
      <c r="B3306" s="312" t="s">
        <v>3072</v>
      </c>
      <c r="C3306" s="312" t="s">
        <v>50</v>
      </c>
      <c r="D3306" s="313" t="s">
        <v>19759</v>
      </c>
      <c r="E3306" s="314" t="s">
        <v>186</v>
      </c>
    </row>
    <row r="3307" spans="1:5" ht="27">
      <c r="A3307" s="311">
        <v>101911</v>
      </c>
      <c r="B3307" s="312" t="s">
        <v>3073</v>
      </c>
      <c r="C3307" s="312" t="s">
        <v>50</v>
      </c>
      <c r="D3307" s="313" t="s">
        <v>19760</v>
      </c>
      <c r="E3307" s="314" t="s">
        <v>186</v>
      </c>
    </row>
    <row r="3308" spans="1:5" ht="40.5">
      <c r="A3308" s="311">
        <v>101912</v>
      </c>
      <c r="B3308" s="312" t="s">
        <v>3074</v>
      </c>
      <c r="C3308" s="312" t="s">
        <v>50</v>
      </c>
      <c r="D3308" s="313" t="s">
        <v>19761</v>
      </c>
      <c r="E3308" s="314" t="s">
        <v>186</v>
      </c>
    </row>
    <row r="3309" spans="1:5" ht="13.5">
      <c r="A3309" s="311">
        <v>101913</v>
      </c>
      <c r="B3309" s="312" t="s">
        <v>3075</v>
      </c>
      <c r="C3309" s="312" t="s">
        <v>50</v>
      </c>
      <c r="D3309" s="313" t="s">
        <v>19762</v>
      </c>
      <c r="E3309" s="314" t="s">
        <v>186</v>
      </c>
    </row>
    <row r="3310" spans="1:5" ht="13.5">
      <c r="A3310" s="311">
        <v>101914</v>
      </c>
      <c r="B3310" s="312" t="s">
        <v>3076</v>
      </c>
      <c r="C3310" s="312" t="s">
        <v>50</v>
      </c>
      <c r="D3310" s="313" t="s">
        <v>19763</v>
      </c>
      <c r="E3310" s="314" t="s">
        <v>186</v>
      </c>
    </row>
    <row r="3311" spans="1:5" ht="27">
      <c r="A3311" s="311">
        <v>101915</v>
      </c>
      <c r="B3311" s="312" t="s">
        <v>3077</v>
      </c>
      <c r="C3311" s="312" t="s">
        <v>50</v>
      </c>
      <c r="D3311" s="313" t="s">
        <v>19764</v>
      </c>
      <c r="E3311" s="314" t="s">
        <v>186</v>
      </c>
    </row>
    <row r="3312" spans="1:5" ht="27">
      <c r="A3312" s="311">
        <v>101916</v>
      </c>
      <c r="B3312" s="312" t="s">
        <v>3078</v>
      </c>
      <c r="C3312" s="312" t="s">
        <v>50</v>
      </c>
      <c r="D3312" s="313" t="s">
        <v>19765</v>
      </c>
      <c r="E3312" s="314" t="s">
        <v>186</v>
      </c>
    </row>
    <row r="3313" spans="1:5" ht="27">
      <c r="A3313" s="311">
        <v>101917</v>
      </c>
      <c r="B3313" s="312" t="s">
        <v>3079</v>
      </c>
      <c r="C3313" s="312" t="s">
        <v>50</v>
      </c>
      <c r="D3313" s="313" t="s">
        <v>19766</v>
      </c>
      <c r="E3313" s="314" t="s">
        <v>186</v>
      </c>
    </row>
    <row r="3314" spans="1:5" ht="27">
      <c r="A3314" s="311">
        <v>98261</v>
      </c>
      <c r="B3314" s="312" t="s">
        <v>3080</v>
      </c>
      <c r="C3314" s="312" t="s">
        <v>185</v>
      </c>
      <c r="D3314" s="313" t="s">
        <v>15564</v>
      </c>
      <c r="E3314" s="314" t="s">
        <v>186</v>
      </c>
    </row>
    <row r="3315" spans="1:5" ht="27">
      <c r="A3315" s="311">
        <v>98262</v>
      </c>
      <c r="B3315" s="312" t="s">
        <v>3081</v>
      </c>
      <c r="C3315" s="312" t="s">
        <v>185</v>
      </c>
      <c r="D3315" s="313" t="s">
        <v>16540</v>
      </c>
      <c r="E3315" s="314" t="s">
        <v>186</v>
      </c>
    </row>
    <row r="3316" spans="1:5" ht="27">
      <c r="A3316" s="311">
        <v>98263</v>
      </c>
      <c r="B3316" s="312" t="s">
        <v>3082</v>
      </c>
      <c r="C3316" s="312" t="s">
        <v>185</v>
      </c>
      <c r="D3316" s="313" t="s">
        <v>13960</v>
      </c>
      <c r="E3316" s="314" t="s">
        <v>186</v>
      </c>
    </row>
    <row r="3317" spans="1:5" ht="27">
      <c r="A3317" s="311">
        <v>98264</v>
      </c>
      <c r="B3317" s="312" t="s">
        <v>3083</v>
      </c>
      <c r="C3317" s="312" t="s">
        <v>185</v>
      </c>
      <c r="D3317" s="313" t="s">
        <v>13961</v>
      </c>
      <c r="E3317" s="314" t="s">
        <v>186</v>
      </c>
    </row>
    <row r="3318" spans="1:5" ht="27">
      <c r="A3318" s="311">
        <v>98265</v>
      </c>
      <c r="B3318" s="312" t="s">
        <v>3084</v>
      </c>
      <c r="C3318" s="312" t="s">
        <v>185</v>
      </c>
      <c r="D3318" s="313" t="s">
        <v>13309</v>
      </c>
      <c r="E3318" s="314" t="s">
        <v>186</v>
      </c>
    </row>
    <row r="3319" spans="1:5" ht="27">
      <c r="A3319" s="311">
        <v>98266</v>
      </c>
      <c r="B3319" s="312" t="s">
        <v>3085</v>
      </c>
      <c r="C3319" s="312" t="s">
        <v>185</v>
      </c>
      <c r="D3319" s="313" t="s">
        <v>17140</v>
      </c>
      <c r="E3319" s="314" t="s">
        <v>186</v>
      </c>
    </row>
    <row r="3320" spans="1:5" ht="27">
      <c r="A3320" s="311">
        <v>98267</v>
      </c>
      <c r="B3320" s="312" t="s">
        <v>3086</v>
      </c>
      <c r="C3320" s="312" t="s">
        <v>185</v>
      </c>
      <c r="D3320" s="313" t="s">
        <v>13783</v>
      </c>
      <c r="E3320" s="314" t="s">
        <v>186</v>
      </c>
    </row>
    <row r="3321" spans="1:5" ht="27">
      <c r="A3321" s="311">
        <v>98268</v>
      </c>
      <c r="B3321" s="312" t="s">
        <v>3087</v>
      </c>
      <c r="C3321" s="312" t="s">
        <v>185</v>
      </c>
      <c r="D3321" s="313" t="s">
        <v>19767</v>
      </c>
      <c r="E3321" s="314" t="s">
        <v>186</v>
      </c>
    </row>
    <row r="3322" spans="1:5" ht="27">
      <c r="A3322" s="311">
        <v>98269</v>
      </c>
      <c r="B3322" s="312" t="s">
        <v>3088</v>
      </c>
      <c r="C3322" s="312" t="s">
        <v>185</v>
      </c>
      <c r="D3322" s="313" t="s">
        <v>19768</v>
      </c>
      <c r="E3322" s="314" t="s">
        <v>186</v>
      </c>
    </row>
    <row r="3323" spans="1:5" ht="27">
      <c r="A3323" s="311">
        <v>98270</v>
      </c>
      <c r="B3323" s="312" t="s">
        <v>3089</v>
      </c>
      <c r="C3323" s="312" t="s">
        <v>185</v>
      </c>
      <c r="D3323" s="313" t="s">
        <v>16967</v>
      </c>
      <c r="E3323" s="314" t="s">
        <v>186</v>
      </c>
    </row>
    <row r="3324" spans="1:5" ht="27">
      <c r="A3324" s="311">
        <v>98271</v>
      </c>
      <c r="B3324" s="312" t="s">
        <v>3090</v>
      </c>
      <c r="C3324" s="312" t="s">
        <v>185</v>
      </c>
      <c r="D3324" s="313" t="s">
        <v>17503</v>
      </c>
      <c r="E3324" s="314" t="s">
        <v>186</v>
      </c>
    </row>
    <row r="3325" spans="1:5" ht="27">
      <c r="A3325" s="311">
        <v>98272</v>
      </c>
      <c r="B3325" s="312" t="s">
        <v>3091</v>
      </c>
      <c r="C3325" s="312" t="s">
        <v>185</v>
      </c>
      <c r="D3325" s="313" t="s">
        <v>15418</v>
      </c>
      <c r="E3325" s="314" t="s">
        <v>186</v>
      </c>
    </row>
    <row r="3326" spans="1:5" ht="27">
      <c r="A3326" s="311">
        <v>98273</v>
      </c>
      <c r="B3326" s="312" t="s">
        <v>3092</v>
      </c>
      <c r="C3326" s="312" t="s">
        <v>185</v>
      </c>
      <c r="D3326" s="313" t="s">
        <v>13036</v>
      </c>
      <c r="E3326" s="314" t="s">
        <v>186</v>
      </c>
    </row>
    <row r="3327" spans="1:5" ht="27">
      <c r="A3327" s="311">
        <v>98274</v>
      </c>
      <c r="B3327" s="312" t="s">
        <v>3093</v>
      </c>
      <c r="C3327" s="312" t="s">
        <v>185</v>
      </c>
      <c r="D3327" s="313" t="s">
        <v>12751</v>
      </c>
      <c r="E3327" s="314" t="s">
        <v>186</v>
      </c>
    </row>
    <row r="3328" spans="1:5" ht="27">
      <c r="A3328" s="311">
        <v>98275</v>
      </c>
      <c r="B3328" s="312" t="s">
        <v>3094</v>
      </c>
      <c r="C3328" s="312" t="s">
        <v>185</v>
      </c>
      <c r="D3328" s="313" t="s">
        <v>14994</v>
      </c>
      <c r="E3328" s="314" t="s">
        <v>186</v>
      </c>
    </row>
    <row r="3329" spans="1:5" ht="27">
      <c r="A3329" s="311">
        <v>98276</v>
      </c>
      <c r="B3329" s="312" t="s">
        <v>3095</v>
      </c>
      <c r="C3329" s="312" t="s">
        <v>185</v>
      </c>
      <c r="D3329" s="313" t="s">
        <v>13819</v>
      </c>
      <c r="E3329" s="314" t="s">
        <v>186</v>
      </c>
    </row>
    <row r="3330" spans="1:5" ht="27">
      <c r="A3330" s="311">
        <v>98277</v>
      </c>
      <c r="B3330" s="312" t="s">
        <v>3096</v>
      </c>
      <c r="C3330" s="312" t="s">
        <v>185</v>
      </c>
      <c r="D3330" s="313" t="s">
        <v>17636</v>
      </c>
      <c r="E3330" s="314" t="s">
        <v>186</v>
      </c>
    </row>
    <row r="3331" spans="1:5" ht="27">
      <c r="A3331" s="311">
        <v>98278</v>
      </c>
      <c r="B3331" s="312" t="s">
        <v>3097</v>
      </c>
      <c r="C3331" s="312" t="s">
        <v>185</v>
      </c>
      <c r="D3331" s="313" t="s">
        <v>19769</v>
      </c>
      <c r="E3331" s="314" t="s">
        <v>186</v>
      </c>
    </row>
    <row r="3332" spans="1:5" ht="27">
      <c r="A3332" s="311">
        <v>98279</v>
      </c>
      <c r="B3332" s="312" t="s">
        <v>3098</v>
      </c>
      <c r="C3332" s="312" t="s">
        <v>185</v>
      </c>
      <c r="D3332" s="313" t="s">
        <v>16518</v>
      </c>
      <c r="E3332" s="314" t="s">
        <v>186</v>
      </c>
    </row>
    <row r="3333" spans="1:5" ht="27">
      <c r="A3333" s="311">
        <v>98280</v>
      </c>
      <c r="B3333" s="312" t="s">
        <v>3099</v>
      </c>
      <c r="C3333" s="312" t="s">
        <v>185</v>
      </c>
      <c r="D3333" s="313" t="s">
        <v>17474</v>
      </c>
      <c r="E3333" s="314" t="s">
        <v>186</v>
      </c>
    </row>
    <row r="3334" spans="1:5" ht="27">
      <c r="A3334" s="311">
        <v>98281</v>
      </c>
      <c r="B3334" s="312" t="s">
        <v>3100</v>
      </c>
      <c r="C3334" s="312" t="s">
        <v>185</v>
      </c>
      <c r="D3334" s="313" t="s">
        <v>16959</v>
      </c>
      <c r="E3334" s="314" t="s">
        <v>186</v>
      </c>
    </row>
    <row r="3335" spans="1:5" ht="27">
      <c r="A3335" s="311">
        <v>98282</v>
      </c>
      <c r="B3335" s="312" t="s">
        <v>3101</v>
      </c>
      <c r="C3335" s="312" t="s">
        <v>185</v>
      </c>
      <c r="D3335" s="313" t="s">
        <v>14712</v>
      </c>
      <c r="E3335" s="314" t="s">
        <v>186</v>
      </c>
    </row>
    <row r="3336" spans="1:5" ht="27">
      <c r="A3336" s="311">
        <v>98283</v>
      </c>
      <c r="B3336" s="312" t="s">
        <v>3102</v>
      </c>
      <c r="C3336" s="312" t="s">
        <v>185</v>
      </c>
      <c r="D3336" s="313" t="s">
        <v>17386</v>
      </c>
      <c r="E3336" s="314" t="s">
        <v>186</v>
      </c>
    </row>
    <row r="3337" spans="1:5" ht="27">
      <c r="A3337" s="311">
        <v>98284</v>
      </c>
      <c r="B3337" s="312" t="s">
        <v>3103</v>
      </c>
      <c r="C3337" s="312" t="s">
        <v>185</v>
      </c>
      <c r="D3337" s="313" t="s">
        <v>12608</v>
      </c>
      <c r="E3337" s="314" t="s">
        <v>186</v>
      </c>
    </row>
    <row r="3338" spans="1:5" ht="27">
      <c r="A3338" s="311">
        <v>98285</v>
      </c>
      <c r="B3338" s="312" t="s">
        <v>3104</v>
      </c>
      <c r="C3338" s="312" t="s">
        <v>185</v>
      </c>
      <c r="D3338" s="313" t="s">
        <v>16800</v>
      </c>
      <c r="E3338" s="314" t="s">
        <v>186</v>
      </c>
    </row>
    <row r="3339" spans="1:5" ht="27">
      <c r="A3339" s="311">
        <v>98286</v>
      </c>
      <c r="B3339" s="312" t="s">
        <v>3105</v>
      </c>
      <c r="C3339" s="312" t="s">
        <v>185</v>
      </c>
      <c r="D3339" s="313" t="s">
        <v>17420</v>
      </c>
      <c r="E3339" s="314" t="s">
        <v>186</v>
      </c>
    </row>
    <row r="3340" spans="1:5" ht="27">
      <c r="A3340" s="311">
        <v>98287</v>
      </c>
      <c r="B3340" s="312" t="s">
        <v>3106</v>
      </c>
      <c r="C3340" s="312" t="s">
        <v>185</v>
      </c>
      <c r="D3340" s="313" t="s">
        <v>17033</v>
      </c>
      <c r="E3340" s="314" t="s">
        <v>186</v>
      </c>
    </row>
    <row r="3341" spans="1:5" ht="27">
      <c r="A3341" s="311">
        <v>98288</v>
      </c>
      <c r="B3341" s="312" t="s">
        <v>3107</v>
      </c>
      <c r="C3341" s="312" t="s">
        <v>185</v>
      </c>
      <c r="D3341" s="313" t="s">
        <v>15469</v>
      </c>
      <c r="E3341" s="314" t="s">
        <v>186</v>
      </c>
    </row>
    <row r="3342" spans="1:5" ht="27">
      <c r="A3342" s="311">
        <v>98289</v>
      </c>
      <c r="B3342" s="312" t="s">
        <v>3108</v>
      </c>
      <c r="C3342" s="312" t="s">
        <v>185</v>
      </c>
      <c r="D3342" s="313" t="s">
        <v>12756</v>
      </c>
      <c r="E3342" s="314" t="s">
        <v>186</v>
      </c>
    </row>
    <row r="3343" spans="1:5" ht="27">
      <c r="A3343" s="311">
        <v>98290</v>
      </c>
      <c r="B3343" s="312" t="s">
        <v>3109</v>
      </c>
      <c r="C3343" s="312" t="s">
        <v>185</v>
      </c>
      <c r="D3343" s="313" t="s">
        <v>16999</v>
      </c>
      <c r="E3343" s="314" t="s">
        <v>186</v>
      </c>
    </row>
    <row r="3344" spans="1:5" ht="27">
      <c r="A3344" s="311">
        <v>98291</v>
      </c>
      <c r="B3344" s="312" t="s">
        <v>3110</v>
      </c>
      <c r="C3344" s="312" t="s">
        <v>185</v>
      </c>
      <c r="D3344" s="313" t="s">
        <v>19450</v>
      </c>
      <c r="E3344" s="314" t="s">
        <v>186</v>
      </c>
    </row>
    <row r="3345" spans="1:5" ht="27">
      <c r="A3345" s="311">
        <v>98292</v>
      </c>
      <c r="B3345" s="312" t="s">
        <v>3111</v>
      </c>
      <c r="C3345" s="312" t="s">
        <v>185</v>
      </c>
      <c r="D3345" s="313" t="s">
        <v>17845</v>
      </c>
      <c r="E3345" s="314" t="s">
        <v>186</v>
      </c>
    </row>
    <row r="3346" spans="1:5" ht="27">
      <c r="A3346" s="311">
        <v>98293</v>
      </c>
      <c r="B3346" s="312" t="s">
        <v>3112</v>
      </c>
      <c r="C3346" s="312" t="s">
        <v>185</v>
      </c>
      <c r="D3346" s="313" t="s">
        <v>16664</v>
      </c>
      <c r="E3346" s="314" t="s">
        <v>186</v>
      </c>
    </row>
    <row r="3347" spans="1:5" ht="27">
      <c r="A3347" s="311">
        <v>98400</v>
      </c>
      <c r="B3347" s="312" t="s">
        <v>3113</v>
      </c>
      <c r="C3347" s="312" t="s">
        <v>185</v>
      </c>
      <c r="D3347" s="313" t="s">
        <v>19770</v>
      </c>
      <c r="E3347" s="314" t="s">
        <v>186</v>
      </c>
    </row>
    <row r="3348" spans="1:5" ht="27">
      <c r="A3348" s="311">
        <v>98401</v>
      </c>
      <c r="B3348" s="312" t="s">
        <v>3114</v>
      </c>
      <c r="C3348" s="312" t="s">
        <v>185</v>
      </c>
      <c r="D3348" s="313" t="s">
        <v>13710</v>
      </c>
      <c r="E3348" s="314" t="s">
        <v>186</v>
      </c>
    </row>
    <row r="3349" spans="1:5" ht="27">
      <c r="A3349" s="311">
        <v>98402</v>
      </c>
      <c r="B3349" s="312" t="s">
        <v>3115</v>
      </c>
      <c r="C3349" s="312" t="s">
        <v>185</v>
      </c>
      <c r="D3349" s="313" t="s">
        <v>18502</v>
      </c>
      <c r="E3349" s="314" t="s">
        <v>186</v>
      </c>
    </row>
    <row r="3350" spans="1:5" ht="27">
      <c r="A3350" s="311">
        <v>100556</v>
      </c>
      <c r="B3350" s="312" t="s">
        <v>3116</v>
      </c>
      <c r="C3350" s="312" t="s">
        <v>50</v>
      </c>
      <c r="D3350" s="313" t="s">
        <v>19771</v>
      </c>
      <c r="E3350" s="314" t="s">
        <v>186</v>
      </c>
    </row>
    <row r="3351" spans="1:5" ht="27">
      <c r="A3351" s="311">
        <v>100557</v>
      </c>
      <c r="B3351" s="312" t="s">
        <v>3117</v>
      </c>
      <c r="C3351" s="312" t="s">
        <v>50</v>
      </c>
      <c r="D3351" s="313" t="s">
        <v>19772</v>
      </c>
      <c r="E3351" s="314" t="s">
        <v>186</v>
      </c>
    </row>
    <row r="3352" spans="1:5" ht="27">
      <c r="A3352" s="311">
        <v>100560</v>
      </c>
      <c r="B3352" s="312" t="s">
        <v>3118</v>
      </c>
      <c r="C3352" s="312" t="s">
        <v>50</v>
      </c>
      <c r="D3352" s="313" t="s">
        <v>19773</v>
      </c>
      <c r="E3352" s="314" t="s">
        <v>186</v>
      </c>
    </row>
    <row r="3353" spans="1:5" ht="27">
      <c r="A3353" s="311">
        <v>100561</v>
      </c>
      <c r="B3353" s="312" t="s">
        <v>3119</v>
      </c>
      <c r="C3353" s="312" t="s">
        <v>50</v>
      </c>
      <c r="D3353" s="313" t="s">
        <v>17866</v>
      </c>
      <c r="E3353" s="314" t="s">
        <v>186</v>
      </c>
    </row>
    <row r="3354" spans="1:5" ht="27">
      <c r="A3354" s="311">
        <v>100562</v>
      </c>
      <c r="B3354" s="312" t="s">
        <v>3120</v>
      </c>
      <c r="C3354" s="312" t="s">
        <v>50</v>
      </c>
      <c r="D3354" s="313" t="s">
        <v>19774</v>
      </c>
      <c r="E3354" s="314" t="s">
        <v>186</v>
      </c>
    </row>
    <row r="3355" spans="1:5" ht="27">
      <c r="A3355" s="311">
        <v>100563</v>
      </c>
      <c r="B3355" s="312" t="s">
        <v>3121</v>
      </c>
      <c r="C3355" s="312" t="s">
        <v>50</v>
      </c>
      <c r="D3355" s="313" t="s">
        <v>19775</v>
      </c>
      <c r="E3355" s="314" t="s">
        <v>186</v>
      </c>
    </row>
    <row r="3356" spans="1:5" ht="27">
      <c r="A3356" s="311">
        <v>101795</v>
      </c>
      <c r="B3356" s="312" t="s">
        <v>3122</v>
      </c>
      <c r="C3356" s="312" t="s">
        <v>50</v>
      </c>
      <c r="D3356" s="313" t="s">
        <v>19776</v>
      </c>
      <c r="E3356" s="314" t="s">
        <v>186</v>
      </c>
    </row>
    <row r="3357" spans="1:5" ht="27">
      <c r="A3357" s="311">
        <v>101798</v>
      </c>
      <c r="B3357" s="312" t="s">
        <v>3123</v>
      </c>
      <c r="C3357" s="312" t="s">
        <v>50</v>
      </c>
      <c r="D3357" s="313" t="s">
        <v>19777</v>
      </c>
      <c r="E3357" s="314" t="s">
        <v>186</v>
      </c>
    </row>
    <row r="3358" spans="1:5" ht="27">
      <c r="A3358" s="311">
        <v>101799</v>
      </c>
      <c r="B3358" s="312" t="s">
        <v>3124</v>
      </c>
      <c r="C3358" s="312" t="s">
        <v>50</v>
      </c>
      <c r="D3358" s="313" t="s">
        <v>19778</v>
      </c>
      <c r="E3358" s="314" t="s">
        <v>186</v>
      </c>
    </row>
    <row r="3359" spans="1:5" ht="13.5">
      <c r="A3359" s="311">
        <v>98397</v>
      </c>
      <c r="B3359" s="312" t="s">
        <v>3125</v>
      </c>
      <c r="C3359" s="312" t="s">
        <v>54</v>
      </c>
      <c r="D3359" s="313" t="s">
        <v>14263</v>
      </c>
      <c r="E3359" s="314" t="s">
        <v>186</v>
      </c>
    </row>
    <row r="3360" spans="1:5" ht="27">
      <c r="A3360" s="311">
        <v>103244</v>
      </c>
      <c r="B3360" s="312" t="s">
        <v>12203</v>
      </c>
      <c r="C3360" s="312" t="s">
        <v>50</v>
      </c>
      <c r="D3360" s="313" t="s">
        <v>19779</v>
      </c>
      <c r="E3360" s="314" t="s">
        <v>186</v>
      </c>
    </row>
    <row r="3361" spans="1:5" ht="27">
      <c r="A3361" s="311">
        <v>103245</v>
      </c>
      <c r="B3361" s="312" t="s">
        <v>12204</v>
      </c>
      <c r="C3361" s="312" t="s">
        <v>50</v>
      </c>
      <c r="D3361" s="313" t="s">
        <v>19780</v>
      </c>
      <c r="E3361" s="314" t="s">
        <v>186</v>
      </c>
    </row>
    <row r="3362" spans="1:5" ht="27">
      <c r="A3362" s="311">
        <v>103246</v>
      </c>
      <c r="B3362" s="312" t="s">
        <v>12205</v>
      </c>
      <c r="C3362" s="312" t="s">
        <v>50</v>
      </c>
      <c r="D3362" s="313" t="s">
        <v>19781</v>
      </c>
      <c r="E3362" s="314" t="s">
        <v>186</v>
      </c>
    </row>
    <row r="3363" spans="1:5" ht="27">
      <c r="A3363" s="311">
        <v>103247</v>
      </c>
      <c r="B3363" s="312" t="s">
        <v>12206</v>
      </c>
      <c r="C3363" s="312" t="s">
        <v>50</v>
      </c>
      <c r="D3363" s="313" t="s">
        <v>19782</v>
      </c>
      <c r="E3363" s="314" t="s">
        <v>186</v>
      </c>
    </row>
    <row r="3364" spans="1:5" ht="27">
      <c r="A3364" s="311">
        <v>103248</v>
      </c>
      <c r="B3364" s="312" t="s">
        <v>12207</v>
      </c>
      <c r="C3364" s="312" t="s">
        <v>50</v>
      </c>
      <c r="D3364" s="313" t="s">
        <v>19783</v>
      </c>
      <c r="E3364" s="314" t="s">
        <v>186</v>
      </c>
    </row>
    <row r="3365" spans="1:5" ht="27">
      <c r="A3365" s="311">
        <v>103249</v>
      </c>
      <c r="B3365" s="312" t="s">
        <v>12208</v>
      </c>
      <c r="C3365" s="312" t="s">
        <v>50</v>
      </c>
      <c r="D3365" s="313" t="s">
        <v>19784</v>
      </c>
      <c r="E3365" s="314" t="s">
        <v>186</v>
      </c>
    </row>
    <row r="3366" spans="1:5" ht="27">
      <c r="A3366" s="311">
        <v>103250</v>
      </c>
      <c r="B3366" s="312" t="s">
        <v>12209</v>
      </c>
      <c r="C3366" s="312" t="s">
        <v>50</v>
      </c>
      <c r="D3366" s="313" t="s">
        <v>19785</v>
      </c>
      <c r="E3366" s="314" t="s">
        <v>186</v>
      </c>
    </row>
    <row r="3367" spans="1:5" ht="27">
      <c r="A3367" s="311">
        <v>103251</v>
      </c>
      <c r="B3367" s="312" t="s">
        <v>12210</v>
      </c>
      <c r="C3367" s="312" t="s">
        <v>50</v>
      </c>
      <c r="D3367" s="313" t="s">
        <v>19786</v>
      </c>
      <c r="E3367" s="314" t="s">
        <v>186</v>
      </c>
    </row>
    <row r="3368" spans="1:5" ht="27">
      <c r="A3368" s="311">
        <v>103252</v>
      </c>
      <c r="B3368" s="312" t="s">
        <v>12211</v>
      </c>
      <c r="C3368" s="312" t="s">
        <v>50</v>
      </c>
      <c r="D3368" s="313" t="s">
        <v>19787</v>
      </c>
      <c r="E3368" s="314" t="s">
        <v>186</v>
      </c>
    </row>
    <row r="3369" spans="1:5" ht="27">
      <c r="A3369" s="311">
        <v>103253</v>
      </c>
      <c r="B3369" s="312" t="s">
        <v>12212</v>
      </c>
      <c r="C3369" s="312" t="s">
        <v>50</v>
      </c>
      <c r="D3369" s="313" t="s">
        <v>19788</v>
      </c>
      <c r="E3369" s="314" t="s">
        <v>186</v>
      </c>
    </row>
    <row r="3370" spans="1:5" ht="27">
      <c r="A3370" s="311">
        <v>103254</v>
      </c>
      <c r="B3370" s="312" t="s">
        <v>12213</v>
      </c>
      <c r="C3370" s="312" t="s">
        <v>50</v>
      </c>
      <c r="D3370" s="313" t="s">
        <v>19789</v>
      </c>
      <c r="E3370" s="314" t="s">
        <v>186</v>
      </c>
    </row>
    <row r="3371" spans="1:5" ht="27">
      <c r="A3371" s="311">
        <v>103255</v>
      </c>
      <c r="B3371" s="312" t="s">
        <v>12214</v>
      </c>
      <c r="C3371" s="312" t="s">
        <v>50</v>
      </c>
      <c r="D3371" s="313" t="s">
        <v>19790</v>
      </c>
      <c r="E3371" s="314" t="s">
        <v>186</v>
      </c>
    </row>
    <row r="3372" spans="1:5" ht="27">
      <c r="A3372" s="311">
        <v>103256</v>
      </c>
      <c r="B3372" s="312" t="s">
        <v>12215</v>
      </c>
      <c r="C3372" s="312" t="s">
        <v>50</v>
      </c>
      <c r="D3372" s="313" t="s">
        <v>19791</v>
      </c>
      <c r="E3372" s="314" t="s">
        <v>186</v>
      </c>
    </row>
    <row r="3373" spans="1:5" ht="27">
      <c r="A3373" s="311">
        <v>103257</v>
      </c>
      <c r="B3373" s="312" t="s">
        <v>12216</v>
      </c>
      <c r="C3373" s="312" t="s">
        <v>50</v>
      </c>
      <c r="D3373" s="313" t="s">
        <v>19792</v>
      </c>
      <c r="E3373" s="314" t="s">
        <v>186</v>
      </c>
    </row>
    <row r="3374" spans="1:5" ht="27">
      <c r="A3374" s="311">
        <v>103258</v>
      </c>
      <c r="B3374" s="312" t="s">
        <v>12217</v>
      </c>
      <c r="C3374" s="312" t="s">
        <v>50</v>
      </c>
      <c r="D3374" s="313" t="s">
        <v>19793</v>
      </c>
      <c r="E3374" s="314" t="s">
        <v>186</v>
      </c>
    </row>
    <row r="3375" spans="1:5" ht="27">
      <c r="A3375" s="311">
        <v>103259</v>
      </c>
      <c r="B3375" s="312" t="s">
        <v>12218</v>
      </c>
      <c r="C3375" s="312" t="s">
        <v>50</v>
      </c>
      <c r="D3375" s="313" t="s">
        <v>19794</v>
      </c>
      <c r="E3375" s="314" t="s">
        <v>186</v>
      </c>
    </row>
    <row r="3376" spans="1:5" ht="27">
      <c r="A3376" s="311">
        <v>103260</v>
      </c>
      <c r="B3376" s="312" t="s">
        <v>12219</v>
      </c>
      <c r="C3376" s="312" t="s">
        <v>50</v>
      </c>
      <c r="D3376" s="313" t="s">
        <v>19795</v>
      </c>
      <c r="E3376" s="314" t="s">
        <v>186</v>
      </c>
    </row>
    <row r="3377" spans="1:5" ht="27">
      <c r="A3377" s="311">
        <v>103261</v>
      </c>
      <c r="B3377" s="312" t="s">
        <v>12220</v>
      </c>
      <c r="C3377" s="312" t="s">
        <v>50</v>
      </c>
      <c r="D3377" s="313" t="s">
        <v>19796</v>
      </c>
      <c r="E3377" s="314" t="s">
        <v>186</v>
      </c>
    </row>
    <row r="3378" spans="1:5" ht="27">
      <c r="A3378" s="311">
        <v>103262</v>
      </c>
      <c r="B3378" s="312" t="s">
        <v>12221</v>
      </c>
      <c r="C3378" s="312" t="s">
        <v>50</v>
      </c>
      <c r="D3378" s="313" t="s">
        <v>19797</v>
      </c>
      <c r="E3378" s="314" t="s">
        <v>186</v>
      </c>
    </row>
    <row r="3379" spans="1:5" ht="27">
      <c r="A3379" s="311">
        <v>103263</v>
      </c>
      <c r="B3379" s="312" t="s">
        <v>12222</v>
      </c>
      <c r="C3379" s="312" t="s">
        <v>50</v>
      </c>
      <c r="D3379" s="313" t="s">
        <v>19798</v>
      </c>
      <c r="E3379" s="314" t="s">
        <v>186</v>
      </c>
    </row>
    <row r="3380" spans="1:5" ht="27">
      <c r="A3380" s="311">
        <v>103264</v>
      </c>
      <c r="B3380" s="312" t="s">
        <v>12223</v>
      </c>
      <c r="C3380" s="312" t="s">
        <v>50</v>
      </c>
      <c r="D3380" s="313" t="s">
        <v>19799</v>
      </c>
      <c r="E3380" s="314" t="s">
        <v>186</v>
      </c>
    </row>
    <row r="3381" spans="1:5" ht="27">
      <c r="A3381" s="311">
        <v>103265</v>
      </c>
      <c r="B3381" s="312" t="s">
        <v>12224</v>
      </c>
      <c r="C3381" s="312" t="s">
        <v>50</v>
      </c>
      <c r="D3381" s="313" t="s">
        <v>19800</v>
      </c>
      <c r="E3381" s="314" t="s">
        <v>186</v>
      </c>
    </row>
    <row r="3382" spans="1:5" ht="27">
      <c r="A3382" s="311">
        <v>103266</v>
      </c>
      <c r="B3382" s="312" t="s">
        <v>12225</v>
      </c>
      <c r="C3382" s="312" t="s">
        <v>50</v>
      </c>
      <c r="D3382" s="313" t="s">
        <v>19801</v>
      </c>
      <c r="E3382" s="314" t="s">
        <v>186</v>
      </c>
    </row>
    <row r="3383" spans="1:5" ht="27">
      <c r="A3383" s="311">
        <v>103267</v>
      </c>
      <c r="B3383" s="312" t="s">
        <v>12226</v>
      </c>
      <c r="C3383" s="312" t="s">
        <v>50</v>
      </c>
      <c r="D3383" s="313" t="s">
        <v>19802</v>
      </c>
      <c r="E3383" s="314" t="s">
        <v>186</v>
      </c>
    </row>
    <row r="3384" spans="1:5" ht="27">
      <c r="A3384" s="311">
        <v>103268</v>
      </c>
      <c r="B3384" s="312" t="s">
        <v>12227</v>
      </c>
      <c r="C3384" s="312" t="s">
        <v>50</v>
      </c>
      <c r="D3384" s="313" t="s">
        <v>19803</v>
      </c>
      <c r="E3384" s="314" t="s">
        <v>186</v>
      </c>
    </row>
    <row r="3385" spans="1:5" ht="27">
      <c r="A3385" s="311">
        <v>103269</v>
      </c>
      <c r="B3385" s="312" t="s">
        <v>12228</v>
      </c>
      <c r="C3385" s="312" t="s">
        <v>50</v>
      </c>
      <c r="D3385" s="313" t="s">
        <v>19804</v>
      </c>
      <c r="E3385" s="314" t="s">
        <v>186</v>
      </c>
    </row>
    <row r="3386" spans="1:5" ht="27">
      <c r="A3386" s="311">
        <v>103270</v>
      </c>
      <c r="B3386" s="312" t="s">
        <v>12229</v>
      </c>
      <c r="C3386" s="312" t="s">
        <v>50</v>
      </c>
      <c r="D3386" s="313" t="s">
        <v>19805</v>
      </c>
      <c r="E3386" s="314" t="s">
        <v>186</v>
      </c>
    </row>
    <row r="3387" spans="1:5" ht="27">
      <c r="A3387" s="311">
        <v>103271</v>
      </c>
      <c r="B3387" s="312" t="s">
        <v>12230</v>
      </c>
      <c r="C3387" s="312" t="s">
        <v>50</v>
      </c>
      <c r="D3387" s="313" t="s">
        <v>19806</v>
      </c>
      <c r="E3387" s="314" t="s">
        <v>186</v>
      </c>
    </row>
    <row r="3388" spans="1:5" ht="27">
      <c r="A3388" s="311">
        <v>103272</v>
      </c>
      <c r="B3388" s="312" t="s">
        <v>12231</v>
      </c>
      <c r="C3388" s="312" t="s">
        <v>50</v>
      </c>
      <c r="D3388" s="313" t="s">
        <v>19807</v>
      </c>
      <c r="E3388" s="314" t="s">
        <v>186</v>
      </c>
    </row>
    <row r="3389" spans="1:5" ht="27">
      <c r="A3389" s="311">
        <v>103273</v>
      </c>
      <c r="B3389" s="312" t="s">
        <v>12232</v>
      </c>
      <c r="C3389" s="312" t="s">
        <v>50</v>
      </c>
      <c r="D3389" s="313" t="s">
        <v>19808</v>
      </c>
      <c r="E3389" s="314" t="s">
        <v>186</v>
      </c>
    </row>
    <row r="3390" spans="1:5" ht="27">
      <c r="A3390" s="311">
        <v>103274</v>
      </c>
      <c r="B3390" s="312" t="s">
        <v>12233</v>
      </c>
      <c r="C3390" s="312" t="s">
        <v>50</v>
      </c>
      <c r="D3390" s="313" t="s">
        <v>19809</v>
      </c>
      <c r="E3390" s="314" t="s">
        <v>186</v>
      </c>
    </row>
    <row r="3391" spans="1:5" ht="27">
      <c r="A3391" s="311">
        <v>103275</v>
      </c>
      <c r="B3391" s="312" t="s">
        <v>12234</v>
      </c>
      <c r="C3391" s="312" t="s">
        <v>50</v>
      </c>
      <c r="D3391" s="313" t="s">
        <v>19810</v>
      </c>
      <c r="E3391" s="314" t="s">
        <v>186</v>
      </c>
    </row>
    <row r="3392" spans="1:5" ht="27">
      <c r="A3392" s="311">
        <v>103276</v>
      </c>
      <c r="B3392" s="312" t="s">
        <v>12235</v>
      </c>
      <c r="C3392" s="312" t="s">
        <v>50</v>
      </c>
      <c r="D3392" s="313" t="s">
        <v>19811</v>
      </c>
      <c r="E3392" s="314" t="s">
        <v>186</v>
      </c>
    </row>
    <row r="3393" spans="1:5" ht="13.5">
      <c r="A3393" s="311">
        <v>103277</v>
      </c>
      <c r="B3393" s="312" t="s">
        <v>12236</v>
      </c>
      <c r="C3393" s="312" t="s">
        <v>50</v>
      </c>
      <c r="D3393" s="313" t="s">
        <v>19812</v>
      </c>
      <c r="E3393" s="314" t="s">
        <v>186</v>
      </c>
    </row>
    <row r="3394" spans="1:5" ht="13.5">
      <c r="A3394" s="311">
        <v>103278</v>
      </c>
      <c r="B3394" s="312" t="s">
        <v>12237</v>
      </c>
      <c r="C3394" s="312" t="s">
        <v>50</v>
      </c>
      <c r="D3394" s="313" t="s">
        <v>19813</v>
      </c>
      <c r="E3394" s="314" t="s">
        <v>186</v>
      </c>
    </row>
    <row r="3395" spans="1:5" ht="27">
      <c r="A3395" s="311">
        <v>103288</v>
      </c>
      <c r="B3395" s="312" t="s">
        <v>12238</v>
      </c>
      <c r="C3395" s="312" t="s">
        <v>50</v>
      </c>
      <c r="D3395" s="313" t="s">
        <v>12755</v>
      </c>
      <c r="E3395" s="314" t="s">
        <v>186</v>
      </c>
    </row>
    <row r="3396" spans="1:5" ht="27">
      <c r="A3396" s="311">
        <v>103289</v>
      </c>
      <c r="B3396" s="312" t="s">
        <v>12239</v>
      </c>
      <c r="C3396" s="312" t="s">
        <v>185</v>
      </c>
      <c r="D3396" s="313" t="s">
        <v>17644</v>
      </c>
      <c r="E3396" s="314" t="s">
        <v>186</v>
      </c>
    </row>
    <row r="3397" spans="1:5" ht="27">
      <c r="A3397" s="311">
        <v>103290</v>
      </c>
      <c r="B3397" s="312" t="s">
        <v>12240</v>
      </c>
      <c r="C3397" s="312" t="s">
        <v>185</v>
      </c>
      <c r="D3397" s="313" t="s">
        <v>19814</v>
      </c>
      <c r="E3397" s="314" t="s">
        <v>186</v>
      </c>
    </row>
    <row r="3398" spans="1:5" ht="27">
      <c r="A3398" s="311">
        <v>103291</v>
      </c>
      <c r="B3398" s="312" t="s">
        <v>12241</v>
      </c>
      <c r="C3398" s="312" t="s">
        <v>185</v>
      </c>
      <c r="D3398" s="313" t="s">
        <v>19815</v>
      </c>
      <c r="E3398" s="314" t="s">
        <v>186</v>
      </c>
    </row>
    <row r="3399" spans="1:5" ht="27">
      <c r="A3399" s="311">
        <v>103292</v>
      </c>
      <c r="B3399" s="312" t="s">
        <v>12242</v>
      </c>
      <c r="C3399" s="312" t="s">
        <v>185</v>
      </c>
      <c r="D3399" s="313" t="s">
        <v>19816</v>
      </c>
      <c r="E3399" s="314" t="s">
        <v>186</v>
      </c>
    </row>
    <row r="3400" spans="1:5" ht="40.5">
      <c r="A3400" s="311">
        <v>101936</v>
      </c>
      <c r="B3400" s="312" t="s">
        <v>3126</v>
      </c>
      <c r="C3400" s="312" t="s">
        <v>50</v>
      </c>
      <c r="D3400" s="313" t="s">
        <v>19817</v>
      </c>
      <c r="E3400" s="314" t="s">
        <v>186</v>
      </c>
    </row>
    <row r="3401" spans="1:5" ht="40.5">
      <c r="A3401" s="311">
        <v>101937</v>
      </c>
      <c r="B3401" s="312" t="s">
        <v>3127</v>
      </c>
      <c r="C3401" s="312" t="s">
        <v>50</v>
      </c>
      <c r="D3401" s="313" t="s">
        <v>19818</v>
      </c>
      <c r="E3401" s="314" t="s">
        <v>186</v>
      </c>
    </row>
    <row r="3402" spans="1:5" ht="27">
      <c r="A3402" s="311">
        <v>98294</v>
      </c>
      <c r="B3402" s="312" t="s">
        <v>3128</v>
      </c>
      <c r="C3402" s="312" t="s">
        <v>185</v>
      </c>
      <c r="D3402" s="313" t="s">
        <v>12737</v>
      </c>
      <c r="E3402" s="314" t="s">
        <v>186</v>
      </c>
    </row>
    <row r="3403" spans="1:5" ht="27">
      <c r="A3403" s="311">
        <v>98295</v>
      </c>
      <c r="B3403" s="312" t="s">
        <v>3129</v>
      </c>
      <c r="C3403" s="312" t="s">
        <v>185</v>
      </c>
      <c r="D3403" s="313" t="s">
        <v>12911</v>
      </c>
      <c r="E3403" s="314" t="s">
        <v>186</v>
      </c>
    </row>
    <row r="3404" spans="1:5" ht="27">
      <c r="A3404" s="311">
        <v>98296</v>
      </c>
      <c r="B3404" s="312" t="s">
        <v>3130</v>
      </c>
      <c r="C3404" s="312" t="s">
        <v>185</v>
      </c>
      <c r="D3404" s="313" t="s">
        <v>19819</v>
      </c>
      <c r="E3404" s="314" t="s">
        <v>186</v>
      </c>
    </row>
    <row r="3405" spans="1:5" ht="27">
      <c r="A3405" s="311">
        <v>98297</v>
      </c>
      <c r="B3405" s="312" t="s">
        <v>3131</v>
      </c>
      <c r="C3405" s="312" t="s">
        <v>185</v>
      </c>
      <c r="D3405" s="313" t="s">
        <v>14719</v>
      </c>
      <c r="E3405" s="314" t="s">
        <v>186</v>
      </c>
    </row>
    <row r="3406" spans="1:5" ht="13.5">
      <c r="A3406" s="311">
        <v>98301</v>
      </c>
      <c r="B3406" s="312" t="s">
        <v>3132</v>
      </c>
      <c r="C3406" s="312" t="s">
        <v>50</v>
      </c>
      <c r="D3406" s="313" t="s">
        <v>19820</v>
      </c>
      <c r="E3406" s="314" t="s">
        <v>186</v>
      </c>
    </row>
    <row r="3407" spans="1:5" ht="13.5">
      <c r="A3407" s="311">
        <v>98302</v>
      </c>
      <c r="B3407" s="312" t="s">
        <v>3133</v>
      </c>
      <c r="C3407" s="312" t="s">
        <v>50</v>
      </c>
      <c r="D3407" s="313" t="s">
        <v>19821</v>
      </c>
      <c r="E3407" s="314" t="s">
        <v>186</v>
      </c>
    </row>
    <row r="3408" spans="1:5" ht="13.5">
      <c r="A3408" s="311">
        <v>98304</v>
      </c>
      <c r="B3408" s="312" t="s">
        <v>3134</v>
      </c>
      <c r="C3408" s="312" t="s">
        <v>50</v>
      </c>
      <c r="D3408" s="313" t="s">
        <v>19822</v>
      </c>
      <c r="E3408" s="314" t="s">
        <v>186</v>
      </c>
    </row>
    <row r="3409" spans="1:5" ht="13.5">
      <c r="A3409" s="311">
        <v>98307</v>
      </c>
      <c r="B3409" s="312" t="s">
        <v>3135</v>
      </c>
      <c r="C3409" s="312" t="s">
        <v>50</v>
      </c>
      <c r="D3409" s="313" t="s">
        <v>17830</v>
      </c>
      <c r="E3409" s="314" t="s">
        <v>186</v>
      </c>
    </row>
    <row r="3410" spans="1:5" ht="13.5">
      <c r="A3410" s="311">
        <v>98308</v>
      </c>
      <c r="B3410" s="312" t="s">
        <v>3136</v>
      </c>
      <c r="C3410" s="312" t="s">
        <v>50</v>
      </c>
      <c r="D3410" s="313" t="s">
        <v>17581</v>
      </c>
      <c r="E3410" s="314" t="s">
        <v>186</v>
      </c>
    </row>
    <row r="3411" spans="1:5" ht="13.5">
      <c r="A3411" s="311">
        <v>98593</v>
      </c>
      <c r="B3411" s="312" t="s">
        <v>3137</v>
      </c>
      <c r="C3411" s="312" t="s">
        <v>50</v>
      </c>
      <c r="D3411" s="313" t="s">
        <v>19823</v>
      </c>
      <c r="E3411" s="314" t="s">
        <v>186</v>
      </c>
    </row>
    <row r="3412" spans="1:5" ht="27">
      <c r="A3412" s="311">
        <v>89355</v>
      </c>
      <c r="B3412" s="312" t="s">
        <v>3138</v>
      </c>
      <c r="C3412" s="312" t="s">
        <v>185</v>
      </c>
      <c r="D3412" s="313" t="s">
        <v>19428</v>
      </c>
      <c r="E3412" s="314" t="s">
        <v>186</v>
      </c>
    </row>
    <row r="3413" spans="1:5" ht="27">
      <c r="A3413" s="311">
        <v>89356</v>
      </c>
      <c r="B3413" s="312" t="s">
        <v>3139</v>
      </c>
      <c r="C3413" s="312" t="s">
        <v>185</v>
      </c>
      <c r="D3413" s="313" t="s">
        <v>17530</v>
      </c>
      <c r="E3413" s="314" t="s">
        <v>186</v>
      </c>
    </row>
    <row r="3414" spans="1:5" ht="27">
      <c r="A3414" s="311">
        <v>89357</v>
      </c>
      <c r="B3414" s="312" t="s">
        <v>3140</v>
      </c>
      <c r="C3414" s="312" t="s">
        <v>185</v>
      </c>
      <c r="D3414" s="313" t="s">
        <v>17623</v>
      </c>
      <c r="E3414" s="314" t="s">
        <v>186</v>
      </c>
    </row>
    <row r="3415" spans="1:5" ht="27">
      <c r="A3415" s="311">
        <v>89401</v>
      </c>
      <c r="B3415" s="312" t="s">
        <v>3141</v>
      </c>
      <c r="C3415" s="312" t="s">
        <v>185</v>
      </c>
      <c r="D3415" s="313" t="s">
        <v>15296</v>
      </c>
      <c r="E3415" s="314" t="s">
        <v>186</v>
      </c>
    </row>
    <row r="3416" spans="1:5" ht="27">
      <c r="A3416" s="311">
        <v>89402</v>
      </c>
      <c r="B3416" s="312" t="s">
        <v>3142</v>
      </c>
      <c r="C3416" s="312" t="s">
        <v>185</v>
      </c>
      <c r="D3416" s="313" t="s">
        <v>17371</v>
      </c>
      <c r="E3416" s="314" t="s">
        <v>186</v>
      </c>
    </row>
    <row r="3417" spans="1:5" ht="27">
      <c r="A3417" s="311">
        <v>89403</v>
      </c>
      <c r="B3417" s="312" t="s">
        <v>3143</v>
      </c>
      <c r="C3417" s="312" t="s">
        <v>185</v>
      </c>
      <c r="D3417" s="313" t="s">
        <v>16139</v>
      </c>
      <c r="E3417" s="314" t="s">
        <v>186</v>
      </c>
    </row>
    <row r="3418" spans="1:5" ht="27">
      <c r="A3418" s="311">
        <v>89446</v>
      </c>
      <c r="B3418" s="312" t="s">
        <v>3144</v>
      </c>
      <c r="C3418" s="312" t="s">
        <v>185</v>
      </c>
      <c r="D3418" s="313" t="s">
        <v>14720</v>
      </c>
      <c r="E3418" s="314" t="s">
        <v>186</v>
      </c>
    </row>
    <row r="3419" spans="1:5" ht="27">
      <c r="A3419" s="311">
        <v>89447</v>
      </c>
      <c r="B3419" s="312" t="s">
        <v>3145</v>
      </c>
      <c r="C3419" s="312" t="s">
        <v>185</v>
      </c>
      <c r="D3419" s="313" t="s">
        <v>17367</v>
      </c>
      <c r="E3419" s="314" t="s">
        <v>186</v>
      </c>
    </row>
    <row r="3420" spans="1:5" ht="27">
      <c r="A3420" s="311">
        <v>89448</v>
      </c>
      <c r="B3420" s="312" t="s">
        <v>3146</v>
      </c>
      <c r="C3420" s="312" t="s">
        <v>185</v>
      </c>
      <c r="D3420" s="313" t="s">
        <v>15866</v>
      </c>
      <c r="E3420" s="314" t="s">
        <v>186</v>
      </c>
    </row>
    <row r="3421" spans="1:5" ht="27">
      <c r="A3421" s="311">
        <v>89449</v>
      </c>
      <c r="B3421" s="312" t="s">
        <v>3147</v>
      </c>
      <c r="C3421" s="312" t="s">
        <v>185</v>
      </c>
      <c r="D3421" s="313" t="s">
        <v>19824</v>
      </c>
      <c r="E3421" s="314" t="s">
        <v>186</v>
      </c>
    </row>
    <row r="3422" spans="1:5" ht="27">
      <c r="A3422" s="311">
        <v>89450</v>
      </c>
      <c r="B3422" s="312" t="s">
        <v>3148</v>
      </c>
      <c r="C3422" s="312" t="s">
        <v>185</v>
      </c>
      <c r="D3422" s="313" t="s">
        <v>17820</v>
      </c>
      <c r="E3422" s="314" t="s">
        <v>186</v>
      </c>
    </row>
    <row r="3423" spans="1:5" ht="27">
      <c r="A3423" s="311">
        <v>89451</v>
      </c>
      <c r="B3423" s="312" t="s">
        <v>3149</v>
      </c>
      <c r="C3423" s="312" t="s">
        <v>185</v>
      </c>
      <c r="D3423" s="313" t="s">
        <v>19825</v>
      </c>
      <c r="E3423" s="314" t="s">
        <v>186</v>
      </c>
    </row>
    <row r="3424" spans="1:5" ht="27">
      <c r="A3424" s="311">
        <v>89452</v>
      </c>
      <c r="B3424" s="312" t="s">
        <v>3150</v>
      </c>
      <c r="C3424" s="312" t="s">
        <v>185</v>
      </c>
      <c r="D3424" s="313" t="s">
        <v>19826</v>
      </c>
      <c r="E3424" s="314" t="s">
        <v>186</v>
      </c>
    </row>
    <row r="3425" spans="1:5" ht="27">
      <c r="A3425" s="311">
        <v>89508</v>
      </c>
      <c r="B3425" s="312" t="s">
        <v>3151</v>
      </c>
      <c r="C3425" s="312" t="s">
        <v>185</v>
      </c>
      <c r="D3425" s="313" t="s">
        <v>13502</v>
      </c>
      <c r="E3425" s="314" t="s">
        <v>186</v>
      </c>
    </row>
    <row r="3426" spans="1:5" ht="27">
      <c r="A3426" s="311">
        <v>89509</v>
      </c>
      <c r="B3426" s="312" t="s">
        <v>3152</v>
      </c>
      <c r="C3426" s="312" t="s">
        <v>185</v>
      </c>
      <c r="D3426" s="313" t="s">
        <v>14523</v>
      </c>
      <c r="E3426" s="314" t="s">
        <v>186</v>
      </c>
    </row>
    <row r="3427" spans="1:5" ht="27">
      <c r="A3427" s="311">
        <v>89511</v>
      </c>
      <c r="B3427" s="312" t="s">
        <v>3153</v>
      </c>
      <c r="C3427" s="312" t="s">
        <v>185</v>
      </c>
      <c r="D3427" s="313" t="s">
        <v>17791</v>
      </c>
      <c r="E3427" s="314" t="s">
        <v>186</v>
      </c>
    </row>
    <row r="3428" spans="1:5" ht="27">
      <c r="A3428" s="311">
        <v>89512</v>
      </c>
      <c r="B3428" s="312" t="s">
        <v>3154</v>
      </c>
      <c r="C3428" s="312" t="s">
        <v>185</v>
      </c>
      <c r="D3428" s="313" t="s">
        <v>15073</v>
      </c>
      <c r="E3428" s="314" t="s">
        <v>186</v>
      </c>
    </row>
    <row r="3429" spans="1:5" ht="27">
      <c r="A3429" s="311">
        <v>89576</v>
      </c>
      <c r="B3429" s="312" t="s">
        <v>3155</v>
      </c>
      <c r="C3429" s="312" t="s">
        <v>185</v>
      </c>
      <c r="D3429" s="313" t="s">
        <v>13842</v>
      </c>
      <c r="E3429" s="314" t="s">
        <v>186</v>
      </c>
    </row>
    <row r="3430" spans="1:5" ht="27">
      <c r="A3430" s="311">
        <v>89578</v>
      </c>
      <c r="B3430" s="312" t="s">
        <v>3156</v>
      </c>
      <c r="C3430" s="312" t="s">
        <v>185</v>
      </c>
      <c r="D3430" s="313" t="s">
        <v>18343</v>
      </c>
      <c r="E3430" s="314" t="s">
        <v>186</v>
      </c>
    </row>
    <row r="3431" spans="1:5" ht="27">
      <c r="A3431" s="311">
        <v>89580</v>
      </c>
      <c r="B3431" s="312" t="s">
        <v>3157</v>
      </c>
      <c r="C3431" s="312" t="s">
        <v>185</v>
      </c>
      <c r="D3431" s="313" t="s">
        <v>15029</v>
      </c>
      <c r="E3431" s="314" t="s">
        <v>186</v>
      </c>
    </row>
    <row r="3432" spans="1:5" ht="27">
      <c r="A3432" s="311">
        <v>89633</v>
      </c>
      <c r="B3432" s="312" t="s">
        <v>3158</v>
      </c>
      <c r="C3432" s="312" t="s">
        <v>185</v>
      </c>
      <c r="D3432" s="313" t="s">
        <v>16258</v>
      </c>
      <c r="E3432" s="314" t="s">
        <v>186</v>
      </c>
    </row>
    <row r="3433" spans="1:5" ht="27">
      <c r="A3433" s="311">
        <v>89634</v>
      </c>
      <c r="B3433" s="312" t="s">
        <v>3159</v>
      </c>
      <c r="C3433" s="312" t="s">
        <v>185</v>
      </c>
      <c r="D3433" s="313" t="s">
        <v>19827</v>
      </c>
      <c r="E3433" s="314" t="s">
        <v>186</v>
      </c>
    </row>
    <row r="3434" spans="1:5" ht="27">
      <c r="A3434" s="311">
        <v>89635</v>
      </c>
      <c r="B3434" s="312" t="s">
        <v>3160</v>
      </c>
      <c r="C3434" s="312" t="s">
        <v>185</v>
      </c>
      <c r="D3434" s="313" t="s">
        <v>17345</v>
      </c>
      <c r="E3434" s="314" t="s">
        <v>186</v>
      </c>
    </row>
    <row r="3435" spans="1:5" ht="27">
      <c r="A3435" s="311">
        <v>89636</v>
      </c>
      <c r="B3435" s="312" t="s">
        <v>3161</v>
      </c>
      <c r="C3435" s="312" t="s">
        <v>185</v>
      </c>
      <c r="D3435" s="313" t="s">
        <v>19828</v>
      </c>
      <c r="E3435" s="314" t="s">
        <v>186</v>
      </c>
    </row>
    <row r="3436" spans="1:5" ht="27">
      <c r="A3436" s="311">
        <v>89711</v>
      </c>
      <c r="B3436" s="312" t="s">
        <v>3162</v>
      </c>
      <c r="C3436" s="312" t="s">
        <v>185</v>
      </c>
      <c r="D3436" s="313" t="s">
        <v>13315</v>
      </c>
      <c r="E3436" s="314" t="s">
        <v>186</v>
      </c>
    </row>
    <row r="3437" spans="1:5" ht="27">
      <c r="A3437" s="311">
        <v>89712</v>
      </c>
      <c r="B3437" s="312" t="s">
        <v>3163</v>
      </c>
      <c r="C3437" s="312" t="s">
        <v>185</v>
      </c>
      <c r="D3437" s="313" t="s">
        <v>19829</v>
      </c>
      <c r="E3437" s="314" t="s">
        <v>186</v>
      </c>
    </row>
    <row r="3438" spans="1:5" ht="27">
      <c r="A3438" s="311">
        <v>89713</v>
      </c>
      <c r="B3438" s="312" t="s">
        <v>3164</v>
      </c>
      <c r="C3438" s="312" t="s">
        <v>185</v>
      </c>
      <c r="D3438" s="313" t="s">
        <v>19830</v>
      </c>
      <c r="E3438" s="314" t="s">
        <v>186</v>
      </c>
    </row>
    <row r="3439" spans="1:5" ht="27">
      <c r="A3439" s="311">
        <v>89714</v>
      </c>
      <c r="B3439" s="312" t="s">
        <v>3165</v>
      </c>
      <c r="C3439" s="312" t="s">
        <v>185</v>
      </c>
      <c r="D3439" s="313" t="s">
        <v>19831</v>
      </c>
      <c r="E3439" s="314" t="s">
        <v>186</v>
      </c>
    </row>
    <row r="3440" spans="1:5" ht="27">
      <c r="A3440" s="311">
        <v>89716</v>
      </c>
      <c r="B3440" s="312" t="s">
        <v>3166</v>
      </c>
      <c r="C3440" s="312" t="s">
        <v>185</v>
      </c>
      <c r="D3440" s="313" t="s">
        <v>19832</v>
      </c>
      <c r="E3440" s="314" t="s">
        <v>186</v>
      </c>
    </row>
    <row r="3441" spans="1:5" ht="27">
      <c r="A3441" s="311">
        <v>89717</v>
      </c>
      <c r="B3441" s="312" t="s">
        <v>3167</v>
      </c>
      <c r="C3441" s="312" t="s">
        <v>185</v>
      </c>
      <c r="D3441" s="313" t="s">
        <v>12760</v>
      </c>
      <c r="E3441" s="314" t="s">
        <v>186</v>
      </c>
    </row>
    <row r="3442" spans="1:5" ht="27">
      <c r="A3442" s="311">
        <v>89770</v>
      </c>
      <c r="B3442" s="312" t="s">
        <v>3168</v>
      </c>
      <c r="C3442" s="312" t="s">
        <v>185</v>
      </c>
      <c r="D3442" s="313" t="s">
        <v>19833</v>
      </c>
      <c r="E3442" s="314" t="s">
        <v>186</v>
      </c>
    </row>
    <row r="3443" spans="1:5" ht="27">
      <c r="A3443" s="311">
        <v>89771</v>
      </c>
      <c r="B3443" s="312" t="s">
        <v>3169</v>
      </c>
      <c r="C3443" s="312" t="s">
        <v>185</v>
      </c>
      <c r="D3443" s="313" t="s">
        <v>13406</v>
      </c>
      <c r="E3443" s="314" t="s">
        <v>186</v>
      </c>
    </row>
    <row r="3444" spans="1:5" ht="27">
      <c r="A3444" s="311">
        <v>89773</v>
      </c>
      <c r="B3444" s="312" t="s">
        <v>3170</v>
      </c>
      <c r="C3444" s="312" t="s">
        <v>185</v>
      </c>
      <c r="D3444" s="313" t="s">
        <v>19834</v>
      </c>
      <c r="E3444" s="314" t="s">
        <v>186</v>
      </c>
    </row>
    <row r="3445" spans="1:5" ht="27">
      <c r="A3445" s="311">
        <v>89775</v>
      </c>
      <c r="B3445" s="312" t="s">
        <v>3171</v>
      </c>
      <c r="C3445" s="312" t="s">
        <v>185</v>
      </c>
      <c r="D3445" s="313" t="s">
        <v>19835</v>
      </c>
      <c r="E3445" s="314" t="s">
        <v>186</v>
      </c>
    </row>
    <row r="3446" spans="1:5" ht="27">
      <c r="A3446" s="311">
        <v>89798</v>
      </c>
      <c r="B3446" s="312" t="s">
        <v>3172</v>
      </c>
      <c r="C3446" s="312" t="s">
        <v>185</v>
      </c>
      <c r="D3446" s="313" t="s">
        <v>13591</v>
      </c>
      <c r="E3446" s="314" t="s">
        <v>186</v>
      </c>
    </row>
    <row r="3447" spans="1:5" ht="27">
      <c r="A3447" s="311">
        <v>89799</v>
      </c>
      <c r="B3447" s="312" t="s">
        <v>3173</v>
      </c>
      <c r="C3447" s="312" t="s">
        <v>185</v>
      </c>
      <c r="D3447" s="313" t="s">
        <v>16258</v>
      </c>
      <c r="E3447" s="314" t="s">
        <v>186</v>
      </c>
    </row>
    <row r="3448" spans="1:5" ht="27">
      <c r="A3448" s="311">
        <v>89800</v>
      </c>
      <c r="B3448" s="312" t="s">
        <v>3174</v>
      </c>
      <c r="C3448" s="312" t="s">
        <v>185</v>
      </c>
      <c r="D3448" s="313" t="s">
        <v>19836</v>
      </c>
      <c r="E3448" s="314" t="s">
        <v>186</v>
      </c>
    </row>
    <row r="3449" spans="1:5" ht="27">
      <c r="A3449" s="311">
        <v>89848</v>
      </c>
      <c r="B3449" s="312" t="s">
        <v>3175</v>
      </c>
      <c r="C3449" s="312" t="s">
        <v>185</v>
      </c>
      <c r="D3449" s="313" t="s">
        <v>19837</v>
      </c>
      <c r="E3449" s="314" t="s">
        <v>186</v>
      </c>
    </row>
    <row r="3450" spans="1:5" ht="27">
      <c r="A3450" s="311">
        <v>89849</v>
      </c>
      <c r="B3450" s="312" t="s">
        <v>3176</v>
      </c>
      <c r="C3450" s="312" t="s">
        <v>185</v>
      </c>
      <c r="D3450" s="313" t="s">
        <v>19838</v>
      </c>
      <c r="E3450" s="314" t="s">
        <v>186</v>
      </c>
    </row>
    <row r="3451" spans="1:5" ht="27">
      <c r="A3451" s="311">
        <v>89865</v>
      </c>
      <c r="B3451" s="312" t="s">
        <v>3177</v>
      </c>
      <c r="C3451" s="312" t="s">
        <v>185</v>
      </c>
      <c r="D3451" s="313" t="s">
        <v>14521</v>
      </c>
      <c r="E3451" s="314" t="s">
        <v>186</v>
      </c>
    </row>
    <row r="3452" spans="1:5" ht="40.5">
      <c r="A3452" s="311">
        <v>91784</v>
      </c>
      <c r="B3452" s="312" t="s">
        <v>3178</v>
      </c>
      <c r="C3452" s="312" t="s">
        <v>185</v>
      </c>
      <c r="D3452" s="313" t="s">
        <v>19839</v>
      </c>
      <c r="E3452" s="314" t="s">
        <v>186</v>
      </c>
    </row>
    <row r="3453" spans="1:5" ht="40.5">
      <c r="A3453" s="311">
        <v>91785</v>
      </c>
      <c r="B3453" s="312" t="s">
        <v>3179</v>
      </c>
      <c r="C3453" s="312" t="s">
        <v>185</v>
      </c>
      <c r="D3453" s="313" t="s">
        <v>13643</v>
      </c>
      <c r="E3453" s="314" t="s">
        <v>186</v>
      </c>
    </row>
    <row r="3454" spans="1:5" ht="40.5">
      <c r="A3454" s="311">
        <v>91786</v>
      </c>
      <c r="B3454" s="312" t="s">
        <v>3180</v>
      </c>
      <c r="C3454" s="312" t="s">
        <v>185</v>
      </c>
      <c r="D3454" s="313" t="s">
        <v>19840</v>
      </c>
      <c r="E3454" s="314" t="s">
        <v>186</v>
      </c>
    </row>
    <row r="3455" spans="1:5" ht="40.5">
      <c r="A3455" s="311">
        <v>91787</v>
      </c>
      <c r="B3455" s="312" t="s">
        <v>3181</v>
      </c>
      <c r="C3455" s="312" t="s">
        <v>185</v>
      </c>
      <c r="D3455" s="313" t="s">
        <v>17376</v>
      </c>
      <c r="E3455" s="314" t="s">
        <v>186</v>
      </c>
    </row>
    <row r="3456" spans="1:5" ht="40.5">
      <c r="A3456" s="311">
        <v>91788</v>
      </c>
      <c r="B3456" s="312" t="s">
        <v>3182</v>
      </c>
      <c r="C3456" s="312" t="s">
        <v>185</v>
      </c>
      <c r="D3456" s="313" t="s">
        <v>19841</v>
      </c>
      <c r="E3456" s="314" t="s">
        <v>186</v>
      </c>
    </row>
    <row r="3457" spans="1:5" ht="40.5">
      <c r="A3457" s="311">
        <v>91789</v>
      </c>
      <c r="B3457" s="312" t="s">
        <v>3183</v>
      </c>
      <c r="C3457" s="312" t="s">
        <v>185</v>
      </c>
      <c r="D3457" s="313" t="s">
        <v>13612</v>
      </c>
      <c r="E3457" s="314" t="s">
        <v>186</v>
      </c>
    </row>
    <row r="3458" spans="1:5" ht="40.5">
      <c r="A3458" s="311">
        <v>91790</v>
      </c>
      <c r="B3458" s="312" t="s">
        <v>3184</v>
      </c>
      <c r="C3458" s="312" t="s">
        <v>185</v>
      </c>
      <c r="D3458" s="313" t="s">
        <v>19842</v>
      </c>
      <c r="E3458" s="314" t="s">
        <v>186</v>
      </c>
    </row>
    <row r="3459" spans="1:5" ht="40.5">
      <c r="A3459" s="311">
        <v>91791</v>
      </c>
      <c r="B3459" s="312" t="s">
        <v>3185</v>
      </c>
      <c r="C3459" s="312" t="s">
        <v>185</v>
      </c>
      <c r="D3459" s="313" t="s">
        <v>19843</v>
      </c>
      <c r="E3459" s="314" t="s">
        <v>186</v>
      </c>
    </row>
    <row r="3460" spans="1:5" ht="40.5">
      <c r="A3460" s="311">
        <v>91792</v>
      </c>
      <c r="B3460" s="312" t="s">
        <v>3186</v>
      </c>
      <c r="C3460" s="312" t="s">
        <v>185</v>
      </c>
      <c r="D3460" s="313" t="s">
        <v>19844</v>
      </c>
      <c r="E3460" s="314" t="s">
        <v>186</v>
      </c>
    </row>
    <row r="3461" spans="1:5" ht="40.5">
      <c r="A3461" s="311">
        <v>91793</v>
      </c>
      <c r="B3461" s="312" t="s">
        <v>3187</v>
      </c>
      <c r="C3461" s="312" t="s">
        <v>185</v>
      </c>
      <c r="D3461" s="313" t="s">
        <v>19845</v>
      </c>
      <c r="E3461" s="314" t="s">
        <v>186</v>
      </c>
    </row>
    <row r="3462" spans="1:5" ht="40.5">
      <c r="A3462" s="311">
        <v>91794</v>
      </c>
      <c r="B3462" s="312" t="s">
        <v>3188</v>
      </c>
      <c r="C3462" s="312" t="s">
        <v>185</v>
      </c>
      <c r="D3462" s="313" t="s">
        <v>19846</v>
      </c>
      <c r="E3462" s="314" t="s">
        <v>186</v>
      </c>
    </row>
    <row r="3463" spans="1:5" ht="40.5">
      <c r="A3463" s="311">
        <v>91795</v>
      </c>
      <c r="B3463" s="312" t="s">
        <v>3189</v>
      </c>
      <c r="C3463" s="312" t="s">
        <v>185</v>
      </c>
      <c r="D3463" s="313" t="s">
        <v>19847</v>
      </c>
      <c r="E3463" s="314" t="s">
        <v>186</v>
      </c>
    </row>
    <row r="3464" spans="1:5" ht="40.5">
      <c r="A3464" s="311">
        <v>91796</v>
      </c>
      <c r="B3464" s="312" t="s">
        <v>3190</v>
      </c>
      <c r="C3464" s="312" t="s">
        <v>185</v>
      </c>
      <c r="D3464" s="313" t="s">
        <v>19848</v>
      </c>
      <c r="E3464" s="314" t="s">
        <v>186</v>
      </c>
    </row>
    <row r="3465" spans="1:5" ht="27">
      <c r="A3465" s="311">
        <v>92275</v>
      </c>
      <c r="B3465" s="312" t="s">
        <v>3191</v>
      </c>
      <c r="C3465" s="312" t="s">
        <v>185</v>
      </c>
      <c r="D3465" s="313" t="s">
        <v>17674</v>
      </c>
      <c r="E3465" s="314" t="s">
        <v>186</v>
      </c>
    </row>
    <row r="3466" spans="1:5" ht="27">
      <c r="A3466" s="311">
        <v>92276</v>
      </c>
      <c r="B3466" s="312" t="s">
        <v>3192</v>
      </c>
      <c r="C3466" s="312" t="s">
        <v>185</v>
      </c>
      <c r="D3466" s="313" t="s">
        <v>17832</v>
      </c>
      <c r="E3466" s="314" t="s">
        <v>186</v>
      </c>
    </row>
    <row r="3467" spans="1:5" ht="27">
      <c r="A3467" s="311">
        <v>92277</v>
      </c>
      <c r="B3467" s="312" t="s">
        <v>3193</v>
      </c>
      <c r="C3467" s="312" t="s">
        <v>185</v>
      </c>
      <c r="D3467" s="313" t="s">
        <v>19849</v>
      </c>
      <c r="E3467" s="314" t="s">
        <v>186</v>
      </c>
    </row>
    <row r="3468" spans="1:5" ht="27">
      <c r="A3468" s="311">
        <v>92278</v>
      </c>
      <c r="B3468" s="312" t="s">
        <v>3194</v>
      </c>
      <c r="C3468" s="312" t="s">
        <v>185</v>
      </c>
      <c r="D3468" s="313" t="s">
        <v>19850</v>
      </c>
      <c r="E3468" s="314" t="s">
        <v>186</v>
      </c>
    </row>
    <row r="3469" spans="1:5" ht="27">
      <c r="A3469" s="311">
        <v>92279</v>
      </c>
      <c r="B3469" s="312" t="s">
        <v>3195</v>
      </c>
      <c r="C3469" s="312" t="s">
        <v>185</v>
      </c>
      <c r="D3469" s="313" t="s">
        <v>19851</v>
      </c>
      <c r="E3469" s="314" t="s">
        <v>186</v>
      </c>
    </row>
    <row r="3470" spans="1:5" ht="27">
      <c r="A3470" s="311">
        <v>92280</v>
      </c>
      <c r="B3470" s="312" t="s">
        <v>3196</v>
      </c>
      <c r="C3470" s="312" t="s">
        <v>185</v>
      </c>
      <c r="D3470" s="313" t="s">
        <v>19852</v>
      </c>
      <c r="E3470" s="314" t="s">
        <v>186</v>
      </c>
    </row>
    <row r="3471" spans="1:5" ht="27">
      <c r="A3471" s="311">
        <v>92281</v>
      </c>
      <c r="B3471" s="312" t="s">
        <v>3197</v>
      </c>
      <c r="C3471" s="312" t="s">
        <v>185</v>
      </c>
      <c r="D3471" s="313" t="s">
        <v>17635</v>
      </c>
      <c r="E3471" s="314" t="s">
        <v>186</v>
      </c>
    </row>
    <row r="3472" spans="1:5" ht="27">
      <c r="A3472" s="311">
        <v>92282</v>
      </c>
      <c r="B3472" s="312" t="s">
        <v>3198</v>
      </c>
      <c r="C3472" s="312" t="s">
        <v>185</v>
      </c>
      <c r="D3472" s="313" t="s">
        <v>16714</v>
      </c>
      <c r="E3472" s="314" t="s">
        <v>186</v>
      </c>
    </row>
    <row r="3473" spans="1:5" ht="27">
      <c r="A3473" s="311">
        <v>92283</v>
      </c>
      <c r="B3473" s="312" t="s">
        <v>3199</v>
      </c>
      <c r="C3473" s="312" t="s">
        <v>185</v>
      </c>
      <c r="D3473" s="313" t="s">
        <v>19853</v>
      </c>
      <c r="E3473" s="314" t="s">
        <v>186</v>
      </c>
    </row>
    <row r="3474" spans="1:5" ht="27">
      <c r="A3474" s="311">
        <v>92284</v>
      </c>
      <c r="B3474" s="312" t="s">
        <v>3200</v>
      </c>
      <c r="C3474" s="312" t="s">
        <v>185</v>
      </c>
      <c r="D3474" s="313" t="s">
        <v>19854</v>
      </c>
      <c r="E3474" s="314" t="s">
        <v>186</v>
      </c>
    </row>
    <row r="3475" spans="1:5" ht="27">
      <c r="A3475" s="311">
        <v>92285</v>
      </c>
      <c r="B3475" s="312" t="s">
        <v>3201</v>
      </c>
      <c r="C3475" s="312" t="s">
        <v>185</v>
      </c>
      <c r="D3475" s="313" t="s">
        <v>19855</v>
      </c>
      <c r="E3475" s="314" t="s">
        <v>186</v>
      </c>
    </row>
    <row r="3476" spans="1:5" ht="27">
      <c r="A3476" s="311">
        <v>92286</v>
      </c>
      <c r="B3476" s="312" t="s">
        <v>3202</v>
      </c>
      <c r="C3476" s="312" t="s">
        <v>185</v>
      </c>
      <c r="D3476" s="313" t="s">
        <v>19856</v>
      </c>
      <c r="E3476" s="314" t="s">
        <v>186</v>
      </c>
    </row>
    <row r="3477" spans="1:5" ht="27">
      <c r="A3477" s="311">
        <v>92305</v>
      </c>
      <c r="B3477" s="312" t="s">
        <v>3203</v>
      </c>
      <c r="C3477" s="312" t="s">
        <v>185</v>
      </c>
      <c r="D3477" s="313" t="s">
        <v>17410</v>
      </c>
      <c r="E3477" s="314" t="s">
        <v>186</v>
      </c>
    </row>
    <row r="3478" spans="1:5" ht="27">
      <c r="A3478" s="311">
        <v>92306</v>
      </c>
      <c r="B3478" s="312" t="s">
        <v>3204</v>
      </c>
      <c r="C3478" s="312" t="s">
        <v>185</v>
      </c>
      <c r="D3478" s="313" t="s">
        <v>16826</v>
      </c>
      <c r="E3478" s="314" t="s">
        <v>186</v>
      </c>
    </row>
    <row r="3479" spans="1:5" ht="27">
      <c r="A3479" s="311">
        <v>92307</v>
      </c>
      <c r="B3479" s="312" t="s">
        <v>3205</v>
      </c>
      <c r="C3479" s="312" t="s">
        <v>185</v>
      </c>
      <c r="D3479" s="313" t="s">
        <v>19857</v>
      </c>
      <c r="E3479" s="314" t="s">
        <v>186</v>
      </c>
    </row>
    <row r="3480" spans="1:5" ht="27">
      <c r="A3480" s="311">
        <v>92308</v>
      </c>
      <c r="B3480" s="312" t="s">
        <v>3206</v>
      </c>
      <c r="C3480" s="312" t="s">
        <v>185</v>
      </c>
      <c r="D3480" s="313" t="s">
        <v>19858</v>
      </c>
      <c r="E3480" s="314" t="s">
        <v>186</v>
      </c>
    </row>
    <row r="3481" spans="1:5" ht="27">
      <c r="A3481" s="311">
        <v>92309</v>
      </c>
      <c r="B3481" s="312" t="s">
        <v>3207</v>
      </c>
      <c r="C3481" s="312" t="s">
        <v>185</v>
      </c>
      <c r="D3481" s="313" t="s">
        <v>19859</v>
      </c>
      <c r="E3481" s="314" t="s">
        <v>186</v>
      </c>
    </row>
    <row r="3482" spans="1:5" ht="27">
      <c r="A3482" s="311">
        <v>92310</v>
      </c>
      <c r="B3482" s="312" t="s">
        <v>3208</v>
      </c>
      <c r="C3482" s="312" t="s">
        <v>185</v>
      </c>
      <c r="D3482" s="313" t="s">
        <v>19860</v>
      </c>
      <c r="E3482" s="314" t="s">
        <v>186</v>
      </c>
    </row>
    <row r="3483" spans="1:5" ht="27">
      <c r="A3483" s="311">
        <v>92320</v>
      </c>
      <c r="B3483" s="312" t="s">
        <v>3209</v>
      </c>
      <c r="C3483" s="312" t="s">
        <v>185</v>
      </c>
      <c r="D3483" s="313" t="s">
        <v>19861</v>
      </c>
      <c r="E3483" s="314" t="s">
        <v>186</v>
      </c>
    </row>
    <row r="3484" spans="1:5" ht="27">
      <c r="A3484" s="311">
        <v>92321</v>
      </c>
      <c r="B3484" s="312" t="s">
        <v>3210</v>
      </c>
      <c r="C3484" s="312" t="s">
        <v>185</v>
      </c>
      <c r="D3484" s="313" t="s">
        <v>19862</v>
      </c>
      <c r="E3484" s="314" t="s">
        <v>186</v>
      </c>
    </row>
    <row r="3485" spans="1:5" ht="27">
      <c r="A3485" s="311">
        <v>92322</v>
      </c>
      <c r="B3485" s="312" t="s">
        <v>3211</v>
      </c>
      <c r="C3485" s="312" t="s">
        <v>185</v>
      </c>
      <c r="D3485" s="313" t="s">
        <v>19863</v>
      </c>
      <c r="E3485" s="314" t="s">
        <v>186</v>
      </c>
    </row>
    <row r="3486" spans="1:5" ht="27">
      <c r="A3486" s="311">
        <v>92323</v>
      </c>
      <c r="B3486" s="312" t="s">
        <v>3212</v>
      </c>
      <c r="C3486" s="312" t="s">
        <v>185</v>
      </c>
      <c r="D3486" s="313" t="s">
        <v>17300</v>
      </c>
      <c r="E3486" s="314" t="s">
        <v>186</v>
      </c>
    </row>
    <row r="3487" spans="1:5" ht="27">
      <c r="A3487" s="311">
        <v>92324</v>
      </c>
      <c r="B3487" s="312" t="s">
        <v>3213</v>
      </c>
      <c r="C3487" s="312" t="s">
        <v>185</v>
      </c>
      <c r="D3487" s="313" t="s">
        <v>19864</v>
      </c>
      <c r="E3487" s="314" t="s">
        <v>186</v>
      </c>
    </row>
    <row r="3488" spans="1:5" ht="27">
      <c r="A3488" s="311">
        <v>92325</v>
      </c>
      <c r="B3488" s="312" t="s">
        <v>3214</v>
      </c>
      <c r="C3488" s="312" t="s">
        <v>185</v>
      </c>
      <c r="D3488" s="313" t="s">
        <v>18231</v>
      </c>
      <c r="E3488" s="314" t="s">
        <v>186</v>
      </c>
    </row>
    <row r="3489" spans="1:5" ht="27">
      <c r="A3489" s="311">
        <v>92335</v>
      </c>
      <c r="B3489" s="312" t="s">
        <v>3215</v>
      </c>
      <c r="C3489" s="312" t="s">
        <v>185</v>
      </c>
      <c r="D3489" s="313" t="s">
        <v>19865</v>
      </c>
      <c r="E3489" s="314" t="s">
        <v>186</v>
      </c>
    </row>
    <row r="3490" spans="1:5" ht="27">
      <c r="A3490" s="311">
        <v>92336</v>
      </c>
      <c r="B3490" s="312" t="s">
        <v>3216</v>
      </c>
      <c r="C3490" s="312" t="s">
        <v>185</v>
      </c>
      <c r="D3490" s="313" t="s">
        <v>19866</v>
      </c>
      <c r="E3490" s="314" t="s">
        <v>186</v>
      </c>
    </row>
    <row r="3491" spans="1:5" ht="27">
      <c r="A3491" s="311">
        <v>92337</v>
      </c>
      <c r="B3491" s="312" t="s">
        <v>3217</v>
      </c>
      <c r="C3491" s="312" t="s">
        <v>185</v>
      </c>
      <c r="D3491" s="313" t="s">
        <v>19867</v>
      </c>
      <c r="E3491" s="314" t="s">
        <v>186</v>
      </c>
    </row>
    <row r="3492" spans="1:5" ht="27">
      <c r="A3492" s="311">
        <v>92338</v>
      </c>
      <c r="B3492" s="312" t="s">
        <v>3218</v>
      </c>
      <c r="C3492" s="312" t="s">
        <v>185</v>
      </c>
      <c r="D3492" s="313" t="s">
        <v>19868</v>
      </c>
      <c r="E3492" s="314" t="s">
        <v>186</v>
      </c>
    </row>
    <row r="3493" spans="1:5" ht="27">
      <c r="A3493" s="311">
        <v>92339</v>
      </c>
      <c r="B3493" s="312" t="s">
        <v>3219</v>
      </c>
      <c r="C3493" s="312" t="s">
        <v>185</v>
      </c>
      <c r="D3493" s="313" t="s">
        <v>19869</v>
      </c>
      <c r="E3493" s="314" t="s">
        <v>186</v>
      </c>
    </row>
    <row r="3494" spans="1:5" ht="27">
      <c r="A3494" s="311">
        <v>92341</v>
      </c>
      <c r="B3494" s="312" t="s">
        <v>3220</v>
      </c>
      <c r="C3494" s="312" t="s">
        <v>185</v>
      </c>
      <c r="D3494" s="313" t="s">
        <v>19870</v>
      </c>
      <c r="E3494" s="314" t="s">
        <v>186</v>
      </c>
    </row>
    <row r="3495" spans="1:5" ht="27">
      <c r="A3495" s="311">
        <v>92342</v>
      </c>
      <c r="B3495" s="312" t="s">
        <v>3221</v>
      </c>
      <c r="C3495" s="312" t="s">
        <v>185</v>
      </c>
      <c r="D3495" s="313" t="s">
        <v>17254</v>
      </c>
      <c r="E3495" s="314" t="s">
        <v>186</v>
      </c>
    </row>
    <row r="3496" spans="1:5" ht="27">
      <c r="A3496" s="311">
        <v>92343</v>
      </c>
      <c r="B3496" s="312" t="s">
        <v>3222</v>
      </c>
      <c r="C3496" s="312" t="s">
        <v>185</v>
      </c>
      <c r="D3496" s="313" t="s">
        <v>17258</v>
      </c>
      <c r="E3496" s="314" t="s">
        <v>186</v>
      </c>
    </row>
    <row r="3497" spans="1:5" ht="27">
      <c r="A3497" s="311">
        <v>92359</v>
      </c>
      <c r="B3497" s="312" t="s">
        <v>3223</v>
      </c>
      <c r="C3497" s="312" t="s">
        <v>185</v>
      </c>
      <c r="D3497" s="313" t="s">
        <v>19871</v>
      </c>
      <c r="E3497" s="314" t="s">
        <v>186</v>
      </c>
    </row>
    <row r="3498" spans="1:5" ht="27">
      <c r="A3498" s="311">
        <v>92360</v>
      </c>
      <c r="B3498" s="312" t="s">
        <v>3224</v>
      </c>
      <c r="C3498" s="312" t="s">
        <v>185</v>
      </c>
      <c r="D3498" s="313" t="s">
        <v>19872</v>
      </c>
      <c r="E3498" s="314" t="s">
        <v>186</v>
      </c>
    </row>
    <row r="3499" spans="1:5" ht="27">
      <c r="A3499" s="311">
        <v>92361</v>
      </c>
      <c r="B3499" s="312" t="s">
        <v>3225</v>
      </c>
      <c r="C3499" s="312" t="s">
        <v>185</v>
      </c>
      <c r="D3499" s="313" t="s">
        <v>19873</v>
      </c>
      <c r="E3499" s="314" t="s">
        <v>186</v>
      </c>
    </row>
    <row r="3500" spans="1:5" ht="27">
      <c r="A3500" s="311">
        <v>92362</v>
      </c>
      <c r="B3500" s="312" t="s">
        <v>3226</v>
      </c>
      <c r="C3500" s="312" t="s">
        <v>185</v>
      </c>
      <c r="D3500" s="313" t="s">
        <v>17589</v>
      </c>
      <c r="E3500" s="314" t="s">
        <v>186</v>
      </c>
    </row>
    <row r="3501" spans="1:5" ht="40.5">
      <c r="A3501" s="311">
        <v>92364</v>
      </c>
      <c r="B3501" s="312" t="s">
        <v>3227</v>
      </c>
      <c r="C3501" s="312" t="s">
        <v>185</v>
      </c>
      <c r="D3501" s="313" t="s">
        <v>19874</v>
      </c>
      <c r="E3501" s="314" t="s">
        <v>186</v>
      </c>
    </row>
    <row r="3502" spans="1:5" ht="40.5">
      <c r="A3502" s="311">
        <v>92365</v>
      </c>
      <c r="B3502" s="312" t="s">
        <v>3228</v>
      </c>
      <c r="C3502" s="312" t="s">
        <v>185</v>
      </c>
      <c r="D3502" s="313" t="s">
        <v>19875</v>
      </c>
      <c r="E3502" s="314" t="s">
        <v>186</v>
      </c>
    </row>
    <row r="3503" spans="1:5" ht="40.5">
      <c r="A3503" s="311">
        <v>92366</v>
      </c>
      <c r="B3503" s="312" t="s">
        <v>3229</v>
      </c>
      <c r="C3503" s="312" t="s">
        <v>185</v>
      </c>
      <c r="D3503" s="313" t="s">
        <v>17588</v>
      </c>
      <c r="E3503" s="314" t="s">
        <v>186</v>
      </c>
    </row>
    <row r="3504" spans="1:5" ht="40.5">
      <c r="A3504" s="311">
        <v>92367</v>
      </c>
      <c r="B3504" s="312" t="s">
        <v>3230</v>
      </c>
      <c r="C3504" s="312" t="s">
        <v>185</v>
      </c>
      <c r="D3504" s="313" t="s">
        <v>19876</v>
      </c>
      <c r="E3504" s="314" t="s">
        <v>186</v>
      </c>
    </row>
    <row r="3505" spans="1:5" ht="40.5">
      <c r="A3505" s="311">
        <v>92368</v>
      </c>
      <c r="B3505" s="312" t="s">
        <v>3231</v>
      </c>
      <c r="C3505" s="312" t="s">
        <v>185</v>
      </c>
      <c r="D3505" s="313" t="s">
        <v>15989</v>
      </c>
      <c r="E3505" s="314" t="s">
        <v>186</v>
      </c>
    </row>
    <row r="3506" spans="1:5" ht="27">
      <c r="A3506" s="311">
        <v>92645</v>
      </c>
      <c r="B3506" s="312" t="s">
        <v>3232</v>
      </c>
      <c r="C3506" s="312" t="s">
        <v>185</v>
      </c>
      <c r="D3506" s="313" t="s">
        <v>19877</v>
      </c>
      <c r="E3506" s="314" t="s">
        <v>186</v>
      </c>
    </row>
    <row r="3507" spans="1:5" ht="27">
      <c r="A3507" s="311">
        <v>92646</v>
      </c>
      <c r="B3507" s="312" t="s">
        <v>3233</v>
      </c>
      <c r="C3507" s="312" t="s">
        <v>185</v>
      </c>
      <c r="D3507" s="313" t="s">
        <v>17750</v>
      </c>
      <c r="E3507" s="314" t="s">
        <v>186</v>
      </c>
    </row>
    <row r="3508" spans="1:5" ht="27">
      <c r="A3508" s="311">
        <v>92648</v>
      </c>
      <c r="B3508" s="312" t="s">
        <v>3234</v>
      </c>
      <c r="C3508" s="312" t="s">
        <v>185</v>
      </c>
      <c r="D3508" s="313" t="s">
        <v>19878</v>
      </c>
      <c r="E3508" s="314" t="s">
        <v>186</v>
      </c>
    </row>
    <row r="3509" spans="1:5" ht="27">
      <c r="A3509" s="311">
        <v>92649</v>
      </c>
      <c r="B3509" s="312" t="s">
        <v>3235</v>
      </c>
      <c r="C3509" s="312" t="s">
        <v>185</v>
      </c>
      <c r="D3509" s="313" t="s">
        <v>17756</v>
      </c>
      <c r="E3509" s="314" t="s">
        <v>186</v>
      </c>
    </row>
    <row r="3510" spans="1:5" ht="27">
      <c r="A3510" s="311">
        <v>92650</v>
      </c>
      <c r="B3510" s="312" t="s">
        <v>3236</v>
      </c>
      <c r="C3510" s="312" t="s">
        <v>185</v>
      </c>
      <c r="D3510" s="313" t="s">
        <v>19879</v>
      </c>
      <c r="E3510" s="314" t="s">
        <v>186</v>
      </c>
    </row>
    <row r="3511" spans="1:5" ht="40.5">
      <c r="A3511" s="311">
        <v>92652</v>
      </c>
      <c r="B3511" s="312" t="s">
        <v>3237</v>
      </c>
      <c r="C3511" s="312" t="s">
        <v>185</v>
      </c>
      <c r="D3511" s="313" t="s">
        <v>17556</v>
      </c>
      <c r="E3511" s="314" t="s">
        <v>186</v>
      </c>
    </row>
    <row r="3512" spans="1:5" ht="40.5">
      <c r="A3512" s="311">
        <v>92653</v>
      </c>
      <c r="B3512" s="312" t="s">
        <v>3238</v>
      </c>
      <c r="C3512" s="312" t="s">
        <v>185</v>
      </c>
      <c r="D3512" s="313" t="s">
        <v>15796</v>
      </c>
      <c r="E3512" s="314" t="s">
        <v>186</v>
      </c>
    </row>
    <row r="3513" spans="1:5" ht="40.5">
      <c r="A3513" s="311">
        <v>92654</v>
      </c>
      <c r="B3513" s="312" t="s">
        <v>3239</v>
      </c>
      <c r="C3513" s="312" t="s">
        <v>185</v>
      </c>
      <c r="D3513" s="313" t="s">
        <v>19880</v>
      </c>
      <c r="E3513" s="314" t="s">
        <v>186</v>
      </c>
    </row>
    <row r="3514" spans="1:5" ht="40.5">
      <c r="A3514" s="311">
        <v>92655</v>
      </c>
      <c r="B3514" s="312" t="s">
        <v>3240</v>
      </c>
      <c r="C3514" s="312" t="s">
        <v>185</v>
      </c>
      <c r="D3514" s="313" t="s">
        <v>19881</v>
      </c>
      <c r="E3514" s="314" t="s">
        <v>186</v>
      </c>
    </row>
    <row r="3515" spans="1:5" ht="40.5">
      <c r="A3515" s="311">
        <v>92656</v>
      </c>
      <c r="B3515" s="312" t="s">
        <v>3241</v>
      </c>
      <c r="C3515" s="312" t="s">
        <v>185</v>
      </c>
      <c r="D3515" s="313" t="s">
        <v>19882</v>
      </c>
      <c r="E3515" s="314" t="s">
        <v>186</v>
      </c>
    </row>
    <row r="3516" spans="1:5" ht="27">
      <c r="A3516" s="311">
        <v>92687</v>
      </c>
      <c r="B3516" s="312" t="s">
        <v>3242</v>
      </c>
      <c r="C3516" s="312" t="s">
        <v>185</v>
      </c>
      <c r="D3516" s="313" t="s">
        <v>19883</v>
      </c>
      <c r="E3516" s="314" t="s">
        <v>186</v>
      </c>
    </row>
    <row r="3517" spans="1:5" ht="27">
      <c r="A3517" s="311">
        <v>92688</v>
      </c>
      <c r="B3517" s="312" t="s">
        <v>3243</v>
      </c>
      <c r="C3517" s="312" t="s">
        <v>185</v>
      </c>
      <c r="D3517" s="313" t="s">
        <v>19475</v>
      </c>
      <c r="E3517" s="314" t="s">
        <v>186</v>
      </c>
    </row>
    <row r="3518" spans="1:5" ht="27">
      <c r="A3518" s="311">
        <v>92689</v>
      </c>
      <c r="B3518" s="312" t="s">
        <v>3244</v>
      </c>
      <c r="C3518" s="312" t="s">
        <v>185</v>
      </c>
      <c r="D3518" s="313" t="s">
        <v>19884</v>
      </c>
      <c r="E3518" s="314" t="s">
        <v>186</v>
      </c>
    </row>
    <row r="3519" spans="1:5" ht="27">
      <c r="A3519" s="311">
        <v>92690</v>
      </c>
      <c r="B3519" s="312" t="s">
        <v>3245</v>
      </c>
      <c r="C3519" s="312" t="s">
        <v>185</v>
      </c>
      <c r="D3519" s="313" t="s">
        <v>19885</v>
      </c>
      <c r="E3519" s="314" t="s">
        <v>186</v>
      </c>
    </row>
    <row r="3520" spans="1:5" ht="27">
      <c r="A3520" s="311">
        <v>92691</v>
      </c>
      <c r="B3520" s="312" t="s">
        <v>3246</v>
      </c>
      <c r="C3520" s="312" t="s">
        <v>185</v>
      </c>
      <c r="D3520" s="313" t="s">
        <v>19886</v>
      </c>
      <c r="E3520" s="314" t="s">
        <v>186</v>
      </c>
    </row>
    <row r="3521" spans="1:5" ht="40.5">
      <c r="A3521" s="311">
        <v>94462</v>
      </c>
      <c r="B3521" s="312" t="s">
        <v>3247</v>
      </c>
      <c r="C3521" s="312" t="s">
        <v>185</v>
      </c>
      <c r="D3521" s="313" t="s">
        <v>19887</v>
      </c>
      <c r="E3521" s="314" t="s">
        <v>186</v>
      </c>
    </row>
    <row r="3522" spans="1:5" ht="40.5">
      <c r="A3522" s="311">
        <v>94463</v>
      </c>
      <c r="B3522" s="312" t="s">
        <v>3248</v>
      </c>
      <c r="C3522" s="312" t="s">
        <v>185</v>
      </c>
      <c r="D3522" s="313" t="s">
        <v>17676</v>
      </c>
      <c r="E3522" s="314" t="s">
        <v>186</v>
      </c>
    </row>
    <row r="3523" spans="1:5" ht="40.5">
      <c r="A3523" s="311">
        <v>94464</v>
      </c>
      <c r="B3523" s="312" t="s">
        <v>3249</v>
      </c>
      <c r="C3523" s="312" t="s">
        <v>185</v>
      </c>
      <c r="D3523" s="313" t="s">
        <v>19888</v>
      </c>
      <c r="E3523" s="314" t="s">
        <v>186</v>
      </c>
    </row>
    <row r="3524" spans="1:5" ht="40.5">
      <c r="A3524" s="311">
        <v>94602</v>
      </c>
      <c r="B3524" s="312" t="s">
        <v>3250</v>
      </c>
      <c r="C3524" s="312" t="s">
        <v>185</v>
      </c>
      <c r="D3524" s="313" t="s">
        <v>16178</v>
      </c>
      <c r="E3524" s="314" t="s">
        <v>186</v>
      </c>
    </row>
    <row r="3525" spans="1:5" ht="40.5">
      <c r="A3525" s="311">
        <v>94603</v>
      </c>
      <c r="B3525" s="312" t="s">
        <v>3251</v>
      </c>
      <c r="C3525" s="312" t="s">
        <v>185</v>
      </c>
      <c r="D3525" s="313" t="s">
        <v>19889</v>
      </c>
      <c r="E3525" s="314" t="s">
        <v>186</v>
      </c>
    </row>
    <row r="3526" spans="1:5" ht="40.5">
      <c r="A3526" s="311">
        <v>94604</v>
      </c>
      <c r="B3526" s="312" t="s">
        <v>3252</v>
      </c>
      <c r="C3526" s="312" t="s">
        <v>185</v>
      </c>
      <c r="D3526" s="313" t="s">
        <v>19890</v>
      </c>
      <c r="E3526" s="314" t="s">
        <v>186</v>
      </c>
    </row>
    <row r="3527" spans="1:5" ht="40.5">
      <c r="A3527" s="311">
        <v>94605</v>
      </c>
      <c r="B3527" s="312" t="s">
        <v>3253</v>
      </c>
      <c r="C3527" s="312" t="s">
        <v>185</v>
      </c>
      <c r="D3527" s="313" t="s">
        <v>19891</v>
      </c>
      <c r="E3527" s="314" t="s">
        <v>186</v>
      </c>
    </row>
    <row r="3528" spans="1:5" ht="27">
      <c r="A3528" s="311">
        <v>94648</v>
      </c>
      <c r="B3528" s="312" t="s">
        <v>3254</v>
      </c>
      <c r="C3528" s="312" t="s">
        <v>185</v>
      </c>
      <c r="D3528" s="313" t="s">
        <v>17789</v>
      </c>
      <c r="E3528" s="314" t="s">
        <v>186</v>
      </c>
    </row>
    <row r="3529" spans="1:5" ht="27">
      <c r="A3529" s="311">
        <v>94649</v>
      </c>
      <c r="B3529" s="312" t="s">
        <v>3255</v>
      </c>
      <c r="C3529" s="312" t="s">
        <v>185</v>
      </c>
      <c r="D3529" s="313" t="s">
        <v>17135</v>
      </c>
      <c r="E3529" s="314" t="s">
        <v>186</v>
      </c>
    </row>
    <row r="3530" spans="1:5" ht="27">
      <c r="A3530" s="311">
        <v>94650</v>
      </c>
      <c r="B3530" s="312" t="s">
        <v>3256</v>
      </c>
      <c r="C3530" s="312" t="s">
        <v>185</v>
      </c>
      <c r="D3530" s="313" t="s">
        <v>17870</v>
      </c>
      <c r="E3530" s="314" t="s">
        <v>186</v>
      </c>
    </row>
    <row r="3531" spans="1:5" ht="27">
      <c r="A3531" s="311">
        <v>94651</v>
      </c>
      <c r="B3531" s="312" t="s">
        <v>3257</v>
      </c>
      <c r="C3531" s="312" t="s">
        <v>185</v>
      </c>
      <c r="D3531" s="313" t="s">
        <v>16517</v>
      </c>
      <c r="E3531" s="314" t="s">
        <v>186</v>
      </c>
    </row>
    <row r="3532" spans="1:5" ht="27">
      <c r="A3532" s="311">
        <v>94652</v>
      </c>
      <c r="B3532" s="312" t="s">
        <v>3258</v>
      </c>
      <c r="C3532" s="312" t="s">
        <v>185</v>
      </c>
      <c r="D3532" s="313" t="s">
        <v>16663</v>
      </c>
      <c r="E3532" s="314" t="s">
        <v>186</v>
      </c>
    </row>
    <row r="3533" spans="1:5" ht="27">
      <c r="A3533" s="311">
        <v>94653</v>
      </c>
      <c r="B3533" s="312" t="s">
        <v>3259</v>
      </c>
      <c r="C3533" s="312" t="s">
        <v>185</v>
      </c>
      <c r="D3533" s="313" t="s">
        <v>16147</v>
      </c>
      <c r="E3533" s="314" t="s">
        <v>186</v>
      </c>
    </row>
    <row r="3534" spans="1:5" ht="27">
      <c r="A3534" s="311">
        <v>94654</v>
      </c>
      <c r="B3534" s="312" t="s">
        <v>3260</v>
      </c>
      <c r="C3534" s="312" t="s">
        <v>185</v>
      </c>
      <c r="D3534" s="313" t="s">
        <v>19892</v>
      </c>
      <c r="E3534" s="314" t="s">
        <v>186</v>
      </c>
    </row>
    <row r="3535" spans="1:5" ht="27">
      <c r="A3535" s="311">
        <v>94655</v>
      </c>
      <c r="B3535" s="312" t="s">
        <v>3261</v>
      </c>
      <c r="C3535" s="312" t="s">
        <v>185</v>
      </c>
      <c r="D3535" s="313" t="s">
        <v>19893</v>
      </c>
      <c r="E3535" s="314" t="s">
        <v>186</v>
      </c>
    </row>
    <row r="3536" spans="1:5" ht="27">
      <c r="A3536" s="311">
        <v>94716</v>
      </c>
      <c r="B3536" s="312" t="s">
        <v>3262</v>
      </c>
      <c r="C3536" s="312" t="s">
        <v>185</v>
      </c>
      <c r="D3536" s="313" t="s">
        <v>16200</v>
      </c>
      <c r="E3536" s="314" t="s">
        <v>186</v>
      </c>
    </row>
    <row r="3537" spans="1:5" ht="27">
      <c r="A3537" s="311">
        <v>94717</v>
      </c>
      <c r="B3537" s="312" t="s">
        <v>3263</v>
      </c>
      <c r="C3537" s="312" t="s">
        <v>185</v>
      </c>
      <c r="D3537" s="313" t="s">
        <v>19894</v>
      </c>
      <c r="E3537" s="314" t="s">
        <v>186</v>
      </c>
    </row>
    <row r="3538" spans="1:5" ht="27">
      <c r="A3538" s="311">
        <v>94718</v>
      </c>
      <c r="B3538" s="312" t="s">
        <v>3264</v>
      </c>
      <c r="C3538" s="312" t="s">
        <v>185</v>
      </c>
      <c r="D3538" s="313" t="s">
        <v>19895</v>
      </c>
      <c r="E3538" s="314" t="s">
        <v>186</v>
      </c>
    </row>
    <row r="3539" spans="1:5" ht="27">
      <c r="A3539" s="311">
        <v>94719</v>
      </c>
      <c r="B3539" s="312" t="s">
        <v>3265</v>
      </c>
      <c r="C3539" s="312" t="s">
        <v>185</v>
      </c>
      <c r="D3539" s="313" t="s">
        <v>19896</v>
      </c>
      <c r="E3539" s="314" t="s">
        <v>186</v>
      </c>
    </row>
    <row r="3540" spans="1:5" ht="27">
      <c r="A3540" s="311">
        <v>94720</v>
      </c>
      <c r="B3540" s="312" t="s">
        <v>3266</v>
      </c>
      <c r="C3540" s="312" t="s">
        <v>185</v>
      </c>
      <c r="D3540" s="313" t="s">
        <v>19897</v>
      </c>
      <c r="E3540" s="314" t="s">
        <v>186</v>
      </c>
    </row>
    <row r="3541" spans="1:5" ht="40.5" customHeight="1">
      <c r="A3541" s="311">
        <v>94721</v>
      </c>
      <c r="B3541" s="312" t="s">
        <v>3267</v>
      </c>
      <c r="C3541" s="312" t="s">
        <v>185</v>
      </c>
      <c r="D3541" s="313" t="s">
        <v>13673</v>
      </c>
      <c r="E3541" s="314" t="s">
        <v>186</v>
      </c>
    </row>
    <row r="3542" spans="1:5" ht="27">
      <c r="A3542" s="311">
        <v>94722</v>
      </c>
      <c r="B3542" s="312" t="s">
        <v>3268</v>
      </c>
      <c r="C3542" s="312" t="s">
        <v>185</v>
      </c>
      <c r="D3542" s="313" t="s">
        <v>19898</v>
      </c>
      <c r="E3542" s="314" t="s">
        <v>186</v>
      </c>
    </row>
    <row r="3543" spans="1:5" ht="27">
      <c r="A3543" s="311">
        <v>95697</v>
      </c>
      <c r="B3543" s="312" t="s">
        <v>3269</v>
      </c>
      <c r="C3543" s="312" t="s">
        <v>185</v>
      </c>
      <c r="D3543" s="313" t="s">
        <v>19899</v>
      </c>
      <c r="E3543" s="314" t="s">
        <v>186</v>
      </c>
    </row>
    <row r="3544" spans="1:5" ht="27">
      <c r="A3544" s="311">
        <v>96635</v>
      </c>
      <c r="B3544" s="312" t="s">
        <v>3270</v>
      </c>
      <c r="C3544" s="312" t="s">
        <v>185</v>
      </c>
      <c r="D3544" s="313" t="s">
        <v>19840</v>
      </c>
      <c r="E3544" s="314" t="s">
        <v>186</v>
      </c>
    </row>
    <row r="3545" spans="1:5" ht="27">
      <c r="A3545" s="311">
        <v>96636</v>
      </c>
      <c r="B3545" s="312" t="s">
        <v>3271</v>
      </c>
      <c r="C3545" s="312" t="s">
        <v>185</v>
      </c>
      <c r="D3545" s="313" t="s">
        <v>19900</v>
      </c>
      <c r="E3545" s="314" t="s">
        <v>186</v>
      </c>
    </row>
    <row r="3546" spans="1:5" ht="27">
      <c r="A3546" s="311">
        <v>96644</v>
      </c>
      <c r="B3546" s="312" t="s">
        <v>3272</v>
      </c>
      <c r="C3546" s="312" t="s">
        <v>185</v>
      </c>
      <c r="D3546" s="313" t="s">
        <v>16938</v>
      </c>
      <c r="E3546" s="314" t="s">
        <v>186</v>
      </c>
    </row>
    <row r="3547" spans="1:5" ht="27">
      <c r="A3547" s="311">
        <v>96645</v>
      </c>
      <c r="B3547" s="312" t="s">
        <v>3273</v>
      </c>
      <c r="C3547" s="312" t="s">
        <v>185</v>
      </c>
      <c r="D3547" s="313" t="s">
        <v>19901</v>
      </c>
      <c r="E3547" s="314" t="s">
        <v>186</v>
      </c>
    </row>
    <row r="3548" spans="1:5" ht="27">
      <c r="A3548" s="311">
        <v>96646</v>
      </c>
      <c r="B3548" s="312" t="s">
        <v>3274</v>
      </c>
      <c r="C3548" s="312" t="s">
        <v>185</v>
      </c>
      <c r="D3548" s="313" t="s">
        <v>19902</v>
      </c>
      <c r="E3548" s="314" t="s">
        <v>186</v>
      </c>
    </row>
    <row r="3549" spans="1:5" ht="27">
      <c r="A3549" s="311">
        <v>96647</v>
      </c>
      <c r="B3549" s="312" t="s">
        <v>3275</v>
      </c>
      <c r="C3549" s="312" t="s">
        <v>185</v>
      </c>
      <c r="D3549" s="313" t="s">
        <v>15213</v>
      </c>
      <c r="E3549" s="314" t="s">
        <v>186</v>
      </c>
    </row>
    <row r="3550" spans="1:5" ht="27">
      <c r="A3550" s="311">
        <v>96648</v>
      </c>
      <c r="B3550" s="312" t="s">
        <v>3276</v>
      </c>
      <c r="C3550" s="312" t="s">
        <v>185</v>
      </c>
      <c r="D3550" s="313" t="s">
        <v>14984</v>
      </c>
      <c r="E3550" s="314" t="s">
        <v>186</v>
      </c>
    </row>
    <row r="3551" spans="1:5" ht="27">
      <c r="A3551" s="311">
        <v>96649</v>
      </c>
      <c r="B3551" s="312" t="s">
        <v>3277</v>
      </c>
      <c r="C3551" s="312" t="s">
        <v>185</v>
      </c>
      <c r="D3551" s="313" t="s">
        <v>19903</v>
      </c>
      <c r="E3551" s="314" t="s">
        <v>186</v>
      </c>
    </row>
    <row r="3552" spans="1:5" ht="27">
      <c r="A3552" s="311">
        <v>96668</v>
      </c>
      <c r="B3552" s="312" t="s">
        <v>3278</v>
      </c>
      <c r="C3552" s="312" t="s">
        <v>185</v>
      </c>
      <c r="D3552" s="313" t="s">
        <v>17269</v>
      </c>
      <c r="E3552" s="314" t="s">
        <v>186</v>
      </c>
    </row>
    <row r="3553" spans="1:5" ht="27">
      <c r="A3553" s="311">
        <v>96669</v>
      </c>
      <c r="B3553" s="312" t="s">
        <v>3279</v>
      </c>
      <c r="C3553" s="312" t="s">
        <v>185</v>
      </c>
      <c r="D3553" s="313" t="s">
        <v>19904</v>
      </c>
      <c r="E3553" s="314" t="s">
        <v>186</v>
      </c>
    </row>
    <row r="3554" spans="1:5" ht="27">
      <c r="A3554" s="311">
        <v>96670</v>
      </c>
      <c r="B3554" s="312" t="s">
        <v>3280</v>
      </c>
      <c r="C3554" s="312" t="s">
        <v>185</v>
      </c>
      <c r="D3554" s="313" t="s">
        <v>17304</v>
      </c>
      <c r="E3554" s="314" t="s">
        <v>186</v>
      </c>
    </row>
    <row r="3555" spans="1:5" ht="27">
      <c r="A3555" s="311">
        <v>96671</v>
      </c>
      <c r="B3555" s="312" t="s">
        <v>3281</v>
      </c>
      <c r="C3555" s="312" t="s">
        <v>185</v>
      </c>
      <c r="D3555" s="313" t="s">
        <v>19905</v>
      </c>
      <c r="E3555" s="314" t="s">
        <v>186</v>
      </c>
    </row>
    <row r="3556" spans="1:5" ht="27">
      <c r="A3556" s="311">
        <v>96672</v>
      </c>
      <c r="B3556" s="312" t="s">
        <v>3282</v>
      </c>
      <c r="C3556" s="312" t="s">
        <v>185</v>
      </c>
      <c r="D3556" s="313" t="s">
        <v>14877</v>
      </c>
      <c r="E3556" s="314" t="s">
        <v>186</v>
      </c>
    </row>
    <row r="3557" spans="1:5" ht="27">
      <c r="A3557" s="311">
        <v>96673</v>
      </c>
      <c r="B3557" s="312" t="s">
        <v>3283</v>
      </c>
      <c r="C3557" s="312" t="s">
        <v>185</v>
      </c>
      <c r="D3557" s="313" t="s">
        <v>14781</v>
      </c>
      <c r="E3557" s="314" t="s">
        <v>186</v>
      </c>
    </row>
    <row r="3558" spans="1:5" ht="27">
      <c r="A3558" s="311">
        <v>96674</v>
      </c>
      <c r="B3558" s="312" t="s">
        <v>3284</v>
      </c>
      <c r="C3558" s="312" t="s">
        <v>185</v>
      </c>
      <c r="D3558" s="313" t="s">
        <v>19906</v>
      </c>
      <c r="E3558" s="314" t="s">
        <v>186</v>
      </c>
    </row>
    <row r="3559" spans="1:5" ht="27">
      <c r="A3559" s="311">
        <v>96675</v>
      </c>
      <c r="B3559" s="312" t="s">
        <v>3285</v>
      </c>
      <c r="C3559" s="312" t="s">
        <v>185</v>
      </c>
      <c r="D3559" s="313" t="s">
        <v>13998</v>
      </c>
      <c r="E3559" s="314" t="s">
        <v>186</v>
      </c>
    </row>
    <row r="3560" spans="1:5" ht="27">
      <c r="A3560" s="311">
        <v>96676</v>
      </c>
      <c r="B3560" s="312" t="s">
        <v>3286</v>
      </c>
      <c r="C3560" s="312" t="s">
        <v>185</v>
      </c>
      <c r="D3560" s="313" t="s">
        <v>15916</v>
      </c>
      <c r="E3560" s="314" t="s">
        <v>186</v>
      </c>
    </row>
    <row r="3561" spans="1:5" ht="27">
      <c r="A3561" s="311">
        <v>96677</v>
      </c>
      <c r="B3561" s="312" t="s">
        <v>3287</v>
      </c>
      <c r="C3561" s="312" t="s">
        <v>185</v>
      </c>
      <c r="D3561" s="313" t="s">
        <v>16414</v>
      </c>
      <c r="E3561" s="314" t="s">
        <v>186</v>
      </c>
    </row>
    <row r="3562" spans="1:5" ht="27">
      <c r="A3562" s="311">
        <v>96678</v>
      </c>
      <c r="B3562" s="312" t="s">
        <v>3288</v>
      </c>
      <c r="C3562" s="312" t="s">
        <v>185</v>
      </c>
      <c r="D3562" s="313" t="s">
        <v>19907</v>
      </c>
      <c r="E3562" s="314" t="s">
        <v>186</v>
      </c>
    </row>
    <row r="3563" spans="1:5" ht="27">
      <c r="A3563" s="311">
        <v>96679</v>
      </c>
      <c r="B3563" s="312" t="s">
        <v>3289</v>
      </c>
      <c r="C3563" s="312" t="s">
        <v>185</v>
      </c>
      <c r="D3563" s="313" t="s">
        <v>18111</v>
      </c>
      <c r="E3563" s="314" t="s">
        <v>186</v>
      </c>
    </row>
    <row r="3564" spans="1:5" ht="27">
      <c r="A3564" s="311">
        <v>96680</v>
      </c>
      <c r="B3564" s="312" t="s">
        <v>3290</v>
      </c>
      <c r="C3564" s="312" t="s">
        <v>185</v>
      </c>
      <c r="D3564" s="313" t="s">
        <v>19908</v>
      </c>
      <c r="E3564" s="314" t="s">
        <v>186</v>
      </c>
    </row>
    <row r="3565" spans="1:5" ht="27">
      <c r="A3565" s="311">
        <v>96681</v>
      </c>
      <c r="B3565" s="312" t="s">
        <v>3291</v>
      </c>
      <c r="C3565" s="312" t="s">
        <v>185</v>
      </c>
      <c r="D3565" s="313" t="s">
        <v>16112</v>
      </c>
      <c r="E3565" s="314" t="s">
        <v>186</v>
      </c>
    </row>
    <row r="3566" spans="1:5" ht="27">
      <c r="A3566" s="311">
        <v>96682</v>
      </c>
      <c r="B3566" s="312" t="s">
        <v>3292</v>
      </c>
      <c r="C3566" s="312" t="s">
        <v>185</v>
      </c>
      <c r="D3566" s="313" t="s">
        <v>19909</v>
      </c>
      <c r="E3566" s="314" t="s">
        <v>186</v>
      </c>
    </row>
    <row r="3567" spans="1:5" ht="27">
      <c r="A3567" s="311">
        <v>96683</v>
      </c>
      <c r="B3567" s="312" t="s">
        <v>3293</v>
      </c>
      <c r="C3567" s="312" t="s">
        <v>185</v>
      </c>
      <c r="D3567" s="313" t="s">
        <v>19910</v>
      </c>
      <c r="E3567" s="314" t="s">
        <v>186</v>
      </c>
    </row>
    <row r="3568" spans="1:5" ht="27">
      <c r="A3568" s="311">
        <v>96718</v>
      </c>
      <c r="B3568" s="312" t="s">
        <v>3294</v>
      </c>
      <c r="C3568" s="312" t="s">
        <v>185</v>
      </c>
      <c r="D3568" s="313" t="s">
        <v>15448</v>
      </c>
      <c r="E3568" s="314" t="s">
        <v>186</v>
      </c>
    </row>
    <row r="3569" spans="1:5" ht="27">
      <c r="A3569" s="311">
        <v>96719</v>
      </c>
      <c r="B3569" s="312" t="s">
        <v>3295</v>
      </c>
      <c r="C3569" s="312" t="s">
        <v>185</v>
      </c>
      <c r="D3569" s="313" t="s">
        <v>16889</v>
      </c>
      <c r="E3569" s="314" t="s">
        <v>186</v>
      </c>
    </row>
    <row r="3570" spans="1:5" ht="27">
      <c r="A3570" s="311">
        <v>96720</v>
      </c>
      <c r="B3570" s="312" t="s">
        <v>3296</v>
      </c>
      <c r="C3570" s="312" t="s">
        <v>185</v>
      </c>
      <c r="D3570" s="313" t="s">
        <v>19911</v>
      </c>
      <c r="E3570" s="314" t="s">
        <v>186</v>
      </c>
    </row>
    <row r="3571" spans="1:5" ht="27">
      <c r="A3571" s="311">
        <v>96721</v>
      </c>
      <c r="B3571" s="312" t="s">
        <v>3297</v>
      </c>
      <c r="C3571" s="312" t="s">
        <v>185</v>
      </c>
      <c r="D3571" s="313" t="s">
        <v>19641</v>
      </c>
      <c r="E3571" s="314" t="s">
        <v>186</v>
      </c>
    </row>
    <row r="3572" spans="1:5" ht="27">
      <c r="A3572" s="311">
        <v>96722</v>
      </c>
      <c r="B3572" s="312" t="s">
        <v>3298</v>
      </c>
      <c r="C3572" s="312" t="s">
        <v>185</v>
      </c>
      <c r="D3572" s="313" t="s">
        <v>17769</v>
      </c>
      <c r="E3572" s="314" t="s">
        <v>186</v>
      </c>
    </row>
    <row r="3573" spans="1:5" ht="27">
      <c r="A3573" s="311">
        <v>96723</v>
      </c>
      <c r="B3573" s="312" t="s">
        <v>3299</v>
      </c>
      <c r="C3573" s="312" t="s">
        <v>185</v>
      </c>
      <c r="D3573" s="313" t="s">
        <v>19912</v>
      </c>
      <c r="E3573" s="314" t="s">
        <v>186</v>
      </c>
    </row>
    <row r="3574" spans="1:5" ht="27">
      <c r="A3574" s="311">
        <v>96724</v>
      </c>
      <c r="B3574" s="312" t="s">
        <v>3300</v>
      </c>
      <c r="C3574" s="312" t="s">
        <v>185</v>
      </c>
      <c r="D3574" s="313" t="s">
        <v>13266</v>
      </c>
      <c r="E3574" s="314" t="s">
        <v>186</v>
      </c>
    </row>
    <row r="3575" spans="1:5" ht="27">
      <c r="A3575" s="311">
        <v>96725</v>
      </c>
      <c r="B3575" s="312" t="s">
        <v>3301</v>
      </c>
      <c r="C3575" s="312" t="s">
        <v>185</v>
      </c>
      <c r="D3575" s="313" t="s">
        <v>19913</v>
      </c>
      <c r="E3575" s="314" t="s">
        <v>186</v>
      </c>
    </row>
    <row r="3576" spans="1:5" ht="27">
      <c r="A3576" s="311">
        <v>96726</v>
      </c>
      <c r="B3576" s="312" t="s">
        <v>3302</v>
      </c>
      <c r="C3576" s="312" t="s">
        <v>185</v>
      </c>
      <c r="D3576" s="313" t="s">
        <v>19914</v>
      </c>
      <c r="E3576" s="314" t="s">
        <v>186</v>
      </c>
    </row>
    <row r="3577" spans="1:5" ht="27">
      <c r="A3577" s="311">
        <v>96727</v>
      </c>
      <c r="B3577" s="312" t="s">
        <v>3303</v>
      </c>
      <c r="C3577" s="312" t="s">
        <v>185</v>
      </c>
      <c r="D3577" s="313" t="s">
        <v>17476</v>
      </c>
      <c r="E3577" s="314" t="s">
        <v>186</v>
      </c>
    </row>
    <row r="3578" spans="1:5" ht="27">
      <c r="A3578" s="311">
        <v>96728</v>
      </c>
      <c r="B3578" s="312" t="s">
        <v>3304</v>
      </c>
      <c r="C3578" s="312" t="s">
        <v>185</v>
      </c>
      <c r="D3578" s="313" t="s">
        <v>13349</v>
      </c>
      <c r="E3578" s="314" t="s">
        <v>186</v>
      </c>
    </row>
    <row r="3579" spans="1:5" ht="27">
      <c r="A3579" s="311">
        <v>96729</v>
      </c>
      <c r="B3579" s="312" t="s">
        <v>3305</v>
      </c>
      <c r="C3579" s="312" t="s">
        <v>185</v>
      </c>
      <c r="D3579" s="313" t="s">
        <v>19915</v>
      </c>
      <c r="E3579" s="314" t="s">
        <v>186</v>
      </c>
    </row>
    <row r="3580" spans="1:5" ht="27">
      <c r="A3580" s="311">
        <v>96730</v>
      </c>
      <c r="B3580" s="312" t="s">
        <v>3306</v>
      </c>
      <c r="C3580" s="312" t="s">
        <v>185</v>
      </c>
      <c r="D3580" s="313" t="s">
        <v>19916</v>
      </c>
      <c r="E3580" s="314" t="s">
        <v>186</v>
      </c>
    </row>
    <row r="3581" spans="1:5" ht="27">
      <c r="A3581" s="311">
        <v>96731</v>
      </c>
      <c r="B3581" s="312" t="s">
        <v>3307</v>
      </c>
      <c r="C3581" s="312" t="s">
        <v>185</v>
      </c>
      <c r="D3581" s="313" t="s">
        <v>17664</v>
      </c>
      <c r="E3581" s="314" t="s">
        <v>186</v>
      </c>
    </row>
    <row r="3582" spans="1:5" ht="27">
      <c r="A3582" s="311">
        <v>96732</v>
      </c>
      <c r="B3582" s="312" t="s">
        <v>3308</v>
      </c>
      <c r="C3582" s="312" t="s">
        <v>185</v>
      </c>
      <c r="D3582" s="313" t="s">
        <v>19917</v>
      </c>
      <c r="E3582" s="314" t="s">
        <v>186</v>
      </c>
    </row>
    <row r="3583" spans="1:5" ht="27">
      <c r="A3583" s="311">
        <v>96733</v>
      </c>
      <c r="B3583" s="312" t="s">
        <v>3309</v>
      </c>
      <c r="C3583" s="312" t="s">
        <v>185</v>
      </c>
      <c r="D3583" s="313" t="s">
        <v>19918</v>
      </c>
      <c r="E3583" s="314" t="s">
        <v>186</v>
      </c>
    </row>
    <row r="3584" spans="1:5" ht="27">
      <c r="A3584" s="311">
        <v>96734</v>
      </c>
      <c r="B3584" s="312" t="s">
        <v>3310</v>
      </c>
      <c r="C3584" s="312" t="s">
        <v>185</v>
      </c>
      <c r="D3584" s="313" t="s">
        <v>19919</v>
      </c>
      <c r="E3584" s="314" t="s">
        <v>186</v>
      </c>
    </row>
    <row r="3585" spans="1:5" ht="27">
      <c r="A3585" s="311">
        <v>96735</v>
      </c>
      <c r="B3585" s="312" t="s">
        <v>3311</v>
      </c>
      <c r="C3585" s="312" t="s">
        <v>185</v>
      </c>
      <c r="D3585" s="313" t="s">
        <v>19920</v>
      </c>
      <c r="E3585" s="314" t="s">
        <v>186</v>
      </c>
    </row>
    <row r="3586" spans="1:5" ht="27">
      <c r="A3586" s="311">
        <v>96794</v>
      </c>
      <c r="B3586" s="312" t="s">
        <v>3312</v>
      </c>
      <c r="C3586" s="312" t="s">
        <v>185</v>
      </c>
      <c r="D3586" s="313" t="s">
        <v>15372</v>
      </c>
      <c r="E3586" s="314" t="s">
        <v>186</v>
      </c>
    </row>
    <row r="3587" spans="1:5" ht="27">
      <c r="A3587" s="311">
        <v>96795</v>
      </c>
      <c r="B3587" s="312" t="s">
        <v>3313</v>
      </c>
      <c r="C3587" s="312" t="s">
        <v>185</v>
      </c>
      <c r="D3587" s="313" t="s">
        <v>16119</v>
      </c>
      <c r="E3587" s="314" t="s">
        <v>186</v>
      </c>
    </row>
    <row r="3588" spans="1:5" ht="27">
      <c r="A3588" s="311">
        <v>96796</v>
      </c>
      <c r="B3588" s="312" t="s">
        <v>3314</v>
      </c>
      <c r="C3588" s="312" t="s">
        <v>185</v>
      </c>
      <c r="D3588" s="313" t="s">
        <v>17242</v>
      </c>
      <c r="E3588" s="314" t="s">
        <v>186</v>
      </c>
    </row>
    <row r="3589" spans="1:5" ht="27">
      <c r="A3589" s="311">
        <v>96797</v>
      </c>
      <c r="B3589" s="312" t="s">
        <v>3315</v>
      </c>
      <c r="C3589" s="312" t="s">
        <v>185</v>
      </c>
      <c r="D3589" s="313" t="s">
        <v>19832</v>
      </c>
      <c r="E3589" s="314" t="s">
        <v>186</v>
      </c>
    </row>
    <row r="3590" spans="1:5" ht="27">
      <c r="A3590" s="311">
        <v>96798</v>
      </c>
      <c r="B3590" s="312" t="s">
        <v>3316</v>
      </c>
      <c r="C3590" s="312" t="s">
        <v>185</v>
      </c>
      <c r="D3590" s="313" t="s">
        <v>14000</v>
      </c>
      <c r="E3590" s="314" t="s">
        <v>186</v>
      </c>
    </row>
    <row r="3591" spans="1:5" ht="27">
      <c r="A3591" s="311">
        <v>96799</v>
      </c>
      <c r="B3591" s="312" t="s">
        <v>3317</v>
      </c>
      <c r="C3591" s="312" t="s">
        <v>185</v>
      </c>
      <c r="D3591" s="313" t="s">
        <v>17707</v>
      </c>
      <c r="E3591" s="314" t="s">
        <v>186</v>
      </c>
    </row>
    <row r="3592" spans="1:5" ht="27">
      <c r="A3592" s="311">
        <v>96800</v>
      </c>
      <c r="B3592" s="312" t="s">
        <v>3318</v>
      </c>
      <c r="C3592" s="312" t="s">
        <v>185</v>
      </c>
      <c r="D3592" s="313" t="s">
        <v>17430</v>
      </c>
      <c r="E3592" s="314" t="s">
        <v>186</v>
      </c>
    </row>
    <row r="3593" spans="1:5" ht="27">
      <c r="A3593" s="311">
        <v>96801</v>
      </c>
      <c r="B3593" s="312" t="s">
        <v>3319</v>
      </c>
      <c r="C3593" s="312" t="s">
        <v>185</v>
      </c>
      <c r="D3593" s="313" t="s">
        <v>13921</v>
      </c>
      <c r="E3593" s="314" t="s">
        <v>186</v>
      </c>
    </row>
    <row r="3594" spans="1:5" ht="27">
      <c r="A3594" s="311">
        <v>97327</v>
      </c>
      <c r="B3594" s="312" t="s">
        <v>3320</v>
      </c>
      <c r="C3594" s="312" t="s">
        <v>185</v>
      </c>
      <c r="D3594" s="313" t="s">
        <v>13762</v>
      </c>
      <c r="E3594" s="314" t="s">
        <v>186</v>
      </c>
    </row>
    <row r="3595" spans="1:5" ht="27">
      <c r="A3595" s="311">
        <v>97328</v>
      </c>
      <c r="B3595" s="312" t="s">
        <v>3321</v>
      </c>
      <c r="C3595" s="312" t="s">
        <v>185</v>
      </c>
      <c r="D3595" s="313" t="s">
        <v>19921</v>
      </c>
      <c r="E3595" s="314" t="s">
        <v>186</v>
      </c>
    </row>
    <row r="3596" spans="1:5" ht="27">
      <c r="A3596" s="311">
        <v>97329</v>
      </c>
      <c r="B3596" s="312" t="s">
        <v>3322</v>
      </c>
      <c r="C3596" s="312" t="s">
        <v>185</v>
      </c>
      <c r="D3596" s="313" t="s">
        <v>17437</v>
      </c>
      <c r="E3596" s="314" t="s">
        <v>186</v>
      </c>
    </row>
    <row r="3597" spans="1:5" ht="27">
      <c r="A3597" s="311">
        <v>97330</v>
      </c>
      <c r="B3597" s="312" t="s">
        <v>3323</v>
      </c>
      <c r="C3597" s="312" t="s">
        <v>185</v>
      </c>
      <c r="D3597" s="313" t="s">
        <v>19922</v>
      </c>
      <c r="E3597" s="314" t="s">
        <v>186</v>
      </c>
    </row>
    <row r="3598" spans="1:5" ht="27">
      <c r="A3598" s="311">
        <v>97331</v>
      </c>
      <c r="B3598" s="312" t="s">
        <v>3324</v>
      </c>
      <c r="C3598" s="312" t="s">
        <v>185</v>
      </c>
      <c r="D3598" s="313" t="s">
        <v>17900</v>
      </c>
      <c r="E3598" s="314" t="s">
        <v>186</v>
      </c>
    </row>
    <row r="3599" spans="1:5" ht="27">
      <c r="A3599" s="311">
        <v>97332</v>
      </c>
      <c r="B3599" s="312" t="s">
        <v>3325</v>
      </c>
      <c r="C3599" s="312" t="s">
        <v>185</v>
      </c>
      <c r="D3599" s="313" t="s">
        <v>19923</v>
      </c>
      <c r="E3599" s="314" t="s">
        <v>186</v>
      </c>
    </row>
    <row r="3600" spans="1:5" ht="27">
      <c r="A3600" s="311">
        <v>97333</v>
      </c>
      <c r="B3600" s="312" t="s">
        <v>3326</v>
      </c>
      <c r="C3600" s="312" t="s">
        <v>185</v>
      </c>
      <c r="D3600" s="313" t="s">
        <v>19924</v>
      </c>
      <c r="E3600" s="314" t="s">
        <v>186</v>
      </c>
    </row>
    <row r="3601" spans="1:5" ht="27">
      <c r="A3601" s="311">
        <v>97334</v>
      </c>
      <c r="B3601" s="312" t="s">
        <v>3327</v>
      </c>
      <c r="C3601" s="312" t="s">
        <v>185</v>
      </c>
      <c r="D3601" s="313" t="s">
        <v>19925</v>
      </c>
      <c r="E3601" s="314" t="s">
        <v>186</v>
      </c>
    </row>
    <row r="3602" spans="1:5" ht="27">
      <c r="A3602" s="311">
        <v>97335</v>
      </c>
      <c r="B3602" s="312" t="s">
        <v>3328</v>
      </c>
      <c r="C3602" s="312" t="s">
        <v>185</v>
      </c>
      <c r="D3602" s="313" t="s">
        <v>19926</v>
      </c>
      <c r="E3602" s="314" t="s">
        <v>186</v>
      </c>
    </row>
    <row r="3603" spans="1:5" ht="27">
      <c r="A3603" s="311">
        <v>97336</v>
      </c>
      <c r="B3603" s="312" t="s">
        <v>3329</v>
      </c>
      <c r="C3603" s="312" t="s">
        <v>185</v>
      </c>
      <c r="D3603" s="313" t="s">
        <v>19927</v>
      </c>
      <c r="E3603" s="314" t="s">
        <v>186</v>
      </c>
    </row>
    <row r="3604" spans="1:5" ht="27">
      <c r="A3604" s="311">
        <v>97337</v>
      </c>
      <c r="B3604" s="312" t="s">
        <v>3330</v>
      </c>
      <c r="C3604" s="312" t="s">
        <v>185</v>
      </c>
      <c r="D3604" s="313" t="s">
        <v>19928</v>
      </c>
      <c r="E3604" s="314" t="s">
        <v>186</v>
      </c>
    </row>
    <row r="3605" spans="1:5" ht="27">
      <c r="A3605" s="311">
        <v>97338</v>
      </c>
      <c r="B3605" s="312" t="s">
        <v>3331</v>
      </c>
      <c r="C3605" s="312" t="s">
        <v>185</v>
      </c>
      <c r="D3605" s="313" t="s">
        <v>19929</v>
      </c>
      <c r="E3605" s="314" t="s">
        <v>186</v>
      </c>
    </row>
    <row r="3606" spans="1:5" ht="27">
      <c r="A3606" s="311">
        <v>97339</v>
      </c>
      <c r="B3606" s="312" t="s">
        <v>3332</v>
      </c>
      <c r="C3606" s="312" t="s">
        <v>185</v>
      </c>
      <c r="D3606" s="313" t="s">
        <v>19851</v>
      </c>
      <c r="E3606" s="314" t="s">
        <v>186</v>
      </c>
    </row>
    <row r="3607" spans="1:5" ht="27">
      <c r="A3607" s="311">
        <v>97340</v>
      </c>
      <c r="B3607" s="312" t="s">
        <v>3333</v>
      </c>
      <c r="C3607" s="312" t="s">
        <v>185</v>
      </c>
      <c r="D3607" s="313" t="s">
        <v>19930</v>
      </c>
      <c r="E3607" s="314" t="s">
        <v>186</v>
      </c>
    </row>
    <row r="3608" spans="1:5" ht="27">
      <c r="A3608" s="311">
        <v>97341</v>
      </c>
      <c r="B3608" s="312" t="s">
        <v>3334</v>
      </c>
      <c r="C3608" s="312" t="s">
        <v>185</v>
      </c>
      <c r="D3608" s="313" t="s">
        <v>19931</v>
      </c>
      <c r="E3608" s="314" t="s">
        <v>186</v>
      </c>
    </row>
    <row r="3609" spans="1:5" ht="27">
      <c r="A3609" s="311">
        <v>97342</v>
      </c>
      <c r="B3609" s="312" t="s">
        <v>3335</v>
      </c>
      <c r="C3609" s="312" t="s">
        <v>185</v>
      </c>
      <c r="D3609" s="313" t="s">
        <v>19932</v>
      </c>
      <c r="E3609" s="314" t="s">
        <v>186</v>
      </c>
    </row>
    <row r="3610" spans="1:5" ht="27">
      <c r="A3610" s="311">
        <v>97343</v>
      </c>
      <c r="B3610" s="312" t="s">
        <v>3336</v>
      </c>
      <c r="C3610" s="312" t="s">
        <v>185</v>
      </c>
      <c r="D3610" s="313" t="s">
        <v>19933</v>
      </c>
      <c r="E3610" s="314" t="s">
        <v>186</v>
      </c>
    </row>
    <row r="3611" spans="1:5" ht="27">
      <c r="A3611" s="311">
        <v>97344</v>
      </c>
      <c r="B3611" s="312" t="s">
        <v>3337</v>
      </c>
      <c r="C3611" s="312" t="s">
        <v>185</v>
      </c>
      <c r="D3611" s="313" t="s">
        <v>18335</v>
      </c>
      <c r="E3611" s="314" t="s">
        <v>186</v>
      </c>
    </row>
    <row r="3612" spans="1:5" ht="27">
      <c r="A3612" s="311">
        <v>97345</v>
      </c>
      <c r="B3612" s="312" t="s">
        <v>3338</v>
      </c>
      <c r="C3612" s="312" t="s">
        <v>185</v>
      </c>
      <c r="D3612" s="313" t="s">
        <v>19934</v>
      </c>
      <c r="E3612" s="314" t="s">
        <v>186</v>
      </c>
    </row>
    <row r="3613" spans="1:5" ht="27">
      <c r="A3613" s="311">
        <v>97346</v>
      </c>
      <c r="B3613" s="312" t="s">
        <v>3339</v>
      </c>
      <c r="C3613" s="312" t="s">
        <v>185</v>
      </c>
      <c r="D3613" s="313" t="s">
        <v>19935</v>
      </c>
      <c r="E3613" s="314" t="s">
        <v>186</v>
      </c>
    </row>
    <row r="3614" spans="1:5" ht="27">
      <c r="A3614" s="311">
        <v>97347</v>
      </c>
      <c r="B3614" s="312" t="s">
        <v>3340</v>
      </c>
      <c r="C3614" s="312" t="s">
        <v>185</v>
      </c>
      <c r="D3614" s="313" t="s">
        <v>19936</v>
      </c>
      <c r="E3614" s="314" t="s">
        <v>186</v>
      </c>
    </row>
    <row r="3615" spans="1:5" ht="27">
      <c r="A3615" s="311">
        <v>97348</v>
      </c>
      <c r="B3615" s="312" t="s">
        <v>3341</v>
      </c>
      <c r="C3615" s="312" t="s">
        <v>185</v>
      </c>
      <c r="D3615" s="313" t="s">
        <v>19937</v>
      </c>
      <c r="E3615" s="314" t="s">
        <v>186</v>
      </c>
    </row>
    <row r="3616" spans="1:5" ht="27">
      <c r="A3616" s="311">
        <v>97349</v>
      </c>
      <c r="B3616" s="312" t="s">
        <v>3342</v>
      </c>
      <c r="C3616" s="312" t="s">
        <v>185</v>
      </c>
      <c r="D3616" s="313" t="s">
        <v>19938</v>
      </c>
      <c r="E3616" s="314" t="s">
        <v>186</v>
      </c>
    </row>
    <row r="3617" spans="1:5" ht="27">
      <c r="A3617" s="311">
        <v>97350</v>
      </c>
      <c r="B3617" s="312" t="s">
        <v>3343</v>
      </c>
      <c r="C3617" s="312" t="s">
        <v>185</v>
      </c>
      <c r="D3617" s="313" t="s">
        <v>19939</v>
      </c>
      <c r="E3617" s="314" t="s">
        <v>186</v>
      </c>
    </row>
    <row r="3618" spans="1:5" ht="27">
      <c r="A3618" s="311">
        <v>97351</v>
      </c>
      <c r="B3618" s="312" t="s">
        <v>3344</v>
      </c>
      <c r="C3618" s="312" t="s">
        <v>185</v>
      </c>
      <c r="D3618" s="313" t="s">
        <v>19940</v>
      </c>
      <c r="E3618" s="314" t="s">
        <v>186</v>
      </c>
    </row>
    <row r="3619" spans="1:5" ht="27">
      <c r="A3619" s="311">
        <v>97352</v>
      </c>
      <c r="B3619" s="312" t="s">
        <v>3345</v>
      </c>
      <c r="C3619" s="312" t="s">
        <v>185</v>
      </c>
      <c r="D3619" s="313" t="s">
        <v>19941</v>
      </c>
      <c r="E3619" s="314" t="s">
        <v>186</v>
      </c>
    </row>
    <row r="3620" spans="1:5" ht="27">
      <c r="A3620" s="311">
        <v>97353</v>
      </c>
      <c r="B3620" s="312" t="s">
        <v>3346</v>
      </c>
      <c r="C3620" s="312" t="s">
        <v>185</v>
      </c>
      <c r="D3620" s="313" t="s">
        <v>19942</v>
      </c>
      <c r="E3620" s="314" t="s">
        <v>186</v>
      </c>
    </row>
    <row r="3621" spans="1:5" ht="27">
      <c r="A3621" s="311">
        <v>97354</v>
      </c>
      <c r="B3621" s="312" t="s">
        <v>3347</v>
      </c>
      <c r="C3621" s="312" t="s">
        <v>185</v>
      </c>
      <c r="D3621" s="313" t="s">
        <v>19943</v>
      </c>
      <c r="E3621" s="314" t="s">
        <v>186</v>
      </c>
    </row>
    <row r="3622" spans="1:5" ht="27">
      <c r="A3622" s="311">
        <v>97355</v>
      </c>
      <c r="B3622" s="312" t="s">
        <v>3348</v>
      </c>
      <c r="C3622" s="312" t="s">
        <v>185</v>
      </c>
      <c r="D3622" s="313" t="s">
        <v>19944</v>
      </c>
      <c r="E3622" s="314" t="s">
        <v>186</v>
      </c>
    </row>
    <row r="3623" spans="1:5" ht="27">
      <c r="A3623" s="311">
        <v>97356</v>
      </c>
      <c r="B3623" s="312" t="s">
        <v>3349</v>
      </c>
      <c r="C3623" s="312" t="s">
        <v>185</v>
      </c>
      <c r="D3623" s="313" t="s">
        <v>19945</v>
      </c>
      <c r="E3623" s="314" t="s">
        <v>186</v>
      </c>
    </row>
    <row r="3624" spans="1:5" ht="27">
      <c r="A3624" s="311">
        <v>97357</v>
      </c>
      <c r="B3624" s="312" t="s">
        <v>3350</v>
      </c>
      <c r="C3624" s="312" t="s">
        <v>185</v>
      </c>
      <c r="D3624" s="313" t="s">
        <v>18136</v>
      </c>
      <c r="E3624" s="314" t="s">
        <v>186</v>
      </c>
    </row>
    <row r="3625" spans="1:5" ht="27">
      <c r="A3625" s="311">
        <v>97358</v>
      </c>
      <c r="B3625" s="312" t="s">
        <v>3351</v>
      </c>
      <c r="C3625" s="312" t="s">
        <v>185</v>
      </c>
      <c r="D3625" s="313" t="s">
        <v>19946</v>
      </c>
      <c r="E3625" s="314" t="s">
        <v>186</v>
      </c>
    </row>
    <row r="3626" spans="1:5" ht="40.5">
      <c r="A3626" s="311">
        <v>97498</v>
      </c>
      <c r="B3626" s="312" t="s">
        <v>3352</v>
      </c>
      <c r="C3626" s="312" t="s">
        <v>185</v>
      </c>
      <c r="D3626" s="313" t="s">
        <v>19947</v>
      </c>
      <c r="E3626" s="314" t="s">
        <v>186</v>
      </c>
    </row>
    <row r="3627" spans="1:5" ht="40.5">
      <c r="A3627" s="311">
        <v>97535</v>
      </c>
      <c r="B3627" s="312" t="s">
        <v>3353</v>
      </c>
      <c r="C3627" s="312" t="s">
        <v>185</v>
      </c>
      <c r="D3627" s="313" t="s">
        <v>19948</v>
      </c>
      <c r="E3627" s="314" t="s">
        <v>186</v>
      </c>
    </row>
    <row r="3628" spans="1:5" ht="27">
      <c r="A3628" s="311">
        <v>97536</v>
      </c>
      <c r="B3628" s="312" t="s">
        <v>3354</v>
      </c>
      <c r="C3628" s="312" t="s">
        <v>185</v>
      </c>
      <c r="D3628" s="313" t="s">
        <v>19949</v>
      </c>
      <c r="E3628" s="314" t="s">
        <v>186</v>
      </c>
    </row>
    <row r="3629" spans="1:5" ht="27">
      <c r="A3629" s="311">
        <v>100788</v>
      </c>
      <c r="B3629" s="312" t="s">
        <v>3355</v>
      </c>
      <c r="C3629" s="312" t="s">
        <v>50</v>
      </c>
      <c r="D3629" s="313" t="s">
        <v>19950</v>
      </c>
      <c r="E3629" s="314" t="s">
        <v>186</v>
      </c>
    </row>
    <row r="3630" spans="1:5" ht="27">
      <c r="A3630" s="311">
        <v>100791</v>
      </c>
      <c r="B3630" s="312" t="s">
        <v>3356</v>
      </c>
      <c r="C3630" s="312" t="s">
        <v>185</v>
      </c>
      <c r="D3630" s="313" t="s">
        <v>15715</v>
      </c>
      <c r="E3630" s="314" t="s">
        <v>186</v>
      </c>
    </row>
    <row r="3631" spans="1:5" ht="27">
      <c r="A3631" s="311">
        <v>100792</v>
      </c>
      <c r="B3631" s="312" t="s">
        <v>3357</v>
      </c>
      <c r="C3631" s="312" t="s">
        <v>185</v>
      </c>
      <c r="D3631" s="313" t="s">
        <v>14907</v>
      </c>
      <c r="E3631" s="314" t="s">
        <v>186</v>
      </c>
    </row>
    <row r="3632" spans="1:5" ht="27">
      <c r="A3632" s="311">
        <v>100793</v>
      </c>
      <c r="B3632" s="312" t="s">
        <v>3358</v>
      </c>
      <c r="C3632" s="312" t="s">
        <v>185</v>
      </c>
      <c r="D3632" s="313" t="s">
        <v>19951</v>
      </c>
      <c r="E3632" s="314" t="s">
        <v>186</v>
      </c>
    </row>
    <row r="3633" spans="1:5" ht="27">
      <c r="A3633" s="311">
        <v>100794</v>
      </c>
      <c r="B3633" s="312" t="s">
        <v>3359</v>
      </c>
      <c r="C3633" s="312" t="s">
        <v>185</v>
      </c>
      <c r="D3633" s="313" t="s">
        <v>19952</v>
      </c>
      <c r="E3633" s="314" t="s">
        <v>186</v>
      </c>
    </row>
    <row r="3634" spans="1:5" ht="27">
      <c r="A3634" s="311">
        <v>100799</v>
      </c>
      <c r="B3634" s="312" t="s">
        <v>3360</v>
      </c>
      <c r="C3634" s="312" t="s">
        <v>185</v>
      </c>
      <c r="D3634" s="313" t="s">
        <v>19953</v>
      </c>
      <c r="E3634" s="314" t="s">
        <v>186</v>
      </c>
    </row>
    <row r="3635" spans="1:5" ht="27">
      <c r="A3635" s="311">
        <v>100800</v>
      </c>
      <c r="B3635" s="312" t="s">
        <v>3361</v>
      </c>
      <c r="C3635" s="312" t="s">
        <v>185</v>
      </c>
      <c r="D3635" s="313" t="s">
        <v>19954</v>
      </c>
      <c r="E3635" s="314" t="s">
        <v>186</v>
      </c>
    </row>
    <row r="3636" spans="1:5" ht="27">
      <c r="A3636" s="311">
        <v>100801</v>
      </c>
      <c r="B3636" s="312" t="s">
        <v>3362</v>
      </c>
      <c r="C3636" s="312" t="s">
        <v>185</v>
      </c>
      <c r="D3636" s="313" t="s">
        <v>13970</v>
      </c>
      <c r="E3636" s="314" t="s">
        <v>186</v>
      </c>
    </row>
    <row r="3637" spans="1:5" ht="27">
      <c r="A3637" s="311">
        <v>100802</v>
      </c>
      <c r="B3637" s="312" t="s">
        <v>3363</v>
      </c>
      <c r="C3637" s="312" t="s">
        <v>185</v>
      </c>
      <c r="D3637" s="313" t="s">
        <v>19955</v>
      </c>
      <c r="E3637" s="314" t="s">
        <v>186</v>
      </c>
    </row>
    <row r="3638" spans="1:5" ht="27">
      <c r="A3638" s="311">
        <v>100803</v>
      </c>
      <c r="B3638" s="312" t="s">
        <v>3364</v>
      </c>
      <c r="C3638" s="312" t="s">
        <v>185</v>
      </c>
      <c r="D3638" s="313" t="s">
        <v>17271</v>
      </c>
      <c r="E3638" s="314" t="s">
        <v>186</v>
      </c>
    </row>
    <row r="3639" spans="1:5" ht="27">
      <c r="A3639" s="311">
        <v>100804</v>
      </c>
      <c r="B3639" s="312" t="s">
        <v>3365</v>
      </c>
      <c r="C3639" s="312" t="s">
        <v>185</v>
      </c>
      <c r="D3639" s="313" t="s">
        <v>17061</v>
      </c>
      <c r="E3639" s="314" t="s">
        <v>186</v>
      </c>
    </row>
    <row r="3640" spans="1:5" ht="27">
      <c r="A3640" s="311">
        <v>100805</v>
      </c>
      <c r="B3640" s="312" t="s">
        <v>3366</v>
      </c>
      <c r="C3640" s="312" t="s">
        <v>185</v>
      </c>
      <c r="D3640" s="313" t="s">
        <v>19956</v>
      </c>
      <c r="E3640" s="314" t="s">
        <v>186</v>
      </c>
    </row>
    <row r="3641" spans="1:5" ht="27">
      <c r="A3641" s="311">
        <v>100806</v>
      </c>
      <c r="B3641" s="312" t="s">
        <v>3367</v>
      </c>
      <c r="C3641" s="312" t="s">
        <v>185</v>
      </c>
      <c r="D3641" s="313" t="s">
        <v>19957</v>
      </c>
      <c r="E3641" s="314" t="s">
        <v>186</v>
      </c>
    </row>
    <row r="3642" spans="1:5" ht="27">
      <c r="A3642" s="311">
        <v>100807</v>
      </c>
      <c r="B3642" s="312" t="s">
        <v>3368</v>
      </c>
      <c r="C3642" s="312" t="s">
        <v>185</v>
      </c>
      <c r="D3642" s="313" t="s">
        <v>19958</v>
      </c>
      <c r="E3642" s="314" t="s">
        <v>186</v>
      </c>
    </row>
    <row r="3643" spans="1:5" ht="27">
      <c r="A3643" s="311">
        <v>100808</v>
      </c>
      <c r="B3643" s="312" t="s">
        <v>3369</v>
      </c>
      <c r="C3643" s="312" t="s">
        <v>185</v>
      </c>
      <c r="D3643" s="313" t="s">
        <v>19959</v>
      </c>
      <c r="E3643" s="314" t="s">
        <v>186</v>
      </c>
    </row>
    <row r="3644" spans="1:5" ht="27">
      <c r="A3644" s="311">
        <v>100809</v>
      </c>
      <c r="B3644" s="312" t="s">
        <v>3370</v>
      </c>
      <c r="C3644" s="312" t="s">
        <v>185</v>
      </c>
      <c r="D3644" s="313" t="s">
        <v>14414</v>
      </c>
      <c r="E3644" s="314" t="s">
        <v>186</v>
      </c>
    </row>
    <row r="3645" spans="1:5" ht="27">
      <c r="A3645" s="311">
        <v>100810</v>
      </c>
      <c r="B3645" s="312" t="s">
        <v>3371</v>
      </c>
      <c r="C3645" s="312" t="s">
        <v>185</v>
      </c>
      <c r="D3645" s="313" t="s">
        <v>19960</v>
      </c>
      <c r="E3645" s="314" t="s">
        <v>186</v>
      </c>
    </row>
    <row r="3646" spans="1:5" ht="27">
      <c r="A3646" s="311">
        <v>101918</v>
      </c>
      <c r="B3646" s="312" t="s">
        <v>3372</v>
      </c>
      <c r="C3646" s="312" t="s">
        <v>185</v>
      </c>
      <c r="D3646" s="313" t="s">
        <v>17311</v>
      </c>
      <c r="E3646" s="314" t="s">
        <v>186</v>
      </c>
    </row>
    <row r="3647" spans="1:5" ht="27">
      <c r="A3647" s="311">
        <v>101919</v>
      </c>
      <c r="B3647" s="312" t="s">
        <v>3373</v>
      </c>
      <c r="C3647" s="312" t="s">
        <v>50</v>
      </c>
      <c r="D3647" s="313" t="s">
        <v>19961</v>
      </c>
      <c r="E3647" s="314" t="s">
        <v>186</v>
      </c>
    </row>
    <row r="3648" spans="1:5" ht="27">
      <c r="A3648" s="311">
        <v>101920</v>
      </c>
      <c r="B3648" s="312" t="s">
        <v>3374</v>
      </c>
      <c r="C3648" s="312" t="s">
        <v>50</v>
      </c>
      <c r="D3648" s="313" t="s">
        <v>19962</v>
      </c>
      <c r="E3648" s="314" t="s">
        <v>186</v>
      </c>
    </row>
    <row r="3649" spans="1:5" ht="27">
      <c r="A3649" s="311">
        <v>101921</v>
      </c>
      <c r="B3649" s="312" t="s">
        <v>3375</v>
      </c>
      <c r="C3649" s="312" t="s">
        <v>50</v>
      </c>
      <c r="D3649" s="313" t="s">
        <v>19963</v>
      </c>
      <c r="E3649" s="314" t="s">
        <v>186</v>
      </c>
    </row>
    <row r="3650" spans="1:5" ht="27">
      <c r="A3650" s="311">
        <v>101922</v>
      </c>
      <c r="B3650" s="312" t="s">
        <v>3376</v>
      </c>
      <c r="C3650" s="312" t="s">
        <v>50</v>
      </c>
      <c r="D3650" s="313" t="s">
        <v>19963</v>
      </c>
      <c r="E3650" s="314" t="s">
        <v>186</v>
      </c>
    </row>
    <row r="3651" spans="1:5" ht="27">
      <c r="A3651" s="311">
        <v>101923</v>
      </c>
      <c r="B3651" s="312" t="s">
        <v>3377</v>
      </c>
      <c r="C3651" s="312" t="s">
        <v>50</v>
      </c>
      <c r="D3651" s="313" t="s">
        <v>19963</v>
      </c>
      <c r="E3651" s="314" t="s">
        <v>186</v>
      </c>
    </row>
    <row r="3652" spans="1:5" ht="27">
      <c r="A3652" s="311">
        <v>101924</v>
      </c>
      <c r="B3652" s="312" t="s">
        <v>3378</v>
      </c>
      <c r="C3652" s="312" t="s">
        <v>50</v>
      </c>
      <c r="D3652" s="313" t="s">
        <v>19964</v>
      </c>
      <c r="E3652" s="314" t="s">
        <v>186</v>
      </c>
    </row>
    <row r="3653" spans="1:5" ht="27">
      <c r="A3653" s="311">
        <v>101925</v>
      </c>
      <c r="B3653" s="312" t="s">
        <v>3379</v>
      </c>
      <c r="C3653" s="312" t="s">
        <v>50</v>
      </c>
      <c r="D3653" s="313" t="s">
        <v>19965</v>
      </c>
      <c r="E3653" s="314" t="s">
        <v>186</v>
      </c>
    </row>
    <row r="3654" spans="1:5" ht="27">
      <c r="A3654" s="311">
        <v>101926</v>
      </c>
      <c r="B3654" s="312" t="s">
        <v>3380</v>
      </c>
      <c r="C3654" s="312" t="s">
        <v>50</v>
      </c>
      <c r="D3654" s="313" t="s">
        <v>19966</v>
      </c>
      <c r="E3654" s="314" t="s">
        <v>186</v>
      </c>
    </row>
    <row r="3655" spans="1:5" ht="40.5">
      <c r="A3655" s="311">
        <v>101927</v>
      </c>
      <c r="B3655" s="312" t="s">
        <v>3381</v>
      </c>
      <c r="C3655" s="312" t="s">
        <v>185</v>
      </c>
      <c r="D3655" s="313" t="s">
        <v>19967</v>
      </c>
      <c r="E3655" s="314" t="s">
        <v>186</v>
      </c>
    </row>
    <row r="3656" spans="1:5" ht="27">
      <c r="A3656" s="311">
        <v>101928</v>
      </c>
      <c r="B3656" s="312" t="s">
        <v>3382</v>
      </c>
      <c r="C3656" s="312" t="s">
        <v>50</v>
      </c>
      <c r="D3656" s="313" t="s">
        <v>19968</v>
      </c>
      <c r="E3656" s="314" t="s">
        <v>186</v>
      </c>
    </row>
    <row r="3657" spans="1:5" ht="27">
      <c r="A3657" s="311">
        <v>101929</v>
      </c>
      <c r="B3657" s="312" t="s">
        <v>3383</v>
      </c>
      <c r="C3657" s="312" t="s">
        <v>50</v>
      </c>
      <c r="D3657" s="313" t="s">
        <v>19969</v>
      </c>
      <c r="E3657" s="314" t="s">
        <v>186</v>
      </c>
    </row>
    <row r="3658" spans="1:5" ht="27">
      <c r="A3658" s="311">
        <v>101930</v>
      </c>
      <c r="B3658" s="312" t="s">
        <v>3384</v>
      </c>
      <c r="C3658" s="312" t="s">
        <v>50</v>
      </c>
      <c r="D3658" s="313" t="s">
        <v>19970</v>
      </c>
      <c r="E3658" s="314" t="s">
        <v>186</v>
      </c>
    </row>
    <row r="3659" spans="1:5" ht="27">
      <c r="A3659" s="311">
        <v>101931</v>
      </c>
      <c r="B3659" s="312" t="s">
        <v>3385</v>
      </c>
      <c r="C3659" s="312" t="s">
        <v>50</v>
      </c>
      <c r="D3659" s="313" t="s">
        <v>19970</v>
      </c>
      <c r="E3659" s="314" t="s">
        <v>186</v>
      </c>
    </row>
    <row r="3660" spans="1:5" ht="27">
      <c r="A3660" s="311">
        <v>101932</v>
      </c>
      <c r="B3660" s="312" t="s">
        <v>3386</v>
      </c>
      <c r="C3660" s="312" t="s">
        <v>50</v>
      </c>
      <c r="D3660" s="313" t="s">
        <v>19970</v>
      </c>
      <c r="E3660" s="314" t="s">
        <v>186</v>
      </c>
    </row>
    <row r="3661" spans="1:5" ht="27">
      <c r="A3661" s="311">
        <v>101933</v>
      </c>
      <c r="B3661" s="312" t="s">
        <v>3387</v>
      </c>
      <c r="C3661" s="312" t="s">
        <v>50</v>
      </c>
      <c r="D3661" s="313" t="s">
        <v>19971</v>
      </c>
      <c r="E3661" s="314" t="s">
        <v>186</v>
      </c>
    </row>
    <row r="3662" spans="1:5" ht="27">
      <c r="A3662" s="311">
        <v>101934</v>
      </c>
      <c r="B3662" s="312" t="s">
        <v>3388</v>
      </c>
      <c r="C3662" s="312" t="s">
        <v>50</v>
      </c>
      <c r="D3662" s="313" t="s">
        <v>19972</v>
      </c>
      <c r="E3662" s="314" t="s">
        <v>186</v>
      </c>
    </row>
    <row r="3663" spans="1:5" ht="27">
      <c r="A3663" s="311">
        <v>101935</v>
      </c>
      <c r="B3663" s="312" t="s">
        <v>3389</v>
      </c>
      <c r="C3663" s="312" t="s">
        <v>50</v>
      </c>
      <c r="D3663" s="313" t="s">
        <v>19973</v>
      </c>
      <c r="E3663" s="314" t="s">
        <v>186</v>
      </c>
    </row>
    <row r="3664" spans="1:5" ht="27">
      <c r="A3664" s="311">
        <v>89358</v>
      </c>
      <c r="B3664" s="312" t="s">
        <v>3390</v>
      </c>
      <c r="C3664" s="312" t="s">
        <v>50</v>
      </c>
      <c r="D3664" s="313" t="s">
        <v>17004</v>
      </c>
      <c r="E3664" s="314" t="s">
        <v>186</v>
      </c>
    </row>
    <row r="3665" spans="1:5" ht="27">
      <c r="A3665" s="311">
        <v>89359</v>
      </c>
      <c r="B3665" s="312" t="s">
        <v>3391</v>
      </c>
      <c r="C3665" s="312" t="s">
        <v>50</v>
      </c>
      <c r="D3665" s="313" t="s">
        <v>13264</v>
      </c>
      <c r="E3665" s="314" t="s">
        <v>186</v>
      </c>
    </row>
    <row r="3666" spans="1:5" ht="27">
      <c r="A3666" s="311">
        <v>89360</v>
      </c>
      <c r="B3666" s="312" t="s">
        <v>3392</v>
      </c>
      <c r="C3666" s="312" t="s">
        <v>50</v>
      </c>
      <c r="D3666" s="313" t="s">
        <v>12706</v>
      </c>
      <c r="E3666" s="314" t="s">
        <v>186</v>
      </c>
    </row>
    <row r="3667" spans="1:5" ht="27">
      <c r="A3667" s="311">
        <v>89361</v>
      </c>
      <c r="B3667" s="312" t="s">
        <v>3393</v>
      </c>
      <c r="C3667" s="312" t="s">
        <v>50</v>
      </c>
      <c r="D3667" s="313" t="s">
        <v>19974</v>
      </c>
      <c r="E3667" s="314" t="s">
        <v>186</v>
      </c>
    </row>
    <row r="3668" spans="1:5" ht="27">
      <c r="A3668" s="311">
        <v>89362</v>
      </c>
      <c r="B3668" s="312" t="s">
        <v>3394</v>
      </c>
      <c r="C3668" s="312" t="s">
        <v>50</v>
      </c>
      <c r="D3668" s="313" t="s">
        <v>14810</v>
      </c>
      <c r="E3668" s="314" t="s">
        <v>186</v>
      </c>
    </row>
    <row r="3669" spans="1:5" ht="27">
      <c r="A3669" s="311">
        <v>89363</v>
      </c>
      <c r="B3669" s="312" t="s">
        <v>3395</v>
      </c>
      <c r="C3669" s="312" t="s">
        <v>50</v>
      </c>
      <c r="D3669" s="313" t="s">
        <v>17519</v>
      </c>
      <c r="E3669" s="314" t="s">
        <v>186</v>
      </c>
    </row>
    <row r="3670" spans="1:5" ht="27">
      <c r="A3670" s="311">
        <v>89364</v>
      </c>
      <c r="B3670" s="312" t="s">
        <v>3396</v>
      </c>
      <c r="C3670" s="312" t="s">
        <v>50</v>
      </c>
      <c r="D3670" s="313" t="s">
        <v>13658</v>
      </c>
      <c r="E3670" s="314" t="s">
        <v>186</v>
      </c>
    </row>
    <row r="3671" spans="1:5" ht="27">
      <c r="A3671" s="311">
        <v>89365</v>
      </c>
      <c r="B3671" s="312" t="s">
        <v>3397</v>
      </c>
      <c r="C3671" s="312" t="s">
        <v>50</v>
      </c>
      <c r="D3671" s="313" t="s">
        <v>19429</v>
      </c>
      <c r="E3671" s="314" t="s">
        <v>186</v>
      </c>
    </row>
    <row r="3672" spans="1:5" ht="27">
      <c r="A3672" s="311">
        <v>89366</v>
      </c>
      <c r="B3672" s="312" t="s">
        <v>3398</v>
      </c>
      <c r="C3672" s="312" t="s">
        <v>50</v>
      </c>
      <c r="D3672" s="313" t="s">
        <v>16138</v>
      </c>
      <c r="E3672" s="314" t="s">
        <v>186</v>
      </c>
    </row>
    <row r="3673" spans="1:5" ht="27">
      <c r="A3673" s="311">
        <v>89367</v>
      </c>
      <c r="B3673" s="312" t="s">
        <v>3399</v>
      </c>
      <c r="C3673" s="312" t="s">
        <v>50</v>
      </c>
      <c r="D3673" s="313" t="s">
        <v>12918</v>
      </c>
      <c r="E3673" s="314" t="s">
        <v>186</v>
      </c>
    </row>
    <row r="3674" spans="1:5" ht="27">
      <c r="A3674" s="311">
        <v>89368</v>
      </c>
      <c r="B3674" s="312" t="s">
        <v>3400</v>
      </c>
      <c r="C3674" s="312" t="s">
        <v>50</v>
      </c>
      <c r="D3674" s="313" t="s">
        <v>15076</v>
      </c>
      <c r="E3674" s="314" t="s">
        <v>186</v>
      </c>
    </row>
    <row r="3675" spans="1:5" ht="27">
      <c r="A3675" s="311">
        <v>89369</v>
      </c>
      <c r="B3675" s="312" t="s">
        <v>3401</v>
      </c>
      <c r="C3675" s="312" t="s">
        <v>50</v>
      </c>
      <c r="D3675" s="313" t="s">
        <v>17704</v>
      </c>
      <c r="E3675" s="314" t="s">
        <v>186</v>
      </c>
    </row>
    <row r="3676" spans="1:5" ht="27">
      <c r="A3676" s="311">
        <v>89370</v>
      </c>
      <c r="B3676" s="312" t="s">
        <v>3402</v>
      </c>
      <c r="C3676" s="312" t="s">
        <v>50</v>
      </c>
      <c r="D3676" s="313" t="s">
        <v>13778</v>
      </c>
      <c r="E3676" s="314" t="s">
        <v>186</v>
      </c>
    </row>
    <row r="3677" spans="1:5" ht="27">
      <c r="A3677" s="311">
        <v>89371</v>
      </c>
      <c r="B3677" s="312" t="s">
        <v>3403</v>
      </c>
      <c r="C3677" s="312" t="s">
        <v>50</v>
      </c>
      <c r="D3677" s="313" t="s">
        <v>15452</v>
      </c>
      <c r="E3677" s="314" t="s">
        <v>186</v>
      </c>
    </row>
    <row r="3678" spans="1:5" ht="27">
      <c r="A3678" s="311">
        <v>89372</v>
      </c>
      <c r="B3678" s="312" t="s">
        <v>3404</v>
      </c>
      <c r="C3678" s="312" t="s">
        <v>50</v>
      </c>
      <c r="D3678" s="313" t="s">
        <v>17316</v>
      </c>
      <c r="E3678" s="314" t="s">
        <v>186</v>
      </c>
    </row>
    <row r="3679" spans="1:5" ht="27">
      <c r="A3679" s="311">
        <v>89373</v>
      </c>
      <c r="B3679" s="312" t="s">
        <v>3405</v>
      </c>
      <c r="C3679" s="312" t="s">
        <v>50</v>
      </c>
      <c r="D3679" s="313" t="s">
        <v>14808</v>
      </c>
      <c r="E3679" s="314" t="s">
        <v>186</v>
      </c>
    </row>
    <row r="3680" spans="1:5" ht="27">
      <c r="A3680" s="311">
        <v>89374</v>
      </c>
      <c r="B3680" s="312" t="s">
        <v>3406</v>
      </c>
      <c r="C3680" s="312" t="s">
        <v>50</v>
      </c>
      <c r="D3680" s="313" t="s">
        <v>17695</v>
      </c>
      <c r="E3680" s="314" t="s">
        <v>186</v>
      </c>
    </row>
    <row r="3681" spans="1:5" ht="27">
      <c r="A3681" s="311">
        <v>89375</v>
      </c>
      <c r="B3681" s="312" t="s">
        <v>3407</v>
      </c>
      <c r="C3681" s="312" t="s">
        <v>50</v>
      </c>
      <c r="D3681" s="313" t="s">
        <v>17987</v>
      </c>
      <c r="E3681" s="314" t="s">
        <v>186</v>
      </c>
    </row>
    <row r="3682" spans="1:5" ht="27">
      <c r="A3682" s="311">
        <v>89376</v>
      </c>
      <c r="B3682" s="312" t="s">
        <v>3408</v>
      </c>
      <c r="C3682" s="312" t="s">
        <v>50</v>
      </c>
      <c r="D3682" s="313" t="s">
        <v>12586</v>
      </c>
      <c r="E3682" s="314" t="s">
        <v>186</v>
      </c>
    </row>
    <row r="3683" spans="1:5" ht="27">
      <c r="A3683" s="311">
        <v>89377</v>
      </c>
      <c r="B3683" s="312" t="s">
        <v>3409</v>
      </c>
      <c r="C3683" s="312" t="s">
        <v>50</v>
      </c>
      <c r="D3683" s="313" t="s">
        <v>17329</v>
      </c>
      <c r="E3683" s="314" t="s">
        <v>186</v>
      </c>
    </row>
    <row r="3684" spans="1:5" ht="27">
      <c r="A3684" s="311">
        <v>89378</v>
      </c>
      <c r="B3684" s="312" t="s">
        <v>3410</v>
      </c>
      <c r="C3684" s="312" t="s">
        <v>50</v>
      </c>
      <c r="D3684" s="313" t="s">
        <v>15311</v>
      </c>
      <c r="E3684" s="314" t="s">
        <v>186</v>
      </c>
    </row>
    <row r="3685" spans="1:5" ht="27">
      <c r="A3685" s="311">
        <v>89379</v>
      </c>
      <c r="B3685" s="312" t="s">
        <v>3411</v>
      </c>
      <c r="C3685" s="312" t="s">
        <v>50</v>
      </c>
      <c r="D3685" s="313" t="s">
        <v>18356</v>
      </c>
      <c r="E3685" s="314" t="s">
        <v>186</v>
      </c>
    </row>
    <row r="3686" spans="1:5" ht="27">
      <c r="A3686" s="311">
        <v>89380</v>
      </c>
      <c r="B3686" s="312" t="s">
        <v>3412</v>
      </c>
      <c r="C3686" s="312" t="s">
        <v>50</v>
      </c>
      <c r="D3686" s="313" t="s">
        <v>12624</v>
      </c>
      <c r="E3686" s="314" t="s">
        <v>186</v>
      </c>
    </row>
    <row r="3687" spans="1:5" ht="27">
      <c r="A3687" s="311">
        <v>89381</v>
      </c>
      <c r="B3687" s="312" t="s">
        <v>3413</v>
      </c>
      <c r="C3687" s="312" t="s">
        <v>50</v>
      </c>
      <c r="D3687" s="313" t="s">
        <v>17330</v>
      </c>
      <c r="E3687" s="314" t="s">
        <v>186</v>
      </c>
    </row>
    <row r="3688" spans="1:5" ht="27">
      <c r="A3688" s="311">
        <v>89382</v>
      </c>
      <c r="B3688" s="312" t="s">
        <v>3414</v>
      </c>
      <c r="C3688" s="312" t="s">
        <v>50</v>
      </c>
      <c r="D3688" s="313" t="s">
        <v>17339</v>
      </c>
      <c r="E3688" s="314" t="s">
        <v>186</v>
      </c>
    </row>
    <row r="3689" spans="1:5" ht="27">
      <c r="A3689" s="311">
        <v>89383</v>
      </c>
      <c r="B3689" s="312" t="s">
        <v>3415</v>
      </c>
      <c r="C3689" s="312" t="s">
        <v>50</v>
      </c>
      <c r="D3689" s="313" t="s">
        <v>16949</v>
      </c>
      <c r="E3689" s="314" t="s">
        <v>186</v>
      </c>
    </row>
    <row r="3690" spans="1:5" ht="27">
      <c r="A3690" s="311">
        <v>89384</v>
      </c>
      <c r="B3690" s="312" t="s">
        <v>3416</v>
      </c>
      <c r="C3690" s="312" t="s">
        <v>50</v>
      </c>
      <c r="D3690" s="313" t="s">
        <v>14104</v>
      </c>
      <c r="E3690" s="314" t="s">
        <v>186</v>
      </c>
    </row>
    <row r="3691" spans="1:5" ht="27">
      <c r="A3691" s="311">
        <v>89385</v>
      </c>
      <c r="B3691" s="312" t="s">
        <v>3417</v>
      </c>
      <c r="C3691" s="312" t="s">
        <v>50</v>
      </c>
      <c r="D3691" s="313" t="s">
        <v>12931</v>
      </c>
      <c r="E3691" s="314" t="s">
        <v>186</v>
      </c>
    </row>
    <row r="3692" spans="1:5" ht="27">
      <c r="A3692" s="311">
        <v>89386</v>
      </c>
      <c r="B3692" s="312" t="s">
        <v>3418</v>
      </c>
      <c r="C3692" s="312" t="s">
        <v>50</v>
      </c>
      <c r="D3692" s="313" t="s">
        <v>17792</v>
      </c>
      <c r="E3692" s="314" t="s">
        <v>186</v>
      </c>
    </row>
    <row r="3693" spans="1:5" ht="27">
      <c r="A3693" s="311">
        <v>89387</v>
      </c>
      <c r="B3693" s="312" t="s">
        <v>3419</v>
      </c>
      <c r="C3693" s="312" t="s">
        <v>50</v>
      </c>
      <c r="D3693" s="313" t="s">
        <v>17265</v>
      </c>
      <c r="E3693" s="314" t="s">
        <v>186</v>
      </c>
    </row>
    <row r="3694" spans="1:5" ht="27">
      <c r="A3694" s="311">
        <v>89388</v>
      </c>
      <c r="B3694" s="312" t="s">
        <v>3420</v>
      </c>
      <c r="C3694" s="312" t="s">
        <v>50</v>
      </c>
      <c r="D3694" s="313" t="s">
        <v>14520</v>
      </c>
      <c r="E3694" s="314" t="s">
        <v>186</v>
      </c>
    </row>
    <row r="3695" spans="1:5" ht="27">
      <c r="A3695" s="311">
        <v>89389</v>
      </c>
      <c r="B3695" s="312" t="s">
        <v>3421</v>
      </c>
      <c r="C3695" s="312" t="s">
        <v>50</v>
      </c>
      <c r="D3695" s="313" t="s">
        <v>13527</v>
      </c>
      <c r="E3695" s="314" t="s">
        <v>186</v>
      </c>
    </row>
    <row r="3696" spans="1:5" ht="27">
      <c r="A3696" s="311">
        <v>89390</v>
      </c>
      <c r="B3696" s="312" t="s">
        <v>3422</v>
      </c>
      <c r="C3696" s="312" t="s">
        <v>50</v>
      </c>
      <c r="D3696" s="313" t="s">
        <v>17057</v>
      </c>
      <c r="E3696" s="314" t="s">
        <v>186</v>
      </c>
    </row>
    <row r="3697" spans="1:5" ht="27">
      <c r="A3697" s="311">
        <v>89391</v>
      </c>
      <c r="B3697" s="312" t="s">
        <v>3423</v>
      </c>
      <c r="C3697" s="312" t="s">
        <v>50</v>
      </c>
      <c r="D3697" s="313" t="s">
        <v>13831</v>
      </c>
      <c r="E3697" s="314" t="s">
        <v>186</v>
      </c>
    </row>
    <row r="3698" spans="1:5" ht="27">
      <c r="A3698" s="311">
        <v>89392</v>
      </c>
      <c r="B3698" s="312" t="s">
        <v>3424</v>
      </c>
      <c r="C3698" s="312" t="s">
        <v>50</v>
      </c>
      <c r="D3698" s="313" t="s">
        <v>13353</v>
      </c>
      <c r="E3698" s="314" t="s">
        <v>186</v>
      </c>
    </row>
    <row r="3699" spans="1:5" ht="27">
      <c r="A3699" s="311">
        <v>89393</v>
      </c>
      <c r="B3699" s="312" t="s">
        <v>3425</v>
      </c>
      <c r="C3699" s="312" t="s">
        <v>50</v>
      </c>
      <c r="D3699" s="313" t="s">
        <v>17538</v>
      </c>
      <c r="E3699" s="314" t="s">
        <v>186</v>
      </c>
    </row>
    <row r="3700" spans="1:5" ht="27">
      <c r="A3700" s="311">
        <v>89394</v>
      </c>
      <c r="B3700" s="312" t="s">
        <v>3426</v>
      </c>
      <c r="C3700" s="312" t="s">
        <v>50</v>
      </c>
      <c r="D3700" s="313" t="s">
        <v>14649</v>
      </c>
      <c r="E3700" s="314" t="s">
        <v>186</v>
      </c>
    </row>
    <row r="3701" spans="1:5" ht="27">
      <c r="A3701" s="311">
        <v>89395</v>
      </c>
      <c r="B3701" s="312" t="s">
        <v>3427</v>
      </c>
      <c r="C3701" s="312" t="s">
        <v>50</v>
      </c>
      <c r="D3701" s="313" t="s">
        <v>14659</v>
      </c>
      <c r="E3701" s="314" t="s">
        <v>186</v>
      </c>
    </row>
    <row r="3702" spans="1:5" ht="27">
      <c r="A3702" s="311">
        <v>89396</v>
      </c>
      <c r="B3702" s="312" t="s">
        <v>3428</v>
      </c>
      <c r="C3702" s="312" t="s">
        <v>50</v>
      </c>
      <c r="D3702" s="313" t="s">
        <v>17354</v>
      </c>
      <c r="E3702" s="314" t="s">
        <v>186</v>
      </c>
    </row>
    <row r="3703" spans="1:5" ht="27">
      <c r="A3703" s="311">
        <v>89397</v>
      </c>
      <c r="B3703" s="312" t="s">
        <v>3429</v>
      </c>
      <c r="C3703" s="312" t="s">
        <v>50</v>
      </c>
      <c r="D3703" s="313" t="s">
        <v>16123</v>
      </c>
      <c r="E3703" s="314" t="s">
        <v>186</v>
      </c>
    </row>
    <row r="3704" spans="1:5" ht="27">
      <c r="A3704" s="311">
        <v>89398</v>
      </c>
      <c r="B3704" s="312" t="s">
        <v>3430</v>
      </c>
      <c r="C3704" s="312" t="s">
        <v>50</v>
      </c>
      <c r="D3704" s="313" t="s">
        <v>15959</v>
      </c>
      <c r="E3704" s="314" t="s">
        <v>186</v>
      </c>
    </row>
    <row r="3705" spans="1:5" ht="27">
      <c r="A3705" s="311">
        <v>89399</v>
      </c>
      <c r="B3705" s="312" t="s">
        <v>3431</v>
      </c>
      <c r="C3705" s="312" t="s">
        <v>50</v>
      </c>
      <c r="D3705" s="313" t="s">
        <v>19827</v>
      </c>
      <c r="E3705" s="314" t="s">
        <v>186</v>
      </c>
    </row>
    <row r="3706" spans="1:5" ht="27">
      <c r="A3706" s="311">
        <v>89400</v>
      </c>
      <c r="B3706" s="312" t="s">
        <v>3432</v>
      </c>
      <c r="C3706" s="312" t="s">
        <v>50</v>
      </c>
      <c r="D3706" s="313" t="s">
        <v>13674</v>
      </c>
      <c r="E3706" s="314" t="s">
        <v>186</v>
      </c>
    </row>
    <row r="3707" spans="1:5" ht="27">
      <c r="A3707" s="311">
        <v>89404</v>
      </c>
      <c r="B3707" s="312" t="s">
        <v>3433</v>
      </c>
      <c r="C3707" s="312" t="s">
        <v>50</v>
      </c>
      <c r="D3707" s="313" t="s">
        <v>17845</v>
      </c>
      <c r="E3707" s="314" t="s">
        <v>186</v>
      </c>
    </row>
    <row r="3708" spans="1:5" ht="27">
      <c r="A3708" s="311">
        <v>89405</v>
      </c>
      <c r="B3708" s="312" t="s">
        <v>3434</v>
      </c>
      <c r="C3708" s="312" t="s">
        <v>50</v>
      </c>
      <c r="D3708" s="313" t="s">
        <v>16952</v>
      </c>
      <c r="E3708" s="314" t="s">
        <v>186</v>
      </c>
    </row>
    <row r="3709" spans="1:5" ht="27">
      <c r="A3709" s="311">
        <v>89406</v>
      </c>
      <c r="B3709" s="312" t="s">
        <v>3435</v>
      </c>
      <c r="C3709" s="312" t="s">
        <v>50</v>
      </c>
      <c r="D3709" s="313" t="s">
        <v>15122</v>
      </c>
      <c r="E3709" s="314" t="s">
        <v>186</v>
      </c>
    </row>
    <row r="3710" spans="1:5" ht="27">
      <c r="A3710" s="311">
        <v>89407</v>
      </c>
      <c r="B3710" s="312" t="s">
        <v>3436</v>
      </c>
      <c r="C3710" s="312" t="s">
        <v>50</v>
      </c>
      <c r="D3710" s="313" t="s">
        <v>16946</v>
      </c>
      <c r="E3710" s="314" t="s">
        <v>186</v>
      </c>
    </row>
    <row r="3711" spans="1:5" ht="27">
      <c r="A3711" s="311">
        <v>89408</v>
      </c>
      <c r="B3711" s="312" t="s">
        <v>3437</v>
      </c>
      <c r="C3711" s="312" t="s">
        <v>50</v>
      </c>
      <c r="D3711" s="313" t="s">
        <v>19975</v>
      </c>
      <c r="E3711" s="314" t="s">
        <v>186</v>
      </c>
    </row>
    <row r="3712" spans="1:5" ht="27">
      <c r="A3712" s="311">
        <v>89409</v>
      </c>
      <c r="B3712" s="312" t="s">
        <v>3438</v>
      </c>
      <c r="C3712" s="312" t="s">
        <v>50</v>
      </c>
      <c r="D3712" s="313" t="s">
        <v>15121</v>
      </c>
      <c r="E3712" s="314" t="s">
        <v>186</v>
      </c>
    </row>
    <row r="3713" spans="1:5" ht="27">
      <c r="A3713" s="311">
        <v>89410</v>
      </c>
      <c r="B3713" s="312" t="s">
        <v>3439</v>
      </c>
      <c r="C3713" s="312" t="s">
        <v>50</v>
      </c>
      <c r="D3713" s="313" t="s">
        <v>15105</v>
      </c>
      <c r="E3713" s="314" t="s">
        <v>186</v>
      </c>
    </row>
    <row r="3714" spans="1:5" ht="27">
      <c r="A3714" s="311">
        <v>89411</v>
      </c>
      <c r="B3714" s="312" t="s">
        <v>3440</v>
      </c>
      <c r="C3714" s="312" t="s">
        <v>50</v>
      </c>
      <c r="D3714" s="313" t="s">
        <v>17854</v>
      </c>
      <c r="E3714" s="314" t="s">
        <v>186</v>
      </c>
    </row>
    <row r="3715" spans="1:5" ht="27">
      <c r="A3715" s="311">
        <v>89412</v>
      </c>
      <c r="B3715" s="312" t="s">
        <v>3441</v>
      </c>
      <c r="C3715" s="312" t="s">
        <v>50</v>
      </c>
      <c r="D3715" s="313" t="s">
        <v>16664</v>
      </c>
      <c r="E3715" s="314" t="s">
        <v>186</v>
      </c>
    </row>
    <row r="3716" spans="1:5" ht="27">
      <c r="A3716" s="311">
        <v>89413</v>
      </c>
      <c r="B3716" s="312" t="s">
        <v>3442</v>
      </c>
      <c r="C3716" s="312" t="s">
        <v>50</v>
      </c>
      <c r="D3716" s="313" t="s">
        <v>12594</v>
      </c>
      <c r="E3716" s="314" t="s">
        <v>186</v>
      </c>
    </row>
    <row r="3717" spans="1:5" ht="27">
      <c r="A3717" s="311">
        <v>89414</v>
      </c>
      <c r="B3717" s="312" t="s">
        <v>3443</v>
      </c>
      <c r="C3717" s="312" t="s">
        <v>50</v>
      </c>
      <c r="D3717" s="313" t="s">
        <v>13595</v>
      </c>
      <c r="E3717" s="314" t="s">
        <v>186</v>
      </c>
    </row>
    <row r="3718" spans="1:5" ht="27">
      <c r="A3718" s="311">
        <v>89415</v>
      </c>
      <c r="B3718" s="312" t="s">
        <v>3444</v>
      </c>
      <c r="C3718" s="312" t="s">
        <v>50</v>
      </c>
      <c r="D3718" s="313" t="s">
        <v>13355</v>
      </c>
      <c r="E3718" s="314" t="s">
        <v>186</v>
      </c>
    </row>
    <row r="3719" spans="1:5" ht="27">
      <c r="A3719" s="311">
        <v>89416</v>
      </c>
      <c r="B3719" s="312" t="s">
        <v>3445</v>
      </c>
      <c r="C3719" s="312" t="s">
        <v>50</v>
      </c>
      <c r="D3719" s="313" t="s">
        <v>12640</v>
      </c>
      <c r="E3719" s="314" t="s">
        <v>186</v>
      </c>
    </row>
    <row r="3720" spans="1:5" ht="27">
      <c r="A3720" s="311">
        <v>89417</v>
      </c>
      <c r="B3720" s="312" t="s">
        <v>3446</v>
      </c>
      <c r="C3720" s="312" t="s">
        <v>50</v>
      </c>
      <c r="D3720" s="313" t="s">
        <v>19976</v>
      </c>
      <c r="E3720" s="314" t="s">
        <v>186</v>
      </c>
    </row>
    <row r="3721" spans="1:5" ht="27">
      <c r="A3721" s="311">
        <v>89418</v>
      </c>
      <c r="B3721" s="312" t="s">
        <v>3447</v>
      </c>
      <c r="C3721" s="312" t="s">
        <v>50</v>
      </c>
      <c r="D3721" s="313" t="s">
        <v>14487</v>
      </c>
      <c r="E3721" s="314" t="s">
        <v>186</v>
      </c>
    </row>
    <row r="3722" spans="1:5" ht="27">
      <c r="A3722" s="311">
        <v>89419</v>
      </c>
      <c r="B3722" s="312" t="s">
        <v>3448</v>
      </c>
      <c r="C3722" s="312" t="s">
        <v>50</v>
      </c>
      <c r="D3722" s="313" t="s">
        <v>19819</v>
      </c>
      <c r="E3722" s="314" t="s">
        <v>186</v>
      </c>
    </row>
    <row r="3723" spans="1:5" ht="27">
      <c r="A3723" s="311">
        <v>89420</v>
      </c>
      <c r="B3723" s="312" t="s">
        <v>3449</v>
      </c>
      <c r="C3723" s="312" t="s">
        <v>50</v>
      </c>
      <c r="D3723" s="313" t="s">
        <v>17371</v>
      </c>
      <c r="E3723" s="314" t="s">
        <v>186</v>
      </c>
    </row>
    <row r="3724" spans="1:5" ht="27">
      <c r="A3724" s="311">
        <v>89421</v>
      </c>
      <c r="B3724" s="312" t="s">
        <v>3450</v>
      </c>
      <c r="C3724" s="312" t="s">
        <v>50</v>
      </c>
      <c r="D3724" s="313" t="s">
        <v>17974</v>
      </c>
      <c r="E3724" s="314" t="s">
        <v>186</v>
      </c>
    </row>
    <row r="3725" spans="1:5" ht="27">
      <c r="A3725" s="311">
        <v>89422</v>
      </c>
      <c r="B3725" s="312" t="s">
        <v>3451</v>
      </c>
      <c r="C3725" s="312" t="s">
        <v>50</v>
      </c>
      <c r="D3725" s="313" t="s">
        <v>13024</v>
      </c>
      <c r="E3725" s="314" t="s">
        <v>186</v>
      </c>
    </row>
    <row r="3726" spans="1:5" ht="27">
      <c r="A3726" s="311">
        <v>89423</v>
      </c>
      <c r="B3726" s="312" t="s">
        <v>3452</v>
      </c>
      <c r="C3726" s="312" t="s">
        <v>50</v>
      </c>
      <c r="D3726" s="313" t="s">
        <v>17542</v>
      </c>
      <c r="E3726" s="314" t="s">
        <v>186</v>
      </c>
    </row>
    <row r="3727" spans="1:5" ht="27">
      <c r="A3727" s="311">
        <v>89424</v>
      </c>
      <c r="B3727" s="312" t="s">
        <v>3453</v>
      </c>
      <c r="C3727" s="312" t="s">
        <v>50</v>
      </c>
      <c r="D3727" s="313" t="s">
        <v>13960</v>
      </c>
      <c r="E3727" s="314" t="s">
        <v>186</v>
      </c>
    </row>
    <row r="3728" spans="1:5" ht="27">
      <c r="A3728" s="311">
        <v>89425</v>
      </c>
      <c r="B3728" s="312" t="s">
        <v>3454</v>
      </c>
      <c r="C3728" s="312" t="s">
        <v>50</v>
      </c>
      <c r="D3728" s="313" t="s">
        <v>17819</v>
      </c>
      <c r="E3728" s="314" t="s">
        <v>186</v>
      </c>
    </row>
    <row r="3729" spans="1:5" ht="27">
      <c r="A3729" s="311">
        <v>89426</v>
      </c>
      <c r="B3729" s="312" t="s">
        <v>3455</v>
      </c>
      <c r="C3729" s="312" t="s">
        <v>50</v>
      </c>
      <c r="D3729" s="313" t="s">
        <v>17386</v>
      </c>
      <c r="E3729" s="314" t="s">
        <v>186</v>
      </c>
    </row>
    <row r="3730" spans="1:5" ht="27">
      <c r="A3730" s="311">
        <v>89427</v>
      </c>
      <c r="B3730" s="312" t="s">
        <v>3456</v>
      </c>
      <c r="C3730" s="312" t="s">
        <v>50</v>
      </c>
      <c r="D3730" s="313" t="s">
        <v>17901</v>
      </c>
      <c r="E3730" s="314" t="s">
        <v>186</v>
      </c>
    </row>
    <row r="3731" spans="1:5" ht="27">
      <c r="A3731" s="311">
        <v>89428</v>
      </c>
      <c r="B3731" s="312" t="s">
        <v>3457</v>
      </c>
      <c r="C3731" s="312" t="s">
        <v>50</v>
      </c>
      <c r="D3731" s="313" t="s">
        <v>17338</v>
      </c>
      <c r="E3731" s="314" t="s">
        <v>186</v>
      </c>
    </row>
    <row r="3732" spans="1:5" ht="27">
      <c r="A3732" s="311">
        <v>89429</v>
      </c>
      <c r="B3732" s="312" t="s">
        <v>3458</v>
      </c>
      <c r="C3732" s="312" t="s">
        <v>50</v>
      </c>
      <c r="D3732" s="313" t="s">
        <v>16920</v>
      </c>
      <c r="E3732" s="314" t="s">
        <v>186</v>
      </c>
    </row>
    <row r="3733" spans="1:5" ht="27">
      <c r="A3733" s="311">
        <v>89430</v>
      </c>
      <c r="B3733" s="312" t="s">
        <v>3459</v>
      </c>
      <c r="C3733" s="312" t="s">
        <v>50</v>
      </c>
      <c r="D3733" s="313" t="s">
        <v>12727</v>
      </c>
      <c r="E3733" s="314" t="s">
        <v>186</v>
      </c>
    </row>
    <row r="3734" spans="1:5" ht="27">
      <c r="A3734" s="311">
        <v>89431</v>
      </c>
      <c r="B3734" s="312" t="s">
        <v>3460</v>
      </c>
      <c r="C3734" s="312" t="s">
        <v>50</v>
      </c>
      <c r="D3734" s="313" t="s">
        <v>17475</v>
      </c>
      <c r="E3734" s="314" t="s">
        <v>186</v>
      </c>
    </row>
    <row r="3735" spans="1:5" ht="27">
      <c r="A3735" s="311">
        <v>89432</v>
      </c>
      <c r="B3735" s="312" t="s">
        <v>3461</v>
      </c>
      <c r="C3735" s="312" t="s">
        <v>50</v>
      </c>
      <c r="D3735" s="313" t="s">
        <v>13796</v>
      </c>
      <c r="E3735" s="314" t="s">
        <v>186</v>
      </c>
    </row>
    <row r="3736" spans="1:5" ht="27">
      <c r="A3736" s="311">
        <v>89433</v>
      </c>
      <c r="B3736" s="312" t="s">
        <v>3462</v>
      </c>
      <c r="C3736" s="312" t="s">
        <v>50</v>
      </c>
      <c r="D3736" s="313" t="s">
        <v>13536</v>
      </c>
      <c r="E3736" s="314" t="s">
        <v>186</v>
      </c>
    </row>
    <row r="3737" spans="1:5" ht="27">
      <c r="A3737" s="311">
        <v>89434</v>
      </c>
      <c r="B3737" s="312" t="s">
        <v>3463</v>
      </c>
      <c r="C3737" s="312" t="s">
        <v>50</v>
      </c>
      <c r="D3737" s="313" t="s">
        <v>19267</v>
      </c>
      <c r="E3737" s="314" t="s">
        <v>186</v>
      </c>
    </row>
    <row r="3738" spans="1:5" ht="27">
      <c r="A3738" s="311">
        <v>89435</v>
      </c>
      <c r="B3738" s="312" t="s">
        <v>3464</v>
      </c>
      <c r="C3738" s="312" t="s">
        <v>50</v>
      </c>
      <c r="D3738" s="313" t="s">
        <v>13116</v>
      </c>
      <c r="E3738" s="314" t="s">
        <v>186</v>
      </c>
    </row>
    <row r="3739" spans="1:5" ht="27">
      <c r="A3739" s="311">
        <v>89436</v>
      </c>
      <c r="B3739" s="312" t="s">
        <v>3465</v>
      </c>
      <c r="C3739" s="312" t="s">
        <v>50</v>
      </c>
      <c r="D3739" s="313" t="s">
        <v>15370</v>
      </c>
      <c r="E3739" s="314" t="s">
        <v>186</v>
      </c>
    </row>
    <row r="3740" spans="1:5" ht="27">
      <c r="A3740" s="311">
        <v>89437</v>
      </c>
      <c r="B3740" s="312" t="s">
        <v>3466</v>
      </c>
      <c r="C3740" s="312" t="s">
        <v>50</v>
      </c>
      <c r="D3740" s="313" t="s">
        <v>19977</v>
      </c>
      <c r="E3740" s="314" t="s">
        <v>186</v>
      </c>
    </row>
    <row r="3741" spans="1:5" ht="27">
      <c r="A3741" s="311">
        <v>89438</v>
      </c>
      <c r="B3741" s="312" t="s">
        <v>3467</v>
      </c>
      <c r="C3741" s="312" t="s">
        <v>50</v>
      </c>
      <c r="D3741" s="313" t="s">
        <v>16962</v>
      </c>
      <c r="E3741" s="314" t="s">
        <v>186</v>
      </c>
    </row>
    <row r="3742" spans="1:5" ht="27">
      <c r="A3742" s="311">
        <v>89439</v>
      </c>
      <c r="B3742" s="312" t="s">
        <v>3468</v>
      </c>
      <c r="C3742" s="312" t="s">
        <v>50</v>
      </c>
      <c r="D3742" s="313" t="s">
        <v>17703</v>
      </c>
      <c r="E3742" s="314" t="s">
        <v>186</v>
      </c>
    </row>
    <row r="3743" spans="1:5" ht="27">
      <c r="A3743" s="311">
        <v>89440</v>
      </c>
      <c r="B3743" s="312" t="s">
        <v>3469</v>
      </c>
      <c r="C3743" s="312" t="s">
        <v>50</v>
      </c>
      <c r="D3743" s="313" t="s">
        <v>19978</v>
      </c>
      <c r="E3743" s="314" t="s">
        <v>186</v>
      </c>
    </row>
    <row r="3744" spans="1:5" ht="27">
      <c r="A3744" s="311">
        <v>89441</v>
      </c>
      <c r="B3744" s="312" t="s">
        <v>3470</v>
      </c>
      <c r="C3744" s="312" t="s">
        <v>50</v>
      </c>
      <c r="D3744" s="313" t="s">
        <v>13756</v>
      </c>
      <c r="E3744" s="314" t="s">
        <v>186</v>
      </c>
    </row>
    <row r="3745" spans="1:5" ht="27">
      <c r="A3745" s="311">
        <v>89442</v>
      </c>
      <c r="B3745" s="312" t="s">
        <v>3471</v>
      </c>
      <c r="C3745" s="312" t="s">
        <v>50</v>
      </c>
      <c r="D3745" s="313" t="s">
        <v>15914</v>
      </c>
      <c r="E3745" s="314" t="s">
        <v>186</v>
      </c>
    </row>
    <row r="3746" spans="1:5" ht="27">
      <c r="A3746" s="311">
        <v>89443</v>
      </c>
      <c r="B3746" s="312" t="s">
        <v>3472</v>
      </c>
      <c r="C3746" s="312" t="s">
        <v>50</v>
      </c>
      <c r="D3746" s="313" t="s">
        <v>14027</v>
      </c>
      <c r="E3746" s="314" t="s">
        <v>186</v>
      </c>
    </row>
    <row r="3747" spans="1:5" ht="27">
      <c r="A3747" s="311">
        <v>89444</v>
      </c>
      <c r="B3747" s="312" t="s">
        <v>3473</v>
      </c>
      <c r="C3747" s="312" t="s">
        <v>50</v>
      </c>
      <c r="D3747" s="313" t="s">
        <v>17451</v>
      </c>
      <c r="E3747" s="314" t="s">
        <v>186</v>
      </c>
    </row>
    <row r="3748" spans="1:5" ht="27">
      <c r="A3748" s="311">
        <v>89445</v>
      </c>
      <c r="B3748" s="312" t="s">
        <v>3474</v>
      </c>
      <c r="C3748" s="312" t="s">
        <v>50</v>
      </c>
      <c r="D3748" s="313" t="s">
        <v>13994</v>
      </c>
      <c r="E3748" s="314" t="s">
        <v>186</v>
      </c>
    </row>
    <row r="3749" spans="1:5" ht="27">
      <c r="A3749" s="311">
        <v>89481</v>
      </c>
      <c r="B3749" s="312" t="s">
        <v>3475</v>
      </c>
      <c r="C3749" s="312" t="s">
        <v>50</v>
      </c>
      <c r="D3749" s="313" t="s">
        <v>14287</v>
      </c>
      <c r="E3749" s="314" t="s">
        <v>186</v>
      </c>
    </row>
    <row r="3750" spans="1:5" ht="27">
      <c r="A3750" s="311">
        <v>89485</v>
      </c>
      <c r="B3750" s="312" t="s">
        <v>3476</v>
      </c>
      <c r="C3750" s="312" t="s">
        <v>50</v>
      </c>
      <c r="D3750" s="313" t="s">
        <v>14043</v>
      </c>
      <c r="E3750" s="314" t="s">
        <v>186</v>
      </c>
    </row>
    <row r="3751" spans="1:5" ht="27">
      <c r="A3751" s="311">
        <v>89489</v>
      </c>
      <c r="B3751" s="312" t="s">
        <v>3477</v>
      </c>
      <c r="C3751" s="312" t="s">
        <v>50</v>
      </c>
      <c r="D3751" s="313" t="s">
        <v>17233</v>
      </c>
      <c r="E3751" s="314" t="s">
        <v>186</v>
      </c>
    </row>
    <row r="3752" spans="1:5" ht="27">
      <c r="A3752" s="311">
        <v>89490</v>
      </c>
      <c r="B3752" s="312" t="s">
        <v>3478</v>
      </c>
      <c r="C3752" s="312" t="s">
        <v>50</v>
      </c>
      <c r="D3752" s="313" t="s">
        <v>19979</v>
      </c>
      <c r="E3752" s="314" t="s">
        <v>186</v>
      </c>
    </row>
    <row r="3753" spans="1:5" ht="27">
      <c r="A3753" s="311">
        <v>89492</v>
      </c>
      <c r="B3753" s="312" t="s">
        <v>3479</v>
      </c>
      <c r="C3753" s="312" t="s">
        <v>50</v>
      </c>
      <c r="D3753" s="313" t="s">
        <v>19980</v>
      </c>
      <c r="E3753" s="314" t="s">
        <v>186</v>
      </c>
    </row>
    <row r="3754" spans="1:5" ht="27">
      <c r="A3754" s="311">
        <v>89493</v>
      </c>
      <c r="B3754" s="312" t="s">
        <v>3480</v>
      </c>
      <c r="C3754" s="312" t="s">
        <v>50</v>
      </c>
      <c r="D3754" s="313" t="s">
        <v>13324</v>
      </c>
      <c r="E3754" s="314" t="s">
        <v>186</v>
      </c>
    </row>
    <row r="3755" spans="1:5" ht="27">
      <c r="A3755" s="311">
        <v>89494</v>
      </c>
      <c r="B3755" s="312" t="s">
        <v>3481</v>
      </c>
      <c r="C3755" s="312" t="s">
        <v>50</v>
      </c>
      <c r="D3755" s="313" t="s">
        <v>17317</v>
      </c>
      <c r="E3755" s="314" t="s">
        <v>186</v>
      </c>
    </row>
    <row r="3756" spans="1:5" ht="27">
      <c r="A3756" s="311">
        <v>89496</v>
      </c>
      <c r="B3756" s="312" t="s">
        <v>3482</v>
      </c>
      <c r="C3756" s="312" t="s">
        <v>50</v>
      </c>
      <c r="D3756" s="313" t="s">
        <v>19981</v>
      </c>
      <c r="E3756" s="314" t="s">
        <v>186</v>
      </c>
    </row>
    <row r="3757" spans="1:5" ht="27">
      <c r="A3757" s="311">
        <v>89497</v>
      </c>
      <c r="B3757" s="312" t="s">
        <v>3483</v>
      </c>
      <c r="C3757" s="312" t="s">
        <v>50</v>
      </c>
      <c r="D3757" s="313" t="s">
        <v>12977</v>
      </c>
      <c r="E3757" s="314" t="s">
        <v>186</v>
      </c>
    </row>
    <row r="3758" spans="1:5" ht="27">
      <c r="A3758" s="311">
        <v>89498</v>
      </c>
      <c r="B3758" s="312" t="s">
        <v>3484</v>
      </c>
      <c r="C3758" s="312" t="s">
        <v>50</v>
      </c>
      <c r="D3758" s="313" t="s">
        <v>17489</v>
      </c>
      <c r="E3758" s="314" t="s">
        <v>186</v>
      </c>
    </row>
    <row r="3759" spans="1:5" ht="27">
      <c r="A3759" s="311">
        <v>89499</v>
      </c>
      <c r="B3759" s="312" t="s">
        <v>3485</v>
      </c>
      <c r="C3759" s="312" t="s">
        <v>50</v>
      </c>
      <c r="D3759" s="313" t="s">
        <v>19982</v>
      </c>
      <c r="E3759" s="314" t="s">
        <v>186</v>
      </c>
    </row>
    <row r="3760" spans="1:5" ht="27">
      <c r="A3760" s="311">
        <v>89500</v>
      </c>
      <c r="B3760" s="312" t="s">
        <v>3486</v>
      </c>
      <c r="C3760" s="312" t="s">
        <v>50</v>
      </c>
      <c r="D3760" s="313" t="s">
        <v>13784</v>
      </c>
      <c r="E3760" s="314" t="s">
        <v>186</v>
      </c>
    </row>
    <row r="3761" spans="1:5" ht="27">
      <c r="A3761" s="311">
        <v>89501</v>
      </c>
      <c r="B3761" s="312" t="s">
        <v>3487</v>
      </c>
      <c r="C3761" s="312" t="s">
        <v>50</v>
      </c>
      <c r="D3761" s="313" t="s">
        <v>14818</v>
      </c>
      <c r="E3761" s="314" t="s">
        <v>186</v>
      </c>
    </row>
    <row r="3762" spans="1:5" ht="27">
      <c r="A3762" s="311">
        <v>89502</v>
      </c>
      <c r="B3762" s="312" t="s">
        <v>3488</v>
      </c>
      <c r="C3762" s="312" t="s">
        <v>50</v>
      </c>
      <c r="D3762" s="313" t="s">
        <v>17559</v>
      </c>
      <c r="E3762" s="314" t="s">
        <v>186</v>
      </c>
    </row>
    <row r="3763" spans="1:5" ht="27">
      <c r="A3763" s="311">
        <v>89503</v>
      </c>
      <c r="B3763" s="312" t="s">
        <v>3489</v>
      </c>
      <c r="C3763" s="312" t="s">
        <v>50</v>
      </c>
      <c r="D3763" s="313" t="s">
        <v>14763</v>
      </c>
      <c r="E3763" s="314" t="s">
        <v>186</v>
      </c>
    </row>
    <row r="3764" spans="1:5" ht="27">
      <c r="A3764" s="311">
        <v>89504</v>
      </c>
      <c r="B3764" s="312" t="s">
        <v>3490</v>
      </c>
      <c r="C3764" s="312" t="s">
        <v>50</v>
      </c>
      <c r="D3764" s="313" t="s">
        <v>19983</v>
      </c>
      <c r="E3764" s="314" t="s">
        <v>186</v>
      </c>
    </row>
    <row r="3765" spans="1:5" ht="27">
      <c r="A3765" s="311">
        <v>89505</v>
      </c>
      <c r="B3765" s="312" t="s">
        <v>3491</v>
      </c>
      <c r="C3765" s="312" t="s">
        <v>50</v>
      </c>
      <c r="D3765" s="313" t="s">
        <v>19578</v>
      </c>
      <c r="E3765" s="314" t="s">
        <v>186</v>
      </c>
    </row>
    <row r="3766" spans="1:5" ht="27">
      <c r="A3766" s="311">
        <v>89506</v>
      </c>
      <c r="B3766" s="312" t="s">
        <v>3492</v>
      </c>
      <c r="C3766" s="312" t="s">
        <v>50</v>
      </c>
      <c r="D3766" s="313" t="s">
        <v>19984</v>
      </c>
      <c r="E3766" s="314" t="s">
        <v>186</v>
      </c>
    </row>
    <row r="3767" spans="1:5" ht="27">
      <c r="A3767" s="311">
        <v>89507</v>
      </c>
      <c r="B3767" s="312" t="s">
        <v>3493</v>
      </c>
      <c r="C3767" s="312" t="s">
        <v>50</v>
      </c>
      <c r="D3767" s="313" t="s">
        <v>19985</v>
      </c>
      <c r="E3767" s="314" t="s">
        <v>186</v>
      </c>
    </row>
    <row r="3768" spans="1:5" ht="27">
      <c r="A3768" s="311">
        <v>89510</v>
      </c>
      <c r="B3768" s="312" t="s">
        <v>3494</v>
      </c>
      <c r="C3768" s="312" t="s">
        <v>50</v>
      </c>
      <c r="D3768" s="313" t="s">
        <v>17622</v>
      </c>
      <c r="E3768" s="314" t="s">
        <v>186</v>
      </c>
    </row>
    <row r="3769" spans="1:5" ht="27">
      <c r="A3769" s="311">
        <v>89513</v>
      </c>
      <c r="B3769" s="312" t="s">
        <v>3495</v>
      </c>
      <c r="C3769" s="312" t="s">
        <v>50</v>
      </c>
      <c r="D3769" s="313" t="s">
        <v>17763</v>
      </c>
      <c r="E3769" s="314" t="s">
        <v>186</v>
      </c>
    </row>
    <row r="3770" spans="1:5" ht="27">
      <c r="A3770" s="311">
        <v>89514</v>
      </c>
      <c r="B3770" s="312" t="s">
        <v>3496</v>
      </c>
      <c r="C3770" s="312" t="s">
        <v>50</v>
      </c>
      <c r="D3770" s="313" t="s">
        <v>17389</v>
      </c>
      <c r="E3770" s="314" t="s">
        <v>186</v>
      </c>
    </row>
    <row r="3771" spans="1:5" ht="27">
      <c r="A3771" s="311">
        <v>89515</v>
      </c>
      <c r="B3771" s="312" t="s">
        <v>3497</v>
      </c>
      <c r="C3771" s="312" t="s">
        <v>50</v>
      </c>
      <c r="D3771" s="313" t="s">
        <v>19986</v>
      </c>
      <c r="E3771" s="314" t="s">
        <v>186</v>
      </c>
    </row>
    <row r="3772" spans="1:5" ht="27">
      <c r="A3772" s="311">
        <v>89516</v>
      </c>
      <c r="B3772" s="312" t="s">
        <v>3498</v>
      </c>
      <c r="C3772" s="312" t="s">
        <v>50</v>
      </c>
      <c r="D3772" s="313" t="s">
        <v>14449</v>
      </c>
      <c r="E3772" s="314" t="s">
        <v>186</v>
      </c>
    </row>
    <row r="3773" spans="1:5" ht="27">
      <c r="A3773" s="311">
        <v>89517</v>
      </c>
      <c r="B3773" s="312" t="s">
        <v>3499</v>
      </c>
      <c r="C3773" s="312" t="s">
        <v>50</v>
      </c>
      <c r="D3773" s="313" t="s">
        <v>19987</v>
      </c>
      <c r="E3773" s="314" t="s">
        <v>186</v>
      </c>
    </row>
    <row r="3774" spans="1:5" ht="27">
      <c r="A3774" s="311">
        <v>89518</v>
      </c>
      <c r="B3774" s="312" t="s">
        <v>3500</v>
      </c>
      <c r="C3774" s="312" t="s">
        <v>50</v>
      </c>
      <c r="D3774" s="313" t="s">
        <v>17555</v>
      </c>
      <c r="E3774" s="314" t="s">
        <v>186</v>
      </c>
    </row>
    <row r="3775" spans="1:5" ht="27">
      <c r="A3775" s="311">
        <v>89519</v>
      </c>
      <c r="B3775" s="312" t="s">
        <v>3501</v>
      </c>
      <c r="C3775" s="312" t="s">
        <v>50</v>
      </c>
      <c r="D3775" s="313" t="s">
        <v>19988</v>
      </c>
      <c r="E3775" s="314" t="s">
        <v>186</v>
      </c>
    </row>
    <row r="3776" spans="1:5" ht="27">
      <c r="A3776" s="311">
        <v>89520</v>
      </c>
      <c r="B3776" s="312" t="s">
        <v>3502</v>
      </c>
      <c r="C3776" s="312" t="s">
        <v>50</v>
      </c>
      <c r="D3776" s="313" t="s">
        <v>17578</v>
      </c>
      <c r="E3776" s="314" t="s">
        <v>186</v>
      </c>
    </row>
    <row r="3777" spans="1:5" ht="27">
      <c r="A3777" s="311">
        <v>89521</v>
      </c>
      <c r="B3777" s="312" t="s">
        <v>3503</v>
      </c>
      <c r="C3777" s="312" t="s">
        <v>50</v>
      </c>
      <c r="D3777" s="313" t="s">
        <v>19989</v>
      </c>
      <c r="E3777" s="314" t="s">
        <v>186</v>
      </c>
    </row>
    <row r="3778" spans="1:5" ht="27">
      <c r="A3778" s="311">
        <v>89522</v>
      </c>
      <c r="B3778" s="312" t="s">
        <v>3504</v>
      </c>
      <c r="C3778" s="312" t="s">
        <v>50</v>
      </c>
      <c r="D3778" s="313" t="s">
        <v>19990</v>
      </c>
      <c r="E3778" s="314" t="s">
        <v>186</v>
      </c>
    </row>
    <row r="3779" spans="1:5" ht="27">
      <c r="A3779" s="311">
        <v>89523</v>
      </c>
      <c r="B3779" s="312" t="s">
        <v>3505</v>
      </c>
      <c r="C3779" s="312" t="s">
        <v>50</v>
      </c>
      <c r="D3779" s="313" t="s">
        <v>17463</v>
      </c>
      <c r="E3779" s="314" t="s">
        <v>186</v>
      </c>
    </row>
    <row r="3780" spans="1:5" ht="27">
      <c r="A3780" s="311">
        <v>89524</v>
      </c>
      <c r="B3780" s="312" t="s">
        <v>3506</v>
      </c>
      <c r="C3780" s="312" t="s">
        <v>50</v>
      </c>
      <c r="D3780" s="313" t="s">
        <v>17426</v>
      </c>
      <c r="E3780" s="314" t="s">
        <v>186</v>
      </c>
    </row>
    <row r="3781" spans="1:5" ht="27">
      <c r="A3781" s="311">
        <v>89525</v>
      </c>
      <c r="B3781" s="312" t="s">
        <v>3507</v>
      </c>
      <c r="C3781" s="312" t="s">
        <v>50</v>
      </c>
      <c r="D3781" s="313" t="s">
        <v>19991</v>
      </c>
      <c r="E3781" s="314" t="s">
        <v>186</v>
      </c>
    </row>
    <row r="3782" spans="1:5" ht="27">
      <c r="A3782" s="311">
        <v>89526</v>
      </c>
      <c r="B3782" s="312" t="s">
        <v>3508</v>
      </c>
      <c r="C3782" s="312" t="s">
        <v>50</v>
      </c>
      <c r="D3782" s="313" t="s">
        <v>18370</v>
      </c>
      <c r="E3782" s="314" t="s">
        <v>186</v>
      </c>
    </row>
    <row r="3783" spans="1:5" ht="27">
      <c r="A3783" s="311">
        <v>89527</v>
      </c>
      <c r="B3783" s="312" t="s">
        <v>3509</v>
      </c>
      <c r="C3783" s="312" t="s">
        <v>50</v>
      </c>
      <c r="D3783" s="313" t="s">
        <v>19992</v>
      </c>
      <c r="E3783" s="314" t="s">
        <v>186</v>
      </c>
    </row>
    <row r="3784" spans="1:5" ht="27">
      <c r="A3784" s="311">
        <v>89528</v>
      </c>
      <c r="B3784" s="312" t="s">
        <v>3510</v>
      </c>
      <c r="C3784" s="312" t="s">
        <v>50</v>
      </c>
      <c r="D3784" s="313" t="s">
        <v>17656</v>
      </c>
      <c r="E3784" s="314" t="s">
        <v>186</v>
      </c>
    </row>
    <row r="3785" spans="1:5" ht="27">
      <c r="A3785" s="311">
        <v>89529</v>
      </c>
      <c r="B3785" s="312" t="s">
        <v>3511</v>
      </c>
      <c r="C3785" s="312" t="s">
        <v>50</v>
      </c>
      <c r="D3785" s="313" t="s">
        <v>15527</v>
      </c>
      <c r="E3785" s="314" t="s">
        <v>186</v>
      </c>
    </row>
    <row r="3786" spans="1:5" ht="27">
      <c r="A3786" s="311">
        <v>89530</v>
      </c>
      <c r="B3786" s="312" t="s">
        <v>3512</v>
      </c>
      <c r="C3786" s="312" t="s">
        <v>50</v>
      </c>
      <c r="D3786" s="313" t="s">
        <v>13785</v>
      </c>
      <c r="E3786" s="314" t="s">
        <v>186</v>
      </c>
    </row>
    <row r="3787" spans="1:5" ht="27">
      <c r="A3787" s="311">
        <v>89531</v>
      </c>
      <c r="B3787" s="312" t="s">
        <v>3513</v>
      </c>
      <c r="C3787" s="312" t="s">
        <v>50</v>
      </c>
      <c r="D3787" s="313" t="s">
        <v>12760</v>
      </c>
      <c r="E3787" s="314" t="s">
        <v>186</v>
      </c>
    </row>
    <row r="3788" spans="1:5" ht="27">
      <c r="A3788" s="311">
        <v>89532</v>
      </c>
      <c r="B3788" s="312" t="s">
        <v>3514</v>
      </c>
      <c r="C3788" s="312" t="s">
        <v>50</v>
      </c>
      <c r="D3788" s="313" t="s">
        <v>17233</v>
      </c>
      <c r="E3788" s="314" t="s">
        <v>186</v>
      </c>
    </row>
    <row r="3789" spans="1:5" ht="27">
      <c r="A3789" s="311">
        <v>89533</v>
      </c>
      <c r="B3789" s="312" t="s">
        <v>3515</v>
      </c>
      <c r="C3789" s="312" t="s">
        <v>50</v>
      </c>
      <c r="D3789" s="313" t="s">
        <v>12760</v>
      </c>
      <c r="E3789" s="314" t="s">
        <v>186</v>
      </c>
    </row>
    <row r="3790" spans="1:5" ht="27">
      <c r="A3790" s="311">
        <v>89534</v>
      </c>
      <c r="B3790" s="312" t="s">
        <v>3516</v>
      </c>
      <c r="C3790" s="312" t="s">
        <v>50</v>
      </c>
      <c r="D3790" s="313" t="s">
        <v>15369</v>
      </c>
      <c r="E3790" s="314" t="s">
        <v>186</v>
      </c>
    </row>
    <row r="3791" spans="1:5" ht="27">
      <c r="A3791" s="311">
        <v>89535</v>
      </c>
      <c r="B3791" s="312" t="s">
        <v>3517</v>
      </c>
      <c r="C3791" s="312" t="s">
        <v>50</v>
      </c>
      <c r="D3791" s="313" t="s">
        <v>19993</v>
      </c>
      <c r="E3791" s="314" t="s">
        <v>186</v>
      </c>
    </row>
    <row r="3792" spans="1:5" ht="27">
      <c r="A3792" s="311">
        <v>89536</v>
      </c>
      <c r="B3792" s="312" t="s">
        <v>3518</v>
      </c>
      <c r="C3792" s="312" t="s">
        <v>50</v>
      </c>
      <c r="D3792" s="313" t="s">
        <v>15076</v>
      </c>
      <c r="E3792" s="314" t="s">
        <v>186</v>
      </c>
    </row>
    <row r="3793" spans="1:5" ht="27">
      <c r="A3793" s="311">
        <v>89538</v>
      </c>
      <c r="B3793" s="312" t="s">
        <v>3519</v>
      </c>
      <c r="C3793" s="312" t="s">
        <v>50</v>
      </c>
      <c r="D3793" s="313" t="s">
        <v>16137</v>
      </c>
      <c r="E3793" s="314" t="s">
        <v>186</v>
      </c>
    </row>
    <row r="3794" spans="1:5" ht="27">
      <c r="A3794" s="311">
        <v>89539</v>
      </c>
      <c r="B3794" s="312" t="s">
        <v>3520</v>
      </c>
      <c r="C3794" s="312" t="s">
        <v>50</v>
      </c>
      <c r="D3794" s="313" t="s">
        <v>19994</v>
      </c>
      <c r="E3794" s="314" t="s">
        <v>186</v>
      </c>
    </row>
    <row r="3795" spans="1:5" ht="27">
      <c r="A3795" s="311">
        <v>89540</v>
      </c>
      <c r="B3795" s="312" t="s">
        <v>3521</v>
      </c>
      <c r="C3795" s="312" t="s">
        <v>50</v>
      </c>
      <c r="D3795" s="313" t="s">
        <v>16801</v>
      </c>
      <c r="E3795" s="314" t="s">
        <v>186</v>
      </c>
    </row>
    <row r="3796" spans="1:5" ht="27">
      <c r="A3796" s="311">
        <v>89541</v>
      </c>
      <c r="B3796" s="312" t="s">
        <v>3522</v>
      </c>
      <c r="C3796" s="312" t="s">
        <v>50</v>
      </c>
      <c r="D3796" s="313" t="s">
        <v>16806</v>
      </c>
      <c r="E3796" s="314" t="s">
        <v>186</v>
      </c>
    </row>
    <row r="3797" spans="1:5" ht="27">
      <c r="A3797" s="311">
        <v>89542</v>
      </c>
      <c r="B3797" s="312" t="s">
        <v>3523</v>
      </c>
      <c r="C3797" s="312" t="s">
        <v>50</v>
      </c>
      <c r="D3797" s="313" t="s">
        <v>13039</v>
      </c>
      <c r="E3797" s="314" t="s">
        <v>186</v>
      </c>
    </row>
    <row r="3798" spans="1:5" ht="27">
      <c r="A3798" s="311">
        <v>89544</v>
      </c>
      <c r="B3798" s="312" t="s">
        <v>3524</v>
      </c>
      <c r="C3798" s="312" t="s">
        <v>50</v>
      </c>
      <c r="D3798" s="313" t="s">
        <v>13180</v>
      </c>
      <c r="E3798" s="314" t="s">
        <v>186</v>
      </c>
    </row>
    <row r="3799" spans="1:5" ht="27">
      <c r="A3799" s="311">
        <v>89545</v>
      </c>
      <c r="B3799" s="312" t="s">
        <v>3525</v>
      </c>
      <c r="C3799" s="312" t="s">
        <v>50</v>
      </c>
      <c r="D3799" s="313" t="s">
        <v>13600</v>
      </c>
      <c r="E3799" s="314" t="s">
        <v>186</v>
      </c>
    </row>
    <row r="3800" spans="1:5" ht="27">
      <c r="A3800" s="311">
        <v>89546</v>
      </c>
      <c r="B3800" s="312" t="s">
        <v>3526</v>
      </c>
      <c r="C3800" s="312" t="s">
        <v>50</v>
      </c>
      <c r="D3800" s="313" t="s">
        <v>17320</v>
      </c>
      <c r="E3800" s="314" t="s">
        <v>186</v>
      </c>
    </row>
    <row r="3801" spans="1:5" ht="27">
      <c r="A3801" s="311">
        <v>89547</v>
      </c>
      <c r="B3801" s="312" t="s">
        <v>3527</v>
      </c>
      <c r="C3801" s="312" t="s">
        <v>50</v>
      </c>
      <c r="D3801" s="313" t="s">
        <v>16738</v>
      </c>
      <c r="E3801" s="314" t="s">
        <v>186</v>
      </c>
    </row>
    <row r="3802" spans="1:5" ht="27">
      <c r="A3802" s="311">
        <v>89548</v>
      </c>
      <c r="B3802" s="312" t="s">
        <v>3528</v>
      </c>
      <c r="C3802" s="312" t="s">
        <v>50</v>
      </c>
      <c r="D3802" s="313" t="s">
        <v>17174</v>
      </c>
      <c r="E3802" s="314" t="s">
        <v>186</v>
      </c>
    </row>
    <row r="3803" spans="1:5" ht="27">
      <c r="A3803" s="311">
        <v>89549</v>
      </c>
      <c r="B3803" s="312" t="s">
        <v>3529</v>
      </c>
      <c r="C3803" s="312" t="s">
        <v>50</v>
      </c>
      <c r="D3803" s="313" t="s">
        <v>13861</v>
      </c>
      <c r="E3803" s="314" t="s">
        <v>186</v>
      </c>
    </row>
    <row r="3804" spans="1:5" ht="27">
      <c r="A3804" s="311">
        <v>89550</v>
      </c>
      <c r="B3804" s="312" t="s">
        <v>3530</v>
      </c>
      <c r="C3804" s="312" t="s">
        <v>50</v>
      </c>
      <c r="D3804" s="313" t="s">
        <v>17668</v>
      </c>
      <c r="E3804" s="314" t="s">
        <v>186</v>
      </c>
    </row>
    <row r="3805" spans="1:5" ht="27">
      <c r="A3805" s="311">
        <v>89551</v>
      </c>
      <c r="B3805" s="312" t="s">
        <v>3531</v>
      </c>
      <c r="C3805" s="312" t="s">
        <v>50</v>
      </c>
      <c r="D3805" s="313" t="s">
        <v>14898</v>
      </c>
      <c r="E3805" s="314" t="s">
        <v>186</v>
      </c>
    </row>
    <row r="3806" spans="1:5" ht="27">
      <c r="A3806" s="311">
        <v>89552</v>
      </c>
      <c r="B3806" s="312" t="s">
        <v>3532</v>
      </c>
      <c r="C3806" s="312" t="s">
        <v>50</v>
      </c>
      <c r="D3806" s="313" t="s">
        <v>14106</v>
      </c>
      <c r="E3806" s="314" t="s">
        <v>186</v>
      </c>
    </row>
    <row r="3807" spans="1:5" ht="27">
      <c r="A3807" s="311">
        <v>89553</v>
      </c>
      <c r="B3807" s="312" t="s">
        <v>3533</v>
      </c>
      <c r="C3807" s="312" t="s">
        <v>50</v>
      </c>
      <c r="D3807" s="313" t="s">
        <v>13196</v>
      </c>
      <c r="E3807" s="314" t="s">
        <v>186</v>
      </c>
    </row>
    <row r="3808" spans="1:5" ht="27">
      <c r="A3808" s="311">
        <v>89554</v>
      </c>
      <c r="B3808" s="312" t="s">
        <v>3534</v>
      </c>
      <c r="C3808" s="312" t="s">
        <v>50</v>
      </c>
      <c r="D3808" s="313" t="s">
        <v>19995</v>
      </c>
      <c r="E3808" s="314" t="s">
        <v>186</v>
      </c>
    </row>
    <row r="3809" spans="1:5" ht="27">
      <c r="A3809" s="311">
        <v>89555</v>
      </c>
      <c r="B3809" s="312" t="s">
        <v>3535</v>
      </c>
      <c r="C3809" s="312" t="s">
        <v>50</v>
      </c>
      <c r="D3809" s="313" t="s">
        <v>14093</v>
      </c>
      <c r="E3809" s="314" t="s">
        <v>186</v>
      </c>
    </row>
    <row r="3810" spans="1:5" ht="27">
      <c r="A3810" s="311">
        <v>89556</v>
      </c>
      <c r="B3810" s="312" t="s">
        <v>3536</v>
      </c>
      <c r="C3810" s="312" t="s">
        <v>50</v>
      </c>
      <c r="D3810" s="313" t="s">
        <v>19996</v>
      </c>
      <c r="E3810" s="314" t="s">
        <v>186</v>
      </c>
    </row>
    <row r="3811" spans="1:5" ht="27">
      <c r="A3811" s="311">
        <v>89557</v>
      </c>
      <c r="B3811" s="312" t="s">
        <v>3537</v>
      </c>
      <c r="C3811" s="312" t="s">
        <v>50</v>
      </c>
      <c r="D3811" s="313" t="s">
        <v>19997</v>
      </c>
      <c r="E3811" s="314" t="s">
        <v>186</v>
      </c>
    </row>
    <row r="3812" spans="1:5" ht="27">
      <c r="A3812" s="311">
        <v>89558</v>
      </c>
      <c r="B3812" s="312" t="s">
        <v>3538</v>
      </c>
      <c r="C3812" s="312" t="s">
        <v>50</v>
      </c>
      <c r="D3812" s="313" t="s">
        <v>12728</v>
      </c>
      <c r="E3812" s="314" t="s">
        <v>186</v>
      </c>
    </row>
    <row r="3813" spans="1:5" ht="27">
      <c r="A3813" s="311">
        <v>89559</v>
      </c>
      <c r="B3813" s="312" t="s">
        <v>3539</v>
      </c>
      <c r="C3813" s="312" t="s">
        <v>50</v>
      </c>
      <c r="D3813" s="313" t="s">
        <v>19998</v>
      </c>
      <c r="E3813" s="314" t="s">
        <v>186</v>
      </c>
    </row>
    <row r="3814" spans="1:5" ht="27">
      <c r="A3814" s="311">
        <v>89561</v>
      </c>
      <c r="B3814" s="312" t="s">
        <v>3540</v>
      </c>
      <c r="C3814" s="312" t="s">
        <v>50</v>
      </c>
      <c r="D3814" s="313" t="s">
        <v>12621</v>
      </c>
      <c r="E3814" s="314" t="s">
        <v>186</v>
      </c>
    </row>
    <row r="3815" spans="1:5" ht="27">
      <c r="A3815" s="311">
        <v>89562</v>
      </c>
      <c r="B3815" s="312" t="s">
        <v>3541</v>
      </c>
      <c r="C3815" s="312" t="s">
        <v>50</v>
      </c>
      <c r="D3815" s="313" t="s">
        <v>19999</v>
      </c>
      <c r="E3815" s="314" t="s">
        <v>186</v>
      </c>
    </row>
    <row r="3816" spans="1:5" ht="27">
      <c r="A3816" s="311">
        <v>89563</v>
      </c>
      <c r="B3816" s="312" t="s">
        <v>3542</v>
      </c>
      <c r="C3816" s="312" t="s">
        <v>50</v>
      </c>
      <c r="D3816" s="313" t="s">
        <v>13456</v>
      </c>
      <c r="E3816" s="314" t="s">
        <v>186</v>
      </c>
    </row>
    <row r="3817" spans="1:5" ht="27">
      <c r="A3817" s="311">
        <v>89564</v>
      </c>
      <c r="B3817" s="312" t="s">
        <v>3543</v>
      </c>
      <c r="C3817" s="312" t="s">
        <v>50</v>
      </c>
      <c r="D3817" s="313" t="s">
        <v>14300</v>
      </c>
      <c r="E3817" s="314" t="s">
        <v>186</v>
      </c>
    </row>
    <row r="3818" spans="1:5" ht="27">
      <c r="A3818" s="311">
        <v>89565</v>
      </c>
      <c r="B3818" s="312" t="s">
        <v>3544</v>
      </c>
      <c r="C3818" s="312" t="s">
        <v>50</v>
      </c>
      <c r="D3818" s="313" t="s">
        <v>16096</v>
      </c>
      <c r="E3818" s="314" t="s">
        <v>186</v>
      </c>
    </row>
    <row r="3819" spans="1:5" ht="27">
      <c r="A3819" s="311">
        <v>89566</v>
      </c>
      <c r="B3819" s="312" t="s">
        <v>3545</v>
      </c>
      <c r="C3819" s="312" t="s">
        <v>50</v>
      </c>
      <c r="D3819" s="313" t="s">
        <v>19551</v>
      </c>
      <c r="E3819" s="314" t="s">
        <v>186</v>
      </c>
    </row>
    <row r="3820" spans="1:5" ht="27">
      <c r="A3820" s="311">
        <v>89567</v>
      </c>
      <c r="B3820" s="312" t="s">
        <v>3546</v>
      </c>
      <c r="C3820" s="312" t="s">
        <v>50</v>
      </c>
      <c r="D3820" s="313" t="s">
        <v>20000</v>
      </c>
      <c r="E3820" s="314" t="s">
        <v>186</v>
      </c>
    </row>
    <row r="3821" spans="1:5" ht="27">
      <c r="A3821" s="311">
        <v>89568</v>
      </c>
      <c r="B3821" s="312" t="s">
        <v>3547</v>
      </c>
      <c r="C3821" s="312" t="s">
        <v>50</v>
      </c>
      <c r="D3821" s="313" t="s">
        <v>20001</v>
      </c>
      <c r="E3821" s="314" t="s">
        <v>186</v>
      </c>
    </row>
    <row r="3822" spans="1:5" ht="27">
      <c r="A3822" s="311">
        <v>89569</v>
      </c>
      <c r="B3822" s="312" t="s">
        <v>3548</v>
      </c>
      <c r="C3822" s="312" t="s">
        <v>50</v>
      </c>
      <c r="D3822" s="313" t="s">
        <v>20002</v>
      </c>
      <c r="E3822" s="314" t="s">
        <v>186</v>
      </c>
    </row>
    <row r="3823" spans="1:5" ht="27">
      <c r="A3823" s="311">
        <v>89570</v>
      </c>
      <c r="B3823" s="312" t="s">
        <v>3549</v>
      </c>
      <c r="C3823" s="312" t="s">
        <v>50</v>
      </c>
      <c r="D3823" s="313" t="s">
        <v>17332</v>
      </c>
      <c r="E3823" s="314" t="s">
        <v>186</v>
      </c>
    </row>
    <row r="3824" spans="1:5" ht="27">
      <c r="A3824" s="311">
        <v>89571</v>
      </c>
      <c r="B3824" s="312" t="s">
        <v>3550</v>
      </c>
      <c r="C3824" s="312" t="s">
        <v>50</v>
      </c>
      <c r="D3824" s="313" t="s">
        <v>20003</v>
      </c>
      <c r="E3824" s="314" t="s">
        <v>186</v>
      </c>
    </row>
    <row r="3825" spans="1:5" ht="27">
      <c r="A3825" s="311">
        <v>89572</v>
      </c>
      <c r="B3825" s="312" t="s">
        <v>3551</v>
      </c>
      <c r="C3825" s="312" t="s">
        <v>50</v>
      </c>
      <c r="D3825" s="313" t="s">
        <v>20004</v>
      </c>
      <c r="E3825" s="314" t="s">
        <v>186</v>
      </c>
    </row>
    <row r="3826" spans="1:5" ht="27">
      <c r="A3826" s="311">
        <v>89573</v>
      </c>
      <c r="B3826" s="312" t="s">
        <v>3552</v>
      </c>
      <c r="C3826" s="312" t="s">
        <v>50</v>
      </c>
      <c r="D3826" s="313" t="s">
        <v>20005</v>
      </c>
      <c r="E3826" s="314" t="s">
        <v>186</v>
      </c>
    </row>
    <row r="3827" spans="1:5" ht="27">
      <c r="A3827" s="311">
        <v>89574</v>
      </c>
      <c r="B3827" s="312" t="s">
        <v>3553</v>
      </c>
      <c r="C3827" s="312" t="s">
        <v>50</v>
      </c>
      <c r="D3827" s="313" t="s">
        <v>20006</v>
      </c>
      <c r="E3827" s="314" t="s">
        <v>186</v>
      </c>
    </row>
    <row r="3828" spans="1:5" ht="27">
      <c r="A3828" s="311">
        <v>89575</v>
      </c>
      <c r="B3828" s="312" t="s">
        <v>3554</v>
      </c>
      <c r="C3828" s="312" t="s">
        <v>50</v>
      </c>
      <c r="D3828" s="313" t="s">
        <v>14397</v>
      </c>
      <c r="E3828" s="314" t="s">
        <v>186</v>
      </c>
    </row>
    <row r="3829" spans="1:5" ht="27">
      <c r="A3829" s="311">
        <v>89577</v>
      </c>
      <c r="B3829" s="312" t="s">
        <v>3555</v>
      </c>
      <c r="C3829" s="312" t="s">
        <v>50</v>
      </c>
      <c r="D3829" s="313" t="s">
        <v>13761</v>
      </c>
      <c r="E3829" s="314" t="s">
        <v>186</v>
      </c>
    </row>
    <row r="3830" spans="1:5" ht="27">
      <c r="A3830" s="311">
        <v>89579</v>
      </c>
      <c r="B3830" s="312" t="s">
        <v>3556</v>
      </c>
      <c r="C3830" s="312" t="s">
        <v>50</v>
      </c>
      <c r="D3830" s="313" t="s">
        <v>17549</v>
      </c>
      <c r="E3830" s="314" t="s">
        <v>186</v>
      </c>
    </row>
    <row r="3831" spans="1:5" ht="27">
      <c r="A3831" s="311">
        <v>89581</v>
      </c>
      <c r="B3831" s="312" t="s">
        <v>3557</v>
      </c>
      <c r="C3831" s="312" t="s">
        <v>50</v>
      </c>
      <c r="D3831" s="313" t="s">
        <v>17485</v>
      </c>
      <c r="E3831" s="314" t="s">
        <v>186</v>
      </c>
    </row>
    <row r="3832" spans="1:5" ht="27">
      <c r="A3832" s="311">
        <v>89582</v>
      </c>
      <c r="B3832" s="312" t="s">
        <v>3558</v>
      </c>
      <c r="C3832" s="312" t="s">
        <v>50</v>
      </c>
      <c r="D3832" s="313" t="s">
        <v>20007</v>
      </c>
      <c r="E3832" s="314" t="s">
        <v>186</v>
      </c>
    </row>
    <row r="3833" spans="1:5" ht="27">
      <c r="A3833" s="311">
        <v>89583</v>
      </c>
      <c r="B3833" s="312" t="s">
        <v>3559</v>
      </c>
      <c r="C3833" s="312" t="s">
        <v>50</v>
      </c>
      <c r="D3833" s="313" t="s">
        <v>19994</v>
      </c>
      <c r="E3833" s="314" t="s">
        <v>186</v>
      </c>
    </row>
    <row r="3834" spans="1:5" ht="27">
      <c r="A3834" s="311">
        <v>89584</v>
      </c>
      <c r="B3834" s="312" t="s">
        <v>3560</v>
      </c>
      <c r="C3834" s="312" t="s">
        <v>50</v>
      </c>
      <c r="D3834" s="313" t="s">
        <v>20008</v>
      </c>
      <c r="E3834" s="314" t="s">
        <v>186</v>
      </c>
    </row>
    <row r="3835" spans="1:5" ht="27">
      <c r="A3835" s="311">
        <v>89585</v>
      </c>
      <c r="B3835" s="312" t="s">
        <v>3561</v>
      </c>
      <c r="C3835" s="312" t="s">
        <v>50</v>
      </c>
      <c r="D3835" s="313" t="s">
        <v>13823</v>
      </c>
      <c r="E3835" s="314" t="s">
        <v>186</v>
      </c>
    </row>
    <row r="3836" spans="1:5" ht="27">
      <c r="A3836" s="311">
        <v>89586</v>
      </c>
      <c r="B3836" s="312" t="s">
        <v>3562</v>
      </c>
      <c r="C3836" s="312" t="s">
        <v>50</v>
      </c>
      <c r="D3836" s="313" t="s">
        <v>13823</v>
      </c>
      <c r="E3836" s="314" t="s">
        <v>186</v>
      </c>
    </row>
    <row r="3837" spans="1:5" ht="27">
      <c r="A3837" s="311">
        <v>89587</v>
      </c>
      <c r="B3837" s="312" t="s">
        <v>3563</v>
      </c>
      <c r="C3837" s="312" t="s">
        <v>50</v>
      </c>
      <c r="D3837" s="313" t="s">
        <v>17448</v>
      </c>
      <c r="E3837" s="314" t="s">
        <v>186</v>
      </c>
    </row>
    <row r="3838" spans="1:5" ht="27">
      <c r="A3838" s="311">
        <v>89589</v>
      </c>
      <c r="B3838" s="312" t="s">
        <v>3564</v>
      </c>
      <c r="C3838" s="312" t="s">
        <v>50</v>
      </c>
      <c r="D3838" s="313" t="s">
        <v>16972</v>
      </c>
      <c r="E3838" s="314" t="s">
        <v>186</v>
      </c>
    </row>
    <row r="3839" spans="1:5" ht="27">
      <c r="A3839" s="311">
        <v>89590</v>
      </c>
      <c r="B3839" s="312" t="s">
        <v>3565</v>
      </c>
      <c r="C3839" s="312" t="s">
        <v>50</v>
      </c>
      <c r="D3839" s="313" t="s">
        <v>20009</v>
      </c>
      <c r="E3839" s="314" t="s">
        <v>186</v>
      </c>
    </row>
    <row r="3840" spans="1:5" ht="27">
      <c r="A3840" s="311">
        <v>89591</v>
      </c>
      <c r="B3840" s="312" t="s">
        <v>3566</v>
      </c>
      <c r="C3840" s="312" t="s">
        <v>50</v>
      </c>
      <c r="D3840" s="313" t="s">
        <v>15756</v>
      </c>
      <c r="E3840" s="314" t="s">
        <v>186</v>
      </c>
    </row>
    <row r="3841" spans="1:5" ht="27">
      <c r="A3841" s="311">
        <v>89592</v>
      </c>
      <c r="B3841" s="312" t="s">
        <v>3567</v>
      </c>
      <c r="C3841" s="312" t="s">
        <v>50</v>
      </c>
      <c r="D3841" s="313" t="s">
        <v>16988</v>
      </c>
      <c r="E3841" s="314" t="s">
        <v>186</v>
      </c>
    </row>
    <row r="3842" spans="1:5" ht="27">
      <c r="A3842" s="311">
        <v>89593</v>
      </c>
      <c r="B3842" s="312" t="s">
        <v>3568</v>
      </c>
      <c r="C3842" s="312" t="s">
        <v>50</v>
      </c>
      <c r="D3842" s="313" t="s">
        <v>12677</v>
      </c>
      <c r="E3842" s="314" t="s">
        <v>186</v>
      </c>
    </row>
    <row r="3843" spans="1:5" ht="27">
      <c r="A3843" s="311">
        <v>89594</v>
      </c>
      <c r="B3843" s="312" t="s">
        <v>3569</v>
      </c>
      <c r="C3843" s="312" t="s">
        <v>50</v>
      </c>
      <c r="D3843" s="313" t="s">
        <v>13460</v>
      </c>
      <c r="E3843" s="314" t="s">
        <v>186</v>
      </c>
    </row>
    <row r="3844" spans="1:5" ht="27">
      <c r="A3844" s="311">
        <v>89595</v>
      </c>
      <c r="B3844" s="312" t="s">
        <v>3570</v>
      </c>
      <c r="C3844" s="312" t="s">
        <v>50</v>
      </c>
      <c r="D3844" s="313" t="s">
        <v>15174</v>
      </c>
      <c r="E3844" s="314" t="s">
        <v>186</v>
      </c>
    </row>
    <row r="3845" spans="1:5" ht="27">
      <c r="A3845" s="311">
        <v>89596</v>
      </c>
      <c r="B3845" s="312" t="s">
        <v>3571</v>
      </c>
      <c r="C3845" s="312" t="s">
        <v>50</v>
      </c>
      <c r="D3845" s="313" t="s">
        <v>16078</v>
      </c>
      <c r="E3845" s="314" t="s">
        <v>186</v>
      </c>
    </row>
    <row r="3846" spans="1:5" ht="27">
      <c r="A3846" s="311">
        <v>89597</v>
      </c>
      <c r="B3846" s="312" t="s">
        <v>3572</v>
      </c>
      <c r="C3846" s="312" t="s">
        <v>50</v>
      </c>
      <c r="D3846" s="313" t="s">
        <v>17596</v>
      </c>
      <c r="E3846" s="314" t="s">
        <v>186</v>
      </c>
    </row>
    <row r="3847" spans="1:5" ht="27">
      <c r="A3847" s="311">
        <v>89598</v>
      </c>
      <c r="B3847" s="312" t="s">
        <v>3573</v>
      </c>
      <c r="C3847" s="312" t="s">
        <v>50</v>
      </c>
      <c r="D3847" s="313" t="s">
        <v>20010</v>
      </c>
      <c r="E3847" s="314" t="s">
        <v>186</v>
      </c>
    </row>
    <row r="3848" spans="1:5" ht="27">
      <c r="A3848" s="311">
        <v>89599</v>
      </c>
      <c r="B3848" s="312" t="s">
        <v>3574</v>
      </c>
      <c r="C3848" s="312" t="s">
        <v>50</v>
      </c>
      <c r="D3848" s="313" t="s">
        <v>17530</v>
      </c>
      <c r="E3848" s="314" t="s">
        <v>186</v>
      </c>
    </row>
    <row r="3849" spans="1:5" ht="27">
      <c r="A3849" s="311">
        <v>89600</v>
      </c>
      <c r="B3849" s="312" t="s">
        <v>3575</v>
      </c>
      <c r="C3849" s="312" t="s">
        <v>50</v>
      </c>
      <c r="D3849" s="313" t="s">
        <v>15770</v>
      </c>
      <c r="E3849" s="314" t="s">
        <v>186</v>
      </c>
    </row>
    <row r="3850" spans="1:5" ht="27">
      <c r="A3850" s="311">
        <v>89605</v>
      </c>
      <c r="B3850" s="312" t="s">
        <v>3576</v>
      </c>
      <c r="C3850" s="312" t="s">
        <v>50</v>
      </c>
      <c r="D3850" s="313" t="s">
        <v>17871</v>
      </c>
      <c r="E3850" s="314" t="s">
        <v>186</v>
      </c>
    </row>
    <row r="3851" spans="1:5" ht="27">
      <c r="A3851" s="311">
        <v>89609</v>
      </c>
      <c r="B3851" s="312" t="s">
        <v>3577</v>
      </c>
      <c r="C3851" s="312" t="s">
        <v>50</v>
      </c>
      <c r="D3851" s="313" t="s">
        <v>20011</v>
      </c>
      <c r="E3851" s="314" t="s">
        <v>186</v>
      </c>
    </row>
    <row r="3852" spans="1:5" ht="27">
      <c r="A3852" s="311">
        <v>89610</v>
      </c>
      <c r="B3852" s="312" t="s">
        <v>3578</v>
      </c>
      <c r="C3852" s="312" t="s">
        <v>50</v>
      </c>
      <c r="D3852" s="313" t="s">
        <v>17174</v>
      </c>
      <c r="E3852" s="314" t="s">
        <v>186</v>
      </c>
    </row>
    <row r="3853" spans="1:5" ht="27">
      <c r="A3853" s="311">
        <v>89611</v>
      </c>
      <c r="B3853" s="312" t="s">
        <v>3579</v>
      </c>
      <c r="C3853" s="312" t="s">
        <v>50</v>
      </c>
      <c r="D3853" s="313" t="s">
        <v>20012</v>
      </c>
      <c r="E3853" s="314" t="s">
        <v>186</v>
      </c>
    </row>
    <row r="3854" spans="1:5" ht="27">
      <c r="A3854" s="311">
        <v>89612</v>
      </c>
      <c r="B3854" s="312" t="s">
        <v>3580</v>
      </c>
      <c r="C3854" s="312" t="s">
        <v>50</v>
      </c>
      <c r="D3854" s="313" t="s">
        <v>20013</v>
      </c>
      <c r="E3854" s="314" t="s">
        <v>186</v>
      </c>
    </row>
    <row r="3855" spans="1:5" ht="27">
      <c r="A3855" s="311">
        <v>89613</v>
      </c>
      <c r="B3855" s="312" t="s">
        <v>3581</v>
      </c>
      <c r="C3855" s="312" t="s">
        <v>50</v>
      </c>
      <c r="D3855" s="313" t="s">
        <v>20014</v>
      </c>
      <c r="E3855" s="314" t="s">
        <v>186</v>
      </c>
    </row>
    <row r="3856" spans="1:5" ht="27">
      <c r="A3856" s="311">
        <v>89614</v>
      </c>
      <c r="B3856" s="312" t="s">
        <v>3582</v>
      </c>
      <c r="C3856" s="312" t="s">
        <v>50</v>
      </c>
      <c r="D3856" s="313" t="s">
        <v>20015</v>
      </c>
      <c r="E3856" s="314" t="s">
        <v>186</v>
      </c>
    </row>
    <row r="3857" spans="1:5" ht="27">
      <c r="A3857" s="311">
        <v>89615</v>
      </c>
      <c r="B3857" s="312" t="s">
        <v>3583</v>
      </c>
      <c r="C3857" s="312" t="s">
        <v>50</v>
      </c>
      <c r="D3857" s="313" t="s">
        <v>20016</v>
      </c>
      <c r="E3857" s="314" t="s">
        <v>186</v>
      </c>
    </row>
    <row r="3858" spans="1:5" ht="27">
      <c r="A3858" s="311">
        <v>89616</v>
      </c>
      <c r="B3858" s="312" t="s">
        <v>3584</v>
      </c>
      <c r="C3858" s="312" t="s">
        <v>50</v>
      </c>
      <c r="D3858" s="313" t="s">
        <v>19657</v>
      </c>
      <c r="E3858" s="314" t="s">
        <v>186</v>
      </c>
    </row>
    <row r="3859" spans="1:5" ht="27">
      <c r="A3859" s="311">
        <v>89617</v>
      </c>
      <c r="B3859" s="312" t="s">
        <v>3585</v>
      </c>
      <c r="C3859" s="312" t="s">
        <v>50</v>
      </c>
      <c r="D3859" s="313" t="s">
        <v>15120</v>
      </c>
      <c r="E3859" s="314" t="s">
        <v>186</v>
      </c>
    </row>
    <row r="3860" spans="1:5" ht="27">
      <c r="A3860" s="311">
        <v>89618</v>
      </c>
      <c r="B3860" s="312" t="s">
        <v>3586</v>
      </c>
      <c r="C3860" s="312" t="s">
        <v>50</v>
      </c>
      <c r="D3860" s="313" t="s">
        <v>13597</v>
      </c>
      <c r="E3860" s="314" t="s">
        <v>186</v>
      </c>
    </row>
    <row r="3861" spans="1:5" ht="27">
      <c r="A3861" s="311">
        <v>89619</v>
      </c>
      <c r="B3861" s="312" t="s">
        <v>3587</v>
      </c>
      <c r="C3861" s="312" t="s">
        <v>50</v>
      </c>
      <c r="D3861" s="313" t="s">
        <v>16833</v>
      </c>
      <c r="E3861" s="314" t="s">
        <v>186</v>
      </c>
    </row>
    <row r="3862" spans="1:5" ht="27">
      <c r="A3862" s="311">
        <v>89620</v>
      </c>
      <c r="B3862" s="312" t="s">
        <v>3588</v>
      </c>
      <c r="C3862" s="312" t="s">
        <v>50</v>
      </c>
      <c r="D3862" s="313" t="s">
        <v>14405</v>
      </c>
      <c r="E3862" s="314" t="s">
        <v>186</v>
      </c>
    </row>
    <row r="3863" spans="1:5" ht="27">
      <c r="A3863" s="311">
        <v>89621</v>
      </c>
      <c r="B3863" s="312" t="s">
        <v>3589</v>
      </c>
      <c r="C3863" s="312" t="s">
        <v>50</v>
      </c>
      <c r="D3863" s="313" t="s">
        <v>20017</v>
      </c>
      <c r="E3863" s="314" t="s">
        <v>186</v>
      </c>
    </row>
    <row r="3864" spans="1:5" ht="27">
      <c r="A3864" s="311">
        <v>89622</v>
      </c>
      <c r="B3864" s="312" t="s">
        <v>3590</v>
      </c>
      <c r="C3864" s="312" t="s">
        <v>50</v>
      </c>
      <c r="D3864" s="313" t="s">
        <v>13607</v>
      </c>
      <c r="E3864" s="314" t="s">
        <v>186</v>
      </c>
    </row>
    <row r="3865" spans="1:5" ht="27">
      <c r="A3865" s="311">
        <v>89623</v>
      </c>
      <c r="B3865" s="312" t="s">
        <v>3591</v>
      </c>
      <c r="C3865" s="312" t="s">
        <v>50</v>
      </c>
      <c r="D3865" s="313" t="s">
        <v>17289</v>
      </c>
      <c r="E3865" s="314" t="s">
        <v>186</v>
      </c>
    </row>
    <row r="3866" spans="1:5" ht="27">
      <c r="A3866" s="311">
        <v>89624</v>
      </c>
      <c r="B3866" s="312" t="s">
        <v>3592</v>
      </c>
      <c r="C3866" s="312" t="s">
        <v>50</v>
      </c>
      <c r="D3866" s="313" t="s">
        <v>20018</v>
      </c>
      <c r="E3866" s="314" t="s">
        <v>186</v>
      </c>
    </row>
    <row r="3867" spans="1:5" ht="27">
      <c r="A3867" s="311">
        <v>89625</v>
      </c>
      <c r="B3867" s="312" t="s">
        <v>3593</v>
      </c>
      <c r="C3867" s="312" t="s">
        <v>50</v>
      </c>
      <c r="D3867" s="313" t="s">
        <v>19983</v>
      </c>
      <c r="E3867" s="314" t="s">
        <v>186</v>
      </c>
    </row>
    <row r="3868" spans="1:5" ht="27">
      <c r="A3868" s="311">
        <v>89626</v>
      </c>
      <c r="B3868" s="312" t="s">
        <v>3594</v>
      </c>
      <c r="C3868" s="312" t="s">
        <v>50</v>
      </c>
      <c r="D3868" s="313" t="s">
        <v>20019</v>
      </c>
      <c r="E3868" s="314" t="s">
        <v>186</v>
      </c>
    </row>
    <row r="3869" spans="1:5" ht="27">
      <c r="A3869" s="311">
        <v>89627</v>
      </c>
      <c r="B3869" s="312" t="s">
        <v>3595</v>
      </c>
      <c r="C3869" s="312" t="s">
        <v>50</v>
      </c>
      <c r="D3869" s="313" t="s">
        <v>20020</v>
      </c>
      <c r="E3869" s="314" t="s">
        <v>186</v>
      </c>
    </row>
    <row r="3870" spans="1:5" ht="27">
      <c r="A3870" s="311">
        <v>89628</v>
      </c>
      <c r="B3870" s="312" t="s">
        <v>3596</v>
      </c>
      <c r="C3870" s="312" t="s">
        <v>50</v>
      </c>
      <c r="D3870" s="313" t="s">
        <v>17764</v>
      </c>
      <c r="E3870" s="314" t="s">
        <v>186</v>
      </c>
    </row>
    <row r="3871" spans="1:5" ht="27">
      <c r="A3871" s="311">
        <v>89629</v>
      </c>
      <c r="B3871" s="312" t="s">
        <v>3597</v>
      </c>
      <c r="C3871" s="312" t="s">
        <v>50</v>
      </c>
      <c r="D3871" s="313" t="s">
        <v>13695</v>
      </c>
      <c r="E3871" s="314" t="s">
        <v>186</v>
      </c>
    </row>
    <row r="3872" spans="1:5" ht="27">
      <c r="A3872" s="311">
        <v>89630</v>
      </c>
      <c r="B3872" s="312" t="s">
        <v>3598</v>
      </c>
      <c r="C3872" s="312" t="s">
        <v>50</v>
      </c>
      <c r="D3872" s="313" t="s">
        <v>20021</v>
      </c>
      <c r="E3872" s="314" t="s">
        <v>186</v>
      </c>
    </row>
    <row r="3873" spans="1:5" ht="27">
      <c r="A3873" s="311">
        <v>89631</v>
      </c>
      <c r="B3873" s="312" t="s">
        <v>3599</v>
      </c>
      <c r="C3873" s="312" t="s">
        <v>50</v>
      </c>
      <c r="D3873" s="313" t="s">
        <v>20022</v>
      </c>
      <c r="E3873" s="314" t="s">
        <v>186</v>
      </c>
    </row>
    <row r="3874" spans="1:5" ht="27">
      <c r="A3874" s="311">
        <v>89632</v>
      </c>
      <c r="B3874" s="312" t="s">
        <v>3600</v>
      </c>
      <c r="C3874" s="312" t="s">
        <v>50</v>
      </c>
      <c r="D3874" s="313" t="s">
        <v>14923</v>
      </c>
      <c r="E3874" s="314" t="s">
        <v>186</v>
      </c>
    </row>
    <row r="3875" spans="1:5" ht="27">
      <c r="A3875" s="311">
        <v>89637</v>
      </c>
      <c r="B3875" s="312" t="s">
        <v>3601</v>
      </c>
      <c r="C3875" s="312" t="s">
        <v>50</v>
      </c>
      <c r="D3875" s="313" t="s">
        <v>17422</v>
      </c>
      <c r="E3875" s="314" t="s">
        <v>186</v>
      </c>
    </row>
    <row r="3876" spans="1:5" ht="27">
      <c r="A3876" s="311">
        <v>89638</v>
      </c>
      <c r="B3876" s="312" t="s">
        <v>3602</v>
      </c>
      <c r="C3876" s="312" t="s">
        <v>50</v>
      </c>
      <c r="D3876" s="313" t="s">
        <v>18941</v>
      </c>
      <c r="E3876" s="314" t="s">
        <v>186</v>
      </c>
    </row>
    <row r="3877" spans="1:5" ht="27">
      <c r="A3877" s="311">
        <v>89639</v>
      </c>
      <c r="B3877" s="312" t="s">
        <v>3603</v>
      </c>
      <c r="C3877" s="312" t="s">
        <v>50</v>
      </c>
      <c r="D3877" s="313" t="s">
        <v>12766</v>
      </c>
      <c r="E3877" s="314" t="s">
        <v>186</v>
      </c>
    </row>
    <row r="3878" spans="1:5" ht="27">
      <c r="A3878" s="311">
        <v>89640</v>
      </c>
      <c r="B3878" s="312" t="s">
        <v>3604</v>
      </c>
      <c r="C3878" s="312" t="s">
        <v>50</v>
      </c>
      <c r="D3878" s="313" t="s">
        <v>13820</v>
      </c>
      <c r="E3878" s="314" t="s">
        <v>186</v>
      </c>
    </row>
    <row r="3879" spans="1:5" ht="27">
      <c r="A3879" s="311">
        <v>89641</v>
      </c>
      <c r="B3879" s="312" t="s">
        <v>3605</v>
      </c>
      <c r="C3879" s="312" t="s">
        <v>50</v>
      </c>
      <c r="D3879" s="313" t="s">
        <v>15295</v>
      </c>
      <c r="E3879" s="314" t="s">
        <v>186</v>
      </c>
    </row>
    <row r="3880" spans="1:5" ht="27">
      <c r="A3880" s="311">
        <v>89642</v>
      </c>
      <c r="B3880" s="312" t="s">
        <v>3606</v>
      </c>
      <c r="C3880" s="312" t="s">
        <v>50</v>
      </c>
      <c r="D3880" s="313" t="s">
        <v>20023</v>
      </c>
      <c r="E3880" s="314" t="s">
        <v>186</v>
      </c>
    </row>
    <row r="3881" spans="1:5" ht="27">
      <c r="A3881" s="311">
        <v>89643</v>
      </c>
      <c r="B3881" s="312" t="s">
        <v>3607</v>
      </c>
      <c r="C3881" s="312" t="s">
        <v>50</v>
      </c>
      <c r="D3881" s="313" t="s">
        <v>15280</v>
      </c>
      <c r="E3881" s="314" t="s">
        <v>186</v>
      </c>
    </row>
    <row r="3882" spans="1:5" ht="27">
      <c r="A3882" s="311">
        <v>89644</v>
      </c>
      <c r="B3882" s="312" t="s">
        <v>3608</v>
      </c>
      <c r="C3882" s="312" t="s">
        <v>50</v>
      </c>
      <c r="D3882" s="313" t="s">
        <v>17616</v>
      </c>
      <c r="E3882" s="314" t="s">
        <v>186</v>
      </c>
    </row>
    <row r="3883" spans="1:5" ht="27">
      <c r="A3883" s="311">
        <v>89645</v>
      </c>
      <c r="B3883" s="312" t="s">
        <v>3609</v>
      </c>
      <c r="C3883" s="312" t="s">
        <v>50</v>
      </c>
      <c r="D3883" s="313" t="s">
        <v>20024</v>
      </c>
      <c r="E3883" s="314" t="s">
        <v>186</v>
      </c>
    </row>
    <row r="3884" spans="1:5" ht="27">
      <c r="A3884" s="311">
        <v>89646</v>
      </c>
      <c r="B3884" s="312" t="s">
        <v>3610</v>
      </c>
      <c r="C3884" s="312" t="s">
        <v>50</v>
      </c>
      <c r="D3884" s="313" t="s">
        <v>20025</v>
      </c>
      <c r="E3884" s="314" t="s">
        <v>186</v>
      </c>
    </row>
    <row r="3885" spans="1:5" ht="27">
      <c r="A3885" s="311">
        <v>89647</v>
      </c>
      <c r="B3885" s="312" t="s">
        <v>3611</v>
      </c>
      <c r="C3885" s="312" t="s">
        <v>50</v>
      </c>
      <c r="D3885" s="313" t="s">
        <v>15040</v>
      </c>
      <c r="E3885" s="314" t="s">
        <v>186</v>
      </c>
    </row>
    <row r="3886" spans="1:5" ht="27">
      <c r="A3886" s="311">
        <v>89648</v>
      </c>
      <c r="B3886" s="312" t="s">
        <v>3612</v>
      </c>
      <c r="C3886" s="312" t="s">
        <v>50</v>
      </c>
      <c r="D3886" s="313" t="s">
        <v>20026</v>
      </c>
      <c r="E3886" s="314" t="s">
        <v>186</v>
      </c>
    </row>
    <row r="3887" spans="1:5" ht="27">
      <c r="A3887" s="311">
        <v>89649</v>
      </c>
      <c r="B3887" s="312" t="s">
        <v>3613</v>
      </c>
      <c r="C3887" s="312" t="s">
        <v>50</v>
      </c>
      <c r="D3887" s="313" t="s">
        <v>15759</v>
      </c>
      <c r="E3887" s="314" t="s">
        <v>186</v>
      </c>
    </row>
    <row r="3888" spans="1:5" ht="27">
      <c r="A3888" s="311">
        <v>89650</v>
      </c>
      <c r="B3888" s="312" t="s">
        <v>3614</v>
      </c>
      <c r="C3888" s="312" t="s">
        <v>50</v>
      </c>
      <c r="D3888" s="313" t="s">
        <v>15759</v>
      </c>
      <c r="E3888" s="314" t="s">
        <v>186</v>
      </c>
    </row>
    <row r="3889" spans="1:5" ht="27">
      <c r="A3889" s="311">
        <v>89651</v>
      </c>
      <c r="B3889" s="312" t="s">
        <v>3615</v>
      </c>
      <c r="C3889" s="312" t="s">
        <v>50</v>
      </c>
      <c r="D3889" s="313" t="s">
        <v>17126</v>
      </c>
      <c r="E3889" s="314" t="s">
        <v>186</v>
      </c>
    </row>
    <row r="3890" spans="1:5" ht="27">
      <c r="A3890" s="311">
        <v>89652</v>
      </c>
      <c r="B3890" s="312" t="s">
        <v>3616</v>
      </c>
      <c r="C3890" s="312" t="s">
        <v>50</v>
      </c>
      <c r="D3890" s="313" t="s">
        <v>17505</v>
      </c>
      <c r="E3890" s="314" t="s">
        <v>186</v>
      </c>
    </row>
    <row r="3891" spans="1:5" ht="27">
      <c r="A3891" s="311">
        <v>89653</v>
      </c>
      <c r="B3891" s="312" t="s">
        <v>3617</v>
      </c>
      <c r="C3891" s="312" t="s">
        <v>50</v>
      </c>
      <c r="D3891" s="313" t="s">
        <v>18079</v>
      </c>
      <c r="E3891" s="314" t="s">
        <v>186</v>
      </c>
    </row>
    <row r="3892" spans="1:5" ht="27">
      <c r="A3892" s="311">
        <v>89654</v>
      </c>
      <c r="B3892" s="312" t="s">
        <v>3618</v>
      </c>
      <c r="C3892" s="312" t="s">
        <v>50</v>
      </c>
      <c r="D3892" s="313" t="s">
        <v>14364</v>
      </c>
      <c r="E3892" s="314" t="s">
        <v>186</v>
      </c>
    </row>
    <row r="3893" spans="1:5" ht="27">
      <c r="A3893" s="311">
        <v>89655</v>
      </c>
      <c r="B3893" s="312" t="s">
        <v>3619</v>
      </c>
      <c r="C3893" s="312" t="s">
        <v>50</v>
      </c>
      <c r="D3893" s="313" t="s">
        <v>17808</v>
      </c>
      <c r="E3893" s="314" t="s">
        <v>186</v>
      </c>
    </row>
    <row r="3894" spans="1:5" ht="27">
      <c r="A3894" s="311">
        <v>89656</v>
      </c>
      <c r="B3894" s="312" t="s">
        <v>3620</v>
      </c>
      <c r="C3894" s="312" t="s">
        <v>50</v>
      </c>
      <c r="D3894" s="313" t="s">
        <v>14482</v>
      </c>
      <c r="E3894" s="314" t="s">
        <v>186</v>
      </c>
    </row>
    <row r="3895" spans="1:5" ht="27">
      <c r="A3895" s="311">
        <v>89657</v>
      </c>
      <c r="B3895" s="312" t="s">
        <v>3621</v>
      </c>
      <c r="C3895" s="312" t="s">
        <v>50</v>
      </c>
      <c r="D3895" s="313" t="s">
        <v>20027</v>
      </c>
      <c r="E3895" s="314" t="s">
        <v>186</v>
      </c>
    </row>
    <row r="3896" spans="1:5" ht="27">
      <c r="A3896" s="311">
        <v>89658</v>
      </c>
      <c r="B3896" s="312" t="s">
        <v>3622</v>
      </c>
      <c r="C3896" s="312" t="s">
        <v>50</v>
      </c>
      <c r="D3896" s="313" t="s">
        <v>17576</v>
      </c>
      <c r="E3896" s="314" t="s">
        <v>186</v>
      </c>
    </row>
    <row r="3897" spans="1:5" ht="27">
      <c r="A3897" s="311">
        <v>89659</v>
      </c>
      <c r="B3897" s="312" t="s">
        <v>3623</v>
      </c>
      <c r="C3897" s="312" t="s">
        <v>50</v>
      </c>
      <c r="D3897" s="313" t="s">
        <v>17317</v>
      </c>
      <c r="E3897" s="314" t="s">
        <v>186</v>
      </c>
    </row>
    <row r="3898" spans="1:5" ht="27">
      <c r="A3898" s="311">
        <v>89660</v>
      </c>
      <c r="B3898" s="312" t="s">
        <v>3624</v>
      </c>
      <c r="C3898" s="312" t="s">
        <v>50</v>
      </c>
      <c r="D3898" s="313" t="s">
        <v>14810</v>
      </c>
      <c r="E3898" s="314" t="s">
        <v>186</v>
      </c>
    </row>
    <row r="3899" spans="1:5" ht="27">
      <c r="A3899" s="311">
        <v>89661</v>
      </c>
      <c r="B3899" s="312" t="s">
        <v>3625</v>
      </c>
      <c r="C3899" s="312" t="s">
        <v>50</v>
      </c>
      <c r="D3899" s="313" t="s">
        <v>15113</v>
      </c>
      <c r="E3899" s="314" t="s">
        <v>186</v>
      </c>
    </row>
    <row r="3900" spans="1:5" ht="27">
      <c r="A3900" s="311">
        <v>89662</v>
      </c>
      <c r="B3900" s="312" t="s">
        <v>3626</v>
      </c>
      <c r="C3900" s="312" t="s">
        <v>50</v>
      </c>
      <c r="D3900" s="313" t="s">
        <v>16152</v>
      </c>
      <c r="E3900" s="314" t="s">
        <v>186</v>
      </c>
    </row>
    <row r="3901" spans="1:5" ht="27">
      <c r="A3901" s="311">
        <v>89663</v>
      </c>
      <c r="B3901" s="312" t="s">
        <v>3627</v>
      </c>
      <c r="C3901" s="312" t="s">
        <v>50</v>
      </c>
      <c r="D3901" s="313" t="s">
        <v>17314</v>
      </c>
      <c r="E3901" s="314" t="s">
        <v>186</v>
      </c>
    </row>
    <row r="3902" spans="1:5" ht="27">
      <c r="A3902" s="311">
        <v>89664</v>
      </c>
      <c r="B3902" s="312" t="s">
        <v>3628</v>
      </c>
      <c r="C3902" s="312" t="s">
        <v>50</v>
      </c>
      <c r="D3902" s="313" t="s">
        <v>17317</v>
      </c>
      <c r="E3902" s="314" t="s">
        <v>186</v>
      </c>
    </row>
    <row r="3903" spans="1:5" ht="27">
      <c r="A3903" s="311">
        <v>89665</v>
      </c>
      <c r="B3903" s="312" t="s">
        <v>3629</v>
      </c>
      <c r="C3903" s="312" t="s">
        <v>50</v>
      </c>
      <c r="D3903" s="313" t="s">
        <v>16113</v>
      </c>
      <c r="E3903" s="314" t="s">
        <v>186</v>
      </c>
    </row>
    <row r="3904" spans="1:5" ht="27">
      <c r="A3904" s="311">
        <v>89666</v>
      </c>
      <c r="B3904" s="312" t="s">
        <v>3630</v>
      </c>
      <c r="C3904" s="312" t="s">
        <v>50</v>
      </c>
      <c r="D3904" s="313" t="s">
        <v>17456</v>
      </c>
      <c r="E3904" s="314" t="s">
        <v>186</v>
      </c>
    </row>
    <row r="3905" spans="1:5" ht="27">
      <c r="A3905" s="311">
        <v>89667</v>
      </c>
      <c r="B3905" s="312" t="s">
        <v>3631</v>
      </c>
      <c r="C3905" s="312" t="s">
        <v>50</v>
      </c>
      <c r="D3905" s="313" t="s">
        <v>17302</v>
      </c>
      <c r="E3905" s="314" t="s">
        <v>186</v>
      </c>
    </row>
    <row r="3906" spans="1:5" ht="27">
      <c r="A3906" s="311">
        <v>89668</v>
      </c>
      <c r="B3906" s="312" t="s">
        <v>3632</v>
      </c>
      <c r="C3906" s="312" t="s">
        <v>50</v>
      </c>
      <c r="D3906" s="313" t="s">
        <v>14160</v>
      </c>
      <c r="E3906" s="314" t="s">
        <v>186</v>
      </c>
    </row>
    <row r="3907" spans="1:5" ht="27">
      <c r="A3907" s="311">
        <v>89669</v>
      </c>
      <c r="B3907" s="312" t="s">
        <v>3633</v>
      </c>
      <c r="C3907" s="312" t="s">
        <v>50</v>
      </c>
      <c r="D3907" s="313" t="s">
        <v>16128</v>
      </c>
      <c r="E3907" s="314" t="s">
        <v>186</v>
      </c>
    </row>
    <row r="3908" spans="1:5" ht="27">
      <c r="A3908" s="311">
        <v>89670</v>
      </c>
      <c r="B3908" s="312" t="s">
        <v>3634</v>
      </c>
      <c r="C3908" s="312" t="s">
        <v>50</v>
      </c>
      <c r="D3908" s="313" t="s">
        <v>13853</v>
      </c>
      <c r="E3908" s="314" t="s">
        <v>186</v>
      </c>
    </row>
    <row r="3909" spans="1:5" ht="27">
      <c r="A3909" s="311">
        <v>89671</v>
      </c>
      <c r="B3909" s="312" t="s">
        <v>3635</v>
      </c>
      <c r="C3909" s="312" t="s">
        <v>50</v>
      </c>
      <c r="D3909" s="313" t="s">
        <v>20028</v>
      </c>
      <c r="E3909" s="314" t="s">
        <v>186</v>
      </c>
    </row>
    <row r="3910" spans="1:5" ht="27">
      <c r="A3910" s="311">
        <v>89672</v>
      </c>
      <c r="B3910" s="312" t="s">
        <v>3636</v>
      </c>
      <c r="C3910" s="312" t="s">
        <v>50</v>
      </c>
      <c r="D3910" s="313" t="s">
        <v>20029</v>
      </c>
      <c r="E3910" s="314" t="s">
        <v>186</v>
      </c>
    </row>
    <row r="3911" spans="1:5" ht="27">
      <c r="A3911" s="311">
        <v>89673</v>
      </c>
      <c r="B3911" s="312" t="s">
        <v>3637</v>
      </c>
      <c r="C3911" s="312" t="s">
        <v>50</v>
      </c>
      <c r="D3911" s="313" t="s">
        <v>14139</v>
      </c>
      <c r="E3911" s="314" t="s">
        <v>186</v>
      </c>
    </row>
    <row r="3912" spans="1:5" ht="27">
      <c r="A3912" s="311">
        <v>89674</v>
      </c>
      <c r="B3912" s="312" t="s">
        <v>3638</v>
      </c>
      <c r="C3912" s="312" t="s">
        <v>50</v>
      </c>
      <c r="D3912" s="313" t="s">
        <v>17880</v>
      </c>
      <c r="E3912" s="314" t="s">
        <v>186</v>
      </c>
    </row>
    <row r="3913" spans="1:5" ht="27">
      <c r="A3913" s="311">
        <v>89675</v>
      </c>
      <c r="B3913" s="312" t="s">
        <v>3639</v>
      </c>
      <c r="C3913" s="312" t="s">
        <v>50</v>
      </c>
      <c r="D3913" s="313" t="s">
        <v>12707</v>
      </c>
      <c r="E3913" s="314" t="s">
        <v>186</v>
      </c>
    </row>
    <row r="3914" spans="1:5" ht="27">
      <c r="A3914" s="311">
        <v>89676</v>
      </c>
      <c r="B3914" s="312" t="s">
        <v>3640</v>
      </c>
      <c r="C3914" s="312" t="s">
        <v>50</v>
      </c>
      <c r="D3914" s="313" t="s">
        <v>18365</v>
      </c>
      <c r="E3914" s="314" t="s">
        <v>186</v>
      </c>
    </row>
    <row r="3915" spans="1:5" ht="27">
      <c r="A3915" s="311">
        <v>89677</v>
      </c>
      <c r="B3915" s="312" t="s">
        <v>3641</v>
      </c>
      <c r="C3915" s="312" t="s">
        <v>50</v>
      </c>
      <c r="D3915" s="313" t="s">
        <v>20030</v>
      </c>
      <c r="E3915" s="314" t="s">
        <v>186</v>
      </c>
    </row>
    <row r="3916" spans="1:5" ht="27">
      <c r="A3916" s="311">
        <v>89678</v>
      </c>
      <c r="B3916" s="312" t="s">
        <v>3642</v>
      </c>
      <c r="C3916" s="312" t="s">
        <v>50</v>
      </c>
      <c r="D3916" s="313" t="s">
        <v>15560</v>
      </c>
      <c r="E3916" s="314" t="s">
        <v>186</v>
      </c>
    </row>
    <row r="3917" spans="1:5" ht="27">
      <c r="A3917" s="311">
        <v>89679</v>
      </c>
      <c r="B3917" s="312" t="s">
        <v>3643</v>
      </c>
      <c r="C3917" s="312" t="s">
        <v>50</v>
      </c>
      <c r="D3917" s="313" t="s">
        <v>20031</v>
      </c>
      <c r="E3917" s="314" t="s">
        <v>186</v>
      </c>
    </row>
    <row r="3918" spans="1:5" ht="27">
      <c r="A3918" s="311">
        <v>89680</v>
      </c>
      <c r="B3918" s="312" t="s">
        <v>3644</v>
      </c>
      <c r="C3918" s="312" t="s">
        <v>50</v>
      </c>
      <c r="D3918" s="313" t="s">
        <v>20032</v>
      </c>
      <c r="E3918" s="314" t="s">
        <v>186</v>
      </c>
    </row>
    <row r="3919" spans="1:5" ht="27">
      <c r="A3919" s="311">
        <v>89681</v>
      </c>
      <c r="B3919" s="312" t="s">
        <v>3645</v>
      </c>
      <c r="C3919" s="312" t="s">
        <v>50</v>
      </c>
      <c r="D3919" s="313" t="s">
        <v>20033</v>
      </c>
      <c r="E3919" s="314" t="s">
        <v>186</v>
      </c>
    </row>
    <row r="3920" spans="1:5" ht="27">
      <c r="A3920" s="311">
        <v>89682</v>
      </c>
      <c r="B3920" s="312" t="s">
        <v>3646</v>
      </c>
      <c r="C3920" s="312" t="s">
        <v>50</v>
      </c>
      <c r="D3920" s="313" t="s">
        <v>20034</v>
      </c>
      <c r="E3920" s="314" t="s">
        <v>186</v>
      </c>
    </row>
    <row r="3921" spans="1:5" ht="27">
      <c r="A3921" s="311">
        <v>89683</v>
      </c>
      <c r="B3921" s="312" t="s">
        <v>3647</v>
      </c>
      <c r="C3921" s="312" t="s">
        <v>50</v>
      </c>
      <c r="D3921" s="313" t="s">
        <v>20035</v>
      </c>
      <c r="E3921" s="314" t="s">
        <v>186</v>
      </c>
    </row>
    <row r="3922" spans="1:5" ht="27">
      <c r="A3922" s="311">
        <v>89684</v>
      </c>
      <c r="B3922" s="312" t="s">
        <v>3648</v>
      </c>
      <c r="C3922" s="312" t="s">
        <v>50</v>
      </c>
      <c r="D3922" s="313" t="s">
        <v>20036</v>
      </c>
      <c r="E3922" s="314" t="s">
        <v>186</v>
      </c>
    </row>
    <row r="3923" spans="1:5" ht="27">
      <c r="A3923" s="311">
        <v>89685</v>
      </c>
      <c r="B3923" s="312" t="s">
        <v>3649</v>
      </c>
      <c r="C3923" s="312" t="s">
        <v>50</v>
      </c>
      <c r="D3923" s="313" t="s">
        <v>14348</v>
      </c>
      <c r="E3923" s="314" t="s">
        <v>186</v>
      </c>
    </row>
    <row r="3924" spans="1:5" ht="27">
      <c r="A3924" s="311">
        <v>89686</v>
      </c>
      <c r="B3924" s="312" t="s">
        <v>3650</v>
      </c>
      <c r="C3924" s="312" t="s">
        <v>50</v>
      </c>
      <c r="D3924" s="313" t="s">
        <v>20037</v>
      </c>
      <c r="E3924" s="314" t="s">
        <v>186</v>
      </c>
    </row>
    <row r="3925" spans="1:5" ht="27">
      <c r="A3925" s="311">
        <v>89687</v>
      </c>
      <c r="B3925" s="312" t="s">
        <v>3651</v>
      </c>
      <c r="C3925" s="312" t="s">
        <v>50</v>
      </c>
      <c r="D3925" s="313" t="s">
        <v>15527</v>
      </c>
      <c r="E3925" s="314" t="s">
        <v>186</v>
      </c>
    </row>
    <row r="3926" spans="1:5" ht="27">
      <c r="A3926" s="311">
        <v>89689</v>
      </c>
      <c r="B3926" s="312" t="s">
        <v>3652</v>
      </c>
      <c r="C3926" s="312" t="s">
        <v>50</v>
      </c>
      <c r="D3926" s="313" t="s">
        <v>17679</v>
      </c>
      <c r="E3926" s="314" t="s">
        <v>186</v>
      </c>
    </row>
    <row r="3927" spans="1:5" ht="27">
      <c r="A3927" s="311">
        <v>89690</v>
      </c>
      <c r="B3927" s="312" t="s">
        <v>3653</v>
      </c>
      <c r="C3927" s="312" t="s">
        <v>50</v>
      </c>
      <c r="D3927" s="313" t="s">
        <v>20038</v>
      </c>
      <c r="E3927" s="314" t="s">
        <v>186</v>
      </c>
    </row>
    <row r="3928" spans="1:5" ht="27">
      <c r="A3928" s="311">
        <v>89691</v>
      </c>
      <c r="B3928" s="312" t="s">
        <v>3654</v>
      </c>
      <c r="C3928" s="312" t="s">
        <v>50</v>
      </c>
      <c r="D3928" s="313" t="s">
        <v>17387</v>
      </c>
      <c r="E3928" s="314" t="s">
        <v>186</v>
      </c>
    </row>
    <row r="3929" spans="1:5" ht="27">
      <c r="A3929" s="311">
        <v>89692</v>
      </c>
      <c r="B3929" s="312" t="s">
        <v>3655</v>
      </c>
      <c r="C3929" s="312" t="s">
        <v>50</v>
      </c>
      <c r="D3929" s="313" t="s">
        <v>13959</v>
      </c>
      <c r="E3929" s="314" t="s">
        <v>186</v>
      </c>
    </row>
    <row r="3930" spans="1:5" ht="27">
      <c r="A3930" s="311">
        <v>89693</v>
      </c>
      <c r="B3930" s="312" t="s">
        <v>3656</v>
      </c>
      <c r="C3930" s="312" t="s">
        <v>50</v>
      </c>
      <c r="D3930" s="313" t="s">
        <v>20039</v>
      </c>
      <c r="E3930" s="314" t="s">
        <v>186</v>
      </c>
    </row>
    <row r="3931" spans="1:5" ht="27">
      <c r="A3931" s="311">
        <v>89694</v>
      </c>
      <c r="B3931" s="312" t="s">
        <v>3657</v>
      </c>
      <c r="C3931" s="312" t="s">
        <v>50</v>
      </c>
      <c r="D3931" s="313" t="s">
        <v>17339</v>
      </c>
      <c r="E3931" s="314" t="s">
        <v>186</v>
      </c>
    </row>
    <row r="3932" spans="1:5" ht="27">
      <c r="A3932" s="311">
        <v>89695</v>
      </c>
      <c r="B3932" s="312" t="s">
        <v>3658</v>
      </c>
      <c r="C3932" s="312" t="s">
        <v>50</v>
      </c>
      <c r="D3932" s="313" t="s">
        <v>16802</v>
      </c>
      <c r="E3932" s="314" t="s">
        <v>186</v>
      </c>
    </row>
    <row r="3933" spans="1:5" ht="27">
      <c r="A3933" s="311">
        <v>89696</v>
      </c>
      <c r="B3933" s="312" t="s">
        <v>3659</v>
      </c>
      <c r="C3933" s="312" t="s">
        <v>50</v>
      </c>
      <c r="D3933" s="313" t="s">
        <v>17771</v>
      </c>
      <c r="E3933" s="314" t="s">
        <v>186</v>
      </c>
    </row>
    <row r="3934" spans="1:5" ht="27">
      <c r="A3934" s="311">
        <v>89697</v>
      </c>
      <c r="B3934" s="312" t="s">
        <v>3660</v>
      </c>
      <c r="C3934" s="312" t="s">
        <v>50</v>
      </c>
      <c r="D3934" s="313" t="s">
        <v>20040</v>
      </c>
      <c r="E3934" s="314" t="s">
        <v>186</v>
      </c>
    </row>
    <row r="3935" spans="1:5" ht="27">
      <c r="A3935" s="311">
        <v>89698</v>
      </c>
      <c r="B3935" s="312" t="s">
        <v>3661</v>
      </c>
      <c r="C3935" s="312" t="s">
        <v>50</v>
      </c>
      <c r="D3935" s="313" t="s">
        <v>20041</v>
      </c>
      <c r="E3935" s="314" t="s">
        <v>186</v>
      </c>
    </row>
    <row r="3936" spans="1:5" ht="27">
      <c r="A3936" s="311">
        <v>89699</v>
      </c>
      <c r="B3936" s="312" t="s">
        <v>3662</v>
      </c>
      <c r="C3936" s="312" t="s">
        <v>50</v>
      </c>
      <c r="D3936" s="313" t="s">
        <v>20042</v>
      </c>
      <c r="E3936" s="314" t="s">
        <v>186</v>
      </c>
    </row>
    <row r="3937" spans="1:5" ht="27">
      <c r="A3937" s="311">
        <v>89700</v>
      </c>
      <c r="B3937" s="312" t="s">
        <v>3663</v>
      </c>
      <c r="C3937" s="312" t="s">
        <v>50</v>
      </c>
      <c r="D3937" s="313" t="s">
        <v>20043</v>
      </c>
      <c r="E3937" s="314" t="s">
        <v>186</v>
      </c>
    </row>
    <row r="3938" spans="1:5" ht="27">
      <c r="A3938" s="311">
        <v>89701</v>
      </c>
      <c r="B3938" s="312" t="s">
        <v>3664</v>
      </c>
      <c r="C3938" s="312" t="s">
        <v>50</v>
      </c>
      <c r="D3938" s="313" t="s">
        <v>20044</v>
      </c>
      <c r="E3938" s="314" t="s">
        <v>186</v>
      </c>
    </row>
    <row r="3939" spans="1:5" ht="27">
      <c r="A3939" s="311">
        <v>89702</v>
      </c>
      <c r="B3939" s="312" t="s">
        <v>3665</v>
      </c>
      <c r="C3939" s="312" t="s">
        <v>50</v>
      </c>
      <c r="D3939" s="313" t="s">
        <v>20043</v>
      </c>
      <c r="E3939" s="314" t="s">
        <v>186</v>
      </c>
    </row>
    <row r="3940" spans="1:5" ht="27">
      <c r="A3940" s="311">
        <v>89703</v>
      </c>
      <c r="B3940" s="312" t="s">
        <v>3666</v>
      </c>
      <c r="C3940" s="312" t="s">
        <v>50</v>
      </c>
      <c r="D3940" s="313" t="s">
        <v>15897</v>
      </c>
      <c r="E3940" s="314" t="s">
        <v>186</v>
      </c>
    </row>
    <row r="3941" spans="1:5" ht="27">
      <c r="A3941" s="311">
        <v>89704</v>
      </c>
      <c r="B3941" s="312" t="s">
        <v>3667</v>
      </c>
      <c r="C3941" s="312" t="s">
        <v>50</v>
      </c>
      <c r="D3941" s="313" t="s">
        <v>20045</v>
      </c>
      <c r="E3941" s="314" t="s">
        <v>186</v>
      </c>
    </row>
    <row r="3942" spans="1:5" ht="27">
      <c r="A3942" s="311">
        <v>89705</v>
      </c>
      <c r="B3942" s="312" t="s">
        <v>3668</v>
      </c>
      <c r="C3942" s="312" t="s">
        <v>50</v>
      </c>
      <c r="D3942" s="313" t="s">
        <v>16536</v>
      </c>
      <c r="E3942" s="314" t="s">
        <v>186</v>
      </c>
    </row>
    <row r="3943" spans="1:5" ht="27">
      <c r="A3943" s="311">
        <v>89706</v>
      </c>
      <c r="B3943" s="312" t="s">
        <v>3669</v>
      </c>
      <c r="C3943" s="312" t="s">
        <v>50</v>
      </c>
      <c r="D3943" s="313" t="s">
        <v>20046</v>
      </c>
      <c r="E3943" s="314" t="s">
        <v>186</v>
      </c>
    </row>
    <row r="3944" spans="1:5" ht="27">
      <c r="A3944" s="311">
        <v>89718</v>
      </c>
      <c r="B3944" s="312" t="s">
        <v>3670</v>
      </c>
      <c r="C3944" s="312" t="s">
        <v>185</v>
      </c>
      <c r="D3944" s="313" t="s">
        <v>20047</v>
      </c>
      <c r="E3944" s="314" t="s">
        <v>186</v>
      </c>
    </row>
    <row r="3945" spans="1:5" ht="27">
      <c r="A3945" s="311">
        <v>89719</v>
      </c>
      <c r="B3945" s="312" t="s">
        <v>3671</v>
      </c>
      <c r="C3945" s="312" t="s">
        <v>50</v>
      </c>
      <c r="D3945" s="313" t="s">
        <v>16800</v>
      </c>
      <c r="E3945" s="314" t="s">
        <v>186</v>
      </c>
    </row>
    <row r="3946" spans="1:5" ht="27">
      <c r="A3946" s="311">
        <v>89720</v>
      </c>
      <c r="B3946" s="312" t="s">
        <v>3672</v>
      </c>
      <c r="C3946" s="312" t="s">
        <v>50</v>
      </c>
      <c r="D3946" s="313" t="s">
        <v>13852</v>
      </c>
      <c r="E3946" s="314" t="s">
        <v>186</v>
      </c>
    </row>
    <row r="3947" spans="1:5" ht="27">
      <c r="A3947" s="311">
        <v>89721</v>
      </c>
      <c r="B3947" s="312" t="s">
        <v>3673</v>
      </c>
      <c r="C3947" s="312" t="s">
        <v>50</v>
      </c>
      <c r="D3947" s="313" t="s">
        <v>14405</v>
      </c>
      <c r="E3947" s="314" t="s">
        <v>186</v>
      </c>
    </row>
    <row r="3948" spans="1:5" ht="27">
      <c r="A3948" s="311">
        <v>89722</v>
      </c>
      <c r="B3948" s="312" t="s">
        <v>3674</v>
      </c>
      <c r="C3948" s="312" t="s">
        <v>50</v>
      </c>
      <c r="D3948" s="313" t="s">
        <v>15229</v>
      </c>
      <c r="E3948" s="314" t="s">
        <v>186</v>
      </c>
    </row>
    <row r="3949" spans="1:5" ht="27">
      <c r="A3949" s="311">
        <v>89723</v>
      </c>
      <c r="B3949" s="312" t="s">
        <v>3675</v>
      </c>
      <c r="C3949" s="312" t="s">
        <v>50</v>
      </c>
      <c r="D3949" s="313" t="s">
        <v>14252</v>
      </c>
      <c r="E3949" s="314" t="s">
        <v>186</v>
      </c>
    </row>
    <row r="3950" spans="1:5" ht="27">
      <c r="A3950" s="311">
        <v>89724</v>
      </c>
      <c r="B3950" s="312" t="s">
        <v>3676</v>
      </c>
      <c r="C3950" s="312" t="s">
        <v>50</v>
      </c>
      <c r="D3950" s="313" t="s">
        <v>19442</v>
      </c>
      <c r="E3950" s="314" t="s">
        <v>186</v>
      </c>
    </row>
    <row r="3951" spans="1:5" ht="27">
      <c r="A3951" s="311">
        <v>89725</v>
      </c>
      <c r="B3951" s="312" t="s">
        <v>3677</v>
      </c>
      <c r="C3951" s="312" t="s">
        <v>50</v>
      </c>
      <c r="D3951" s="313" t="s">
        <v>17340</v>
      </c>
      <c r="E3951" s="314" t="s">
        <v>186</v>
      </c>
    </row>
    <row r="3952" spans="1:5" ht="27">
      <c r="A3952" s="311">
        <v>89726</v>
      </c>
      <c r="B3952" s="312" t="s">
        <v>3678</v>
      </c>
      <c r="C3952" s="312" t="s">
        <v>50</v>
      </c>
      <c r="D3952" s="313" t="s">
        <v>17405</v>
      </c>
      <c r="E3952" s="314" t="s">
        <v>186</v>
      </c>
    </row>
    <row r="3953" spans="1:5" ht="27">
      <c r="A3953" s="311">
        <v>89727</v>
      </c>
      <c r="B3953" s="312" t="s">
        <v>3679</v>
      </c>
      <c r="C3953" s="312" t="s">
        <v>50</v>
      </c>
      <c r="D3953" s="313" t="s">
        <v>20048</v>
      </c>
      <c r="E3953" s="314" t="s">
        <v>186</v>
      </c>
    </row>
    <row r="3954" spans="1:5" ht="27">
      <c r="A3954" s="311">
        <v>89728</v>
      </c>
      <c r="B3954" s="312" t="s">
        <v>3680</v>
      </c>
      <c r="C3954" s="312" t="s">
        <v>50</v>
      </c>
      <c r="D3954" s="313" t="s">
        <v>17173</v>
      </c>
      <c r="E3954" s="314" t="s">
        <v>186</v>
      </c>
    </row>
    <row r="3955" spans="1:5" ht="27">
      <c r="A3955" s="311">
        <v>89729</v>
      </c>
      <c r="B3955" s="312" t="s">
        <v>3681</v>
      </c>
      <c r="C3955" s="312" t="s">
        <v>50</v>
      </c>
      <c r="D3955" s="313" t="s">
        <v>14150</v>
      </c>
      <c r="E3955" s="314" t="s">
        <v>186</v>
      </c>
    </row>
    <row r="3956" spans="1:5" ht="27">
      <c r="A3956" s="311">
        <v>89730</v>
      </c>
      <c r="B3956" s="312" t="s">
        <v>3682</v>
      </c>
      <c r="C3956" s="312" t="s">
        <v>50</v>
      </c>
      <c r="D3956" s="313" t="s">
        <v>17560</v>
      </c>
      <c r="E3956" s="314" t="s">
        <v>186</v>
      </c>
    </row>
    <row r="3957" spans="1:5" ht="27">
      <c r="A3957" s="311">
        <v>89731</v>
      </c>
      <c r="B3957" s="312" t="s">
        <v>3683</v>
      </c>
      <c r="C3957" s="312" t="s">
        <v>50</v>
      </c>
      <c r="D3957" s="313" t="s">
        <v>16612</v>
      </c>
      <c r="E3957" s="314" t="s">
        <v>186</v>
      </c>
    </row>
    <row r="3958" spans="1:5" ht="27">
      <c r="A3958" s="311">
        <v>89732</v>
      </c>
      <c r="B3958" s="312" t="s">
        <v>3684</v>
      </c>
      <c r="C3958" s="312" t="s">
        <v>50</v>
      </c>
      <c r="D3958" s="313" t="s">
        <v>17327</v>
      </c>
      <c r="E3958" s="314" t="s">
        <v>186</v>
      </c>
    </row>
    <row r="3959" spans="1:5" ht="27">
      <c r="A3959" s="311">
        <v>89733</v>
      </c>
      <c r="B3959" s="312" t="s">
        <v>3685</v>
      </c>
      <c r="C3959" s="312" t="s">
        <v>50</v>
      </c>
      <c r="D3959" s="313" t="s">
        <v>20049</v>
      </c>
      <c r="E3959" s="314" t="s">
        <v>186</v>
      </c>
    </row>
    <row r="3960" spans="1:5" ht="27">
      <c r="A3960" s="311">
        <v>89734</v>
      </c>
      <c r="B3960" s="312" t="s">
        <v>3686</v>
      </c>
      <c r="C3960" s="312" t="s">
        <v>50</v>
      </c>
      <c r="D3960" s="313" t="s">
        <v>14150</v>
      </c>
      <c r="E3960" s="314" t="s">
        <v>186</v>
      </c>
    </row>
    <row r="3961" spans="1:5" ht="27">
      <c r="A3961" s="311">
        <v>89735</v>
      </c>
      <c r="B3961" s="312" t="s">
        <v>3687</v>
      </c>
      <c r="C3961" s="312" t="s">
        <v>50</v>
      </c>
      <c r="D3961" s="313" t="s">
        <v>17783</v>
      </c>
      <c r="E3961" s="314" t="s">
        <v>186</v>
      </c>
    </row>
    <row r="3962" spans="1:5" ht="27">
      <c r="A3962" s="311">
        <v>89736</v>
      </c>
      <c r="B3962" s="312" t="s">
        <v>3688</v>
      </c>
      <c r="C3962" s="312" t="s">
        <v>50</v>
      </c>
      <c r="D3962" s="313" t="s">
        <v>13139</v>
      </c>
      <c r="E3962" s="314" t="s">
        <v>186</v>
      </c>
    </row>
    <row r="3963" spans="1:5" ht="27">
      <c r="A3963" s="311">
        <v>89737</v>
      </c>
      <c r="B3963" s="312" t="s">
        <v>3689</v>
      </c>
      <c r="C3963" s="312" t="s">
        <v>50</v>
      </c>
      <c r="D3963" s="313" t="s">
        <v>20050</v>
      </c>
      <c r="E3963" s="314" t="s">
        <v>186</v>
      </c>
    </row>
    <row r="3964" spans="1:5" ht="27">
      <c r="A3964" s="311">
        <v>89738</v>
      </c>
      <c r="B3964" s="312" t="s">
        <v>3690</v>
      </c>
      <c r="C3964" s="312" t="s">
        <v>50</v>
      </c>
      <c r="D3964" s="313" t="s">
        <v>15374</v>
      </c>
      <c r="E3964" s="314" t="s">
        <v>186</v>
      </c>
    </row>
    <row r="3965" spans="1:5" ht="27">
      <c r="A3965" s="311">
        <v>89739</v>
      </c>
      <c r="B3965" s="312" t="s">
        <v>3691</v>
      </c>
      <c r="C3965" s="312" t="s">
        <v>50</v>
      </c>
      <c r="D3965" s="313" t="s">
        <v>15030</v>
      </c>
      <c r="E3965" s="314" t="s">
        <v>186</v>
      </c>
    </row>
    <row r="3966" spans="1:5" ht="27">
      <c r="A3966" s="311">
        <v>89740</v>
      </c>
      <c r="B3966" s="312" t="s">
        <v>3692</v>
      </c>
      <c r="C3966" s="312" t="s">
        <v>50</v>
      </c>
      <c r="D3966" s="313" t="s">
        <v>17899</v>
      </c>
      <c r="E3966" s="314" t="s">
        <v>186</v>
      </c>
    </row>
    <row r="3967" spans="1:5" ht="27">
      <c r="A3967" s="311">
        <v>89741</v>
      </c>
      <c r="B3967" s="312" t="s">
        <v>3693</v>
      </c>
      <c r="C3967" s="312" t="s">
        <v>50</v>
      </c>
      <c r="D3967" s="313" t="s">
        <v>17288</v>
      </c>
      <c r="E3967" s="314" t="s">
        <v>186</v>
      </c>
    </row>
    <row r="3968" spans="1:5" ht="27">
      <c r="A3968" s="311">
        <v>89742</v>
      </c>
      <c r="B3968" s="312" t="s">
        <v>3694</v>
      </c>
      <c r="C3968" s="312" t="s">
        <v>50</v>
      </c>
      <c r="D3968" s="313" t="s">
        <v>16285</v>
      </c>
      <c r="E3968" s="314" t="s">
        <v>186</v>
      </c>
    </row>
    <row r="3969" spans="1:5" ht="27">
      <c r="A3969" s="311">
        <v>89743</v>
      </c>
      <c r="B3969" s="312" t="s">
        <v>3695</v>
      </c>
      <c r="C3969" s="312" t="s">
        <v>50</v>
      </c>
      <c r="D3969" s="313" t="s">
        <v>17446</v>
      </c>
      <c r="E3969" s="314" t="s">
        <v>186</v>
      </c>
    </row>
    <row r="3970" spans="1:5" ht="27">
      <c r="A3970" s="311">
        <v>89744</v>
      </c>
      <c r="B3970" s="312" t="s">
        <v>3696</v>
      </c>
      <c r="C3970" s="312" t="s">
        <v>50</v>
      </c>
      <c r="D3970" s="313" t="s">
        <v>20051</v>
      </c>
      <c r="E3970" s="314" t="s">
        <v>186</v>
      </c>
    </row>
    <row r="3971" spans="1:5" ht="27">
      <c r="A3971" s="311">
        <v>89745</v>
      </c>
      <c r="B3971" s="312" t="s">
        <v>3697</v>
      </c>
      <c r="C3971" s="312" t="s">
        <v>50</v>
      </c>
      <c r="D3971" s="313" t="s">
        <v>15510</v>
      </c>
      <c r="E3971" s="314" t="s">
        <v>186</v>
      </c>
    </row>
    <row r="3972" spans="1:5" ht="27">
      <c r="A3972" s="311">
        <v>89746</v>
      </c>
      <c r="B3972" s="312" t="s">
        <v>3698</v>
      </c>
      <c r="C3972" s="312" t="s">
        <v>50</v>
      </c>
      <c r="D3972" s="313" t="s">
        <v>17240</v>
      </c>
      <c r="E3972" s="314" t="s">
        <v>186</v>
      </c>
    </row>
    <row r="3973" spans="1:5" ht="27">
      <c r="A3973" s="311">
        <v>89747</v>
      </c>
      <c r="B3973" s="312" t="s">
        <v>3699</v>
      </c>
      <c r="C3973" s="312" t="s">
        <v>50</v>
      </c>
      <c r="D3973" s="313" t="s">
        <v>15764</v>
      </c>
      <c r="E3973" s="314" t="s">
        <v>186</v>
      </c>
    </row>
    <row r="3974" spans="1:5" ht="27">
      <c r="A3974" s="311">
        <v>89748</v>
      </c>
      <c r="B3974" s="312" t="s">
        <v>3700</v>
      </c>
      <c r="C3974" s="312" t="s">
        <v>50</v>
      </c>
      <c r="D3974" s="313" t="s">
        <v>16866</v>
      </c>
      <c r="E3974" s="314" t="s">
        <v>186</v>
      </c>
    </row>
    <row r="3975" spans="1:5" ht="27">
      <c r="A3975" s="311">
        <v>89749</v>
      </c>
      <c r="B3975" s="312" t="s">
        <v>3701</v>
      </c>
      <c r="C3975" s="312" t="s">
        <v>50</v>
      </c>
      <c r="D3975" s="313" t="s">
        <v>15374</v>
      </c>
      <c r="E3975" s="314" t="s">
        <v>186</v>
      </c>
    </row>
    <row r="3976" spans="1:5" ht="27">
      <c r="A3976" s="311">
        <v>89750</v>
      </c>
      <c r="B3976" s="312" t="s">
        <v>3702</v>
      </c>
      <c r="C3976" s="312" t="s">
        <v>50</v>
      </c>
      <c r="D3976" s="313" t="s">
        <v>20052</v>
      </c>
      <c r="E3976" s="314" t="s">
        <v>186</v>
      </c>
    </row>
    <row r="3977" spans="1:5" ht="27">
      <c r="A3977" s="311">
        <v>89751</v>
      </c>
      <c r="B3977" s="312" t="s">
        <v>3703</v>
      </c>
      <c r="C3977" s="312" t="s">
        <v>50</v>
      </c>
      <c r="D3977" s="313" t="s">
        <v>16262</v>
      </c>
      <c r="E3977" s="314" t="s">
        <v>186</v>
      </c>
    </row>
    <row r="3978" spans="1:5" ht="27">
      <c r="A3978" s="311">
        <v>89752</v>
      </c>
      <c r="B3978" s="312" t="s">
        <v>3704</v>
      </c>
      <c r="C3978" s="312" t="s">
        <v>50</v>
      </c>
      <c r="D3978" s="313" t="s">
        <v>13279</v>
      </c>
      <c r="E3978" s="314" t="s">
        <v>186</v>
      </c>
    </row>
    <row r="3979" spans="1:5" ht="27">
      <c r="A3979" s="311">
        <v>89753</v>
      </c>
      <c r="B3979" s="312" t="s">
        <v>3705</v>
      </c>
      <c r="C3979" s="312" t="s">
        <v>50</v>
      </c>
      <c r="D3979" s="313" t="s">
        <v>13201</v>
      </c>
      <c r="E3979" s="314" t="s">
        <v>186</v>
      </c>
    </row>
    <row r="3980" spans="1:5" ht="27">
      <c r="A3980" s="311">
        <v>89754</v>
      </c>
      <c r="B3980" s="312" t="s">
        <v>3706</v>
      </c>
      <c r="C3980" s="312" t="s">
        <v>50</v>
      </c>
      <c r="D3980" s="313" t="s">
        <v>13756</v>
      </c>
      <c r="E3980" s="314" t="s">
        <v>186</v>
      </c>
    </row>
    <row r="3981" spans="1:5" ht="27">
      <c r="A3981" s="311">
        <v>89755</v>
      </c>
      <c r="B3981" s="312" t="s">
        <v>3707</v>
      </c>
      <c r="C3981" s="312" t="s">
        <v>50</v>
      </c>
      <c r="D3981" s="313" t="s">
        <v>12634</v>
      </c>
      <c r="E3981" s="314" t="s">
        <v>186</v>
      </c>
    </row>
    <row r="3982" spans="1:5" ht="27">
      <c r="A3982" s="311">
        <v>89756</v>
      </c>
      <c r="B3982" s="312" t="s">
        <v>3708</v>
      </c>
      <c r="C3982" s="312" t="s">
        <v>50</v>
      </c>
      <c r="D3982" s="313" t="s">
        <v>20053</v>
      </c>
      <c r="E3982" s="314" t="s">
        <v>186</v>
      </c>
    </row>
    <row r="3983" spans="1:5" ht="27">
      <c r="A3983" s="311">
        <v>89757</v>
      </c>
      <c r="B3983" s="312" t="s">
        <v>3709</v>
      </c>
      <c r="C3983" s="312" t="s">
        <v>50</v>
      </c>
      <c r="D3983" s="313" t="s">
        <v>17148</v>
      </c>
      <c r="E3983" s="314" t="s">
        <v>186</v>
      </c>
    </row>
    <row r="3984" spans="1:5" ht="27">
      <c r="A3984" s="311">
        <v>89758</v>
      </c>
      <c r="B3984" s="312" t="s">
        <v>3710</v>
      </c>
      <c r="C3984" s="312" t="s">
        <v>50</v>
      </c>
      <c r="D3984" s="313" t="s">
        <v>16748</v>
      </c>
      <c r="E3984" s="314" t="s">
        <v>186</v>
      </c>
    </row>
    <row r="3985" spans="1:5" ht="27">
      <c r="A3985" s="311">
        <v>89759</v>
      </c>
      <c r="B3985" s="312" t="s">
        <v>3711</v>
      </c>
      <c r="C3985" s="312" t="s">
        <v>50</v>
      </c>
      <c r="D3985" s="313" t="s">
        <v>14099</v>
      </c>
      <c r="E3985" s="314" t="s">
        <v>186</v>
      </c>
    </row>
    <row r="3986" spans="1:5" ht="27">
      <c r="A3986" s="311">
        <v>89760</v>
      </c>
      <c r="B3986" s="312" t="s">
        <v>3712</v>
      </c>
      <c r="C3986" s="312" t="s">
        <v>50</v>
      </c>
      <c r="D3986" s="313" t="s">
        <v>17242</v>
      </c>
      <c r="E3986" s="314" t="s">
        <v>186</v>
      </c>
    </row>
    <row r="3987" spans="1:5" ht="27">
      <c r="A3987" s="311">
        <v>89761</v>
      </c>
      <c r="B3987" s="312" t="s">
        <v>3713</v>
      </c>
      <c r="C3987" s="312" t="s">
        <v>50</v>
      </c>
      <c r="D3987" s="313" t="s">
        <v>20054</v>
      </c>
      <c r="E3987" s="314" t="s">
        <v>186</v>
      </c>
    </row>
    <row r="3988" spans="1:5" ht="27">
      <c r="A3988" s="311">
        <v>89762</v>
      </c>
      <c r="B3988" s="312" t="s">
        <v>3714</v>
      </c>
      <c r="C3988" s="312" t="s">
        <v>50</v>
      </c>
      <c r="D3988" s="313" t="s">
        <v>19422</v>
      </c>
      <c r="E3988" s="314" t="s">
        <v>186</v>
      </c>
    </row>
    <row r="3989" spans="1:5" ht="27">
      <c r="A3989" s="311">
        <v>89763</v>
      </c>
      <c r="B3989" s="312" t="s">
        <v>3715</v>
      </c>
      <c r="C3989" s="312" t="s">
        <v>50</v>
      </c>
      <c r="D3989" s="313" t="s">
        <v>20055</v>
      </c>
      <c r="E3989" s="314" t="s">
        <v>186</v>
      </c>
    </row>
    <row r="3990" spans="1:5" ht="27">
      <c r="A3990" s="311">
        <v>89764</v>
      </c>
      <c r="B3990" s="312" t="s">
        <v>3716</v>
      </c>
      <c r="C3990" s="312" t="s">
        <v>50</v>
      </c>
      <c r="D3990" s="313" t="s">
        <v>15695</v>
      </c>
      <c r="E3990" s="314" t="s">
        <v>186</v>
      </c>
    </row>
    <row r="3991" spans="1:5" ht="27">
      <c r="A3991" s="311">
        <v>89765</v>
      </c>
      <c r="B3991" s="312" t="s">
        <v>3717</v>
      </c>
      <c r="C3991" s="312" t="s">
        <v>50</v>
      </c>
      <c r="D3991" s="313" t="s">
        <v>14284</v>
      </c>
      <c r="E3991" s="314" t="s">
        <v>186</v>
      </c>
    </row>
    <row r="3992" spans="1:5" ht="27">
      <c r="A3992" s="311">
        <v>89766</v>
      </c>
      <c r="B3992" s="312" t="s">
        <v>3718</v>
      </c>
      <c r="C3992" s="312" t="s">
        <v>50</v>
      </c>
      <c r="D3992" s="313" t="s">
        <v>17593</v>
      </c>
      <c r="E3992" s="314" t="s">
        <v>186</v>
      </c>
    </row>
    <row r="3993" spans="1:5" ht="27">
      <c r="A3993" s="311">
        <v>89767</v>
      </c>
      <c r="B3993" s="312" t="s">
        <v>3719</v>
      </c>
      <c r="C3993" s="312" t="s">
        <v>50</v>
      </c>
      <c r="D3993" s="313" t="s">
        <v>17593</v>
      </c>
      <c r="E3993" s="314" t="s">
        <v>186</v>
      </c>
    </row>
    <row r="3994" spans="1:5" ht="27">
      <c r="A3994" s="311">
        <v>89768</v>
      </c>
      <c r="B3994" s="312" t="s">
        <v>3720</v>
      </c>
      <c r="C3994" s="312" t="s">
        <v>50</v>
      </c>
      <c r="D3994" s="313" t="s">
        <v>13821</v>
      </c>
      <c r="E3994" s="314" t="s">
        <v>186</v>
      </c>
    </row>
    <row r="3995" spans="1:5" ht="27">
      <c r="A3995" s="311">
        <v>89769</v>
      </c>
      <c r="B3995" s="312" t="s">
        <v>3721</v>
      </c>
      <c r="C3995" s="312" t="s">
        <v>50</v>
      </c>
      <c r="D3995" s="313" t="s">
        <v>20056</v>
      </c>
      <c r="E3995" s="314" t="s">
        <v>186</v>
      </c>
    </row>
    <row r="3996" spans="1:5" ht="27">
      <c r="A3996" s="311">
        <v>89772</v>
      </c>
      <c r="B3996" s="312" t="s">
        <v>3722</v>
      </c>
      <c r="C3996" s="312" t="s">
        <v>185</v>
      </c>
      <c r="D3996" s="313" t="s">
        <v>20057</v>
      </c>
      <c r="E3996" s="314" t="s">
        <v>186</v>
      </c>
    </row>
    <row r="3997" spans="1:5" ht="27">
      <c r="A3997" s="311">
        <v>89774</v>
      </c>
      <c r="B3997" s="312" t="s">
        <v>3723</v>
      </c>
      <c r="C3997" s="312" t="s">
        <v>50</v>
      </c>
      <c r="D3997" s="313" t="s">
        <v>13793</v>
      </c>
      <c r="E3997" s="314" t="s">
        <v>186</v>
      </c>
    </row>
    <row r="3998" spans="1:5" ht="27">
      <c r="A3998" s="311">
        <v>89776</v>
      </c>
      <c r="B3998" s="312" t="s">
        <v>3724</v>
      </c>
      <c r="C3998" s="312" t="s">
        <v>50</v>
      </c>
      <c r="D3998" s="313" t="s">
        <v>15170</v>
      </c>
      <c r="E3998" s="314" t="s">
        <v>186</v>
      </c>
    </row>
    <row r="3999" spans="1:5" ht="27">
      <c r="A3999" s="311">
        <v>89777</v>
      </c>
      <c r="B3999" s="312" t="s">
        <v>3725</v>
      </c>
      <c r="C3999" s="312" t="s">
        <v>50</v>
      </c>
      <c r="D3999" s="313" t="s">
        <v>19054</v>
      </c>
      <c r="E3999" s="314" t="s">
        <v>186</v>
      </c>
    </row>
    <row r="4000" spans="1:5" ht="27">
      <c r="A4000" s="311">
        <v>89778</v>
      </c>
      <c r="B4000" s="312" t="s">
        <v>3726</v>
      </c>
      <c r="C4000" s="312" t="s">
        <v>50</v>
      </c>
      <c r="D4000" s="313" t="s">
        <v>15762</v>
      </c>
      <c r="E4000" s="314" t="s">
        <v>186</v>
      </c>
    </row>
    <row r="4001" spans="1:5" ht="27">
      <c r="A4001" s="311">
        <v>89779</v>
      </c>
      <c r="B4001" s="312" t="s">
        <v>3727</v>
      </c>
      <c r="C4001" s="312" t="s">
        <v>50</v>
      </c>
      <c r="D4001" s="313" t="s">
        <v>18261</v>
      </c>
      <c r="E4001" s="314" t="s">
        <v>186</v>
      </c>
    </row>
    <row r="4002" spans="1:5" ht="27">
      <c r="A4002" s="311">
        <v>89780</v>
      </c>
      <c r="B4002" s="312" t="s">
        <v>3728</v>
      </c>
      <c r="C4002" s="312" t="s">
        <v>50</v>
      </c>
      <c r="D4002" s="313" t="s">
        <v>19054</v>
      </c>
      <c r="E4002" s="314" t="s">
        <v>186</v>
      </c>
    </row>
    <row r="4003" spans="1:5" ht="27">
      <c r="A4003" s="311">
        <v>89781</v>
      </c>
      <c r="B4003" s="312" t="s">
        <v>3729</v>
      </c>
      <c r="C4003" s="312" t="s">
        <v>50</v>
      </c>
      <c r="D4003" s="313" t="s">
        <v>20058</v>
      </c>
      <c r="E4003" s="314" t="s">
        <v>186</v>
      </c>
    </row>
    <row r="4004" spans="1:5" ht="27">
      <c r="A4004" s="311">
        <v>89782</v>
      </c>
      <c r="B4004" s="312" t="s">
        <v>3730</v>
      </c>
      <c r="C4004" s="312" t="s">
        <v>50</v>
      </c>
      <c r="D4004" s="313" t="s">
        <v>17380</v>
      </c>
      <c r="E4004" s="314" t="s">
        <v>186</v>
      </c>
    </row>
    <row r="4005" spans="1:5" ht="27">
      <c r="A4005" s="311">
        <v>89783</v>
      </c>
      <c r="B4005" s="312" t="s">
        <v>3731</v>
      </c>
      <c r="C4005" s="312" t="s">
        <v>50</v>
      </c>
      <c r="D4005" s="313" t="s">
        <v>17549</v>
      </c>
      <c r="E4005" s="314" t="s">
        <v>186</v>
      </c>
    </row>
    <row r="4006" spans="1:5" ht="27">
      <c r="A4006" s="311">
        <v>89784</v>
      </c>
      <c r="B4006" s="312" t="s">
        <v>3732</v>
      </c>
      <c r="C4006" s="312" t="s">
        <v>50</v>
      </c>
      <c r="D4006" s="313" t="s">
        <v>20059</v>
      </c>
      <c r="E4006" s="314" t="s">
        <v>186</v>
      </c>
    </row>
    <row r="4007" spans="1:5" ht="27">
      <c r="A4007" s="311">
        <v>89785</v>
      </c>
      <c r="B4007" s="312" t="s">
        <v>3733</v>
      </c>
      <c r="C4007" s="312" t="s">
        <v>50</v>
      </c>
      <c r="D4007" s="313" t="s">
        <v>14100</v>
      </c>
      <c r="E4007" s="314" t="s">
        <v>186</v>
      </c>
    </row>
    <row r="4008" spans="1:5" ht="27">
      <c r="A4008" s="311">
        <v>89786</v>
      </c>
      <c r="B4008" s="312" t="s">
        <v>3734</v>
      </c>
      <c r="C4008" s="312" t="s">
        <v>50</v>
      </c>
      <c r="D4008" s="313" t="s">
        <v>20060</v>
      </c>
      <c r="E4008" s="314" t="s">
        <v>186</v>
      </c>
    </row>
    <row r="4009" spans="1:5" ht="27">
      <c r="A4009" s="311">
        <v>89787</v>
      </c>
      <c r="B4009" s="312" t="s">
        <v>3735</v>
      </c>
      <c r="C4009" s="312" t="s">
        <v>50</v>
      </c>
      <c r="D4009" s="313" t="s">
        <v>20058</v>
      </c>
      <c r="E4009" s="314" t="s">
        <v>186</v>
      </c>
    </row>
    <row r="4010" spans="1:5" ht="27">
      <c r="A4010" s="311">
        <v>89788</v>
      </c>
      <c r="B4010" s="312" t="s">
        <v>3736</v>
      </c>
      <c r="C4010" s="312" t="s">
        <v>50</v>
      </c>
      <c r="D4010" s="313" t="s">
        <v>19117</v>
      </c>
      <c r="E4010" s="314" t="s">
        <v>186</v>
      </c>
    </row>
    <row r="4011" spans="1:5" ht="27">
      <c r="A4011" s="311">
        <v>89789</v>
      </c>
      <c r="B4011" s="312" t="s">
        <v>3737</v>
      </c>
      <c r="C4011" s="312" t="s">
        <v>50</v>
      </c>
      <c r="D4011" s="313" t="s">
        <v>18479</v>
      </c>
      <c r="E4011" s="314" t="s">
        <v>186</v>
      </c>
    </row>
    <row r="4012" spans="1:5" ht="27">
      <c r="A4012" s="311">
        <v>89790</v>
      </c>
      <c r="B4012" s="312" t="s">
        <v>3738</v>
      </c>
      <c r="C4012" s="312" t="s">
        <v>50</v>
      </c>
      <c r="D4012" s="313" t="s">
        <v>20061</v>
      </c>
      <c r="E4012" s="314" t="s">
        <v>186</v>
      </c>
    </row>
    <row r="4013" spans="1:5" ht="27">
      <c r="A4013" s="311">
        <v>89791</v>
      </c>
      <c r="B4013" s="312" t="s">
        <v>3739</v>
      </c>
      <c r="C4013" s="312" t="s">
        <v>50</v>
      </c>
      <c r="D4013" s="313" t="s">
        <v>20062</v>
      </c>
      <c r="E4013" s="314" t="s">
        <v>186</v>
      </c>
    </row>
    <row r="4014" spans="1:5" ht="27">
      <c r="A4014" s="311">
        <v>89792</v>
      </c>
      <c r="B4014" s="312" t="s">
        <v>3740</v>
      </c>
      <c r="C4014" s="312" t="s">
        <v>50</v>
      </c>
      <c r="D4014" s="313" t="s">
        <v>20063</v>
      </c>
      <c r="E4014" s="314" t="s">
        <v>186</v>
      </c>
    </row>
    <row r="4015" spans="1:5" ht="27">
      <c r="A4015" s="311">
        <v>89793</v>
      </c>
      <c r="B4015" s="312" t="s">
        <v>3741</v>
      </c>
      <c r="C4015" s="312" t="s">
        <v>50</v>
      </c>
      <c r="D4015" s="313" t="s">
        <v>20064</v>
      </c>
      <c r="E4015" s="314" t="s">
        <v>186</v>
      </c>
    </row>
    <row r="4016" spans="1:5" ht="27">
      <c r="A4016" s="311">
        <v>89794</v>
      </c>
      <c r="B4016" s="312" t="s">
        <v>3742</v>
      </c>
      <c r="C4016" s="312" t="s">
        <v>50</v>
      </c>
      <c r="D4016" s="313" t="s">
        <v>17527</v>
      </c>
      <c r="E4016" s="314" t="s">
        <v>186</v>
      </c>
    </row>
    <row r="4017" spans="1:5" ht="27">
      <c r="A4017" s="311">
        <v>89795</v>
      </c>
      <c r="B4017" s="312" t="s">
        <v>3743</v>
      </c>
      <c r="C4017" s="312" t="s">
        <v>50</v>
      </c>
      <c r="D4017" s="313" t="s">
        <v>12659</v>
      </c>
      <c r="E4017" s="314" t="s">
        <v>186</v>
      </c>
    </row>
    <row r="4018" spans="1:5" ht="27">
      <c r="A4018" s="311">
        <v>89796</v>
      </c>
      <c r="B4018" s="312" t="s">
        <v>3744</v>
      </c>
      <c r="C4018" s="312" t="s">
        <v>50</v>
      </c>
      <c r="D4018" s="313" t="s">
        <v>20065</v>
      </c>
      <c r="E4018" s="314" t="s">
        <v>186</v>
      </c>
    </row>
    <row r="4019" spans="1:5" ht="27">
      <c r="A4019" s="311">
        <v>89797</v>
      </c>
      <c r="B4019" s="312" t="s">
        <v>3745</v>
      </c>
      <c r="C4019" s="312" t="s">
        <v>50</v>
      </c>
      <c r="D4019" s="313" t="s">
        <v>14957</v>
      </c>
      <c r="E4019" s="314" t="s">
        <v>186</v>
      </c>
    </row>
    <row r="4020" spans="1:5" ht="27">
      <c r="A4020" s="311">
        <v>89801</v>
      </c>
      <c r="B4020" s="312" t="s">
        <v>3746</v>
      </c>
      <c r="C4020" s="312" t="s">
        <v>50</v>
      </c>
      <c r="D4020" s="313" t="s">
        <v>17213</v>
      </c>
      <c r="E4020" s="314" t="s">
        <v>186</v>
      </c>
    </row>
    <row r="4021" spans="1:5" ht="27">
      <c r="A4021" s="311">
        <v>89802</v>
      </c>
      <c r="B4021" s="312" t="s">
        <v>3747</v>
      </c>
      <c r="C4021" s="312" t="s">
        <v>50</v>
      </c>
      <c r="D4021" s="313" t="s">
        <v>20066</v>
      </c>
      <c r="E4021" s="314" t="s">
        <v>186</v>
      </c>
    </row>
    <row r="4022" spans="1:5" ht="27">
      <c r="A4022" s="311">
        <v>89803</v>
      </c>
      <c r="B4022" s="312" t="s">
        <v>3748</v>
      </c>
      <c r="C4022" s="312" t="s">
        <v>50</v>
      </c>
      <c r="D4022" s="313" t="s">
        <v>13909</v>
      </c>
      <c r="E4022" s="314" t="s">
        <v>186</v>
      </c>
    </row>
    <row r="4023" spans="1:5" ht="27">
      <c r="A4023" s="311">
        <v>89804</v>
      </c>
      <c r="B4023" s="312" t="s">
        <v>3749</v>
      </c>
      <c r="C4023" s="312" t="s">
        <v>50</v>
      </c>
      <c r="D4023" s="313" t="s">
        <v>14925</v>
      </c>
      <c r="E4023" s="314" t="s">
        <v>186</v>
      </c>
    </row>
    <row r="4024" spans="1:5" ht="27">
      <c r="A4024" s="311">
        <v>89805</v>
      </c>
      <c r="B4024" s="312" t="s">
        <v>3750</v>
      </c>
      <c r="C4024" s="312" t="s">
        <v>50</v>
      </c>
      <c r="D4024" s="313" t="s">
        <v>17516</v>
      </c>
      <c r="E4024" s="314" t="s">
        <v>186</v>
      </c>
    </row>
    <row r="4025" spans="1:5" ht="27">
      <c r="A4025" s="311">
        <v>89806</v>
      </c>
      <c r="B4025" s="312" t="s">
        <v>3751</v>
      </c>
      <c r="C4025" s="312" t="s">
        <v>50</v>
      </c>
      <c r="D4025" s="313" t="s">
        <v>13909</v>
      </c>
      <c r="E4025" s="314" t="s">
        <v>186</v>
      </c>
    </row>
    <row r="4026" spans="1:5" ht="27">
      <c r="A4026" s="311">
        <v>89807</v>
      </c>
      <c r="B4026" s="312" t="s">
        <v>3752</v>
      </c>
      <c r="C4026" s="312" t="s">
        <v>50</v>
      </c>
      <c r="D4026" s="313" t="s">
        <v>17304</v>
      </c>
      <c r="E4026" s="314" t="s">
        <v>186</v>
      </c>
    </row>
    <row r="4027" spans="1:5" ht="27">
      <c r="A4027" s="311">
        <v>89808</v>
      </c>
      <c r="B4027" s="312" t="s">
        <v>3753</v>
      </c>
      <c r="C4027" s="312" t="s">
        <v>50</v>
      </c>
      <c r="D4027" s="313" t="s">
        <v>17378</v>
      </c>
      <c r="E4027" s="314" t="s">
        <v>186</v>
      </c>
    </row>
    <row r="4028" spans="1:5" ht="27">
      <c r="A4028" s="311">
        <v>89809</v>
      </c>
      <c r="B4028" s="312" t="s">
        <v>3754</v>
      </c>
      <c r="C4028" s="312" t="s">
        <v>50</v>
      </c>
      <c r="D4028" s="313" t="s">
        <v>20067</v>
      </c>
      <c r="E4028" s="314" t="s">
        <v>186</v>
      </c>
    </row>
    <row r="4029" spans="1:5" ht="27">
      <c r="A4029" s="311">
        <v>89810</v>
      </c>
      <c r="B4029" s="312" t="s">
        <v>3755</v>
      </c>
      <c r="C4029" s="312" t="s">
        <v>50</v>
      </c>
      <c r="D4029" s="313" t="s">
        <v>13312</v>
      </c>
      <c r="E4029" s="314" t="s">
        <v>186</v>
      </c>
    </row>
    <row r="4030" spans="1:5" ht="27">
      <c r="A4030" s="311">
        <v>89811</v>
      </c>
      <c r="B4030" s="312" t="s">
        <v>3756</v>
      </c>
      <c r="C4030" s="312" t="s">
        <v>50</v>
      </c>
      <c r="D4030" s="313" t="s">
        <v>20068</v>
      </c>
      <c r="E4030" s="314" t="s">
        <v>186</v>
      </c>
    </row>
    <row r="4031" spans="1:5" ht="27">
      <c r="A4031" s="311">
        <v>89812</v>
      </c>
      <c r="B4031" s="312" t="s">
        <v>3757</v>
      </c>
      <c r="C4031" s="312" t="s">
        <v>50</v>
      </c>
      <c r="D4031" s="313" t="s">
        <v>16133</v>
      </c>
      <c r="E4031" s="314" t="s">
        <v>186</v>
      </c>
    </row>
    <row r="4032" spans="1:5" ht="27">
      <c r="A4032" s="311">
        <v>89813</v>
      </c>
      <c r="B4032" s="312" t="s">
        <v>3758</v>
      </c>
      <c r="C4032" s="312" t="s">
        <v>50</v>
      </c>
      <c r="D4032" s="313" t="s">
        <v>14464</v>
      </c>
      <c r="E4032" s="314" t="s">
        <v>186</v>
      </c>
    </row>
    <row r="4033" spans="1:5" ht="27">
      <c r="A4033" s="311">
        <v>89814</v>
      </c>
      <c r="B4033" s="312" t="s">
        <v>3759</v>
      </c>
      <c r="C4033" s="312" t="s">
        <v>50</v>
      </c>
      <c r="D4033" s="313" t="s">
        <v>17337</v>
      </c>
      <c r="E4033" s="314" t="s">
        <v>186</v>
      </c>
    </row>
    <row r="4034" spans="1:5" ht="27">
      <c r="A4034" s="311">
        <v>89815</v>
      </c>
      <c r="B4034" s="312" t="s">
        <v>3760</v>
      </c>
      <c r="C4034" s="312" t="s">
        <v>50</v>
      </c>
      <c r="D4034" s="313" t="s">
        <v>17524</v>
      </c>
      <c r="E4034" s="314" t="s">
        <v>186</v>
      </c>
    </row>
    <row r="4035" spans="1:5" ht="27">
      <c r="A4035" s="311">
        <v>89816</v>
      </c>
      <c r="B4035" s="312" t="s">
        <v>3761</v>
      </c>
      <c r="C4035" s="312" t="s">
        <v>50</v>
      </c>
      <c r="D4035" s="313" t="s">
        <v>20069</v>
      </c>
      <c r="E4035" s="314" t="s">
        <v>186</v>
      </c>
    </row>
    <row r="4036" spans="1:5" ht="27">
      <c r="A4036" s="311">
        <v>89817</v>
      </c>
      <c r="B4036" s="312" t="s">
        <v>3762</v>
      </c>
      <c r="C4036" s="312" t="s">
        <v>50</v>
      </c>
      <c r="D4036" s="313" t="s">
        <v>15002</v>
      </c>
      <c r="E4036" s="314" t="s">
        <v>186</v>
      </c>
    </row>
    <row r="4037" spans="1:5" ht="27">
      <c r="A4037" s="311">
        <v>89818</v>
      </c>
      <c r="B4037" s="312" t="s">
        <v>3763</v>
      </c>
      <c r="C4037" s="312" t="s">
        <v>50</v>
      </c>
      <c r="D4037" s="313" t="s">
        <v>12905</v>
      </c>
      <c r="E4037" s="314" t="s">
        <v>186</v>
      </c>
    </row>
    <row r="4038" spans="1:5" ht="27">
      <c r="A4038" s="311">
        <v>89819</v>
      </c>
      <c r="B4038" s="312" t="s">
        <v>3764</v>
      </c>
      <c r="C4038" s="312" t="s">
        <v>50</v>
      </c>
      <c r="D4038" s="313" t="s">
        <v>17370</v>
      </c>
      <c r="E4038" s="314" t="s">
        <v>186</v>
      </c>
    </row>
    <row r="4039" spans="1:5" ht="27">
      <c r="A4039" s="311">
        <v>89820</v>
      </c>
      <c r="B4039" s="312" t="s">
        <v>3765</v>
      </c>
      <c r="C4039" s="312" t="s">
        <v>50</v>
      </c>
      <c r="D4039" s="313" t="s">
        <v>17308</v>
      </c>
      <c r="E4039" s="314" t="s">
        <v>186</v>
      </c>
    </row>
    <row r="4040" spans="1:5" ht="27">
      <c r="A4040" s="311">
        <v>89821</v>
      </c>
      <c r="B4040" s="312" t="s">
        <v>3766</v>
      </c>
      <c r="C4040" s="312" t="s">
        <v>50</v>
      </c>
      <c r="D4040" s="313" t="s">
        <v>20070</v>
      </c>
      <c r="E4040" s="314" t="s">
        <v>186</v>
      </c>
    </row>
    <row r="4041" spans="1:5" ht="27">
      <c r="A4041" s="311">
        <v>89822</v>
      </c>
      <c r="B4041" s="312" t="s">
        <v>3767</v>
      </c>
      <c r="C4041" s="312" t="s">
        <v>50</v>
      </c>
      <c r="D4041" s="313" t="s">
        <v>14824</v>
      </c>
      <c r="E4041" s="314" t="s">
        <v>186</v>
      </c>
    </row>
    <row r="4042" spans="1:5" ht="27">
      <c r="A4042" s="311">
        <v>89823</v>
      </c>
      <c r="B4042" s="312" t="s">
        <v>3768</v>
      </c>
      <c r="C4042" s="312" t="s">
        <v>50</v>
      </c>
      <c r="D4042" s="313" t="s">
        <v>14752</v>
      </c>
      <c r="E4042" s="314" t="s">
        <v>186</v>
      </c>
    </row>
    <row r="4043" spans="1:5" ht="27">
      <c r="A4043" s="311">
        <v>89824</v>
      </c>
      <c r="B4043" s="312" t="s">
        <v>3769</v>
      </c>
      <c r="C4043" s="312" t="s">
        <v>50</v>
      </c>
      <c r="D4043" s="313" t="s">
        <v>20071</v>
      </c>
      <c r="E4043" s="314" t="s">
        <v>186</v>
      </c>
    </row>
    <row r="4044" spans="1:5" ht="27">
      <c r="A4044" s="311">
        <v>89825</v>
      </c>
      <c r="B4044" s="312" t="s">
        <v>3770</v>
      </c>
      <c r="C4044" s="312" t="s">
        <v>50</v>
      </c>
      <c r="D4044" s="313" t="s">
        <v>17337</v>
      </c>
      <c r="E4044" s="314" t="s">
        <v>186</v>
      </c>
    </row>
    <row r="4045" spans="1:5" ht="27">
      <c r="A4045" s="311">
        <v>89826</v>
      </c>
      <c r="B4045" s="312" t="s">
        <v>3771</v>
      </c>
      <c r="C4045" s="312" t="s">
        <v>50</v>
      </c>
      <c r="D4045" s="313" t="s">
        <v>20072</v>
      </c>
      <c r="E4045" s="314" t="s">
        <v>186</v>
      </c>
    </row>
    <row r="4046" spans="1:5" ht="27">
      <c r="A4046" s="311">
        <v>89827</v>
      </c>
      <c r="B4046" s="312" t="s">
        <v>3772</v>
      </c>
      <c r="C4046" s="312" t="s">
        <v>50</v>
      </c>
      <c r="D4046" s="313" t="s">
        <v>13338</v>
      </c>
      <c r="E4046" s="314" t="s">
        <v>186</v>
      </c>
    </row>
    <row r="4047" spans="1:5" ht="27">
      <c r="A4047" s="311">
        <v>89828</v>
      </c>
      <c r="B4047" s="312" t="s">
        <v>3773</v>
      </c>
      <c r="C4047" s="312" t="s">
        <v>50</v>
      </c>
      <c r="D4047" s="313" t="s">
        <v>17525</v>
      </c>
      <c r="E4047" s="314" t="s">
        <v>186</v>
      </c>
    </row>
    <row r="4048" spans="1:5" ht="27">
      <c r="A4048" s="311">
        <v>89829</v>
      </c>
      <c r="B4048" s="312" t="s">
        <v>3774</v>
      </c>
      <c r="C4048" s="312" t="s">
        <v>50</v>
      </c>
      <c r="D4048" s="313" t="s">
        <v>20073</v>
      </c>
      <c r="E4048" s="314" t="s">
        <v>186</v>
      </c>
    </row>
    <row r="4049" spans="1:5" ht="27">
      <c r="A4049" s="311">
        <v>89830</v>
      </c>
      <c r="B4049" s="312" t="s">
        <v>3775</v>
      </c>
      <c r="C4049" s="312" t="s">
        <v>50</v>
      </c>
      <c r="D4049" s="313" t="s">
        <v>12568</v>
      </c>
      <c r="E4049" s="314" t="s">
        <v>186</v>
      </c>
    </row>
    <row r="4050" spans="1:5" ht="27">
      <c r="A4050" s="311">
        <v>89831</v>
      </c>
      <c r="B4050" s="312" t="s">
        <v>3776</v>
      </c>
      <c r="C4050" s="312" t="s">
        <v>50</v>
      </c>
      <c r="D4050" s="313" t="s">
        <v>20074</v>
      </c>
      <c r="E4050" s="314" t="s">
        <v>186</v>
      </c>
    </row>
    <row r="4051" spans="1:5" ht="27">
      <c r="A4051" s="311">
        <v>89832</v>
      </c>
      <c r="B4051" s="312" t="s">
        <v>3777</v>
      </c>
      <c r="C4051" s="312" t="s">
        <v>50</v>
      </c>
      <c r="D4051" s="313" t="s">
        <v>19959</v>
      </c>
      <c r="E4051" s="314" t="s">
        <v>186</v>
      </c>
    </row>
    <row r="4052" spans="1:5" ht="27">
      <c r="A4052" s="311">
        <v>89833</v>
      </c>
      <c r="B4052" s="312" t="s">
        <v>3778</v>
      </c>
      <c r="C4052" s="312" t="s">
        <v>50</v>
      </c>
      <c r="D4052" s="313" t="s">
        <v>20075</v>
      </c>
      <c r="E4052" s="314" t="s">
        <v>186</v>
      </c>
    </row>
    <row r="4053" spans="1:5" ht="27">
      <c r="A4053" s="311">
        <v>89834</v>
      </c>
      <c r="B4053" s="312" t="s">
        <v>3779</v>
      </c>
      <c r="C4053" s="312" t="s">
        <v>50</v>
      </c>
      <c r="D4053" s="313" t="s">
        <v>20076</v>
      </c>
      <c r="E4053" s="314" t="s">
        <v>186</v>
      </c>
    </row>
    <row r="4054" spans="1:5" ht="27">
      <c r="A4054" s="311">
        <v>89835</v>
      </c>
      <c r="B4054" s="312" t="s">
        <v>3780</v>
      </c>
      <c r="C4054" s="312" t="s">
        <v>50</v>
      </c>
      <c r="D4054" s="313" t="s">
        <v>20077</v>
      </c>
      <c r="E4054" s="314" t="s">
        <v>186</v>
      </c>
    </row>
    <row r="4055" spans="1:5" ht="27">
      <c r="A4055" s="311">
        <v>89836</v>
      </c>
      <c r="B4055" s="312" t="s">
        <v>3781</v>
      </c>
      <c r="C4055" s="312" t="s">
        <v>50</v>
      </c>
      <c r="D4055" s="313" t="s">
        <v>20078</v>
      </c>
      <c r="E4055" s="314" t="s">
        <v>186</v>
      </c>
    </row>
    <row r="4056" spans="1:5" ht="27">
      <c r="A4056" s="311">
        <v>89837</v>
      </c>
      <c r="B4056" s="312" t="s">
        <v>3782</v>
      </c>
      <c r="C4056" s="312" t="s">
        <v>50</v>
      </c>
      <c r="D4056" s="313" t="s">
        <v>20079</v>
      </c>
      <c r="E4056" s="314" t="s">
        <v>186</v>
      </c>
    </row>
    <row r="4057" spans="1:5" ht="27">
      <c r="A4057" s="311">
        <v>89838</v>
      </c>
      <c r="B4057" s="312" t="s">
        <v>3783</v>
      </c>
      <c r="C4057" s="312" t="s">
        <v>50</v>
      </c>
      <c r="D4057" s="313" t="s">
        <v>20080</v>
      </c>
      <c r="E4057" s="314" t="s">
        <v>186</v>
      </c>
    </row>
    <row r="4058" spans="1:5" ht="27">
      <c r="A4058" s="311">
        <v>89839</v>
      </c>
      <c r="B4058" s="312" t="s">
        <v>3784</v>
      </c>
      <c r="C4058" s="312" t="s">
        <v>50</v>
      </c>
      <c r="D4058" s="313" t="s">
        <v>20081</v>
      </c>
      <c r="E4058" s="314" t="s">
        <v>186</v>
      </c>
    </row>
    <row r="4059" spans="1:5" ht="27">
      <c r="A4059" s="311">
        <v>89840</v>
      </c>
      <c r="B4059" s="312" t="s">
        <v>3785</v>
      </c>
      <c r="C4059" s="312" t="s">
        <v>50</v>
      </c>
      <c r="D4059" s="313" t="s">
        <v>17612</v>
      </c>
      <c r="E4059" s="314" t="s">
        <v>186</v>
      </c>
    </row>
    <row r="4060" spans="1:5" ht="27">
      <c r="A4060" s="311">
        <v>89841</v>
      </c>
      <c r="B4060" s="312" t="s">
        <v>3786</v>
      </c>
      <c r="C4060" s="312" t="s">
        <v>50</v>
      </c>
      <c r="D4060" s="313" t="s">
        <v>20082</v>
      </c>
      <c r="E4060" s="314" t="s">
        <v>186</v>
      </c>
    </row>
    <row r="4061" spans="1:5" ht="27">
      <c r="A4061" s="311">
        <v>89842</v>
      </c>
      <c r="B4061" s="312" t="s">
        <v>3787</v>
      </c>
      <c r="C4061" s="312" t="s">
        <v>50</v>
      </c>
      <c r="D4061" s="313" t="s">
        <v>16957</v>
      </c>
      <c r="E4061" s="314" t="s">
        <v>186</v>
      </c>
    </row>
    <row r="4062" spans="1:5" ht="27">
      <c r="A4062" s="311">
        <v>89844</v>
      </c>
      <c r="B4062" s="312" t="s">
        <v>3788</v>
      </c>
      <c r="C4062" s="312" t="s">
        <v>50</v>
      </c>
      <c r="D4062" s="313" t="s">
        <v>19957</v>
      </c>
      <c r="E4062" s="314" t="s">
        <v>186</v>
      </c>
    </row>
    <row r="4063" spans="1:5" ht="27">
      <c r="A4063" s="311">
        <v>89845</v>
      </c>
      <c r="B4063" s="312" t="s">
        <v>3789</v>
      </c>
      <c r="C4063" s="312" t="s">
        <v>50</v>
      </c>
      <c r="D4063" s="313" t="s">
        <v>20083</v>
      </c>
      <c r="E4063" s="314" t="s">
        <v>186</v>
      </c>
    </row>
    <row r="4064" spans="1:5" ht="27">
      <c r="A4064" s="311">
        <v>89846</v>
      </c>
      <c r="B4064" s="312" t="s">
        <v>3790</v>
      </c>
      <c r="C4064" s="312" t="s">
        <v>50</v>
      </c>
      <c r="D4064" s="313" t="s">
        <v>20084</v>
      </c>
      <c r="E4064" s="314" t="s">
        <v>186</v>
      </c>
    </row>
    <row r="4065" spans="1:5" ht="27">
      <c r="A4065" s="311">
        <v>89847</v>
      </c>
      <c r="B4065" s="312" t="s">
        <v>3791</v>
      </c>
      <c r="C4065" s="312" t="s">
        <v>50</v>
      </c>
      <c r="D4065" s="313" t="s">
        <v>17767</v>
      </c>
      <c r="E4065" s="314" t="s">
        <v>186</v>
      </c>
    </row>
    <row r="4066" spans="1:5" ht="27">
      <c r="A4066" s="311">
        <v>89850</v>
      </c>
      <c r="B4066" s="312" t="s">
        <v>3792</v>
      </c>
      <c r="C4066" s="312" t="s">
        <v>50</v>
      </c>
      <c r="D4066" s="313" t="s">
        <v>13801</v>
      </c>
      <c r="E4066" s="314" t="s">
        <v>186</v>
      </c>
    </row>
    <row r="4067" spans="1:5" ht="27">
      <c r="A4067" s="311">
        <v>89851</v>
      </c>
      <c r="B4067" s="312" t="s">
        <v>3793</v>
      </c>
      <c r="C4067" s="312" t="s">
        <v>50</v>
      </c>
      <c r="D4067" s="313" t="s">
        <v>15158</v>
      </c>
      <c r="E4067" s="314" t="s">
        <v>186</v>
      </c>
    </row>
    <row r="4068" spans="1:5" ht="27">
      <c r="A4068" s="311">
        <v>89852</v>
      </c>
      <c r="B4068" s="312" t="s">
        <v>3794</v>
      </c>
      <c r="C4068" s="312" t="s">
        <v>50</v>
      </c>
      <c r="D4068" s="313" t="s">
        <v>19994</v>
      </c>
      <c r="E4068" s="314" t="s">
        <v>186</v>
      </c>
    </row>
    <row r="4069" spans="1:5" ht="27">
      <c r="A4069" s="311">
        <v>89853</v>
      </c>
      <c r="B4069" s="312" t="s">
        <v>3795</v>
      </c>
      <c r="C4069" s="312" t="s">
        <v>50</v>
      </c>
      <c r="D4069" s="313" t="s">
        <v>20085</v>
      </c>
      <c r="E4069" s="314" t="s">
        <v>186</v>
      </c>
    </row>
    <row r="4070" spans="1:5" ht="27">
      <c r="A4070" s="311">
        <v>89854</v>
      </c>
      <c r="B4070" s="312" t="s">
        <v>3796</v>
      </c>
      <c r="C4070" s="312" t="s">
        <v>50</v>
      </c>
      <c r="D4070" s="313" t="s">
        <v>18384</v>
      </c>
      <c r="E4070" s="314" t="s">
        <v>186</v>
      </c>
    </row>
    <row r="4071" spans="1:5" ht="27">
      <c r="A4071" s="311">
        <v>89855</v>
      </c>
      <c r="B4071" s="312" t="s">
        <v>3797</v>
      </c>
      <c r="C4071" s="312" t="s">
        <v>50</v>
      </c>
      <c r="D4071" s="313" t="s">
        <v>20086</v>
      </c>
      <c r="E4071" s="314" t="s">
        <v>186</v>
      </c>
    </row>
    <row r="4072" spans="1:5" ht="27">
      <c r="A4072" s="311">
        <v>89856</v>
      </c>
      <c r="B4072" s="312" t="s">
        <v>3798</v>
      </c>
      <c r="C4072" s="312" t="s">
        <v>50</v>
      </c>
      <c r="D4072" s="313" t="s">
        <v>17207</v>
      </c>
      <c r="E4072" s="314" t="s">
        <v>186</v>
      </c>
    </row>
    <row r="4073" spans="1:5" ht="27">
      <c r="A4073" s="311">
        <v>89857</v>
      </c>
      <c r="B4073" s="312" t="s">
        <v>3799</v>
      </c>
      <c r="C4073" s="312" t="s">
        <v>50</v>
      </c>
      <c r="D4073" s="313" t="s">
        <v>20087</v>
      </c>
      <c r="E4073" s="314" t="s">
        <v>186</v>
      </c>
    </row>
    <row r="4074" spans="1:5" ht="27">
      <c r="A4074" s="311">
        <v>89859</v>
      </c>
      <c r="B4074" s="312" t="s">
        <v>3800</v>
      </c>
      <c r="C4074" s="312" t="s">
        <v>50</v>
      </c>
      <c r="D4074" s="313" t="s">
        <v>20088</v>
      </c>
      <c r="E4074" s="314" t="s">
        <v>186</v>
      </c>
    </row>
    <row r="4075" spans="1:5" ht="27">
      <c r="A4075" s="311">
        <v>89860</v>
      </c>
      <c r="B4075" s="312" t="s">
        <v>3801</v>
      </c>
      <c r="C4075" s="312" t="s">
        <v>50</v>
      </c>
      <c r="D4075" s="313" t="s">
        <v>17492</v>
      </c>
      <c r="E4075" s="314" t="s">
        <v>186</v>
      </c>
    </row>
    <row r="4076" spans="1:5" ht="27">
      <c r="A4076" s="311">
        <v>89861</v>
      </c>
      <c r="B4076" s="312" t="s">
        <v>3802</v>
      </c>
      <c r="C4076" s="312" t="s">
        <v>50</v>
      </c>
      <c r="D4076" s="313" t="s">
        <v>20089</v>
      </c>
      <c r="E4076" s="314" t="s">
        <v>186</v>
      </c>
    </row>
    <row r="4077" spans="1:5" ht="27">
      <c r="A4077" s="311">
        <v>89862</v>
      </c>
      <c r="B4077" s="312" t="s">
        <v>3803</v>
      </c>
      <c r="C4077" s="312" t="s">
        <v>50</v>
      </c>
      <c r="D4077" s="313" t="s">
        <v>20090</v>
      </c>
      <c r="E4077" s="314" t="s">
        <v>186</v>
      </c>
    </row>
    <row r="4078" spans="1:5" ht="27">
      <c r="A4078" s="311">
        <v>89863</v>
      </c>
      <c r="B4078" s="312" t="s">
        <v>3804</v>
      </c>
      <c r="C4078" s="312" t="s">
        <v>50</v>
      </c>
      <c r="D4078" s="313" t="s">
        <v>20091</v>
      </c>
      <c r="E4078" s="314" t="s">
        <v>186</v>
      </c>
    </row>
    <row r="4079" spans="1:5" ht="27">
      <c r="A4079" s="311">
        <v>89866</v>
      </c>
      <c r="B4079" s="312" t="s">
        <v>3805</v>
      </c>
      <c r="C4079" s="312" t="s">
        <v>50</v>
      </c>
      <c r="D4079" s="313" t="s">
        <v>13034</v>
      </c>
      <c r="E4079" s="314" t="s">
        <v>186</v>
      </c>
    </row>
    <row r="4080" spans="1:5" ht="27">
      <c r="A4080" s="311">
        <v>89867</v>
      </c>
      <c r="B4080" s="312" t="s">
        <v>3806</v>
      </c>
      <c r="C4080" s="312" t="s">
        <v>50</v>
      </c>
      <c r="D4080" s="313" t="s">
        <v>12605</v>
      </c>
      <c r="E4080" s="314" t="s">
        <v>186</v>
      </c>
    </row>
    <row r="4081" spans="1:5" ht="27">
      <c r="A4081" s="311">
        <v>89868</v>
      </c>
      <c r="B4081" s="312" t="s">
        <v>3807</v>
      </c>
      <c r="C4081" s="312" t="s">
        <v>50</v>
      </c>
      <c r="D4081" s="313" t="s">
        <v>13208</v>
      </c>
      <c r="E4081" s="314" t="s">
        <v>186</v>
      </c>
    </row>
    <row r="4082" spans="1:5" ht="27">
      <c r="A4082" s="311">
        <v>89869</v>
      </c>
      <c r="B4082" s="312" t="s">
        <v>3808</v>
      </c>
      <c r="C4082" s="312" t="s">
        <v>50</v>
      </c>
      <c r="D4082" s="313" t="s">
        <v>12716</v>
      </c>
      <c r="E4082" s="314" t="s">
        <v>186</v>
      </c>
    </row>
    <row r="4083" spans="1:5" ht="27">
      <c r="A4083" s="311">
        <v>89979</v>
      </c>
      <c r="B4083" s="312" t="s">
        <v>3809</v>
      </c>
      <c r="C4083" s="312" t="s">
        <v>50</v>
      </c>
      <c r="D4083" s="313" t="s">
        <v>17470</v>
      </c>
      <c r="E4083" s="314" t="s">
        <v>186</v>
      </c>
    </row>
    <row r="4084" spans="1:5" ht="27">
      <c r="A4084" s="311">
        <v>89980</v>
      </c>
      <c r="B4084" s="312" t="s">
        <v>3810</v>
      </c>
      <c r="C4084" s="312" t="s">
        <v>50</v>
      </c>
      <c r="D4084" s="313" t="s">
        <v>15442</v>
      </c>
      <c r="E4084" s="314" t="s">
        <v>186</v>
      </c>
    </row>
    <row r="4085" spans="1:5" ht="27">
      <c r="A4085" s="311">
        <v>89981</v>
      </c>
      <c r="B4085" s="312" t="s">
        <v>3811</v>
      </c>
      <c r="C4085" s="312" t="s">
        <v>50</v>
      </c>
      <c r="D4085" s="313" t="s">
        <v>17355</v>
      </c>
      <c r="E4085" s="314" t="s">
        <v>186</v>
      </c>
    </row>
    <row r="4086" spans="1:5" ht="27">
      <c r="A4086" s="311">
        <v>90373</v>
      </c>
      <c r="B4086" s="312" t="s">
        <v>3812</v>
      </c>
      <c r="C4086" s="312" t="s">
        <v>50</v>
      </c>
      <c r="D4086" s="313" t="s">
        <v>20092</v>
      </c>
      <c r="E4086" s="314" t="s">
        <v>186</v>
      </c>
    </row>
    <row r="4087" spans="1:5" ht="27">
      <c r="A4087" s="311">
        <v>90374</v>
      </c>
      <c r="B4087" s="312" t="s">
        <v>3813</v>
      </c>
      <c r="C4087" s="312" t="s">
        <v>50</v>
      </c>
      <c r="D4087" s="313" t="s">
        <v>19371</v>
      </c>
      <c r="E4087" s="314" t="s">
        <v>186</v>
      </c>
    </row>
    <row r="4088" spans="1:5" ht="27">
      <c r="A4088" s="311">
        <v>90375</v>
      </c>
      <c r="B4088" s="312" t="s">
        <v>3814</v>
      </c>
      <c r="C4088" s="312" t="s">
        <v>50</v>
      </c>
      <c r="D4088" s="313" t="s">
        <v>20093</v>
      </c>
      <c r="E4088" s="314" t="s">
        <v>186</v>
      </c>
    </row>
    <row r="4089" spans="1:5" ht="27">
      <c r="A4089" s="311">
        <v>92287</v>
      </c>
      <c r="B4089" s="312" t="s">
        <v>3815</v>
      </c>
      <c r="C4089" s="312" t="s">
        <v>50</v>
      </c>
      <c r="D4089" s="313" t="s">
        <v>20094</v>
      </c>
      <c r="E4089" s="314" t="s">
        <v>186</v>
      </c>
    </row>
    <row r="4090" spans="1:5" ht="27">
      <c r="A4090" s="311">
        <v>92288</v>
      </c>
      <c r="B4090" s="312" t="s">
        <v>3816</v>
      </c>
      <c r="C4090" s="312" t="s">
        <v>50</v>
      </c>
      <c r="D4090" s="313" t="s">
        <v>17431</v>
      </c>
      <c r="E4090" s="314" t="s">
        <v>186</v>
      </c>
    </row>
    <row r="4091" spans="1:5" ht="27">
      <c r="A4091" s="311">
        <v>92289</v>
      </c>
      <c r="B4091" s="312" t="s">
        <v>3817</v>
      </c>
      <c r="C4091" s="312" t="s">
        <v>50</v>
      </c>
      <c r="D4091" s="313" t="s">
        <v>20095</v>
      </c>
      <c r="E4091" s="314" t="s">
        <v>186</v>
      </c>
    </row>
    <row r="4092" spans="1:5" ht="27">
      <c r="A4092" s="311">
        <v>92290</v>
      </c>
      <c r="B4092" s="312" t="s">
        <v>3818</v>
      </c>
      <c r="C4092" s="312" t="s">
        <v>50</v>
      </c>
      <c r="D4092" s="313" t="s">
        <v>20096</v>
      </c>
      <c r="E4092" s="314" t="s">
        <v>186</v>
      </c>
    </row>
    <row r="4093" spans="1:5" ht="27">
      <c r="A4093" s="311">
        <v>92291</v>
      </c>
      <c r="B4093" s="312" t="s">
        <v>3819</v>
      </c>
      <c r="C4093" s="312" t="s">
        <v>50</v>
      </c>
      <c r="D4093" s="313" t="s">
        <v>20097</v>
      </c>
      <c r="E4093" s="314" t="s">
        <v>186</v>
      </c>
    </row>
    <row r="4094" spans="1:5" ht="27">
      <c r="A4094" s="311">
        <v>92292</v>
      </c>
      <c r="B4094" s="312" t="s">
        <v>3820</v>
      </c>
      <c r="C4094" s="312" t="s">
        <v>50</v>
      </c>
      <c r="D4094" s="313" t="s">
        <v>20098</v>
      </c>
      <c r="E4094" s="314" t="s">
        <v>186</v>
      </c>
    </row>
    <row r="4095" spans="1:5" ht="27">
      <c r="A4095" s="311">
        <v>92293</v>
      </c>
      <c r="B4095" s="312" t="s">
        <v>3821</v>
      </c>
      <c r="C4095" s="312" t="s">
        <v>50</v>
      </c>
      <c r="D4095" s="313" t="s">
        <v>17389</v>
      </c>
      <c r="E4095" s="314" t="s">
        <v>186</v>
      </c>
    </row>
    <row r="4096" spans="1:5" ht="27">
      <c r="A4096" s="311">
        <v>92294</v>
      </c>
      <c r="B4096" s="312" t="s">
        <v>3822</v>
      </c>
      <c r="C4096" s="312" t="s">
        <v>50</v>
      </c>
      <c r="D4096" s="313" t="s">
        <v>17902</v>
      </c>
      <c r="E4096" s="314" t="s">
        <v>186</v>
      </c>
    </row>
    <row r="4097" spans="1:5" ht="27">
      <c r="A4097" s="311">
        <v>92295</v>
      </c>
      <c r="B4097" s="312" t="s">
        <v>3823</v>
      </c>
      <c r="C4097" s="312" t="s">
        <v>50</v>
      </c>
      <c r="D4097" s="313" t="s">
        <v>20099</v>
      </c>
      <c r="E4097" s="314" t="s">
        <v>186</v>
      </c>
    </row>
    <row r="4098" spans="1:5" ht="27">
      <c r="A4098" s="311">
        <v>92296</v>
      </c>
      <c r="B4098" s="312" t="s">
        <v>3824</v>
      </c>
      <c r="C4098" s="312" t="s">
        <v>50</v>
      </c>
      <c r="D4098" s="313" t="s">
        <v>20100</v>
      </c>
      <c r="E4098" s="314" t="s">
        <v>186</v>
      </c>
    </row>
    <row r="4099" spans="1:5" ht="27">
      <c r="A4099" s="311">
        <v>92297</v>
      </c>
      <c r="B4099" s="312" t="s">
        <v>3825</v>
      </c>
      <c r="C4099" s="312" t="s">
        <v>50</v>
      </c>
      <c r="D4099" s="313" t="s">
        <v>20101</v>
      </c>
      <c r="E4099" s="314" t="s">
        <v>186</v>
      </c>
    </row>
    <row r="4100" spans="1:5" ht="27">
      <c r="A4100" s="311">
        <v>92298</v>
      </c>
      <c r="B4100" s="312" t="s">
        <v>3826</v>
      </c>
      <c r="C4100" s="312" t="s">
        <v>50</v>
      </c>
      <c r="D4100" s="313" t="s">
        <v>20102</v>
      </c>
      <c r="E4100" s="314" t="s">
        <v>186</v>
      </c>
    </row>
    <row r="4101" spans="1:5" ht="27">
      <c r="A4101" s="311">
        <v>92299</v>
      </c>
      <c r="B4101" s="312" t="s">
        <v>3827</v>
      </c>
      <c r="C4101" s="312" t="s">
        <v>50</v>
      </c>
      <c r="D4101" s="313" t="s">
        <v>14664</v>
      </c>
      <c r="E4101" s="314" t="s">
        <v>186</v>
      </c>
    </row>
    <row r="4102" spans="1:5" ht="27">
      <c r="A4102" s="311">
        <v>92300</v>
      </c>
      <c r="B4102" s="312" t="s">
        <v>3828</v>
      </c>
      <c r="C4102" s="312" t="s">
        <v>50</v>
      </c>
      <c r="D4102" s="313" t="s">
        <v>17849</v>
      </c>
      <c r="E4102" s="314" t="s">
        <v>186</v>
      </c>
    </row>
    <row r="4103" spans="1:5" ht="27">
      <c r="A4103" s="311">
        <v>92301</v>
      </c>
      <c r="B4103" s="312" t="s">
        <v>3829</v>
      </c>
      <c r="C4103" s="312" t="s">
        <v>50</v>
      </c>
      <c r="D4103" s="313" t="s">
        <v>16452</v>
      </c>
      <c r="E4103" s="314" t="s">
        <v>186</v>
      </c>
    </row>
    <row r="4104" spans="1:5" ht="27">
      <c r="A4104" s="311">
        <v>92302</v>
      </c>
      <c r="B4104" s="312" t="s">
        <v>3830</v>
      </c>
      <c r="C4104" s="312" t="s">
        <v>50</v>
      </c>
      <c r="D4104" s="313" t="s">
        <v>20103</v>
      </c>
      <c r="E4104" s="314" t="s">
        <v>186</v>
      </c>
    </row>
    <row r="4105" spans="1:5" ht="27">
      <c r="A4105" s="311">
        <v>92303</v>
      </c>
      <c r="B4105" s="312" t="s">
        <v>3831</v>
      </c>
      <c r="C4105" s="312" t="s">
        <v>50</v>
      </c>
      <c r="D4105" s="313" t="s">
        <v>17662</v>
      </c>
      <c r="E4105" s="314" t="s">
        <v>186</v>
      </c>
    </row>
    <row r="4106" spans="1:5" ht="27">
      <c r="A4106" s="311">
        <v>92304</v>
      </c>
      <c r="B4106" s="312" t="s">
        <v>3832</v>
      </c>
      <c r="C4106" s="312" t="s">
        <v>50</v>
      </c>
      <c r="D4106" s="313" t="s">
        <v>20104</v>
      </c>
      <c r="E4106" s="314" t="s">
        <v>186</v>
      </c>
    </row>
    <row r="4107" spans="1:5" ht="27">
      <c r="A4107" s="311">
        <v>92311</v>
      </c>
      <c r="B4107" s="312" t="s">
        <v>3833</v>
      </c>
      <c r="C4107" s="312" t="s">
        <v>50</v>
      </c>
      <c r="D4107" s="313" t="s">
        <v>12567</v>
      </c>
      <c r="E4107" s="314" t="s">
        <v>186</v>
      </c>
    </row>
    <row r="4108" spans="1:5" ht="27">
      <c r="A4108" s="311">
        <v>92312</v>
      </c>
      <c r="B4108" s="312" t="s">
        <v>3834</v>
      </c>
      <c r="C4108" s="312" t="s">
        <v>50</v>
      </c>
      <c r="D4108" s="313" t="s">
        <v>13458</v>
      </c>
      <c r="E4108" s="314" t="s">
        <v>186</v>
      </c>
    </row>
    <row r="4109" spans="1:5" ht="27">
      <c r="A4109" s="311">
        <v>92313</v>
      </c>
      <c r="B4109" s="312" t="s">
        <v>3835</v>
      </c>
      <c r="C4109" s="312" t="s">
        <v>50</v>
      </c>
      <c r="D4109" s="313" t="s">
        <v>16527</v>
      </c>
      <c r="E4109" s="314" t="s">
        <v>186</v>
      </c>
    </row>
    <row r="4110" spans="1:5" ht="27">
      <c r="A4110" s="311">
        <v>92314</v>
      </c>
      <c r="B4110" s="312" t="s">
        <v>3836</v>
      </c>
      <c r="C4110" s="312" t="s">
        <v>50</v>
      </c>
      <c r="D4110" s="313" t="s">
        <v>19978</v>
      </c>
      <c r="E4110" s="314" t="s">
        <v>186</v>
      </c>
    </row>
    <row r="4111" spans="1:5" ht="27">
      <c r="A4111" s="311">
        <v>92315</v>
      </c>
      <c r="B4111" s="312" t="s">
        <v>3837</v>
      </c>
      <c r="C4111" s="312" t="s">
        <v>50</v>
      </c>
      <c r="D4111" s="313" t="s">
        <v>17321</v>
      </c>
      <c r="E4111" s="314" t="s">
        <v>186</v>
      </c>
    </row>
    <row r="4112" spans="1:5" ht="27">
      <c r="A4112" s="311">
        <v>92316</v>
      </c>
      <c r="B4112" s="312" t="s">
        <v>3838</v>
      </c>
      <c r="C4112" s="312" t="s">
        <v>50</v>
      </c>
      <c r="D4112" s="313" t="s">
        <v>14421</v>
      </c>
      <c r="E4112" s="314" t="s">
        <v>186</v>
      </c>
    </row>
    <row r="4113" spans="1:5" ht="27">
      <c r="A4113" s="311">
        <v>92317</v>
      </c>
      <c r="B4113" s="312" t="s">
        <v>3839</v>
      </c>
      <c r="C4113" s="312" t="s">
        <v>50</v>
      </c>
      <c r="D4113" s="313" t="s">
        <v>17869</v>
      </c>
      <c r="E4113" s="314" t="s">
        <v>186</v>
      </c>
    </row>
    <row r="4114" spans="1:5" ht="27">
      <c r="A4114" s="311">
        <v>92318</v>
      </c>
      <c r="B4114" s="312" t="s">
        <v>3840</v>
      </c>
      <c r="C4114" s="312" t="s">
        <v>50</v>
      </c>
      <c r="D4114" s="313" t="s">
        <v>17816</v>
      </c>
      <c r="E4114" s="314" t="s">
        <v>186</v>
      </c>
    </row>
    <row r="4115" spans="1:5" ht="27">
      <c r="A4115" s="311">
        <v>92319</v>
      </c>
      <c r="B4115" s="312" t="s">
        <v>3841</v>
      </c>
      <c r="C4115" s="312" t="s">
        <v>50</v>
      </c>
      <c r="D4115" s="313" t="s">
        <v>14985</v>
      </c>
      <c r="E4115" s="314" t="s">
        <v>186</v>
      </c>
    </row>
    <row r="4116" spans="1:5" ht="27">
      <c r="A4116" s="311">
        <v>92326</v>
      </c>
      <c r="B4116" s="312" t="s">
        <v>3842</v>
      </c>
      <c r="C4116" s="312" t="s">
        <v>50</v>
      </c>
      <c r="D4116" s="313" t="s">
        <v>17700</v>
      </c>
      <c r="E4116" s="314" t="s">
        <v>186</v>
      </c>
    </row>
    <row r="4117" spans="1:5" ht="27">
      <c r="A4117" s="311">
        <v>92327</v>
      </c>
      <c r="B4117" s="312" t="s">
        <v>3843</v>
      </c>
      <c r="C4117" s="312" t="s">
        <v>50</v>
      </c>
      <c r="D4117" s="313" t="s">
        <v>17639</v>
      </c>
      <c r="E4117" s="314" t="s">
        <v>186</v>
      </c>
    </row>
    <row r="4118" spans="1:5" ht="27">
      <c r="A4118" s="311">
        <v>92328</v>
      </c>
      <c r="B4118" s="312" t="s">
        <v>3844</v>
      </c>
      <c r="C4118" s="312" t="s">
        <v>50</v>
      </c>
      <c r="D4118" s="313" t="s">
        <v>20105</v>
      </c>
      <c r="E4118" s="314" t="s">
        <v>186</v>
      </c>
    </row>
    <row r="4119" spans="1:5" ht="27">
      <c r="A4119" s="311">
        <v>92329</v>
      </c>
      <c r="B4119" s="312" t="s">
        <v>3845</v>
      </c>
      <c r="C4119" s="312" t="s">
        <v>50</v>
      </c>
      <c r="D4119" s="313" t="s">
        <v>14448</v>
      </c>
      <c r="E4119" s="314" t="s">
        <v>186</v>
      </c>
    </row>
    <row r="4120" spans="1:5" ht="27">
      <c r="A4120" s="311">
        <v>92330</v>
      </c>
      <c r="B4120" s="312" t="s">
        <v>3846</v>
      </c>
      <c r="C4120" s="312" t="s">
        <v>50</v>
      </c>
      <c r="D4120" s="313" t="s">
        <v>20106</v>
      </c>
      <c r="E4120" s="314" t="s">
        <v>186</v>
      </c>
    </row>
    <row r="4121" spans="1:5" ht="27">
      <c r="A4121" s="311">
        <v>92331</v>
      </c>
      <c r="B4121" s="312" t="s">
        <v>3847</v>
      </c>
      <c r="C4121" s="312" t="s">
        <v>50</v>
      </c>
      <c r="D4121" s="313" t="s">
        <v>13226</v>
      </c>
      <c r="E4121" s="314" t="s">
        <v>186</v>
      </c>
    </row>
    <row r="4122" spans="1:5" ht="27">
      <c r="A4122" s="311">
        <v>92332</v>
      </c>
      <c r="B4122" s="312" t="s">
        <v>3848</v>
      </c>
      <c r="C4122" s="312" t="s">
        <v>50</v>
      </c>
      <c r="D4122" s="313" t="s">
        <v>19058</v>
      </c>
      <c r="E4122" s="314" t="s">
        <v>186</v>
      </c>
    </row>
    <row r="4123" spans="1:5" ht="27">
      <c r="A4123" s="311">
        <v>92333</v>
      </c>
      <c r="B4123" s="312" t="s">
        <v>3849</v>
      </c>
      <c r="C4123" s="312" t="s">
        <v>50</v>
      </c>
      <c r="D4123" s="313" t="s">
        <v>20107</v>
      </c>
      <c r="E4123" s="314" t="s">
        <v>186</v>
      </c>
    </row>
    <row r="4124" spans="1:5" ht="27">
      <c r="A4124" s="311">
        <v>92334</v>
      </c>
      <c r="B4124" s="312" t="s">
        <v>3850</v>
      </c>
      <c r="C4124" s="312" t="s">
        <v>50</v>
      </c>
      <c r="D4124" s="313" t="s">
        <v>20108</v>
      </c>
      <c r="E4124" s="314" t="s">
        <v>186</v>
      </c>
    </row>
    <row r="4125" spans="1:5" ht="27">
      <c r="A4125" s="311">
        <v>92344</v>
      </c>
      <c r="B4125" s="312" t="s">
        <v>3851</v>
      </c>
      <c r="C4125" s="312" t="s">
        <v>50</v>
      </c>
      <c r="D4125" s="313" t="s">
        <v>20109</v>
      </c>
      <c r="E4125" s="314" t="s">
        <v>186</v>
      </c>
    </row>
    <row r="4126" spans="1:5" ht="27">
      <c r="A4126" s="311">
        <v>92345</v>
      </c>
      <c r="B4126" s="312" t="s">
        <v>3852</v>
      </c>
      <c r="C4126" s="312" t="s">
        <v>50</v>
      </c>
      <c r="D4126" s="313" t="s">
        <v>19948</v>
      </c>
      <c r="E4126" s="314" t="s">
        <v>186</v>
      </c>
    </row>
    <row r="4127" spans="1:5" ht="27">
      <c r="A4127" s="311">
        <v>92346</v>
      </c>
      <c r="B4127" s="312" t="s">
        <v>3853</v>
      </c>
      <c r="C4127" s="312" t="s">
        <v>50</v>
      </c>
      <c r="D4127" s="313" t="s">
        <v>20110</v>
      </c>
      <c r="E4127" s="314" t="s">
        <v>186</v>
      </c>
    </row>
    <row r="4128" spans="1:5" ht="27">
      <c r="A4128" s="311">
        <v>92347</v>
      </c>
      <c r="B4128" s="312" t="s">
        <v>3854</v>
      </c>
      <c r="C4128" s="312" t="s">
        <v>50</v>
      </c>
      <c r="D4128" s="313" t="s">
        <v>20111</v>
      </c>
      <c r="E4128" s="314" t="s">
        <v>186</v>
      </c>
    </row>
    <row r="4129" spans="1:5" ht="27">
      <c r="A4129" s="311">
        <v>92348</v>
      </c>
      <c r="B4129" s="312" t="s">
        <v>3855</v>
      </c>
      <c r="C4129" s="312" t="s">
        <v>50</v>
      </c>
      <c r="D4129" s="313" t="s">
        <v>17494</v>
      </c>
      <c r="E4129" s="314" t="s">
        <v>186</v>
      </c>
    </row>
    <row r="4130" spans="1:5" ht="27">
      <c r="A4130" s="311">
        <v>92349</v>
      </c>
      <c r="B4130" s="312" t="s">
        <v>3856</v>
      </c>
      <c r="C4130" s="312" t="s">
        <v>50</v>
      </c>
      <c r="D4130" s="313" t="s">
        <v>13696</v>
      </c>
      <c r="E4130" s="314" t="s">
        <v>186</v>
      </c>
    </row>
    <row r="4131" spans="1:5" ht="27">
      <c r="A4131" s="311">
        <v>92350</v>
      </c>
      <c r="B4131" s="312" t="s">
        <v>3857</v>
      </c>
      <c r="C4131" s="312" t="s">
        <v>50</v>
      </c>
      <c r="D4131" s="313" t="s">
        <v>17738</v>
      </c>
      <c r="E4131" s="314" t="s">
        <v>186</v>
      </c>
    </row>
    <row r="4132" spans="1:5" ht="27">
      <c r="A4132" s="311">
        <v>92351</v>
      </c>
      <c r="B4132" s="312" t="s">
        <v>3858</v>
      </c>
      <c r="C4132" s="312" t="s">
        <v>50</v>
      </c>
      <c r="D4132" s="313" t="s">
        <v>20112</v>
      </c>
      <c r="E4132" s="314" t="s">
        <v>186</v>
      </c>
    </row>
    <row r="4133" spans="1:5" ht="27">
      <c r="A4133" s="311">
        <v>92352</v>
      </c>
      <c r="B4133" s="312" t="s">
        <v>3859</v>
      </c>
      <c r="C4133" s="312" t="s">
        <v>50</v>
      </c>
      <c r="D4133" s="313" t="s">
        <v>20113</v>
      </c>
      <c r="E4133" s="314" t="s">
        <v>186</v>
      </c>
    </row>
    <row r="4134" spans="1:5" ht="27">
      <c r="A4134" s="311">
        <v>92353</v>
      </c>
      <c r="B4134" s="312" t="s">
        <v>3860</v>
      </c>
      <c r="C4134" s="312" t="s">
        <v>50</v>
      </c>
      <c r="D4134" s="313" t="s">
        <v>20114</v>
      </c>
      <c r="E4134" s="314" t="s">
        <v>186</v>
      </c>
    </row>
    <row r="4135" spans="1:5" ht="27">
      <c r="A4135" s="311">
        <v>92354</v>
      </c>
      <c r="B4135" s="312" t="s">
        <v>3861</v>
      </c>
      <c r="C4135" s="312" t="s">
        <v>50</v>
      </c>
      <c r="D4135" s="313" t="s">
        <v>20115</v>
      </c>
      <c r="E4135" s="314" t="s">
        <v>186</v>
      </c>
    </row>
    <row r="4136" spans="1:5" ht="27">
      <c r="A4136" s="311">
        <v>92355</v>
      </c>
      <c r="B4136" s="312" t="s">
        <v>3862</v>
      </c>
      <c r="C4136" s="312" t="s">
        <v>50</v>
      </c>
      <c r="D4136" s="313" t="s">
        <v>20084</v>
      </c>
      <c r="E4136" s="314" t="s">
        <v>186</v>
      </c>
    </row>
    <row r="4137" spans="1:5" ht="27">
      <c r="A4137" s="311">
        <v>92356</v>
      </c>
      <c r="B4137" s="312" t="s">
        <v>3863</v>
      </c>
      <c r="C4137" s="312" t="s">
        <v>50</v>
      </c>
      <c r="D4137" s="313" t="s">
        <v>20116</v>
      </c>
      <c r="E4137" s="314" t="s">
        <v>186</v>
      </c>
    </row>
    <row r="4138" spans="1:5" ht="27">
      <c r="A4138" s="311">
        <v>92357</v>
      </c>
      <c r="B4138" s="312" t="s">
        <v>3864</v>
      </c>
      <c r="C4138" s="312" t="s">
        <v>50</v>
      </c>
      <c r="D4138" s="313" t="s">
        <v>20117</v>
      </c>
      <c r="E4138" s="314" t="s">
        <v>186</v>
      </c>
    </row>
    <row r="4139" spans="1:5" ht="27">
      <c r="A4139" s="311">
        <v>92358</v>
      </c>
      <c r="B4139" s="312" t="s">
        <v>3865</v>
      </c>
      <c r="C4139" s="312" t="s">
        <v>50</v>
      </c>
      <c r="D4139" s="313" t="s">
        <v>20118</v>
      </c>
      <c r="E4139" s="314" t="s">
        <v>186</v>
      </c>
    </row>
    <row r="4140" spans="1:5" ht="27">
      <c r="A4140" s="311">
        <v>92369</v>
      </c>
      <c r="B4140" s="312" t="s">
        <v>3866</v>
      </c>
      <c r="C4140" s="312" t="s">
        <v>50</v>
      </c>
      <c r="D4140" s="313" t="s">
        <v>12876</v>
      </c>
      <c r="E4140" s="314" t="s">
        <v>186</v>
      </c>
    </row>
    <row r="4141" spans="1:5" ht="27">
      <c r="A4141" s="311">
        <v>92370</v>
      </c>
      <c r="B4141" s="312" t="s">
        <v>3867</v>
      </c>
      <c r="C4141" s="312" t="s">
        <v>50</v>
      </c>
      <c r="D4141" s="313" t="s">
        <v>20119</v>
      </c>
      <c r="E4141" s="314" t="s">
        <v>186</v>
      </c>
    </row>
    <row r="4142" spans="1:5" ht="27">
      <c r="A4142" s="311">
        <v>92371</v>
      </c>
      <c r="B4142" s="312" t="s">
        <v>3868</v>
      </c>
      <c r="C4142" s="312" t="s">
        <v>50</v>
      </c>
      <c r="D4142" s="313" t="s">
        <v>17618</v>
      </c>
      <c r="E4142" s="314" t="s">
        <v>186</v>
      </c>
    </row>
    <row r="4143" spans="1:5" ht="27">
      <c r="A4143" s="311">
        <v>92372</v>
      </c>
      <c r="B4143" s="312" t="s">
        <v>3869</v>
      </c>
      <c r="C4143" s="312" t="s">
        <v>50</v>
      </c>
      <c r="D4143" s="313" t="s">
        <v>20120</v>
      </c>
      <c r="E4143" s="314" t="s">
        <v>186</v>
      </c>
    </row>
    <row r="4144" spans="1:5" ht="27">
      <c r="A4144" s="311">
        <v>92373</v>
      </c>
      <c r="B4144" s="312" t="s">
        <v>3870</v>
      </c>
      <c r="C4144" s="312" t="s">
        <v>50</v>
      </c>
      <c r="D4144" s="313" t="s">
        <v>20121</v>
      </c>
      <c r="E4144" s="314" t="s">
        <v>186</v>
      </c>
    </row>
    <row r="4145" spans="1:5" ht="40.5" customHeight="1">
      <c r="A4145" s="311">
        <v>92374</v>
      </c>
      <c r="B4145" s="312" t="s">
        <v>3871</v>
      </c>
      <c r="C4145" s="312" t="s">
        <v>50</v>
      </c>
      <c r="D4145" s="313" t="s">
        <v>17445</v>
      </c>
      <c r="E4145" s="314" t="s">
        <v>186</v>
      </c>
    </row>
    <row r="4146" spans="1:5" ht="27">
      <c r="A4146" s="311">
        <v>92375</v>
      </c>
      <c r="B4146" s="312" t="s">
        <v>3872</v>
      </c>
      <c r="C4146" s="312" t="s">
        <v>50</v>
      </c>
      <c r="D4146" s="313" t="s">
        <v>19948</v>
      </c>
      <c r="E4146" s="314" t="s">
        <v>186</v>
      </c>
    </row>
    <row r="4147" spans="1:5" ht="27">
      <c r="A4147" s="311">
        <v>92376</v>
      </c>
      <c r="B4147" s="312" t="s">
        <v>3873</v>
      </c>
      <c r="C4147" s="312" t="s">
        <v>50</v>
      </c>
      <c r="D4147" s="313" t="s">
        <v>17677</v>
      </c>
      <c r="E4147" s="314" t="s">
        <v>186</v>
      </c>
    </row>
    <row r="4148" spans="1:5" ht="27">
      <c r="A4148" s="311">
        <v>92377</v>
      </c>
      <c r="B4148" s="312" t="s">
        <v>3874</v>
      </c>
      <c r="C4148" s="312" t="s">
        <v>50</v>
      </c>
      <c r="D4148" s="313" t="s">
        <v>20122</v>
      </c>
      <c r="E4148" s="314" t="s">
        <v>186</v>
      </c>
    </row>
    <row r="4149" spans="1:5" ht="27">
      <c r="A4149" s="311">
        <v>92378</v>
      </c>
      <c r="B4149" s="312" t="s">
        <v>3875</v>
      </c>
      <c r="C4149" s="312" t="s">
        <v>50</v>
      </c>
      <c r="D4149" s="313" t="s">
        <v>20123</v>
      </c>
      <c r="E4149" s="314" t="s">
        <v>186</v>
      </c>
    </row>
    <row r="4150" spans="1:5" ht="27">
      <c r="A4150" s="311">
        <v>92379</v>
      </c>
      <c r="B4150" s="312" t="s">
        <v>3876</v>
      </c>
      <c r="C4150" s="312" t="s">
        <v>50</v>
      </c>
      <c r="D4150" s="313" t="s">
        <v>20124</v>
      </c>
      <c r="E4150" s="314" t="s">
        <v>186</v>
      </c>
    </row>
    <row r="4151" spans="1:5" ht="27">
      <c r="A4151" s="311">
        <v>92380</v>
      </c>
      <c r="B4151" s="312" t="s">
        <v>3877</v>
      </c>
      <c r="C4151" s="312" t="s">
        <v>50</v>
      </c>
      <c r="D4151" s="313" t="s">
        <v>17765</v>
      </c>
      <c r="E4151" s="314" t="s">
        <v>186</v>
      </c>
    </row>
    <row r="4152" spans="1:5" ht="27">
      <c r="A4152" s="311">
        <v>92381</v>
      </c>
      <c r="B4152" s="312" t="s">
        <v>3878</v>
      </c>
      <c r="C4152" s="312" t="s">
        <v>50</v>
      </c>
      <c r="D4152" s="313" t="s">
        <v>19414</v>
      </c>
      <c r="E4152" s="314" t="s">
        <v>186</v>
      </c>
    </row>
    <row r="4153" spans="1:5" ht="27">
      <c r="A4153" s="311">
        <v>92382</v>
      </c>
      <c r="B4153" s="312" t="s">
        <v>3879</v>
      </c>
      <c r="C4153" s="312" t="s">
        <v>50</v>
      </c>
      <c r="D4153" s="313" t="s">
        <v>20125</v>
      </c>
      <c r="E4153" s="314" t="s">
        <v>186</v>
      </c>
    </row>
    <row r="4154" spans="1:5" ht="27">
      <c r="A4154" s="311">
        <v>92383</v>
      </c>
      <c r="B4154" s="312" t="s">
        <v>3880</v>
      </c>
      <c r="C4154" s="312" t="s">
        <v>50</v>
      </c>
      <c r="D4154" s="313" t="s">
        <v>20126</v>
      </c>
      <c r="E4154" s="314" t="s">
        <v>186</v>
      </c>
    </row>
    <row r="4155" spans="1:5" ht="27">
      <c r="A4155" s="311">
        <v>92384</v>
      </c>
      <c r="B4155" s="312" t="s">
        <v>3881</v>
      </c>
      <c r="C4155" s="312" t="s">
        <v>50</v>
      </c>
      <c r="D4155" s="313" t="s">
        <v>18194</v>
      </c>
      <c r="E4155" s="314" t="s">
        <v>186</v>
      </c>
    </row>
    <row r="4156" spans="1:5" ht="27">
      <c r="A4156" s="311">
        <v>92385</v>
      </c>
      <c r="B4156" s="312" t="s">
        <v>3882</v>
      </c>
      <c r="C4156" s="312" t="s">
        <v>50</v>
      </c>
      <c r="D4156" s="313" t="s">
        <v>14726</v>
      </c>
      <c r="E4156" s="314" t="s">
        <v>186</v>
      </c>
    </row>
    <row r="4157" spans="1:5" ht="27">
      <c r="A4157" s="311">
        <v>92386</v>
      </c>
      <c r="B4157" s="312" t="s">
        <v>3883</v>
      </c>
      <c r="C4157" s="312" t="s">
        <v>50</v>
      </c>
      <c r="D4157" s="313" t="s">
        <v>18783</v>
      </c>
      <c r="E4157" s="314" t="s">
        <v>186</v>
      </c>
    </row>
    <row r="4158" spans="1:5" ht="27">
      <c r="A4158" s="311">
        <v>92387</v>
      </c>
      <c r="B4158" s="312" t="s">
        <v>3884</v>
      </c>
      <c r="C4158" s="312" t="s">
        <v>50</v>
      </c>
      <c r="D4158" s="313" t="s">
        <v>20127</v>
      </c>
      <c r="E4158" s="314" t="s">
        <v>186</v>
      </c>
    </row>
    <row r="4159" spans="1:5" ht="27">
      <c r="A4159" s="311">
        <v>92388</v>
      </c>
      <c r="B4159" s="312" t="s">
        <v>3885</v>
      </c>
      <c r="C4159" s="312" t="s">
        <v>50</v>
      </c>
      <c r="D4159" s="313" t="s">
        <v>20128</v>
      </c>
      <c r="E4159" s="314" t="s">
        <v>186</v>
      </c>
    </row>
    <row r="4160" spans="1:5" ht="27">
      <c r="A4160" s="311">
        <v>92389</v>
      </c>
      <c r="B4160" s="312" t="s">
        <v>3886</v>
      </c>
      <c r="C4160" s="312" t="s">
        <v>50</v>
      </c>
      <c r="D4160" s="313" t="s">
        <v>20129</v>
      </c>
      <c r="E4160" s="314" t="s">
        <v>186</v>
      </c>
    </row>
    <row r="4161" spans="1:5" ht="27">
      <c r="A4161" s="311">
        <v>92390</v>
      </c>
      <c r="B4161" s="312" t="s">
        <v>3887</v>
      </c>
      <c r="C4161" s="312" t="s">
        <v>50</v>
      </c>
      <c r="D4161" s="313" t="s">
        <v>20130</v>
      </c>
      <c r="E4161" s="314" t="s">
        <v>186</v>
      </c>
    </row>
    <row r="4162" spans="1:5" ht="27">
      <c r="A4162" s="311">
        <v>92635</v>
      </c>
      <c r="B4162" s="312" t="s">
        <v>3888</v>
      </c>
      <c r="C4162" s="312" t="s">
        <v>50</v>
      </c>
      <c r="D4162" s="313" t="s">
        <v>20131</v>
      </c>
      <c r="E4162" s="314" t="s">
        <v>186</v>
      </c>
    </row>
    <row r="4163" spans="1:5" ht="27">
      <c r="A4163" s="311">
        <v>92636</v>
      </c>
      <c r="B4163" s="312" t="s">
        <v>3889</v>
      </c>
      <c r="C4163" s="312" t="s">
        <v>50</v>
      </c>
      <c r="D4163" s="313" t="s">
        <v>17891</v>
      </c>
      <c r="E4163" s="314" t="s">
        <v>186</v>
      </c>
    </row>
    <row r="4164" spans="1:5" ht="27">
      <c r="A4164" s="311">
        <v>92637</v>
      </c>
      <c r="B4164" s="312" t="s">
        <v>3890</v>
      </c>
      <c r="C4164" s="312" t="s">
        <v>50</v>
      </c>
      <c r="D4164" s="313" t="s">
        <v>17236</v>
      </c>
      <c r="E4164" s="314" t="s">
        <v>186</v>
      </c>
    </row>
    <row r="4165" spans="1:5" ht="27">
      <c r="A4165" s="311">
        <v>92638</v>
      </c>
      <c r="B4165" s="312" t="s">
        <v>3891</v>
      </c>
      <c r="C4165" s="312" t="s">
        <v>50</v>
      </c>
      <c r="D4165" s="313" t="s">
        <v>16715</v>
      </c>
      <c r="E4165" s="314" t="s">
        <v>186</v>
      </c>
    </row>
    <row r="4166" spans="1:5" ht="27">
      <c r="A4166" s="311">
        <v>92639</v>
      </c>
      <c r="B4166" s="312" t="s">
        <v>3892</v>
      </c>
      <c r="C4166" s="312" t="s">
        <v>50</v>
      </c>
      <c r="D4166" s="313" t="s">
        <v>20132</v>
      </c>
      <c r="E4166" s="314" t="s">
        <v>186</v>
      </c>
    </row>
    <row r="4167" spans="1:5" ht="27">
      <c r="A4167" s="311">
        <v>92640</v>
      </c>
      <c r="B4167" s="312" t="s">
        <v>3893</v>
      </c>
      <c r="C4167" s="312" t="s">
        <v>50</v>
      </c>
      <c r="D4167" s="313" t="s">
        <v>20133</v>
      </c>
      <c r="E4167" s="314" t="s">
        <v>186</v>
      </c>
    </row>
    <row r="4168" spans="1:5" ht="27">
      <c r="A4168" s="311">
        <v>92642</v>
      </c>
      <c r="B4168" s="312" t="s">
        <v>3894</v>
      </c>
      <c r="C4168" s="312" t="s">
        <v>50</v>
      </c>
      <c r="D4168" s="313" t="s">
        <v>20134</v>
      </c>
      <c r="E4168" s="314" t="s">
        <v>186</v>
      </c>
    </row>
    <row r="4169" spans="1:5" ht="27">
      <c r="A4169" s="311">
        <v>92644</v>
      </c>
      <c r="B4169" s="312" t="s">
        <v>3895</v>
      </c>
      <c r="C4169" s="312" t="s">
        <v>50</v>
      </c>
      <c r="D4169" s="313" t="s">
        <v>20135</v>
      </c>
      <c r="E4169" s="314" t="s">
        <v>186</v>
      </c>
    </row>
    <row r="4170" spans="1:5" ht="27">
      <c r="A4170" s="311">
        <v>92657</v>
      </c>
      <c r="B4170" s="312" t="s">
        <v>3896</v>
      </c>
      <c r="C4170" s="312" t="s">
        <v>50</v>
      </c>
      <c r="D4170" s="313" t="s">
        <v>14106</v>
      </c>
      <c r="E4170" s="314" t="s">
        <v>186</v>
      </c>
    </row>
    <row r="4171" spans="1:5" ht="27">
      <c r="A4171" s="311">
        <v>92658</v>
      </c>
      <c r="B4171" s="312" t="s">
        <v>3897</v>
      </c>
      <c r="C4171" s="312" t="s">
        <v>50</v>
      </c>
      <c r="D4171" s="313" t="s">
        <v>15531</v>
      </c>
      <c r="E4171" s="314" t="s">
        <v>186</v>
      </c>
    </row>
    <row r="4172" spans="1:5" ht="27">
      <c r="A4172" s="311">
        <v>92659</v>
      </c>
      <c r="B4172" s="312" t="s">
        <v>3898</v>
      </c>
      <c r="C4172" s="312" t="s">
        <v>50</v>
      </c>
      <c r="D4172" s="313" t="s">
        <v>19644</v>
      </c>
      <c r="E4172" s="314" t="s">
        <v>186</v>
      </c>
    </row>
    <row r="4173" spans="1:5" ht="27">
      <c r="A4173" s="311">
        <v>92660</v>
      </c>
      <c r="B4173" s="312" t="s">
        <v>3899</v>
      </c>
      <c r="C4173" s="312" t="s">
        <v>50</v>
      </c>
      <c r="D4173" s="313" t="s">
        <v>19546</v>
      </c>
      <c r="E4173" s="314" t="s">
        <v>186</v>
      </c>
    </row>
    <row r="4174" spans="1:5" ht="27">
      <c r="A4174" s="311">
        <v>92661</v>
      </c>
      <c r="B4174" s="312" t="s">
        <v>3900</v>
      </c>
      <c r="C4174" s="312" t="s">
        <v>50</v>
      </c>
      <c r="D4174" s="313" t="s">
        <v>16067</v>
      </c>
      <c r="E4174" s="314" t="s">
        <v>186</v>
      </c>
    </row>
    <row r="4175" spans="1:5" ht="27">
      <c r="A4175" s="311">
        <v>92662</v>
      </c>
      <c r="B4175" s="312" t="s">
        <v>3901</v>
      </c>
      <c r="C4175" s="312" t="s">
        <v>50</v>
      </c>
      <c r="D4175" s="313" t="s">
        <v>15473</v>
      </c>
      <c r="E4175" s="314" t="s">
        <v>186</v>
      </c>
    </row>
    <row r="4176" spans="1:5" ht="27">
      <c r="A4176" s="311">
        <v>92663</v>
      </c>
      <c r="B4176" s="312" t="s">
        <v>3902</v>
      </c>
      <c r="C4176" s="312" t="s">
        <v>50</v>
      </c>
      <c r="D4176" s="313" t="s">
        <v>14854</v>
      </c>
      <c r="E4176" s="314" t="s">
        <v>186</v>
      </c>
    </row>
    <row r="4177" spans="1:5" ht="27">
      <c r="A4177" s="311">
        <v>92664</v>
      </c>
      <c r="B4177" s="312" t="s">
        <v>3903</v>
      </c>
      <c r="C4177" s="312" t="s">
        <v>50</v>
      </c>
      <c r="D4177" s="315" t="s">
        <v>16941</v>
      </c>
      <c r="E4177" s="314" t="s">
        <v>186</v>
      </c>
    </row>
    <row r="4178" spans="1:5" ht="27">
      <c r="A4178" s="311">
        <v>92665</v>
      </c>
      <c r="B4178" s="312" t="s">
        <v>3904</v>
      </c>
      <c r="C4178" s="312" t="s">
        <v>50</v>
      </c>
      <c r="D4178" s="315" t="s">
        <v>17212</v>
      </c>
      <c r="E4178" s="314" t="s">
        <v>186</v>
      </c>
    </row>
    <row r="4179" spans="1:5" ht="27">
      <c r="A4179" s="311">
        <v>92666</v>
      </c>
      <c r="B4179" s="312" t="s">
        <v>3905</v>
      </c>
      <c r="C4179" s="312" t="s">
        <v>50</v>
      </c>
      <c r="D4179" s="315" t="s">
        <v>16880</v>
      </c>
      <c r="E4179" s="314" t="s">
        <v>186</v>
      </c>
    </row>
    <row r="4180" spans="1:5" ht="27">
      <c r="A4180" s="311">
        <v>92667</v>
      </c>
      <c r="B4180" s="312" t="s">
        <v>3906</v>
      </c>
      <c r="C4180" s="312" t="s">
        <v>50</v>
      </c>
      <c r="D4180" s="313" t="s">
        <v>17739</v>
      </c>
      <c r="E4180" s="314" t="s">
        <v>186</v>
      </c>
    </row>
    <row r="4181" spans="1:5" ht="27">
      <c r="A4181" s="311">
        <v>92668</v>
      </c>
      <c r="B4181" s="312" t="s">
        <v>3907</v>
      </c>
      <c r="C4181" s="312" t="s">
        <v>50</v>
      </c>
      <c r="D4181" s="313" t="s">
        <v>20136</v>
      </c>
      <c r="E4181" s="314" t="s">
        <v>186</v>
      </c>
    </row>
    <row r="4182" spans="1:5" ht="27">
      <c r="A4182" s="311">
        <v>92669</v>
      </c>
      <c r="B4182" s="312" t="s">
        <v>3908</v>
      </c>
      <c r="C4182" s="312" t="s">
        <v>50</v>
      </c>
      <c r="D4182" s="313" t="s">
        <v>16609</v>
      </c>
      <c r="E4182" s="314" t="s">
        <v>186</v>
      </c>
    </row>
    <row r="4183" spans="1:5" ht="27">
      <c r="A4183" s="311">
        <v>92670</v>
      </c>
      <c r="B4183" s="312" t="s">
        <v>3909</v>
      </c>
      <c r="C4183" s="312" t="s">
        <v>50</v>
      </c>
      <c r="D4183" s="313" t="s">
        <v>16192</v>
      </c>
      <c r="E4183" s="314" t="s">
        <v>186</v>
      </c>
    </row>
    <row r="4184" spans="1:5" ht="27">
      <c r="A4184" s="311">
        <v>92671</v>
      </c>
      <c r="B4184" s="312" t="s">
        <v>3910</v>
      </c>
      <c r="C4184" s="312" t="s">
        <v>50</v>
      </c>
      <c r="D4184" s="313" t="s">
        <v>20137</v>
      </c>
      <c r="E4184" s="314" t="s">
        <v>186</v>
      </c>
    </row>
    <row r="4185" spans="1:5" ht="27">
      <c r="A4185" s="311">
        <v>92672</v>
      </c>
      <c r="B4185" s="312" t="s">
        <v>3911</v>
      </c>
      <c r="C4185" s="312" t="s">
        <v>50</v>
      </c>
      <c r="D4185" s="313" t="s">
        <v>20138</v>
      </c>
      <c r="E4185" s="314" t="s">
        <v>186</v>
      </c>
    </row>
    <row r="4186" spans="1:5" ht="27">
      <c r="A4186" s="311">
        <v>92673</v>
      </c>
      <c r="B4186" s="312" t="s">
        <v>3912</v>
      </c>
      <c r="C4186" s="312" t="s">
        <v>50</v>
      </c>
      <c r="D4186" s="313" t="s">
        <v>20139</v>
      </c>
      <c r="E4186" s="314" t="s">
        <v>186</v>
      </c>
    </row>
    <row r="4187" spans="1:5" ht="27">
      <c r="A4187" s="311">
        <v>92674</v>
      </c>
      <c r="B4187" s="312" t="s">
        <v>3913</v>
      </c>
      <c r="C4187" s="312" t="s">
        <v>50</v>
      </c>
      <c r="D4187" s="313" t="s">
        <v>16961</v>
      </c>
      <c r="E4187" s="314" t="s">
        <v>186</v>
      </c>
    </row>
    <row r="4188" spans="1:5" ht="27">
      <c r="A4188" s="311">
        <v>92675</v>
      </c>
      <c r="B4188" s="312" t="s">
        <v>3914</v>
      </c>
      <c r="C4188" s="312" t="s">
        <v>50</v>
      </c>
      <c r="D4188" s="313" t="s">
        <v>20140</v>
      </c>
      <c r="E4188" s="314" t="s">
        <v>186</v>
      </c>
    </row>
    <row r="4189" spans="1:5" ht="27">
      <c r="A4189" s="311">
        <v>92676</v>
      </c>
      <c r="B4189" s="312" t="s">
        <v>3915</v>
      </c>
      <c r="C4189" s="312" t="s">
        <v>50</v>
      </c>
      <c r="D4189" s="313" t="s">
        <v>20141</v>
      </c>
      <c r="E4189" s="314" t="s">
        <v>186</v>
      </c>
    </row>
    <row r="4190" spans="1:5" ht="27">
      <c r="A4190" s="311">
        <v>92677</v>
      </c>
      <c r="B4190" s="312" t="s">
        <v>3916</v>
      </c>
      <c r="C4190" s="312" t="s">
        <v>50</v>
      </c>
      <c r="D4190" s="313" t="s">
        <v>18299</v>
      </c>
      <c r="E4190" s="314" t="s">
        <v>186</v>
      </c>
    </row>
    <row r="4191" spans="1:5" ht="27">
      <c r="A4191" s="311">
        <v>92678</v>
      </c>
      <c r="B4191" s="312" t="s">
        <v>3917</v>
      </c>
      <c r="C4191" s="312" t="s">
        <v>50</v>
      </c>
      <c r="D4191" s="313" t="s">
        <v>20142</v>
      </c>
      <c r="E4191" s="314" t="s">
        <v>186</v>
      </c>
    </row>
    <row r="4192" spans="1:5" ht="27">
      <c r="A4192" s="311">
        <v>92679</v>
      </c>
      <c r="B4192" s="312" t="s">
        <v>3918</v>
      </c>
      <c r="C4192" s="312" t="s">
        <v>50</v>
      </c>
      <c r="D4192" s="313" t="s">
        <v>20143</v>
      </c>
      <c r="E4192" s="314" t="s">
        <v>186</v>
      </c>
    </row>
    <row r="4193" spans="1:5" ht="27">
      <c r="A4193" s="311">
        <v>92680</v>
      </c>
      <c r="B4193" s="312" t="s">
        <v>3919</v>
      </c>
      <c r="C4193" s="312" t="s">
        <v>50</v>
      </c>
      <c r="D4193" s="313" t="s">
        <v>20144</v>
      </c>
      <c r="E4193" s="314" t="s">
        <v>186</v>
      </c>
    </row>
    <row r="4194" spans="1:5" ht="27">
      <c r="A4194" s="311">
        <v>92681</v>
      </c>
      <c r="B4194" s="312" t="s">
        <v>3920</v>
      </c>
      <c r="C4194" s="312" t="s">
        <v>50</v>
      </c>
      <c r="D4194" s="313" t="s">
        <v>18336</v>
      </c>
      <c r="E4194" s="314" t="s">
        <v>186</v>
      </c>
    </row>
    <row r="4195" spans="1:5" ht="27">
      <c r="A4195" s="311">
        <v>92682</v>
      </c>
      <c r="B4195" s="312" t="s">
        <v>3921</v>
      </c>
      <c r="C4195" s="312" t="s">
        <v>50</v>
      </c>
      <c r="D4195" s="313" t="s">
        <v>13317</v>
      </c>
      <c r="E4195" s="314" t="s">
        <v>186</v>
      </c>
    </row>
    <row r="4196" spans="1:5" ht="27">
      <c r="A4196" s="311">
        <v>92683</v>
      </c>
      <c r="B4196" s="312" t="s">
        <v>3922</v>
      </c>
      <c r="C4196" s="312" t="s">
        <v>50</v>
      </c>
      <c r="D4196" s="313" t="s">
        <v>20145</v>
      </c>
      <c r="E4196" s="314" t="s">
        <v>186</v>
      </c>
    </row>
    <row r="4197" spans="1:5" ht="27">
      <c r="A4197" s="311">
        <v>92684</v>
      </c>
      <c r="B4197" s="312" t="s">
        <v>3923</v>
      </c>
      <c r="C4197" s="312" t="s">
        <v>50</v>
      </c>
      <c r="D4197" s="313" t="s">
        <v>20146</v>
      </c>
      <c r="E4197" s="314" t="s">
        <v>186</v>
      </c>
    </row>
    <row r="4198" spans="1:5" ht="27">
      <c r="A4198" s="311">
        <v>92685</v>
      </c>
      <c r="B4198" s="312" t="s">
        <v>3924</v>
      </c>
      <c r="C4198" s="312" t="s">
        <v>50</v>
      </c>
      <c r="D4198" s="313" t="s">
        <v>16915</v>
      </c>
      <c r="E4198" s="314" t="s">
        <v>186</v>
      </c>
    </row>
    <row r="4199" spans="1:5" ht="27">
      <c r="A4199" s="311">
        <v>92686</v>
      </c>
      <c r="B4199" s="312" t="s">
        <v>3925</v>
      </c>
      <c r="C4199" s="312" t="s">
        <v>50</v>
      </c>
      <c r="D4199" s="313" t="s">
        <v>20147</v>
      </c>
      <c r="E4199" s="314" t="s">
        <v>186</v>
      </c>
    </row>
    <row r="4200" spans="1:5" ht="27">
      <c r="A4200" s="311">
        <v>92692</v>
      </c>
      <c r="B4200" s="312" t="s">
        <v>3926</v>
      </c>
      <c r="C4200" s="312" t="s">
        <v>50</v>
      </c>
      <c r="D4200" s="313" t="s">
        <v>15374</v>
      </c>
      <c r="E4200" s="314" t="s">
        <v>186</v>
      </c>
    </row>
    <row r="4201" spans="1:5" ht="27">
      <c r="A4201" s="311">
        <v>92693</v>
      </c>
      <c r="B4201" s="312" t="s">
        <v>3927</v>
      </c>
      <c r="C4201" s="312" t="s">
        <v>50</v>
      </c>
      <c r="D4201" s="313" t="s">
        <v>19273</v>
      </c>
      <c r="E4201" s="314" t="s">
        <v>186</v>
      </c>
    </row>
    <row r="4202" spans="1:5" ht="27">
      <c r="A4202" s="311">
        <v>92694</v>
      </c>
      <c r="B4202" s="312" t="s">
        <v>3928</v>
      </c>
      <c r="C4202" s="312" t="s">
        <v>50</v>
      </c>
      <c r="D4202" s="313" t="s">
        <v>15405</v>
      </c>
      <c r="E4202" s="314" t="s">
        <v>186</v>
      </c>
    </row>
    <row r="4203" spans="1:5" ht="27">
      <c r="A4203" s="311">
        <v>92695</v>
      </c>
      <c r="B4203" s="312" t="s">
        <v>3929</v>
      </c>
      <c r="C4203" s="312" t="s">
        <v>50</v>
      </c>
      <c r="D4203" s="313" t="s">
        <v>17882</v>
      </c>
      <c r="E4203" s="314" t="s">
        <v>186</v>
      </c>
    </row>
    <row r="4204" spans="1:5" ht="27">
      <c r="A4204" s="311">
        <v>92696</v>
      </c>
      <c r="B4204" s="312" t="s">
        <v>3930</v>
      </c>
      <c r="C4204" s="312" t="s">
        <v>50</v>
      </c>
      <c r="D4204" s="313" t="s">
        <v>15938</v>
      </c>
      <c r="E4204" s="314" t="s">
        <v>186</v>
      </c>
    </row>
    <row r="4205" spans="1:5" ht="27">
      <c r="A4205" s="311">
        <v>92697</v>
      </c>
      <c r="B4205" s="312" t="s">
        <v>3931</v>
      </c>
      <c r="C4205" s="312" t="s">
        <v>50</v>
      </c>
      <c r="D4205" s="313" t="s">
        <v>20148</v>
      </c>
      <c r="E4205" s="314" t="s">
        <v>186</v>
      </c>
    </row>
    <row r="4206" spans="1:5" ht="27">
      <c r="A4206" s="311">
        <v>92698</v>
      </c>
      <c r="B4206" s="312" t="s">
        <v>3932</v>
      </c>
      <c r="C4206" s="312" t="s">
        <v>50</v>
      </c>
      <c r="D4206" s="313" t="s">
        <v>20149</v>
      </c>
      <c r="E4206" s="314" t="s">
        <v>186</v>
      </c>
    </row>
    <row r="4207" spans="1:5" ht="27">
      <c r="A4207" s="311">
        <v>92699</v>
      </c>
      <c r="B4207" s="312" t="s">
        <v>3933</v>
      </c>
      <c r="C4207" s="312" t="s">
        <v>50</v>
      </c>
      <c r="D4207" s="313" t="s">
        <v>15332</v>
      </c>
      <c r="E4207" s="314" t="s">
        <v>186</v>
      </c>
    </row>
    <row r="4208" spans="1:5" ht="27">
      <c r="A4208" s="311">
        <v>92700</v>
      </c>
      <c r="B4208" s="312" t="s">
        <v>3934</v>
      </c>
      <c r="C4208" s="312" t="s">
        <v>50</v>
      </c>
      <c r="D4208" s="313" t="s">
        <v>17627</v>
      </c>
      <c r="E4208" s="314" t="s">
        <v>186</v>
      </c>
    </row>
    <row r="4209" spans="1:5" ht="27">
      <c r="A4209" s="311">
        <v>92701</v>
      </c>
      <c r="B4209" s="312" t="s">
        <v>3935</v>
      </c>
      <c r="C4209" s="312" t="s">
        <v>50</v>
      </c>
      <c r="D4209" s="313" t="s">
        <v>20150</v>
      </c>
      <c r="E4209" s="314" t="s">
        <v>186</v>
      </c>
    </row>
    <row r="4210" spans="1:5" ht="27">
      <c r="A4210" s="311">
        <v>92702</v>
      </c>
      <c r="B4210" s="312" t="s">
        <v>3936</v>
      </c>
      <c r="C4210" s="312" t="s">
        <v>50</v>
      </c>
      <c r="D4210" s="313" t="s">
        <v>16836</v>
      </c>
      <c r="E4210" s="314" t="s">
        <v>186</v>
      </c>
    </row>
    <row r="4211" spans="1:5" ht="27">
      <c r="A4211" s="311">
        <v>92703</v>
      </c>
      <c r="B4211" s="312" t="s">
        <v>3937</v>
      </c>
      <c r="C4211" s="312" t="s">
        <v>50</v>
      </c>
      <c r="D4211" s="313" t="s">
        <v>17659</v>
      </c>
      <c r="E4211" s="314" t="s">
        <v>186</v>
      </c>
    </row>
    <row r="4212" spans="1:5" ht="27">
      <c r="A4212" s="311">
        <v>92704</v>
      </c>
      <c r="B4212" s="312" t="s">
        <v>3938</v>
      </c>
      <c r="C4212" s="312" t="s">
        <v>50</v>
      </c>
      <c r="D4212" s="313" t="s">
        <v>20151</v>
      </c>
      <c r="E4212" s="314" t="s">
        <v>186</v>
      </c>
    </row>
    <row r="4213" spans="1:5" ht="27">
      <c r="A4213" s="311">
        <v>92705</v>
      </c>
      <c r="B4213" s="312" t="s">
        <v>3939</v>
      </c>
      <c r="C4213" s="312" t="s">
        <v>50</v>
      </c>
      <c r="D4213" s="313" t="s">
        <v>20152</v>
      </c>
      <c r="E4213" s="314" t="s">
        <v>186</v>
      </c>
    </row>
    <row r="4214" spans="1:5" ht="27">
      <c r="A4214" s="311">
        <v>92706</v>
      </c>
      <c r="B4214" s="312" t="s">
        <v>3940</v>
      </c>
      <c r="C4214" s="312" t="s">
        <v>50</v>
      </c>
      <c r="D4214" s="313" t="s">
        <v>20153</v>
      </c>
      <c r="E4214" s="314" t="s">
        <v>186</v>
      </c>
    </row>
    <row r="4215" spans="1:5" ht="27">
      <c r="A4215" s="311">
        <v>92889</v>
      </c>
      <c r="B4215" s="312" t="s">
        <v>3941</v>
      </c>
      <c r="C4215" s="312" t="s">
        <v>50</v>
      </c>
      <c r="D4215" s="313" t="s">
        <v>17507</v>
      </c>
      <c r="E4215" s="314" t="s">
        <v>186</v>
      </c>
    </row>
    <row r="4216" spans="1:5" ht="27">
      <c r="A4216" s="311">
        <v>92890</v>
      </c>
      <c r="B4216" s="312" t="s">
        <v>3942</v>
      </c>
      <c r="C4216" s="312" t="s">
        <v>50</v>
      </c>
      <c r="D4216" s="313" t="s">
        <v>20154</v>
      </c>
      <c r="E4216" s="314" t="s">
        <v>186</v>
      </c>
    </row>
    <row r="4217" spans="1:5" ht="27">
      <c r="A4217" s="311">
        <v>92891</v>
      </c>
      <c r="B4217" s="312" t="s">
        <v>3943</v>
      </c>
      <c r="C4217" s="312" t="s">
        <v>50</v>
      </c>
      <c r="D4217" s="313" t="s">
        <v>20155</v>
      </c>
      <c r="E4217" s="314" t="s">
        <v>186</v>
      </c>
    </row>
    <row r="4218" spans="1:5" ht="27">
      <c r="A4218" s="311">
        <v>92892</v>
      </c>
      <c r="B4218" s="312" t="s">
        <v>3944</v>
      </c>
      <c r="C4218" s="312" t="s">
        <v>50</v>
      </c>
      <c r="D4218" s="313" t="s">
        <v>20156</v>
      </c>
      <c r="E4218" s="314" t="s">
        <v>186</v>
      </c>
    </row>
    <row r="4219" spans="1:5" ht="27">
      <c r="A4219" s="311">
        <v>92893</v>
      </c>
      <c r="B4219" s="312" t="s">
        <v>3945</v>
      </c>
      <c r="C4219" s="312" t="s">
        <v>50</v>
      </c>
      <c r="D4219" s="313" t="s">
        <v>20157</v>
      </c>
      <c r="E4219" s="314" t="s">
        <v>186</v>
      </c>
    </row>
    <row r="4220" spans="1:5" ht="27">
      <c r="A4220" s="311">
        <v>92894</v>
      </c>
      <c r="B4220" s="312" t="s">
        <v>3946</v>
      </c>
      <c r="C4220" s="312" t="s">
        <v>50</v>
      </c>
      <c r="D4220" s="313" t="s">
        <v>20158</v>
      </c>
      <c r="E4220" s="314" t="s">
        <v>186</v>
      </c>
    </row>
    <row r="4221" spans="1:5" ht="27">
      <c r="A4221" s="311">
        <v>92895</v>
      </c>
      <c r="B4221" s="312" t="s">
        <v>3947</v>
      </c>
      <c r="C4221" s="312" t="s">
        <v>50</v>
      </c>
      <c r="D4221" s="313" t="s">
        <v>20159</v>
      </c>
      <c r="E4221" s="314" t="s">
        <v>186</v>
      </c>
    </row>
    <row r="4222" spans="1:5" ht="27">
      <c r="A4222" s="311">
        <v>92896</v>
      </c>
      <c r="B4222" s="312" t="s">
        <v>3948</v>
      </c>
      <c r="C4222" s="312" t="s">
        <v>50</v>
      </c>
      <c r="D4222" s="313" t="s">
        <v>20160</v>
      </c>
      <c r="E4222" s="314" t="s">
        <v>186</v>
      </c>
    </row>
    <row r="4223" spans="1:5" ht="27">
      <c r="A4223" s="311">
        <v>92897</v>
      </c>
      <c r="B4223" s="312" t="s">
        <v>3949</v>
      </c>
      <c r="C4223" s="312" t="s">
        <v>50</v>
      </c>
      <c r="D4223" s="313" t="s">
        <v>20161</v>
      </c>
      <c r="E4223" s="314" t="s">
        <v>186</v>
      </c>
    </row>
    <row r="4224" spans="1:5" ht="27">
      <c r="A4224" s="311">
        <v>92898</v>
      </c>
      <c r="B4224" s="312" t="s">
        <v>3950</v>
      </c>
      <c r="C4224" s="312" t="s">
        <v>50</v>
      </c>
      <c r="D4224" s="313" t="s">
        <v>20162</v>
      </c>
      <c r="E4224" s="314" t="s">
        <v>186</v>
      </c>
    </row>
    <row r="4225" spans="1:5" ht="27">
      <c r="A4225" s="311">
        <v>92899</v>
      </c>
      <c r="B4225" s="312" t="s">
        <v>3951</v>
      </c>
      <c r="C4225" s="312" t="s">
        <v>50</v>
      </c>
      <c r="D4225" s="313" t="s">
        <v>17800</v>
      </c>
      <c r="E4225" s="314" t="s">
        <v>186</v>
      </c>
    </row>
    <row r="4226" spans="1:5" ht="27">
      <c r="A4226" s="311">
        <v>92900</v>
      </c>
      <c r="B4226" s="312" t="s">
        <v>3952</v>
      </c>
      <c r="C4226" s="312" t="s">
        <v>50</v>
      </c>
      <c r="D4226" s="313" t="s">
        <v>20163</v>
      </c>
      <c r="E4226" s="314" t="s">
        <v>186</v>
      </c>
    </row>
    <row r="4227" spans="1:5" ht="27">
      <c r="A4227" s="311">
        <v>92901</v>
      </c>
      <c r="B4227" s="312" t="s">
        <v>3953</v>
      </c>
      <c r="C4227" s="312" t="s">
        <v>50</v>
      </c>
      <c r="D4227" s="313" t="s">
        <v>20164</v>
      </c>
      <c r="E4227" s="314" t="s">
        <v>186</v>
      </c>
    </row>
    <row r="4228" spans="1:5" ht="27">
      <c r="A4228" s="311">
        <v>92902</v>
      </c>
      <c r="B4228" s="312" t="s">
        <v>3954</v>
      </c>
      <c r="C4228" s="312" t="s">
        <v>50</v>
      </c>
      <c r="D4228" s="313" t="s">
        <v>20165</v>
      </c>
      <c r="E4228" s="314" t="s">
        <v>186</v>
      </c>
    </row>
    <row r="4229" spans="1:5" ht="27">
      <c r="A4229" s="311">
        <v>92903</v>
      </c>
      <c r="B4229" s="312" t="s">
        <v>3955</v>
      </c>
      <c r="C4229" s="312" t="s">
        <v>50</v>
      </c>
      <c r="D4229" s="313" t="s">
        <v>20166</v>
      </c>
      <c r="E4229" s="314" t="s">
        <v>186</v>
      </c>
    </row>
    <row r="4230" spans="1:5" ht="27">
      <c r="A4230" s="311">
        <v>92904</v>
      </c>
      <c r="B4230" s="312" t="s">
        <v>3956</v>
      </c>
      <c r="C4230" s="312" t="s">
        <v>50</v>
      </c>
      <c r="D4230" s="313" t="s">
        <v>20167</v>
      </c>
      <c r="E4230" s="314" t="s">
        <v>186</v>
      </c>
    </row>
    <row r="4231" spans="1:5" ht="27">
      <c r="A4231" s="311">
        <v>92905</v>
      </c>
      <c r="B4231" s="312" t="s">
        <v>3957</v>
      </c>
      <c r="C4231" s="312" t="s">
        <v>50</v>
      </c>
      <c r="D4231" s="313" t="s">
        <v>20168</v>
      </c>
      <c r="E4231" s="314" t="s">
        <v>186</v>
      </c>
    </row>
    <row r="4232" spans="1:5" ht="27">
      <c r="A4232" s="311">
        <v>92906</v>
      </c>
      <c r="B4232" s="312" t="s">
        <v>3958</v>
      </c>
      <c r="C4232" s="312" t="s">
        <v>50</v>
      </c>
      <c r="D4232" s="313" t="s">
        <v>20169</v>
      </c>
      <c r="E4232" s="314" t="s">
        <v>186</v>
      </c>
    </row>
    <row r="4233" spans="1:5" ht="27">
      <c r="A4233" s="311">
        <v>92907</v>
      </c>
      <c r="B4233" s="312" t="s">
        <v>3959</v>
      </c>
      <c r="C4233" s="312" t="s">
        <v>50</v>
      </c>
      <c r="D4233" s="313" t="s">
        <v>16582</v>
      </c>
      <c r="E4233" s="314" t="s">
        <v>186</v>
      </c>
    </row>
    <row r="4234" spans="1:5" ht="27">
      <c r="A4234" s="311">
        <v>92908</v>
      </c>
      <c r="B4234" s="312" t="s">
        <v>3960</v>
      </c>
      <c r="C4234" s="312" t="s">
        <v>50</v>
      </c>
      <c r="D4234" s="313" t="s">
        <v>16582</v>
      </c>
      <c r="E4234" s="314" t="s">
        <v>186</v>
      </c>
    </row>
    <row r="4235" spans="1:5" ht="27">
      <c r="A4235" s="311">
        <v>92909</v>
      </c>
      <c r="B4235" s="312" t="s">
        <v>3961</v>
      </c>
      <c r="C4235" s="312" t="s">
        <v>50</v>
      </c>
      <c r="D4235" s="313" t="s">
        <v>16582</v>
      </c>
      <c r="E4235" s="314" t="s">
        <v>186</v>
      </c>
    </row>
    <row r="4236" spans="1:5" ht="27">
      <c r="A4236" s="311">
        <v>92910</v>
      </c>
      <c r="B4236" s="312" t="s">
        <v>3962</v>
      </c>
      <c r="C4236" s="312" t="s">
        <v>50</v>
      </c>
      <c r="D4236" s="313" t="s">
        <v>20170</v>
      </c>
      <c r="E4236" s="314" t="s">
        <v>186</v>
      </c>
    </row>
    <row r="4237" spans="1:5" ht="27">
      <c r="A4237" s="311">
        <v>92911</v>
      </c>
      <c r="B4237" s="312" t="s">
        <v>3963</v>
      </c>
      <c r="C4237" s="312" t="s">
        <v>50</v>
      </c>
      <c r="D4237" s="313" t="s">
        <v>20170</v>
      </c>
      <c r="E4237" s="314" t="s">
        <v>186</v>
      </c>
    </row>
    <row r="4238" spans="1:5" ht="27">
      <c r="A4238" s="311">
        <v>92912</v>
      </c>
      <c r="B4238" s="312" t="s">
        <v>3964</v>
      </c>
      <c r="C4238" s="312" t="s">
        <v>50</v>
      </c>
      <c r="D4238" s="313" t="s">
        <v>20171</v>
      </c>
      <c r="E4238" s="314" t="s">
        <v>186</v>
      </c>
    </row>
    <row r="4239" spans="1:5" ht="27">
      <c r="A4239" s="311">
        <v>92913</v>
      </c>
      <c r="B4239" s="312" t="s">
        <v>3965</v>
      </c>
      <c r="C4239" s="312" t="s">
        <v>50</v>
      </c>
      <c r="D4239" s="313" t="s">
        <v>20172</v>
      </c>
      <c r="E4239" s="314" t="s">
        <v>186</v>
      </c>
    </row>
    <row r="4240" spans="1:5" ht="27">
      <c r="A4240" s="311">
        <v>92914</v>
      </c>
      <c r="B4240" s="312" t="s">
        <v>3966</v>
      </c>
      <c r="C4240" s="312" t="s">
        <v>50</v>
      </c>
      <c r="D4240" s="313" t="s">
        <v>20172</v>
      </c>
      <c r="E4240" s="314" t="s">
        <v>186</v>
      </c>
    </row>
    <row r="4241" spans="1:5" ht="27">
      <c r="A4241" s="311">
        <v>92918</v>
      </c>
      <c r="B4241" s="312" t="s">
        <v>3967</v>
      </c>
      <c r="C4241" s="312" t="s">
        <v>50</v>
      </c>
      <c r="D4241" s="313" t="s">
        <v>15540</v>
      </c>
      <c r="E4241" s="314" t="s">
        <v>186</v>
      </c>
    </row>
    <row r="4242" spans="1:5" ht="27">
      <c r="A4242" s="311">
        <v>92920</v>
      </c>
      <c r="B4242" s="312" t="s">
        <v>3968</v>
      </c>
      <c r="C4242" s="312" t="s">
        <v>50</v>
      </c>
      <c r="D4242" s="313" t="s">
        <v>20173</v>
      </c>
      <c r="E4242" s="314" t="s">
        <v>186</v>
      </c>
    </row>
    <row r="4243" spans="1:5" ht="27">
      <c r="A4243" s="311">
        <v>92925</v>
      </c>
      <c r="B4243" s="312" t="s">
        <v>3969</v>
      </c>
      <c r="C4243" s="312" t="s">
        <v>50</v>
      </c>
      <c r="D4243" s="313" t="s">
        <v>19996</v>
      </c>
      <c r="E4243" s="314" t="s">
        <v>186</v>
      </c>
    </row>
    <row r="4244" spans="1:5" ht="27">
      <c r="A4244" s="311">
        <v>92926</v>
      </c>
      <c r="B4244" s="312" t="s">
        <v>3970</v>
      </c>
      <c r="C4244" s="312" t="s">
        <v>50</v>
      </c>
      <c r="D4244" s="313" t="s">
        <v>17804</v>
      </c>
      <c r="E4244" s="314" t="s">
        <v>186</v>
      </c>
    </row>
    <row r="4245" spans="1:5" ht="27">
      <c r="A4245" s="311">
        <v>92927</v>
      </c>
      <c r="B4245" s="312" t="s">
        <v>3971</v>
      </c>
      <c r="C4245" s="312" t="s">
        <v>50</v>
      </c>
      <c r="D4245" s="313" t="s">
        <v>17804</v>
      </c>
      <c r="E4245" s="314" t="s">
        <v>186</v>
      </c>
    </row>
    <row r="4246" spans="1:5" ht="27">
      <c r="A4246" s="311">
        <v>92928</v>
      </c>
      <c r="B4246" s="312" t="s">
        <v>3972</v>
      </c>
      <c r="C4246" s="312" t="s">
        <v>50</v>
      </c>
      <c r="D4246" s="313" t="s">
        <v>20174</v>
      </c>
      <c r="E4246" s="314" t="s">
        <v>186</v>
      </c>
    </row>
    <row r="4247" spans="1:5" ht="27">
      <c r="A4247" s="311">
        <v>92929</v>
      </c>
      <c r="B4247" s="312" t="s">
        <v>3973</v>
      </c>
      <c r="C4247" s="312" t="s">
        <v>50</v>
      </c>
      <c r="D4247" s="313" t="s">
        <v>20174</v>
      </c>
      <c r="E4247" s="314" t="s">
        <v>186</v>
      </c>
    </row>
    <row r="4248" spans="1:5" ht="27">
      <c r="A4248" s="311">
        <v>92930</v>
      </c>
      <c r="B4248" s="312" t="s">
        <v>3974</v>
      </c>
      <c r="C4248" s="312" t="s">
        <v>50</v>
      </c>
      <c r="D4248" s="313" t="s">
        <v>20174</v>
      </c>
      <c r="E4248" s="314" t="s">
        <v>186</v>
      </c>
    </row>
    <row r="4249" spans="1:5" ht="27">
      <c r="A4249" s="311">
        <v>92931</v>
      </c>
      <c r="B4249" s="312" t="s">
        <v>3975</v>
      </c>
      <c r="C4249" s="312" t="s">
        <v>50</v>
      </c>
      <c r="D4249" s="313" t="s">
        <v>16794</v>
      </c>
      <c r="E4249" s="314" t="s">
        <v>186</v>
      </c>
    </row>
    <row r="4250" spans="1:5" ht="27">
      <c r="A4250" s="311">
        <v>92932</v>
      </c>
      <c r="B4250" s="312" t="s">
        <v>3976</v>
      </c>
      <c r="C4250" s="312" t="s">
        <v>50</v>
      </c>
      <c r="D4250" s="313" t="s">
        <v>16794</v>
      </c>
      <c r="E4250" s="314" t="s">
        <v>186</v>
      </c>
    </row>
    <row r="4251" spans="1:5" ht="27">
      <c r="A4251" s="311">
        <v>92933</v>
      </c>
      <c r="B4251" s="312" t="s">
        <v>3977</v>
      </c>
      <c r="C4251" s="312" t="s">
        <v>50</v>
      </c>
      <c r="D4251" s="313" t="s">
        <v>16794</v>
      </c>
      <c r="E4251" s="314" t="s">
        <v>186</v>
      </c>
    </row>
    <row r="4252" spans="1:5" ht="27">
      <c r="A4252" s="311">
        <v>92934</v>
      </c>
      <c r="B4252" s="312" t="s">
        <v>3978</v>
      </c>
      <c r="C4252" s="312" t="s">
        <v>50</v>
      </c>
      <c r="D4252" s="313" t="s">
        <v>20175</v>
      </c>
      <c r="E4252" s="314" t="s">
        <v>186</v>
      </c>
    </row>
    <row r="4253" spans="1:5" ht="27">
      <c r="A4253" s="311">
        <v>92935</v>
      </c>
      <c r="B4253" s="312" t="s">
        <v>3979</v>
      </c>
      <c r="C4253" s="312" t="s">
        <v>50</v>
      </c>
      <c r="D4253" s="313" t="s">
        <v>20175</v>
      </c>
      <c r="E4253" s="314" t="s">
        <v>186</v>
      </c>
    </row>
    <row r="4254" spans="1:5" ht="27">
      <c r="A4254" s="311">
        <v>92936</v>
      </c>
      <c r="B4254" s="312" t="s">
        <v>3980</v>
      </c>
      <c r="C4254" s="312" t="s">
        <v>50</v>
      </c>
      <c r="D4254" s="313" t="s">
        <v>20176</v>
      </c>
      <c r="E4254" s="314" t="s">
        <v>186</v>
      </c>
    </row>
    <row r="4255" spans="1:5" ht="27">
      <c r="A4255" s="311">
        <v>92937</v>
      </c>
      <c r="B4255" s="312" t="s">
        <v>3981</v>
      </c>
      <c r="C4255" s="312" t="s">
        <v>50</v>
      </c>
      <c r="D4255" s="313" t="s">
        <v>20176</v>
      </c>
      <c r="E4255" s="314" t="s">
        <v>186</v>
      </c>
    </row>
    <row r="4256" spans="1:5" ht="27">
      <c r="A4256" s="311">
        <v>92938</v>
      </c>
      <c r="B4256" s="312" t="s">
        <v>3982</v>
      </c>
      <c r="C4256" s="312" t="s">
        <v>50</v>
      </c>
      <c r="D4256" s="313" t="s">
        <v>20177</v>
      </c>
      <c r="E4256" s="314" t="s">
        <v>186</v>
      </c>
    </row>
    <row r="4257" spans="1:5" ht="27">
      <c r="A4257" s="311">
        <v>92939</v>
      </c>
      <c r="B4257" s="312" t="s">
        <v>3983</v>
      </c>
      <c r="C4257" s="312" t="s">
        <v>50</v>
      </c>
      <c r="D4257" s="313" t="s">
        <v>14160</v>
      </c>
      <c r="E4257" s="314" t="s">
        <v>186</v>
      </c>
    </row>
    <row r="4258" spans="1:5" ht="27">
      <c r="A4258" s="311">
        <v>92940</v>
      </c>
      <c r="B4258" s="312" t="s">
        <v>3984</v>
      </c>
      <c r="C4258" s="312" t="s">
        <v>50</v>
      </c>
      <c r="D4258" s="313" t="s">
        <v>13521</v>
      </c>
      <c r="E4258" s="314" t="s">
        <v>186</v>
      </c>
    </row>
    <row r="4259" spans="1:5" ht="27">
      <c r="A4259" s="311">
        <v>92941</v>
      </c>
      <c r="B4259" s="312" t="s">
        <v>3985</v>
      </c>
      <c r="C4259" s="312" t="s">
        <v>50</v>
      </c>
      <c r="D4259" s="313" t="s">
        <v>17878</v>
      </c>
      <c r="E4259" s="314" t="s">
        <v>186</v>
      </c>
    </row>
    <row r="4260" spans="1:5" ht="27">
      <c r="A4260" s="311">
        <v>92942</v>
      </c>
      <c r="B4260" s="312" t="s">
        <v>3986</v>
      </c>
      <c r="C4260" s="312" t="s">
        <v>50</v>
      </c>
      <c r="D4260" s="313" t="s">
        <v>17878</v>
      </c>
      <c r="E4260" s="314" t="s">
        <v>186</v>
      </c>
    </row>
    <row r="4261" spans="1:5" ht="27">
      <c r="A4261" s="311">
        <v>92943</v>
      </c>
      <c r="B4261" s="312" t="s">
        <v>3987</v>
      </c>
      <c r="C4261" s="312" t="s">
        <v>50</v>
      </c>
      <c r="D4261" s="313" t="s">
        <v>14276</v>
      </c>
      <c r="E4261" s="314" t="s">
        <v>186</v>
      </c>
    </row>
    <row r="4262" spans="1:5" ht="27">
      <c r="A4262" s="311">
        <v>92944</v>
      </c>
      <c r="B4262" s="312" t="s">
        <v>3988</v>
      </c>
      <c r="C4262" s="312" t="s">
        <v>50</v>
      </c>
      <c r="D4262" s="313" t="s">
        <v>14276</v>
      </c>
      <c r="E4262" s="314" t="s">
        <v>186</v>
      </c>
    </row>
    <row r="4263" spans="1:5" ht="27">
      <c r="A4263" s="311">
        <v>92945</v>
      </c>
      <c r="B4263" s="312" t="s">
        <v>3989</v>
      </c>
      <c r="C4263" s="312" t="s">
        <v>50</v>
      </c>
      <c r="D4263" s="313" t="s">
        <v>14276</v>
      </c>
      <c r="E4263" s="314" t="s">
        <v>186</v>
      </c>
    </row>
    <row r="4264" spans="1:5" ht="27">
      <c r="A4264" s="311">
        <v>92946</v>
      </c>
      <c r="B4264" s="312" t="s">
        <v>3990</v>
      </c>
      <c r="C4264" s="312" t="s">
        <v>50</v>
      </c>
      <c r="D4264" s="313" t="s">
        <v>20178</v>
      </c>
      <c r="E4264" s="314" t="s">
        <v>186</v>
      </c>
    </row>
    <row r="4265" spans="1:5" ht="27">
      <c r="A4265" s="311">
        <v>92947</v>
      </c>
      <c r="B4265" s="312" t="s">
        <v>3991</v>
      </c>
      <c r="C4265" s="312" t="s">
        <v>50</v>
      </c>
      <c r="D4265" s="313" t="s">
        <v>20178</v>
      </c>
      <c r="E4265" s="314" t="s">
        <v>186</v>
      </c>
    </row>
    <row r="4266" spans="1:5" ht="27">
      <c r="A4266" s="311">
        <v>92948</v>
      </c>
      <c r="B4266" s="312" t="s">
        <v>3992</v>
      </c>
      <c r="C4266" s="312" t="s">
        <v>50</v>
      </c>
      <c r="D4266" s="313" t="s">
        <v>20178</v>
      </c>
      <c r="E4266" s="314" t="s">
        <v>186</v>
      </c>
    </row>
    <row r="4267" spans="1:5" ht="27">
      <c r="A4267" s="311">
        <v>92949</v>
      </c>
      <c r="B4267" s="312" t="s">
        <v>3993</v>
      </c>
      <c r="C4267" s="312" t="s">
        <v>50</v>
      </c>
      <c r="D4267" s="313" t="s">
        <v>20179</v>
      </c>
      <c r="E4267" s="314" t="s">
        <v>186</v>
      </c>
    </row>
    <row r="4268" spans="1:5" ht="27">
      <c r="A4268" s="311">
        <v>92950</v>
      </c>
      <c r="B4268" s="312" t="s">
        <v>3994</v>
      </c>
      <c r="C4268" s="312" t="s">
        <v>50</v>
      </c>
      <c r="D4268" s="313" t="s">
        <v>20179</v>
      </c>
      <c r="E4268" s="314" t="s">
        <v>186</v>
      </c>
    </row>
    <row r="4269" spans="1:5" ht="27">
      <c r="A4269" s="311">
        <v>92951</v>
      </c>
      <c r="B4269" s="312" t="s">
        <v>3995</v>
      </c>
      <c r="C4269" s="312" t="s">
        <v>50</v>
      </c>
      <c r="D4269" s="313" t="s">
        <v>20180</v>
      </c>
      <c r="E4269" s="314" t="s">
        <v>186</v>
      </c>
    </row>
    <row r="4270" spans="1:5" ht="27">
      <c r="A4270" s="311">
        <v>92952</v>
      </c>
      <c r="B4270" s="312" t="s">
        <v>3996</v>
      </c>
      <c r="C4270" s="312" t="s">
        <v>50</v>
      </c>
      <c r="D4270" s="313" t="s">
        <v>20180</v>
      </c>
      <c r="E4270" s="314" t="s">
        <v>186</v>
      </c>
    </row>
    <row r="4271" spans="1:5" ht="27">
      <c r="A4271" s="311">
        <v>92953</v>
      </c>
      <c r="B4271" s="312" t="s">
        <v>3997</v>
      </c>
      <c r="C4271" s="312" t="s">
        <v>50</v>
      </c>
      <c r="D4271" s="313" t="s">
        <v>13710</v>
      </c>
      <c r="E4271" s="314" t="s">
        <v>186</v>
      </c>
    </row>
    <row r="4272" spans="1:5" ht="27">
      <c r="A4272" s="311">
        <v>93050</v>
      </c>
      <c r="B4272" s="312" t="s">
        <v>3998</v>
      </c>
      <c r="C4272" s="312" t="s">
        <v>50</v>
      </c>
      <c r="D4272" s="313" t="s">
        <v>17708</v>
      </c>
      <c r="E4272" s="314" t="s">
        <v>186</v>
      </c>
    </row>
    <row r="4273" spans="1:5" ht="27">
      <c r="A4273" s="311">
        <v>93051</v>
      </c>
      <c r="B4273" s="312" t="s">
        <v>3999</v>
      </c>
      <c r="C4273" s="312" t="s">
        <v>50</v>
      </c>
      <c r="D4273" s="313" t="s">
        <v>15440</v>
      </c>
      <c r="E4273" s="314" t="s">
        <v>186</v>
      </c>
    </row>
    <row r="4274" spans="1:5" ht="27">
      <c r="A4274" s="311">
        <v>93052</v>
      </c>
      <c r="B4274" s="312" t="s">
        <v>4000</v>
      </c>
      <c r="C4274" s="312" t="s">
        <v>50</v>
      </c>
      <c r="D4274" s="313" t="s">
        <v>20181</v>
      </c>
      <c r="E4274" s="314" t="s">
        <v>186</v>
      </c>
    </row>
    <row r="4275" spans="1:5" ht="27">
      <c r="A4275" s="311">
        <v>93054</v>
      </c>
      <c r="B4275" s="312" t="s">
        <v>4001</v>
      </c>
      <c r="C4275" s="312" t="s">
        <v>50</v>
      </c>
      <c r="D4275" s="313" t="s">
        <v>19547</v>
      </c>
      <c r="E4275" s="314" t="s">
        <v>186</v>
      </c>
    </row>
    <row r="4276" spans="1:5" ht="27">
      <c r="A4276" s="311">
        <v>93055</v>
      </c>
      <c r="B4276" s="312" t="s">
        <v>4002</v>
      </c>
      <c r="C4276" s="312" t="s">
        <v>50</v>
      </c>
      <c r="D4276" s="313" t="s">
        <v>20182</v>
      </c>
      <c r="E4276" s="314" t="s">
        <v>186</v>
      </c>
    </row>
    <row r="4277" spans="1:5" ht="27">
      <c r="A4277" s="311">
        <v>93056</v>
      </c>
      <c r="B4277" s="312" t="s">
        <v>4003</v>
      </c>
      <c r="C4277" s="312" t="s">
        <v>50</v>
      </c>
      <c r="D4277" s="313" t="s">
        <v>17902</v>
      </c>
      <c r="E4277" s="314" t="s">
        <v>186</v>
      </c>
    </row>
    <row r="4278" spans="1:5" ht="27">
      <c r="A4278" s="311">
        <v>93057</v>
      </c>
      <c r="B4278" s="312" t="s">
        <v>4004</v>
      </c>
      <c r="C4278" s="312" t="s">
        <v>50</v>
      </c>
      <c r="D4278" s="313" t="s">
        <v>13522</v>
      </c>
      <c r="E4278" s="314" t="s">
        <v>186</v>
      </c>
    </row>
    <row r="4279" spans="1:5" ht="27">
      <c r="A4279" s="311">
        <v>93058</v>
      </c>
      <c r="B4279" s="312" t="s">
        <v>4005</v>
      </c>
      <c r="C4279" s="312" t="s">
        <v>50</v>
      </c>
      <c r="D4279" s="313" t="s">
        <v>20183</v>
      </c>
      <c r="E4279" s="314" t="s">
        <v>186</v>
      </c>
    </row>
    <row r="4280" spans="1:5" ht="27">
      <c r="A4280" s="311">
        <v>93059</v>
      </c>
      <c r="B4280" s="312" t="s">
        <v>4006</v>
      </c>
      <c r="C4280" s="312" t="s">
        <v>50</v>
      </c>
      <c r="D4280" s="313" t="s">
        <v>20184</v>
      </c>
      <c r="E4280" s="314" t="s">
        <v>186</v>
      </c>
    </row>
    <row r="4281" spans="1:5" ht="27">
      <c r="A4281" s="311">
        <v>93060</v>
      </c>
      <c r="B4281" s="312" t="s">
        <v>4007</v>
      </c>
      <c r="C4281" s="312" t="s">
        <v>50</v>
      </c>
      <c r="D4281" s="313" t="s">
        <v>20185</v>
      </c>
      <c r="E4281" s="314" t="s">
        <v>186</v>
      </c>
    </row>
    <row r="4282" spans="1:5" ht="27">
      <c r="A4282" s="311">
        <v>93061</v>
      </c>
      <c r="B4282" s="312" t="s">
        <v>4008</v>
      </c>
      <c r="C4282" s="312" t="s">
        <v>50</v>
      </c>
      <c r="D4282" s="313" t="s">
        <v>15507</v>
      </c>
      <c r="E4282" s="314" t="s">
        <v>186</v>
      </c>
    </row>
    <row r="4283" spans="1:5" ht="27">
      <c r="A4283" s="311">
        <v>93062</v>
      </c>
      <c r="B4283" s="312" t="s">
        <v>4009</v>
      </c>
      <c r="C4283" s="312" t="s">
        <v>50</v>
      </c>
      <c r="D4283" s="313" t="s">
        <v>16835</v>
      </c>
      <c r="E4283" s="314" t="s">
        <v>186</v>
      </c>
    </row>
    <row r="4284" spans="1:5" ht="27">
      <c r="A4284" s="311">
        <v>93063</v>
      </c>
      <c r="B4284" s="312" t="s">
        <v>4010</v>
      </c>
      <c r="C4284" s="312" t="s">
        <v>50</v>
      </c>
      <c r="D4284" s="313" t="s">
        <v>20186</v>
      </c>
      <c r="E4284" s="314" t="s">
        <v>186</v>
      </c>
    </row>
    <row r="4285" spans="1:5" ht="27">
      <c r="A4285" s="311">
        <v>93064</v>
      </c>
      <c r="B4285" s="312" t="s">
        <v>4011</v>
      </c>
      <c r="C4285" s="312" t="s">
        <v>50</v>
      </c>
      <c r="D4285" s="313" t="s">
        <v>15874</v>
      </c>
      <c r="E4285" s="314" t="s">
        <v>186</v>
      </c>
    </row>
    <row r="4286" spans="1:5" ht="27">
      <c r="A4286" s="311">
        <v>93065</v>
      </c>
      <c r="B4286" s="312" t="s">
        <v>4012</v>
      </c>
      <c r="C4286" s="312" t="s">
        <v>50</v>
      </c>
      <c r="D4286" s="313" t="s">
        <v>20187</v>
      </c>
      <c r="E4286" s="314" t="s">
        <v>186</v>
      </c>
    </row>
    <row r="4287" spans="1:5" ht="27">
      <c r="A4287" s="311">
        <v>93066</v>
      </c>
      <c r="B4287" s="312" t="s">
        <v>4013</v>
      </c>
      <c r="C4287" s="312" t="s">
        <v>50</v>
      </c>
      <c r="D4287" s="313" t="s">
        <v>20188</v>
      </c>
      <c r="E4287" s="314" t="s">
        <v>186</v>
      </c>
    </row>
    <row r="4288" spans="1:5" ht="27">
      <c r="A4288" s="311">
        <v>93067</v>
      </c>
      <c r="B4288" s="312" t="s">
        <v>4014</v>
      </c>
      <c r="C4288" s="312" t="s">
        <v>50</v>
      </c>
      <c r="D4288" s="313" t="s">
        <v>20189</v>
      </c>
      <c r="E4288" s="314" t="s">
        <v>186</v>
      </c>
    </row>
    <row r="4289" spans="1:5" ht="27">
      <c r="A4289" s="311">
        <v>93068</v>
      </c>
      <c r="B4289" s="312" t="s">
        <v>4015</v>
      </c>
      <c r="C4289" s="312" t="s">
        <v>50</v>
      </c>
      <c r="D4289" s="313" t="s">
        <v>20190</v>
      </c>
      <c r="E4289" s="314" t="s">
        <v>186</v>
      </c>
    </row>
    <row r="4290" spans="1:5" ht="27">
      <c r="A4290" s="311">
        <v>93069</v>
      </c>
      <c r="B4290" s="312" t="s">
        <v>4016</v>
      </c>
      <c r="C4290" s="312" t="s">
        <v>50</v>
      </c>
      <c r="D4290" s="313" t="s">
        <v>20191</v>
      </c>
      <c r="E4290" s="314" t="s">
        <v>186</v>
      </c>
    </row>
    <row r="4291" spans="1:5" ht="27">
      <c r="A4291" s="311">
        <v>93070</v>
      </c>
      <c r="B4291" s="312" t="s">
        <v>4017</v>
      </c>
      <c r="C4291" s="312" t="s">
        <v>50</v>
      </c>
      <c r="D4291" s="313" t="s">
        <v>20102</v>
      </c>
      <c r="E4291" s="314" t="s">
        <v>186</v>
      </c>
    </row>
    <row r="4292" spans="1:5" ht="27">
      <c r="A4292" s="311">
        <v>93071</v>
      </c>
      <c r="B4292" s="312" t="s">
        <v>4018</v>
      </c>
      <c r="C4292" s="312" t="s">
        <v>50</v>
      </c>
      <c r="D4292" s="313" t="s">
        <v>20192</v>
      </c>
      <c r="E4292" s="314" t="s">
        <v>186</v>
      </c>
    </row>
    <row r="4293" spans="1:5" ht="27">
      <c r="A4293" s="311">
        <v>93072</v>
      </c>
      <c r="B4293" s="312" t="s">
        <v>4019</v>
      </c>
      <c r="C4293" s="312" t="s">
        <v>50</v>
      </c>
      <c r="D4293" s="313" t="s">
        <v>20193</v>
      </c>
      <c r="E4293" s="314" t="s">
        <v>186</v>
      </c>
    </row>
    <row r="4294" spans="1:5" ht="27">
      <c r="A4294" s="311">
        <v>93073</v>
      </c>
      <c r="B4294" s="312" t="s">
        <v>4020</v>
      </c>
      <c r="C4294" s="312" t="s">
        <v>50</v>
      </c>
      <c r="D4294" s="313" t="s">
        <v>20194</v>
      </c>
      <c r="E4294" s="314" t="s">
        <v>186</v>
      </c>
    </row>
    <row r="4295" spans="1:5" ht="27">
      <c r="A4295" s="311">
        <v>93074</v>
      </c>
      <c r="B4295" s="312" t="s">
        <v>4021</v>
      </c>
      <c r="C4295" s="312" t="s">
        <v>50</v>
      </c>
      <c r="D4295" s="313" t="s">
        <v>13979</v>
      </c>
      <c r="E4295" s="314" t="s">
        <v>186</v>
      </c>
    </row>
    <row r="4296" spans="1:5" ht="27">
      <c r="A4296" s="311">
        <v>93075</v>
      </c>
      <c r="B4296" s="312" t="s">
        <v>4022</v>
      </c>
      <c r="C4296" s="312" t="s">
        <v>50</v>
      </c>
      <c r="D4296" s="313" t="s">
        <v>14106</v>
      </c>
      <c r="E4296" s="314" t="s">
        <v>186</v>
      </c>
    </row>
    <row r="4297" spans="1:5" ht="27">
      <c r="A4297" s="311">
        <v>93076</v>
      </c>
      <c r="B4297" s="312" t="s">
        <v>4023</v>
      </c>
      <c r="C4297" s="312" t="s">
        <v>50</v>
      </c>
      <c r="D4297" s="313" t="s">
        <v>18366</v>
      </c>
      <c r="E4297" s="314" t="s">
        <v>186</v>
      </c>
    </row>
    <row r="4298" spans="1:5" ht="27">
      <c r="A4298" s="311">
        <v>93077</v>
      </c>
      <c r="B4298" s="312" t="s">
        <v>4024</v>
      </c>
      <c r="C4298" s="312" t="s">
        <v>50</v>
      </c>
      <c r="D4298" s="313" t="s">
        <v>19525</v>
      </c>
      <c r="E4298" s="314" t="s">
        <v>186</v>
      </c>
    </row>
    <row r="4299" spans="1:5" ht="27">
      <c r="A4299" s="311">
        <v>93078</v>
      </c>
      <c r="B4299" s="312" t="s">
        <v>4025</v>
      </c>
      <c r="C4299" s="312" t="s">
        <v>50</v>
      </c>
      <c r="D4299" s="313" t="s">
        <v>20195</v>
      </c>
      <c r="E4299" s="314" t="s">
        <v>186</v>
      </c>
    </row>
    <row r="4300" spans="1:5" ht="27">
      <c r="A4300" s="311">
        <v>93079</v>
      </c>
      <c r="B4300" s="312" t="s">
        <v>4026</v>
      </c>
      <c r="C4300" s="312" t="s">
        <v>50</v>
      </c>
      <c r="D4300" s="313" t="s">
        <v>15517</v>
      </c>
      <c r="E4300" s="314" t="s">
        <v>186</v>
      </c>
    </row>
    <row r="4301" spans="1:5" ht="27">
      <c r="A4301" s="311">
        <v>93080</v>
      </c>
      <c r="B4301" s="312" t="s">
        <v>4027</v>
      </c>
      <c r="C4301" s="312" t="s">
        <v>50</v>
      </c>
      <c r="D4301" s="313" t="s">
        <v>15563</v>
      </c>
      <c r="E4301" s="314" t="s">
        <v>186</v>
      </c>
    </row>
    <row r="4302" spans="1:5" ht="27">
      <c r="A4302" s="311">
        <v>93081</v>
      </c>
      <c r="B4302" s="312" t="s">
        <v>4028</v>
      </c>
      <c r="C4302" s="312" t="s">
        <v>50</v>
      </c>
      <c r="D4302" s="313" t="s">
        <v>20196</v>
      </c>
      <c r="E4302" s="314" t="s">
        <v>186</v>
      </c>
    </row>
    <row r="4303" spans="1:5" s="228" customFormat="1" ht="27">
      <c r="A4303" s="311">
        <v>93082</v>
      </c>
      <c r="B4303" s="312" t="s">
        <v>4029</v>
      </c>
      <c r="C4303" s="312" t="s">
        <v>50</v>
      </c>
      <c r="D4303" s="313" t="s">
        <v>17548</v>
      </c>
      <c r="E4303" s="314" t="s">
        <v>186</v>
      </c>
    </row>
    <row r="4304" spans="1:5" s="228" customFormat="1" ht="27">
      <c r="A4304" s="316">
        <v>93083</v>
      </c>
      <c r="B4304" s="317" t="s">
        <v>4030</v>
      </c>
      <c r="C4304" s="317" t="s">
        <v>50</v>
      </c>
      <c r="D4304" s="318" t="s">
        <v>20197</v>
      </c>
      <c r="E4304" s="314" t="s">
        <v>186</v>
      </c>
    </row>
    <row r="4305" spans="1:5" s="228" customFormat="1" ht="27">
      <c r="A4305" s="316">
        <v>93084</v>
      </c>
      <c r="B4305" s="317" t="s">
        <v>4031</v>
      </c>
      <c r="C4305" s="317" t="s">
        <v>50</v>
      </c>
      <c r="D4305" s="318" t="s">
        <v>17420</v>
      </c>
      <c r="E4305" s="314" t="s">
        <v>186</v>
      </c>
    </row>
    <row r="4306" spans="1:5" s="228" customFormat="1" ht="27">
      <c r="A4306" s="316">
        <v>93085</v>
      </c>
      <c r="B4306" s="317" t="s">
        <v>4032</v>
      </c>
      <c r="C4306" s="317" t="s">
        <v>50</v>
      </c>
      <c r="D4306" s="318" t="s">
        <v>16076</v>
      </c>
      <c r="E4306" s="314" t="s">
        <v>186</v>
      </c>
    </row>
    <row r="4307" spans="1:5" s="228" customFormat="1" ht="27">
      <c r="A4307" s="316">
        <v>93086</v>
      </c>
      <c r="B4307" s="317" t="s">
        <v>4033</v>
      </c>
      <c r="C4307" s="317" t="s">
        <v>50</v>
      </c>
      <c r="D4307" s="318" t="s">
        <v>20198</v>
      </c>
      <c r="E4307" s="314" t="s">
        <v>186</v>
      </c>
    </row>
    <row r="4308" spans="1:5" ht="27">
      <c r="A4308" s="316">
        <v>93087</v>
      </c>
      <c r="B4308" s="317" t="s">
        <v>4034</v>
      </c>
      <c r="C4308" s="317" t="s">
        <v>50</v>
      </c>
      <c r="D4308" s="318" t="s">
        <v>15702</v>
      </c>
      <c r="E4308" s="314" t="s">
        <v>186</v>
      </c>
    </row>
    <row r="4309" spans="1:5" ht="27">
      <c r="A4309" s="311">
        <v>93088</v>
      </c>
      <c r="B4309" s="312" t="s">
        <v>4035</v>
      </c>
      <c r="C4309" s="312" t="s">
        <v>50</v>
      </c>
      <c r="D4309" s="313" t="s">
        <v>20199</v>
      </c>
      <c r="E4309" s="314" t="s">
        <v>186</v>
      </c>
    </row>
    <row r="4310" spans="1:5" ht="27">
      <c r="A4310" s="311">
        <v>93089</v>
      </c>
      <c r="B4310" s="312" t="s">
        <v>4036</v>
      </c>
      <c r="C4310" s="312" t="s">
        <v>50</v>
      </c>
      <c r="D4310" s="313" t="s">
        <v>17177</v>
      </c>
      <c r="E4310" s="314" t="s">
        <v>186</v>
      </c>
    </row>
    <row r="4311" spans="1:5" ht="27">
      <c r="A4311" s="311">
        <v>93090</v>
      </c>
      <c r="B4311" s="312" t="s">
        <v>4037</v>
      </c>
      <c r="C4311" s="312" t="s">
        <v>50</v>
      </c>
      <c r="D4311" s="313" t="s">
        <v>14421</v>
      </c>
      <c r="E4311" s="314" t="s">
        <v>186</v>
      </c>
    </row>
    <row r="4312" spans="1:5" ht="27">
      <c r="A4312" s="311">
        <v>93091</v>
      </c>
      <c r="B4312" s="312" t="s">
        <v>4038</v>
      </c>
      <c r="C4312" s="312" t="s">
        <v>50</v>
      </c>
      <c r="D4312" s="313" t="s">
        <v>19473</v>
      </c>
      <c r="E4312" s="314" t="s">
        <v>186</v>
      </c>
    </row>
    <row r="4313" spans="1:5" ht="27">
      <c r="A4313" s="311">
        <v>93092</v>
      </c>
      <c r="B4313" s="312" t="s">
        <v>4039</v>
      </c>
      <c r="C4313" s="312" t="s">
        <v>50</v>
      </c>
      <c r="D4313" s="313" t="s">
        <v>20200</v>
      </c>
      <c r="E4313" s="314" t="s">
        <v>186</v>
      </c>
    </row>
    <row r="4314" spans="1:5" ht="27">
      <c r="A4314" s="311">
        <v>93093</v>
      </c>
      <c r="B4314" s="312" t="s">
        <v>4040</v>
      </c>
      <c r="C4314" s="312" t="s">
        <v>50</v>
      </c>
      <c r="D4314" s="313" t="s">
        <v>15412</v>
      </c>
      <c r="E4314" s="314" t="s">
        <v>186</v>
      </c>
    </row>
    <row r="4315" spans="1:5" ht="27">
      <c r="A4315" s="311">
        <v>93094</v>
      </c>
      <c r="B4315" s="312" t="s">
        <v>4041</v>
      </c>
      <c r="C4315" s="312" t="s">
        <v>50</v>
      </c>
      <c r="D4315" s="313" t="s">
        <v>20201</v>
      </c>
      <c r="E4315" s="314" t="s">
        <v>186</v>
      </c>
    </row>
    <row r="4316" spans="1:5" ht="40.5">
      <c r="A4316" s="311">
        <v>93095</v>
      </c>
      <c r="B4316" s="312" t="s">
        <v>4042</v>
      </c>
      <c r="C4316" s="312" t="s">
        <v>50</v>
      </c>
      <c r="D4316" s="313" t="s">
        <v>17823</v>
      </c>
      <c r="E4316" s="314" t="s">
        <v>186</v>
      </c>
    </row>
    <row r="4317" spans="1:5" ht="40.5">
      <c r="A4317" s="311">
        <v>93096</v>
      </c>
      <c r="B4317" s="312" t="s">
        <v>4043</v>
      </c>
      <c r="C4317" s="312" t="s">
        <v>50</v>
      </c>
      <c r="D4317" s="313" t="s">
        <v>20202</v>
      </c>
      <c r="E4317" s="314" t="s">
        <v>186</v>
      </c>
    </row>
    <row r="4318" spans="1:5" ht="27">
      <c r="A4318" s="311">
        <v>93097</v>
      </c>
      <c r="B4318" s="312" t="s">
        <v>4044</v>
      </c>
      <c r="C4318" s="312" t="s">
        <v>50</v>
      </c>
      <c r="D4318" s="313" t="s">
        <v>15722</v>
      </c>
      <c r="E4318" s="314" t="s">
        <v>186</v>
      </c>
    </row>
    <row r="4319" spans="1:5" ht="27">
      <c r="A4319" s="311">
        <v>93098</v>
      </c>
      <c r="B4319" s="312" t="s">
        <v>4045</v>
      </c>
      <c r="C4319" s="312" t="s">
        <v>50</v>
      </c>
      <c r="D4319" s="313" t="s">
        <v>13107</v>
      </c>
      <c r="E4319" s="314" t="s">
        <v>186</v>
      </c>
    </row>
    <row r="4320" spans="1:5" ht="27">
      <c r="A4320" s="311">
        <v>93099</v>
      </c>
      <c r="B4320" s="312" t="s">
        <v>4046</v>
      </c>
      <c r="C4320" s="312" t="s">
        <v>50</v>
      </c>
      <c r="D4320" s="313" t="s">
        <v>16109</v>
      </c>
      <c r="E4320" s="314" t="s">
        <v>186</v>
      </c>
    </row>
    <row r="4321" spans="1:5" ht="27">
      <c r="A4321" s="311">
        <v>93100</v>
      </c>
      <c r="B4321" s="312" t="s">
        <v>4047</v>
      </c>
      <c r="C4321" s="312" t="s">
        <v>50</v>
      </c>
      <c r="D4321" s="313" t="s">
        <v>20203</v>
      </c>
      <c r="E4321" s="314" t="s">
        <v>186</v>
      </c>
    </row>
    <row r="4322" spans="1:5" ht="27">
      <c r="A4322" s="311">
        <v>93101</v>
      </c>
      <c r="B4322" s="312" t="s">
        <v>4048</v>
      </c>
      <c r="C4322" s="312" t="s">
        <v>50</v>
      </c>
      <c r="D4322" s="313" t="s">
        <v>20204</v>
      </c>
      <c r="E4322" s="314" t="s">
        <v>186</v>
      </c>
    </row>
    <row r="4323" spans="1:5" ht="27">
      <c r="A4323" s="311">
        <v>93102</v>
      </c>
      <c r="B4323" s="312" t="s">
        <v>4049</v>
      </c>
      <c r="C4323" s="312" t="s">
        <v>50</v>
      </c>
      <c r="D4323" s="313" t="s">
        <v>15219</v>
      </c>
      <c r="E4323" s="314" t="s">
        <v>186</v>
      </c>
    </row>
    <row r="4324" spans="1:5" ht="27">
      <c r="A4324" s="311">
        <v>93103</v>
      </c>
      <c r="B4324" s="312" t="s">
        <v>4050</v>
      </c>
      <c r="C4324" s="312" t="s">
        <v>50</v>
      </c>
      <c r="D4324" s="313" t="s">
        <v>14817</v>
      </c>
      <c r="E4324" s="314" t="s">
        <v>186</v>
      </c>
    </row>
    <row r="4325" spans="1:5" ht="27">
      <c r="A4325" s="311">
        <v>93104</v>
      </c>
      <c r="B4325" s="312" t="s">
        <v>4051</v>
      </c>
      <c r="C4325" s="312" t="s">
        <v>50</v>
      </c>
      <c r="D4325" s="313" t="s">
        <v>16130</v>
      </c>
      <c r="E4325" s="314" t="s">
        <v>186</v>
      </c>
    </row>
    <row r="4326" spans="1:5" ht="27">
      <c r="A4326" s="311">
        <v>93105</v>
      </c>
      <c r="B4326" s="312" t="s">
        <v>4052</v>
      </c>
      <c r="C4326" s="312" t="s">
        <v>50</v>
      </c>
      <c r="D4326" s="313" t="s">
        <v>17443</v>
      </c>
      <c r="E4326" s="314" t="s">
        <v>186</v>
      </c>
    </row>
    <row r="4327" spans="1:5" ht="27">
      <c r="A4327" s="311">
        <v>93106</v>
      </c>
      <c r="B4327" s="312" t="s">
        <v>4053</v>
      </c>
      <c r="C4327" s="312" t="s">
        <v>50</v>
      </c>
      <c r="D4327" s="313" t="s">
        <v>20205</v>
      </c>
      <c r="E4327" s="314" t="s">
        <v>186</v>
      </c>
    </row>
    <row r="4328" spans="1:5" ht="27">
      <c r="A4328" s="311">
        <v>93107</v>
      </c>
      <c r="B4328" s="312" t="s">
        <v>4054</v>
      </c>
      <c r="C4328" s="312" t="s">
        <v>50</v>
      </c>
      <c r="D4328" s="313" t="s">
        <v>12657</v>
      </c>
      <c r="E4328" s="314" t="s">
        <v>186</v>
      </c>
    </row>
    <row r="4329" spans="1:5" ht="27">
      <c r="A4329" s="311">
        <v>93108</v>
      </c>
      <c r="B4329" s="312" t="s">
        <v>4055</v>
      </c>
      <c r="C4329" s="312" t="s">
        <v>50</v>
      </c>
      <c r="D4329" s="313" t="s">
        <v>13121</v>
      </c>
      <c r="E4329" s="314" t="s">
        <v>186</v>
      </c>
    </row>
    <row r="4330" spans="1:5" ht="27">
      <c r="A4330" s="311">
        <v>93109</v>
      </c>
      <c r="B4330" s="312" t="s">
        <v>4056</v>
      </c>
      <c r="C4330" s="312" t="s">
        <v>50</v>
      </c>
      <c r="D4330" s="315" t="s">
        <v>20206</v>
      </c>
      <c r="E4330" s="314" t="s">
        <v>186</v>
      </c>
    </row>
    <row r="4331" spans="1:5" ht="27">
      <c r="A4331" s="311">
        <v>93110</v>
      </c>
      <c r="B4331" s="312" t="s">
        <v>4057</v>
      </c>
      <c r="C4331" s="312" t="s">
        <v>50</v>
      </c>
      <c r="D4331" s="315" t="s">
        <v>17216</v>
      </c>
      <c r="E4331" s="314" t="s">
        <v>186</v>
      </c>
    </row>
    <row r="4332" spans="1:5" ht="27">
      <c r="A4332" s="311">
        <v>93111</v>
      </c>
      <c r="B4332" s="312" t="s">
        <v>4058</v>
      </c>
      <c r="C4332" s="312" t="s">
        <v>50</v>
      </c>
      <c r="D4332" s="313" t="s">
        <v>16606</v>
      </c>
      <c r="E4332" s="314" t="s">
        <v>186</v>
      </c>
    </row>
    <row r="4333" spans="1:5" ht="27">
      <c r="A4333" s="311">
        <v>93112</v>
      </c>
      <c r="B4333" s="312" t="s">
        <v>4059</v>
      </c>
      <c r="C4333" s="312" t="s">
        <v>50</v>
      </c>
      <c r="D4333" s="313" t="s">
        <v>20207</v>
      </c>
      <c r="E4333" s="314" t="s">
        <v>186</v>
      </c>
    </row>
    <row r="4334" spans="1:5" ht="27">
      <c r="A4334" s="311">
        <v>93113</v>
      </c>
      <c r="B4334" s="312" t="s">
        <v>4060</v>
      </c>
      <c r="C4334" s="312" t="s">
        <v>50</v>
      </c>
      <c r="D4334" s="313" t="s">
        <v>13226</v>
      </c>
      <c r="E4334" s="314" t="s">
        <v>186</v>
      </c>
    </row>
    <row r="4335" spans="1:5" ht="27">
      <c r="A4335" s="311">
        <v>93114</v>
      </c>
      <c r="B4335" s="312" t="s">
        <v>4061</v>
      </c>
      <c r="C4335" s="312" t="s">
        <v>50</v>
      </c>
      <c r="D4335" s="313" t="s">
        <v>20208</v>
      </c>
      <c r="E4335" s="314" t="s">
        <v>186</v>
      </c>
    </row>
    <row r="4336" spans="1:5" ht="27">
      <c r="A4336" s="311">
        <v>93115</v>
      </c>
      <c r="B4336" s="312" t="s">
        <v>4062</v>
      </c>
      <c r="C4336" s="312" t="s">
        <v>50</v>
      </c>
      <c r="D4336" s="313" t="s">
        <v>20209</v>
      </c>
      <c r="E4336" s="314" t="s">
        <v>186</v>
      </c>
    </row>
    <row r="4337" spans="1:5" ht="27">
      <c r="A4337" s="311">
        <v>93116</v>
      </c>
      <c r="B4337" s="312" t="s">
        <v>4063</v>
      </c>
      <c r="C4337" s="312" t="s">
        <v>50</v>
      </c>
      <c r="D4337" s="313" t="s">
        <v>20210</v>
      </c>
      <c r="E4337" s="314" t="s">
        <v>186</v>
      </c>
    </row>
    <row r="4338" spans="1:5" ht="40.5">
      <c r="A4338" s="311">
        <v>93117</v>
      </c>
      <c r="B4338" s="312" t="s">
        <v>4064</v>
      </c>
      <c r="C4338" s="312" t="s">
        <v>50</v>
      </c>
      <c r="D4338" s="313" t="s">
        <v>13067</v>
      </c>
      <c r="E4338" s="314" t="s">
        <v>186</v>
      </c>
    </row>
    <row r="4339" spans="1:5" ht="40.5">
      <c r="A4339" s="311">
        <v>93118</v>
      </c>
      <c r="B4339" s="312" t="s">
        <v>4065</v>
      </c>
      <c r="C4339" s="312" t="s">
        <v>50</v>
      </c>
      <c r="D4339" s="313" t="s">
        <v>20211</v>
      </c>
      <c r="E4339" s="314" t="s">
        <v>186</v>
      </c>
    </row>
    <row r="4340" spans="1:5" ht="27">
      <c r="A4340" s="311">
        <v>93119</v>
      </c>
      <c r="B4340" s="312" t="s">
        <v>4066</v>
      </c>
      <c r="C4340" s="312" t="s">
        <v>50</v>
      </c>
      <c r="D4340" s="313" t="s">
        <v>15088</v>
      </c>
      <c r="E4340" s="314" t="s">
        <v>186</v>
      </c>
    </row>
    <row r="4341" spans="1:5" ht="27">
      <c r="A4341" s="311">
        <v>93120</v>
      </c>
      <c r="B4341" s="312" t="s">
        <v>4067</v>
      </c>
      <c r="C4341" s="312" t="s">
        <v>50</v>
      </c>
      <c r="D4341" s="313" t="s">
        <v>17888</v>
      </c>
      <c r="E4341" s="314" t="s">
        <v>186</v>
      </c>
    </row>
    <row r="4342" spans="1:5" ht="27">
      <c r="A4342" s="311">
        <v>93121</v>
      </c>
      <c r="B4342" s="312" t="s">
        <v>4068</v>
      </c>
      <c r="C4342" s="312" t="s">
        <v>50</v>
      </c>
      <c r="D4342" s="313" t="s">
        <v>15966</v>
      </c>
      <c r="E4342" s="314" t="s">
        <v>186</v>
      </c>
    </row>
    <row r="4343" spans="1:5" ht="27">
      <c r="A4343" s="311">
        <v>93122</v>
      </c>
      <c r="B4343" s="312" t="s">
        <v>4069</v>
      </c>
      <c r="C4343" s="312" t="s">
        <v>50</v>
      </c>
      <c r="D4343" s="313" t="s">
        <v>20212</v>
      </c>
      <c r="E4343" s="314" t="s">
        <v>186</v>
      </c>
    </row>
    <row r="4344" spans="1:5" ht="27">
      <c r="A4344" s="311">
        <v>93123</v>
      </c>
      <c r="B4344" s="312" t="s">
        <v>4070</v>
      </c>
      <c r="C4344" s="312" t="s">
        <v>50</v>
      </c>
      <c r="D4344" s="313" t="s">
        <v>17490</v>
      </c>
      <c r="E4344" s="314" t="s">
        <v>186</v>
      </c>
    </row>
    <row r="4345" spans="1:5" ht="27">
      <c r="A4345" s="311">
        <v>93124</v>
      </c>
      <c r="B4345" s="312" t="s">
        <v>4071</v>
      </c>
      <c r="C4345" s="312" t="s">
        <v>50</v>
      </c>
      <c r="D4345" s="313" t="s">
        <v>20213</v>
      </c>
      <c r="E4345" s="314" t="s">
        <v>186</v>
      </c>
    </row>
    <row r="4346" spans="1:5" ht="27">
      <c r="A4346" s="311">
        <v>93125</v>
      </c>
      <c r="B4346" s="312" t="s">
        <v>4072</v>
      </c>
      <c r="C4346" s="312" t="s">
        <v>50</v>
      </c>
      <c r="D4346" s="313" t="s">
        <v>20214</v>
      </c>
      <c r="E4346" s="314" t="s">
        <v>186</v>
      </c>
    </row>
    <row r="4347" spans="1:5" ht="27">
      <c r="A4347" s="311">
        <v>93126</v>
      </c>
      <c r="B4347" s="312" t="s">
        <v>4073</v>
      </c>
      <c r="C4347" s="312" t="s">
        <v>50</v>
      </c>
      <c r="D4347" s="313" t="s">
        <v>20215</v>
      </c>
      <c r="E4347" s="314" t="s">
        <v>186</v>
      </c>
    </row>
    <row r="4348" spans="1:5" ht="27">
      <c r="A4348" s="311">
        <v>93133</v>
      </c>
      <c r="B4348" s="312" t="s">
        <v>4074</v>
      </c>
      <c r="C4348" s="312" t="s">
        <v>50</v>
      </c>
      <c r="D4348" s="315" t="s">
        <v>19824</v>
      </c>
      <c r="E4348" s="314" t="s">
        <v>186</v>
      </c>
    </row>
    <row r="4349" spans="1:5" ht="40.5">
      <c r="A4349" s="311">
        <v>94465</v>
      </c>
      <c r="B4349" s="312" t="s">
        <v>4075</v>
      </c>
      <c r="C4349" s="312" t="s">
        <v>50</v>
      </c>
      <c r="D4349" s="315" t="s">
        <v>20216</v>
      </c>
      <c r="E4349" s="314" t="s">
        <v>186</v>
      </c>
    </row>
    <row r="4350" spans="1:5" ht="40.5">
      <c r="A4350" s="311">
        <v>94466</v>
      </c>
      <c r="B4350" s="312" t="s">
        <v>4076</v>
      </c>
      <c r="C4350" s="312" t="s">
        <v>50</v>
      </c>
      <c r="D4350" s="315" t="s">
        <v>20217</v>
      </c>
      <c r="E4350" s="314" t="s">
        <v>186</v>
      </c>
    </row>
    <row r="4351" spans="1:5" ht="40.5">
      <c r="A4351" s="311">
        <v>94467</v>
      </c>
      <c r="B4351" s="312" t="s">
        <v>4077</v>
      </c>
      <c r="C4351" s="312" t="s">
        <v>50</v>
      </c>
      <c r="D4351" s="313" t="s">
        <v>20218</v>
      </c>
      <c r="E4351" s="314" t="s">
        <v>186</v>
      </c>
    </row>
    <row r="4352" spans="1:5" ht="40.5">
      <c r="A4352" s="311">
        <v>94468</v>
      </c>
      <c r="B4352" s="312" t="s">
        <v>4078</v>
      </c>
      <c r="C4352" s="312" t="s">
        <v>50</v>
      </c>
      <c r="D4352" s="313" t="s">
        <v>20219</v>
      </c>
      <c r="E4352" s="314" t="s">
        <v>186</v>
      </c>
    </row>
    <row r="4353" spans="1:5" ht="40.5">
      <c r="A4353" s="311">
        <v>94469</v>
      </c>
      <c r="B4353" s="312" t="s">
        <v>4079</v>
      </c>
      <c r="C4353" s="312" t="s">
        <v>50</v>
      </c>
      <c r="D4353" s="313" t="s">
        <v>20220</v>
      </c>
      <c r="E4353" s="314" t="s">
        <v>186</v>
      </c>
    </row>
    <row r="4354" spans="1:5" ht="40.5">
      <c r="A4354" s="311">
        <v>94470</v>
      </c>
      <c r="B4354" s="312" t="s">
        <v>4080</v>
      </c>
      <c r="C4354" s="312" t="s">
        <v>50</v>
      </c>
      <c r="D4354" s="315" t="s">
        <v>17620</v>
      </c>
      <c r="E4354" s="314" t="s">
        <v>186</v>
      </c>
    </row>
    <row r="4355" spans="1:5" ht="40.5">
      <c r="A4355" s="311">
        <v>94471</v>
      </c>
      <c r="B4355" s="312" t="s">
        <v>4081</v>
      </c>
      <c r="C4355" s="312" t="s">
        <v>50</v>
      </c>
      <c r="D4355" s="313" t="s">
        <v>13210</v>
      </c>
      <c r="E4355" s="314" t="s">
        <v>186</v>
      </c>
    </row>
    <row r="4356" spans="1:5" ht="40.5">
      <c r="A4356" s="311">
        <v>94472</v>
      </c>
      <c r="B4356" s="312" t="s">
        <v>4082</v>
      </c>
      <c r="C4356" s="312" t="s">
        <v>50</v>
      </c>
      <c r="D4356" s="313" t="s">
        <v>20221</v>
      </c>
      <c r="E4356" s="314" t="s">
        <v>186</v>
      </c>
    </row>
    <row r="4357" spans="1:5" ht="40.5">
      <c r="A4357" s="311">
        <v>94473</v>
      </c>
      <c r="B4357" s="312" t="s">
        <v>4083</v>
      </c>
      <c r="C4357" s="312" t="s">
        <v>50</v>
      </c>
      <c r="D4357" s="313" t="s">
        <v>20222</v>
      </c>
      <c r="E4357" s="314" t="s">
        <v>186</v>
      </c>
    </row>
    <row r="4358" spans="1:5" ht="40.5">
      <c r="A4358" s="311">
        <v>94474</v>
      </c>
      <c r="B4358" s="312" t="s">
        <v>4084</v>
      </c>
      <c r="C4358" s="312" t="s">
        <v>50</v>
      </c>
      <c r="D4358" s="313" t="s">
        <v>17464</v>
      </c>
      <c r="E4358" s="314" t="s">
        <v>186</v>
      </c>
    </row>
    <row r="4359" spans="1:5" ht="40.5">
      <c r="A4359" s="311">
        <v>94475</v>
      </c>
      <c r="B4359" s="312" t="s">
        <v>4085</v>
      </c>
      <c r="C4359" s="312" t="s">
        <v>50</v>
      </c>
      <c r="D4359" s="313" t="s">
        <v>20223</v>
      </c>
      <c r="E4359" s="314" t="s">
        <v>186</v>
      </c>
    </row>
    <row r="4360" spans="1:5" ht="40.5">
      <c r="A4360" s="311">
        <v>94476</v>
      </c>
      <c r="B4360" s="312" t="s">
        <v>4086</v>
      </c>
      <c r="C4360" s="312" t="s">
        <v>50</v>
      </c>
      <c r="D4360" s="315" t="s">
        <v>20224</v>
      </c>
      <c r="E4360" s="314" t="s">
        <v>186</v>
      </c>
    </row>
    <row r="4361" spans="1:5" ht="40.5">
      <c r="A4361" s="311">
        <v>94477</v>
      </c>
      <c r="B4361" s="312" t="s">
        <v>4087</v>
      </c>
      <c r="C4361" s="312" t="s">
        <v>50</v>
      </c>
      <c r="D4361" s="313" t="s">
        <v>20225</v>
      </c>
      <c r="E4361" s="314" t="s">
        <v>186</v>
      </c>
    </row>
    <row r="4362" spans="1:5" ht="40.5">
      <c r="A4362" s="311">
        <v>94478</v>
      </c>
      <c r="B4362" s="312" t="s">
        <v>4088</v>
      </c>
      <c r="C4362" s="312" t="s">
        <v>50</v>
      </c>
      <c r="D4362" s="313" t="s">
        <v>20226</v>
      </c>
      <c r="E4362" s="314" t="s">
        <v>186</v>
      </c>
    </row>
    <row r="4363" spans="1:5" ht="40.5">
      <c r="A4363" s="311">
        <v>94479</v>
      </c>
      <c r="B4363" s="312" t="s">
        <v>4089</v>
      </c>
      <c r="C4363" s="312" t="s">
        <v>50</v>
      </c>
      <c r="D4363" s="313" t="s">
        <v>20227</v>
      </c>
      <c r="E4363" s="314" t="s">
        <v>186</v>
      </c>
    </row>
    <row r="4364" spans="1:5" ht="40.5">
      <c r="A4364" s="311">
        <v>94606</v>
      </c>
      <c r="B4364" s="312" t="s">
        <v>4090</v>
      </c>
      <c r="C4364" s="312" t="s">
        <v>50</v>
      </c>
      <c r="D4364" s="313" t="s">
        <v>20228</v>
      </c>
      <c r="E4364" s="314" t="s">
        <v>186</v>
      </c>
    </row>
    <row r="4365" spans="1:5" ht="40.5">
      <c r="A4365" s="311">
        <v>94608</v>
      </c>
      <c r="B4365" s="312" t="s">
        <v>4091</v>
      </c>
      <c r="C4365" s="312" t="s">
        <v>50</v>
      </c>
      <c r="D4365" s="313" t="s">
        <v>17295</v>
      </c>
      <c r="E4365" s="314" t="s">
        <v>186</v>
      </c>
    </row>
    <row r="4366" spans="1:5" ht="40.5">
      <c r="A4366" s="311">
        <v>94610</v>
      </c>
      <c r="B4366" s="312" t="s">
        <v>4092</v>
      </c>
      <c r="C4366" s="312" t="s">
        <v>50</v>
      </c>
      <c r="D4366" s="313" t="s">
        <v>20229</v>
      </c>
      <c r="E4366" s="314" t="s">
        <v>186</v>
      </c>
    </row>
    <row r="4367" spans="1:5" ht="40.5">
      <c r="A4367" s="311">
        <v>94612</v>
      </c>
      <c r="B4367" s="312" t="s">
        <v>4093</v>
      </c>
      <c r="C4367" s="312" t="s">
        <v>50</v>
      </c>
      <c r="D4367" s="313" t="s">
        <v>20230</v>
      </c>
      <c r="E4367" s="314" t="s">
        <v>186</v>
      </c>
    </row>
    <row r="4368" spans="1:5" ht="40.5">
      <c r="A4368" s="311">
        <v>94614</v>
      </c>
      <c r="B4368" s="312" t="s">
        <v>4094</v>
      </c>
      <c r="C4368" s="312" t="s">
        <v>50</v>
      </c>
      <c r="D4368" s="313" t="s">
        <v>20231</v>
      </c>
      <c r="E4368" s="314" t="s">
        <v>186</v>
      </c>
    </row>
    <row r="4369" spans="1:5" ht="40.5">
      <c r="A4369" s="311">
        <v>94615</v>
      </c>
      <c r="B4369" s="312" t="s">
        <v>4095</v>
      </c>
      <c r="C4369" s="312" t="s">
        <v>50</v>
      </c>
      <c r="D4369" s="313" t="s">
        <v>20232</v>
      </c>
      <c r="E4369" s="314" t="s">
        <v>186</v>
      </c>
    </row>
    <row r="4370" spans="1:5" ht="40.5">
      <c r="A4370" s="311">
        <v>94616</v>
      </c>
      <c r="B4370" s="312" t="s">
        <v>4096</v>
      </c>
      <c r="C4370" s="312" t="s">
        <v>50</v>
      </c>
      <c r="D4370" s="313" t="s">
        <v>20233</v>
      </c>
      <c r="E4370" s="314" t="s">
        <v>186</v>
      </c>
    </row>
    <row r="4371" spans="1:5" ht="40.5">
      <c r="A4371" s="311">
        <v>94617</v>
      </c>
      <c r="B4371" s="312" t="s">
        <v>4097</v>
      </c>
      <c r="C4371" s="312" t="s">
        <v>50</v>
      </c>
      <c r="D4371" s="313" t="s">
        <v>20234</v>
      </c>
      <c r="E4371" s="314" t="s">
        <v>186</v>
      </c>
    </row>
    <row r="4372" spans="1:5" ht="40.5">
      <c r="A4372" s="311">
        <v>94618</v>
      </c>
      <c r="B4372" s="312" t="s">
        <v>4098</v>
      </c>
      <c r="C4372" s="312" t="s">
        <v>50</v>
      </c>
      <c r="D4372" s="313" t="s">
        <v>20235</v>
      </c>
      <c r="E4372" s="314" t="s">
        <v>186</v>
      </c>
    </row>
    <row r="4373" spans="1:5" ht="40.5">
      <c r="A4373" s="311">
        <v>94620</v>
      </c>
      <c r="B4373" s="312" t="s">
        <v>4099</v>
      </c>
      <c r="C4373" s="312" t="s">
        <v>50</v>
      </c>
      <c r="D4373" s="313" t="s">
        <v>20236</v>
      </c>
      <c r="E4373" s="314" t="s">
        <v>186</v>
      </c>
    </row>
    <row r="4374" spans="1:5" ht="40.5">
      <c r="A4374" s="311">
        <v>94622</v>
      </c>
      <c r="B4374" s="312" t="s">
        <v>4100</v>
      </c>
      <c r="C4374" s="312" t="s">
        <v>50</v>
      </c>
      <c r="D4374" s="313" t="s">
        <v>20237</v>
      </c>
      <c r="E4374" s="314" t="s">
        <v>186</v>
      </c>
    </row>
    <row r="4375" spans="1:5" ht="40.5">
      <c r="A4375" s="311">
        <v>94623</v>
      </c>
      <c r="B4375" s="312" t="s">
        <v>4101</v>
      </c>
      <c r="C4375" s="312" t="s">
        <v>50</v>
      </c>
      <c r="D4375" s="313" t="s">
        <v>20238</v>
      </c>
      <c r="E4375" s="314" t="s">
        <v>186</v>
      </c>
    </row>
    <row r="4376" spans="1:5" ht="40.5">
      <c r="A4376" s="311">
        <v>94624</v>
      </c>
      <c r="B4376" s="312" t="s">
        <v>4102</v>
      </c>
      <c r="C4376" s="312" t="s">
        <v>50</v>
      </c>
      <c r="D4376" s="313" t="s">
        <v>20239</v>
      </c>
      <c r="E4376" s="314" t="s">
        <v>186</v>
      </c>
    </row>
    <row r="4377" spans="1:5" ht="40.5">
      <c r="A4377" s="311">
        <v>94625</v>
      </c>
      <c r="B4377" s="312" t="s">
        <v>4103</v>
      </c>
      <c r="C4377" s="312" t="s">
        <v>50</v>
      </c>
      <c r="D4377" s="313" t="s">
        <v>20240</v>
      </c>
      <c r="E4377" s="314" t="s">
        <v>186</v>
      </c>
    </row>
    <row r="4378" spans="1:5" ht="40.5">
      <c r="A4378" s="311">
        <v>94656</v>
      </c>
      <c r="B4378" s="312" t="s">
        <v>4104</v>
      </c>
      <c r="C4378" s="312" t="s">
        <v>50</v>
      </c>
      <c r="D4378" s="313" t="s">
        <v>14444</v>
      </c>
      <c r="E4378" s="314" t="s">
        <v>186</v>
      </c>
    </row>
    <row r="4379" spans="1:5" ht="27">
      <c r="A4379" s="311">
        <v>94657</v>
      </c>
      <c r="B4379" s="312" t="s">
        <v>4105</v>
      </c>
      <c r="C4379" s="312" t="s">
        <v>50</v>
      </c>
      <c r="D4379" s="313" t="s">
        <v>16262</v>
      </c>
      <c r="E4379" s="314" t="s">
        <v>186</v>
      </c>
    </row>
    <row r="4380" spans="1:5" ht="40.5">
      <c r="A4380" s="311">
        <v>94658</v>
      </c>
      <c r="B4380" s="312" t="s">
        <v>4106</v>
      </c>
      <c r="C4380" s="312" t="s">
        <v>50</v>
      </c>
      <c r="D4380" s="313" t="s">
        <v>14464</v>
      </c>
      <c r="E4380" s="314" t="s">
        <v>186</v>
      </c>
    </row>
    <row r="4381" spans="1:5" ht="27">
      <c r="A4381" s="311">
        <v>94659</v>
      </c>
      <c r="B4381" s="312" t="s">
        <v>4107</v>
      </c>
      <c r="C4381" s="312" t="s">
        <v>50</v>
      </c>
      <c r="D4381" s="313" t="s">
        <v>20241</v>
      </c>
      <c r="E4381" s="314" t="s">
        <v>186</v>
      </c>
    </row>
    <row r="4382" spans="1:5" ht="40.5">
      <c r="A4382" s="311">
        <v>94660</v>
      </c>
      <c r="B4382" s="312" t="s">
        <v>4108</v>
      </c>
      <c r="C4382" s="312" t="s">
        <v>50</v>
      </c>
      <c r="D4382" s="313" t="s">
        <v>16291</v>
      </c>
      <c r="E4382" s="314" t="s">
        <v>186</v>
      </c>
    </row>
    <row r="4383" spans="1:5" ht="27">
      <c r="A4383" s="311">
        <v>94661</v>
      </c>
      <c r="B4383" s="312" t="s">
        <v>4109</v>
      </c>
      <c r="C4383" s="312" t="s">
        <v>50</v>
      </c>
      <c r="D4383" s="313" t="s">
        <v>17551</v>
      </c>
      <c r="E4383" s="314" t="s">
        <v>186</v>
      </c>
    </row>
    <row r="4384" spans="1:5" ht="40.5">
      <c r="A4384" s="311">
        <v>94662</v>
      </c>
      <c r="B4384" s="312" t="s">
        <v>4110</v>
      </c>
      <c r="C4384" s="312" t="s">
        <v>50</v>
      </c>
      <c r="D4384" s="313" t="s">
        <v>13336</v>
      </c>
      <c r="E4384" s="314" t="s">
        <v>186</v>
      </c>
    </row>
    <row r="4385" spans="1:5" ht="27">
      <c r="A4385" s="311">
        <v>94663</v>
      </c>
      <c r="B4385" s="312" t="s">
        <v>4111</v>
      </c>
      <c r="C4385" s="312" t="s">
        <v>50</v>
      </c>
      <c r="D4385" s="313" t="s">
        <v>12920</v>
      </c>
      <c r="E4385" s="314" t="s">
        <v>186</v>
      </c>
    </row>
    <row r="4386" spans="1:5" ht="40.5">
      <c r="A4386" s="311">
        <v>94664</v>
      </c>
      <c r="B4386" s="312" t="s">
        <v>4112</v>
      </c>
      <c r="C4386" s="312" t="s">
        <v>50</v>
      </c>
      <c r="D4386" s="313" t="s">
        <v>17630</v>
      </c>
      <c r="E4386" s="314" t="s">
        <v>186</v>
      </c>
    </row>
    <row r="4387" spans="1:5" ht="27">
      <c r="A4387" s="311">
        <v>94665</v>
      </c>
      <c r="B4387" s="312" t="s">
        <v>4113</v>
      </c>
      <c r="C4387" s="312" t="s">
        <v>50</v>
      </c>
      <c r="D4387" s="313" t="s">
        <v>20242</v>
      </c>
      <c r="E4387" s="314" t="s">
        <v>186</v>
      </c>
    </row>
    <row r="4388" spans="1:5" ht="40.5">
      <c r="A4388" s="311">
        <v>94666</v>
      </c>
      <c r="B4388" s="312" t="s">
        <v>4114</v>
      </c>
      <c r="C4388" s="312" t="s">
        <v>50</v>
      </c>
      <c r="D4388" s="313" t="s">
        <v>20243</v>
      </c>
      <c r="E4388" s="314" t="s">
        <v>186</v>
      </c>
    </row>
    <row r="4389" spans="1:5" ht="27">
      <c r="A4389" s="311">
        <v>94667</v>
      </c>
      <c r="B4389" s="312" t="s">
        <v>4115</v>
      </c>
      <c r="C4389" s="312" t="s">
        <v>50</v>
      </c>
      <c r="D4389" s="313" t="s">
        <v>20244</v>
      </c>
      <c r="E4389" s="314" t="s">
        <v>186</v>
      </c>
    </row>
    <row r="4390" spans="1:5" ht="40.5">
      <c r="A4390" s="311">
        <v>94668</v>
      </c>
      <c r="B4390" s="312" t="s">
        <v>4116</v>
      </c>
      <c r="C4390" s="312" t="s">
        <v>50</v>
      </c>
      <c r="D4390" s="313" t="s">
        <v>17276</v>
      </c>
      <c r="E4390" s="314" t="s">
        <v>186</v>
      </c>
    </row>
    <row r="4391" spans="1:5" ht="27">
      <c r="A4391" s="311">
        <v>94669</v>
      </c>
      <c r="B4391" s="312" t="s">
        <v>4117</v>
      </c>
      <c r="C4391" s="312" t="s">
        <v>50</v>
      </c>
      <c r="D4391" s="313" t="s">
        <v>20245</v>
      </c>
      <c r="E4391" s="314" t="s">
        <v>186</v>
      </c>
    </row>
    <row r="4392" spans="1:5" ht="40.5">
      <c r="A4392" s="311">
        <v>94670</v>
      </c>
      <c r="B4392" s="312" t="s">
        <v>4118</v>
      </c>
      <c r="C4392" s="312" t="s">
        <v>50</v>
      </c>
      <c r="D4392" s="313" t="s">
        <v>20246</v>
      </c>
      <c r="E4392" s="314" t="s">
        <v>186</v>
      </c>
    </row>
    <row r="4393" spans="1:5" ht="27">
      <c r="A4393" s="311">
        <v>94671</v>
      </c>
      <c r="B4393" s="312" t="s">
        <v>4119</v>
      </c>
      <c r="C4393" s="312" t="s">
        <v>50</v>
      </c>
      <c r="D4393" s="313" t="s">
        <v>20247</v>
      </c>
      <c r="E4393" s="314" t="s">
        <v>186</v>
      </c>
    </row>
    <row r="4394" spans="1:5" ht="40.5">
      <c r="A4394" s="311">
        <v>94672</v>
      </c>
      <c r="B4394" s="312" t="s">
        <v>4120</v>
      </c>
      <c r="C4394" s="312" t="s">
        <v>50</v>
      </c>
      <c r="D4394" s="313" t="s">
        <v>15914</v>
      </c>
      <c r="E4394" s="314" t="s">
        <v>186</v>
      </c>
    </row>
    <row r="4395" spans="1:5" ht="40.5">
      <c r="A4395" s="311">
        <v>94673</v>
      </c>
      <c r="B4395" s="312" t="s">
        <v>4121</v>
      </c>
      <c r="C4395" s="312" t="s">
        <v>50</v>
      </c>
      <c r="D4395" s="313" t="s">
        <v>14180</v>
      </c>
      <c r="E4395" s="314" t="s">
        <v>186</v>
      </c>
    </row>
    <row r="4396" spans="1:5" ht="40.5">
      <c r="A4396" s="311">
        <v>94674</v>
      </c>
      <c r="B4396" s="312" t="s">
        <v>4122</v>
      </c>
      <c r="C4396" s="312" t="s">
        <v>50</v>
      </c>
      <c r="D4396" s="313" t="s">
        <v>13037</v>
      </c>
      <c r="E4396" s="314" t="s">
        <v>186</v>
      </c>
    </row>
    <row r="4397" spans="1:5" ht="40.5">
      <c r="A4397" s="311">
        <v>94675</v>
      </c>
      <c r="B4397" s="312" t="s">
        <v>4123</v>
      </c>
      <c r="C4397" s="312" t="s">
        <v>50</v>
      </c>
      <c r="D4397" s="313" t="s">
        <v>20248</v>
      </c>
      <c r="E4397" s="314" t="s">
        <v>186</v>
      </c>
    </row>
    <row r="4398" spans="1:5" ht="40.5">
      <c r="A4398" s="311">
        <v>94676</v>
      </c>
      <c r="B4398" s="312" t="s">
        <v>4124</v>
      </c>
      <c r="C4398" s="312" t="s">
        <v>50</v>
      </c>
      <c r="D4398" s="313" t="s">
        <v>16138</v>
      </c>
      <c r="E4398" s="314" t="s">
        <v>186</v>
      </c>
    </row>
    <row r="4399" spans="1:5" ht="40.5">
      <c r="A4399" s="311">
        <v>94677</v>
      </c>
      <c r="B4399" s="312" t="s">
        <v>4125</v>
      </c>
      <c r="C4399" s="312" t="s">
        <v>50</v>
      </c>
      <c r="D4399" s="313" t="s">
        <v>15791</v>
      </c>
      <c r="E4399" s="314" t="s">
        <v>186</v>
      </c>
    </row>
    <row r="4400" spans="1:5" ht="40.5">
      <c r="A4400" s="311">
        <v>94678</v>
      </c>
      <c r="B4400" s="312" t="s">
        <v>4126</v>
      </c>
      <c r="C4400" s="312" t="s">
        <v>50</v>
      </c>
      <c r="D4400" s="313" t="s">
        <v>20249</v>
      </c>
      <c r="E4400" s="314" t="s">
        <v>186</v>
      </c>
    </row>
    <row r="4401" spans="1:5" ht="40.5">
      <c r="A4401" s="311">
        <v>94679</v>
      </c>
      <c r="B4401" s="312" t="s">
        <v>4127</v>
      </c>
      <c r="C4401" s="312" t="s">
        <v>50</v>
      </c>
      <c r="D4401" s="313" t="s">
        <v>16281</v>
      </c>
      <c r="E4401" s="314" t="s">
        <v>186</v>
      </c>
    </row>
    <row r="4402" spans="1:5" ht="40.5">
      <c r="A4402" s="311">
        <v>94680</v>
      </c>
      <c r="B4402" s="312" t="s">
        <v>4128</v>
      </c>
      <c r="C4402" s="312" t="s">
        <v>50</v>
      </c>
      <c r="D4402" s="313" t="s">
        <v>20250</v>
      </c>
      <c r="E4402" s="314" t="s">
        <v>186</v>
      </c>
    </row>
    <row r="4403" spans="1:5" ht="40.5">
      <c r="A4403" s="311">
        <v>94681</v>
      </c>
      <c r="B4403" s="312" t="s">
        <v>4129</v>
      </c>
      <c r="C4403" s="312" t="s">
        <v>50</v>
      </c>
      <c r="D4403" s="313" t="s">
        <v>20251</v>
      </c>
      <c r="E4403" s="314" t="s">
        <v>186</v>
      </c>
    </row>
    <row r="4404" spans="1:5" ht="40.5">
      <c r="A4404" s="311">
        <v>94682</v>
      </c>
      <c r="B4404" s="312" t="s">
        <v>4130</v>
      </c>
      <c r="C4404" s="312" t="s">
        <v>50</v>
      </c>
      <c r="D4404" s="313" t="s">
        <v>20252</v>
      </c>
      <c r="E4404" s="314" t="s">
        <v>186</v>
      </c>
    </row>
    <row r="4405" spans="1:5" ht="40.5">
      <c r="A4405" s="311">
        <v>94683</v>
      </c>
      <c r="B4405" s="312" t="s">
        <v>4131</v>
      </c>
      <c r="C4405" s="312" t="s">
        <v>50</v>
      </c>
      <c r="D4405" s="313" t="s">
        <v>20253</v>
      </c>
      <c r="E4405" s="314" t="s">
        <v>186</v>
      </c>
    </row>
    <row r="4406" spans="1:5" ht="40.5">
      <c r="A4406" s="311">
        <v>94684</v>
      </c>
      <c r="B4406" s="312" t="s">
        <v>4132</v>
      </c>
      <c r="C4406" s="312" t="s">
        <v>50</v>
      </c>
      <c r="D4406" s="313" t="s">
        <v>20254</v>
      </c>
      <c r="E4406" s="314" t="s">
        <v>186</v>
      </c>
    </row>
    <row r="4407" spans="1:5" ht="40.5">
      <c r="A4407" s="311">
        <v>94685</v>
      </c>
      <c r="B4407" s="312" t="s">
        <v>4133</v>
      </c>
      <c r="C4407" s="312" t="s">
        <v>50</v>
      </c>
      <c r="D4407" s="313" t="s">
        <v>20255</v>
      </c>
      <c r="E4407" s="314" t="s">
        <v>186</v>
      </c>
    </row>
    <row r="4408" spans="1:5" ht="40.5">
      <c r="A4408" s="311">
        <v>94686</v>
      </c>
      <c r="B4408" s="312" t="s">
        <v>4134</v>
      </c>
      <c r="C4408" s="312" t="s">
        <v>50</v>
      </c>
      <c r="D4408" s="313" t="s">
        <v>20256</v>
      </c>
      <c r="E4408" s="314" t="s">
        <v>186</v>
      </c>
    </row>
    <row r="4409" spans="1:5" ht="40.5">
      <c r="A4409" s="311">
        <v>94687</v>
      </c>
      <c r="B4409" s="312" t="s">
        <v>4135</v>
      </c>
      <c r="C4409" s="312" t="s">
        <v>50</v>
      </c>
      <c r="D4409" s="313" t="s">
        <v>20257</v>
      </c>
      <c r="E4409" s="314" t="s">
        <v>186</v>
      </c>
    </row>
    <row r="4410" spans="1:5" ht="27">
      <c r="A4410" s="311">
        <v>94688</v>
      </c>
      <c r="B4410" s="312" t="s">
        <v>4136</v>
      </c>
      <c r="C4410" s="312" t="s">
        <v>50</v>
      </c>
      <c r="D4410" s="313" t="s">
        <v>12794</v>
      </c>
      <c r="E4410" s="314" t="s">
        <v>186</v>
      </c>
    </row>
    <row r="4411" spans="1:5" ht="40.5">
      <c r="A4411" s="311">
        <v>94689</v>
      </c>
      <c r="B4411" s="312" t="s">
        <v>4137</v>
      </c>
      <c r="C4411" s="312" t="s">
        <v>50</v>
      </c>
      <c r="D4411" s="313" t="s">
        <v>17696</v>
      </c>
      <c r="E4411" s="314" t="s">
        <v>186</v>
      </c>
    </row>
    <row r="4412" spans="1:5" ht="27">
      <c r="A4412" s="311">
        <v>94690</v>
      </c>
      <c r="B4412" s="312" t="s">
        <v>4138</v>
      </c>
      <c r="C4412" s="312" t="s">
        <v>50</v>
      </c>
      <c r="D4412" s="313" t="s">
        <v>13150</v>
      </c>
      <c r="E4412" s="314" t="s">
        <v>186</v>
      </c>
    </row>
    <row r="4413" spans="1:5" ht="40.5">
      <c r="A4413" s="311">
        <v>94691</v>
      </c>
      <c r="B4413" s="312" t="s">
        <v>4139</v>
      </c>
      <c r="C4413" s="312" t="s">
        <v>50</v>
      </c>
      <c r="D4413" s="313" t="s">
        <v>17339</v>
      </c>
      <c r="E4413" s="314" t="s">
        <v>186</v>
      </c>
    </row>
    <row r="4414" spans="1:5" ht="27">
      <c r="A4414" s="311">
        <v>94692</v>
      </c>
      <c r="B4414" s="312" t="s">
        <v>4140</v>
      </c>
      <c r="C4414" s="312" t="s">
        <v>50</v>
      </c>
      <c r="D4414" s="313" t="s">
        <v>20258</v>
      </c>
      <c r="E4414" s="314" t="s">
        <v>186</v>
      </c>
    </row>
    <row r="4415" spans="1:5" ht="40.5">
      <c r="A4415" s="311">
        <v>94693</v>
      </c>
      <c r="B4415" s="312" t="s">
        <v>4141</v>
      </c>
      <c r="C4415" s="312" t="s">
        <v>50</v>
      </c>
      <c r="D4415" s="313" t="s">
        <v>17609</v>
      </c>
      <c r="E4415" s="314" t="s">
        <v>186</v>
      </c>
    </row>
    <row r="4416" spans="1:5" ht="27">
      <c r="A4416" s="311">
        <v>94694</v>
      </c>
      <c r="B4416" s="312" t="s">
        <v>4142</v>
      </c>
      <c r="C4416" s="312" t="s">
        <v>50</v>
      </c>
      <c r="D4416" s="313" t="s">
        <v>20259</v>
      </c>
      <c r="E4416" s="314" t="s">
        <v>186</v>
      </c>
    </row>
    <row r="4417" spans="1:5" ht="40.5">
      <c r="A4417" s="311">
        <v>94695</v>
      </c>
      <c r="B4417" s="312" t="s">
        <v>4143</v>
      </c>
      <c r="C4417" s="312" t="s">
        <v>50</v>
      </c>
      <c r="D4417" s="313" t="s">
        <v>18164</v>
      </c>
      <c r="E4417" s="314" t="s">
        <v>186</v>
      </c>
    </row>
    <row r="4418" spans="1:5" ht="27">
      <c r="A4418" s="311">
        <v>94696</v>
      </c>
      <c r="B4418" s="312" t="s">
        <v>4144</v>
      </c>
      <c r="C4418" s="312" t="s">
        <v>50</v>
      </c>
      <c r="D4418" s="313" t="s">
        <v>20260</v>
      </c>
      <c r="E4418" s="314" t="s">
        <v>186</v>
      </c>
    </row>
    <row r="4419" spans="1:5" ht="27">
      <c r="A4419" s="311">
        <v>94697</v>
      </c>
      <c r="B4419" s="312" t="s">
        <v>4145</v>
      </c>
      <c r="C4419" s="312" t="s">
        <v>50</v>
      </c>
      <c r="D4419" s="313" t="s">
        <v>20261</v>
      </c>
      <c r="E4419" s="314" t="s">
        <v>186</v>
      </c>
    </row>
    <row r="4420" spans="1:5" ht="40.5">
      <c r="A4420" s="311">
        <v>94698</v>
      </c>
      <c r="B4420" s="312" t="s">
        <v>4146</v>
      </c>
      <c r="C4420" s="312" t="s">
        <v>50</v>
      </c>
      <c r="D4420" s="313" t="s">
        <v>20262</v>
      </c>
      <c r="E4420" s="314" t="s">
        <v>186</v>
      </c>
    </row>
    <row r="4421" spans="1:5" ht="27">
      <c r="A4421" s="311">
        <v>94699</v>
      </c>
      <c r="B4421" s="312" t="s">
        <v>4147</v>
      </c>
      <c r="C4421" s="312" t="s">
        <v>50</v>
      </c>
      <c r="D4421" s="313" t="s">
        <v>20263</v>
      </c>
      <c r="E4421" s="314" t="s">
        <v>186</v>
      </c>
    </row>
    <row r="4422" spans="1:5" ht="40.5">
      <c r="A4422" s="311">
        <v>94700</v>
      </c>
      <c r="B4422" s="312" t="s">
        <v>4148</v>
      </c>
      <c r="C4422" s="312" t="s">
        <v>50</v>
      </c>
      <c r="D4422" s="313" t="s">
        <v>20264</v>
      </c>
      <c r="E4422" s="314" t="s">
        <v>186</v>
      </c>
    </row>
    <row r="4423" spans="1:5" ht="27">
      <c r="A4423" s="311">
        <v>94701</v>
      </c>
      <c r="B4423" s="312" t="s">
        <v>4149</v>
      </c>
      <c r="C4423" s="312" t="s">
        <v>50</v>
      </c>
      <c r="D4423" s="313" t="s">
        <v>20265</v>
      </c>
      <c r="E4423" s="314" t="s">
        <v>186</v>
      </c>
    </row>
    <row r="4424" spans="1:5" ht="40.5">
      <c r="A4424" s="311">
        <v>94702</v>
      </c>
      <c r="B4424" s="312" t="s">
        <v>4150</v>
      </c>
      <c r="C4424" s="312" t="s">
        <v>50</v>
      </c>
      <c r="D4424" s="313" t="s">
        <v>20266</v>
      </c>
      <c r="E4424" s="314" t="s">
        <v>186</v>
      </c>
    </row>
    <row r="4425" spans="1:5" ht="40.5">
      <c r="A4425" s="311">
        <v>94703</v>
      </c>
      <c r="B4425" s="312" t="s">
        <v>4151</v>
      </c>
      <c r="C4425" s="312" t="s">
        <v>50</v>
      </c>
      <c r="D4425" s="313" t="s">
        <v>13153</v>
      </c>
      <c r="E4425" s="314" t="s">
        <v>186</v>
      </c>
    </row>
    <row r="4426" spans="1:5" ht="40.5">
      <c r="A4426" s="311">
        <v>94704</v>
      </c>
      <c r="B4426" s="312" t="s">
        <v>4152</v>
      </c>
      <c r="C4426" s="312" t="s">
        <v>50</v>
      </c>
      <c r="D4426" s="313" t="s">
        <v>20267</v>
      </c>
      <c r="E4426" s="314" t="s">
        <v>186</v>
      </c>
    </row>
    <row r="4427" spans="1:5" ht="40.5">
      <c r="A4427" s="311">
        <v>94705</v>
      </c>
      <c r="B4427" s="312" t="s">
        <v>4153</v>
      </c>
      <c r="C4427" s="312" t="s">
        <v>50</v>
      </c>
      <c r="D4427" s="313" t="s">
        <v>15472</v>
      </c>
      <c r="E4427" s="314" t="s">
        <v>186</v>
      </c>
    </row>
    <row r="4428" spans="1:5" ht="40.5">
      <c r="A4428" s="311">
        <v>94706</v>
      </c>
      <c r="B4428" s="312" t="s">
        <v>4154</v>
      </c>
      <c r="C4428" s="312" t="s">
        <v>50</v>
      </c>
      <c r="D4428" s="313" t="s">
        <v>12670</v>
      </c>
      <c r="E4428" s="314" t="s">
        <v>186</v>
      </c>
    </row>
    <row r="4429" spans="1:5" ht="40.5">
      <c r="A4429" s="311">
        <v>94707</v>
      </c>
      <c r="B4429" s="312" t="s">
        <v>4155</v>
      </c>
      <c r="C4429" s="312" t="s">
        <v>50</v>
      </c>
      <c r="D4429" s="313" t="s">
        <v>20268</v>
      </c>
      <c r="E4429" s="314" t="s">
        <v>186</v>
      </c>
    </row>
    <row r="4430" spans="1:5" ht="40.5">
      <c r="A4430" s="311">
        <v>94708</v>
      </c>
      <c r="B4430" s="312" t="s">
        <v>4156</v>
      </c>
      <c r="C4430" s="312" t="s">
        <v>50</v>
      </c>
      <c r="D4430" s="313" t="s">
        <v>20269</v>
      </c>
      <c r="E4430" s="314" t="s">
        <v>186</v>
      </c>
    </row>
    <row r="4431" spans="1:5" ht="40.5">
      <c r="A4431" s="311">
        <v>94709</v>
      </c>
      <c r="B4431" s="312" t="s">
        <v>4157</v>
      </c>
      <c r="C4431" s="312" t="s">
        <v>50</v>
      </c>
      <c r="D4431" s="313" t="s">
        <v>20270</v>
      </c>
      <c r="E4431" s="314" t="s">
        <v>186</v>
      </c>
    </row>
    <row r="4432" spans="1:5" ht="40.5">
      <c r="A4432" s="311">
        <v>94710</v>
      </c>
      <c r="B4432" s="312" t="s">
        <v>4158</v>
      </c>
      <c r="C4432" s="312" t="s">
        <v>50</v>
      </c>
      <c r="D4432" s="313" t="s">
        <v>15034</v>
      </c>
      <c r="E4432" s="314" t="s">
        <v>186</v>
      </c>
    </row>
    <row r="4433" spans="1:5" ht="40.5">
      <c r="A4433" s="311">
        <v>94711</v>
      </c>
      <c r="B4433" s="312" t="s">
        <v>4159</v>
      </c>
      <c r="C4433" s="312" t="s">
        <v>50</v>
      </c>
      <c r="D4433" s="313" t="s">
        <v>20271</v>
      </c>
      <c r="E4433" s="314" t="s">
        <v>186</v>
      </c>
    </row>
    <row r="4434" spans="1:5" ht="40.5">
      <c r="A4434" s="311">
        <v>94712</v>
      </c>
      <c r="B4434" s="312" t="s">
        <v>4160</v>
      </c>
      <c r="C4434" s="312" t="s">
        <v>50</v>
      </c>
      <c r="D4434" s="313" t="s">
        <v>20272</v>
      </c>
      <c r="E4434" s="314" t="s">
        <v>186</v>
      </c>
    </row>
    <row r="4435" spans="1:5" ht="40.5">
      <c r="A4435" s="311">
        <v>94713</v>
      </c>
      <c r="B4435" s="312" t="s">
        <v>4161</v>
      </c>
      <c r="C4435" s="312" t="s">
        <v>50</v>
      </c>
      <c r="D4435" s="313" t="s">
        <v>20273</v>
      </c>
      <c r="E4435" s="314" t="s">
        <v>186</v>
      </c>
    </row>
    <row r="4436" spans="1:5" ht="40.5">
      <c r="A4436" s="311">
        <v>94714</v>
      </c>
      <c r="B4436" s="312" t="s">
        <v>4162</v>
      </c>
      <c r="C4436" s="312" t="s">
        <v>50</v>
      </c>
      <c r="D4436" s="313" t="s">
        <v>20274</v>
      </c>
      <c r="E4436" s="314" t="s">
        <v>186</v>
      </c>
    </row>
    <row r="4437" spans="1:5" ht="40.5">
      <c r="A4437" s="311">
        <v>94715</v>
      </c>
      <c r="B4437" s="312" t="s">
        <v>4163</v>
      </c>
      <c r="C4437" s="312" t="s">
        <v>50</v>
      </c>
      <c r="D4437" s="313" t="s">
        <v>20275</v>
      </c>
      <c r="E4437" s="314" t="s">
        <v>186</v>
      </c>
    </row>
    <row r="4438" spans="1:5" ht="40.5">
      <c r="A4438" s="311">
        <v>94724</v>
      </c>
      <c r="B4438" s="312" t="s">
        <v>4164</v>
      </c>
      <c r="C4438" s="312" t="s">
        <v>50</v>
      </c>
      <c r="D4438" s="313" t="s">
        <v>17354</v>
      </c>
      <c r="E4438" s="314" t="s">
        <v>186</v>
      </c>
    </row>
    <row r="4439" spans="1:5" ht="27">
      <c r="A4439" s="311">
        <v>94725</v>
      </c>
      <c r="B4439" s="312" t="s">
        <v>4165</v>
      </c>
      <c r="C4439" s="312" t="s">
        <v>50</v>
      </c>
      <c r="D4439" s="313" t="s">
        <v>13986</v>
      </c>
      <c r="E4439" s="314" t="s">
        <v>186</v>
      </c>
    </row>
    <row r="4440" spans="1:5" ht="27">
      <c r="A4440" s="311">
        <v>94726</v>
      </c>
      <c r="B4440" s="312" t="s">
        <v>4166</v>
      </c>
      <c r="C4440" s="312" t="s">
        <v>50</v>
      </c>
      <c r="D4440" s="313" t="s">
        <v>20276</v>
      </c>
      <c r="E4440" s="314" t="s">
        <v>186</v>
      </c>
    </row>
    <row r="4441" spans="1:5" ht="27">
      <c r="A4441" s="311">
        <v>94727</v>
      </c>
      <c r="B4441" s="312" t="s">
        <v>4167</v>
      </c>
      <c r="C4441" s="312" t="s">
        <v>50</v>
      </c>
      <c r="D4441" s="313" t="s">
        <v>17814</v>
      </c>
      <c r="E4441" s="314" t="s">
        <v>186</v>
      </c>
    </row>
    <row r="4442" spans="1:5" ht="40.5">
      <c r="A4442" s="311">
        <v>94728</v>
      </c>
      <c r="B4442" s="312" t="s">
        <v>4168</v>
      </c>
      <c r="C4442" s="312" t="s">
        <v>50</v>
      </c>
      <c r="D4442" s="313" t="s">
        <v>16402</v>
      </c>
      <c r="E4442" s="314" t="s">
        <v>186</v>
      </c>
    </row>
    <row r="4443" spans="1:5" ht="27">
      <c r="A4443" s="311">
        <v>94729</v>
      </c>
      <c r="B4443" s="312" t="s">
        <v>4169</v>
      </c>
      <c r="C4443" s="312" t="s">
        <v>50</v>
      </c>
      <c r="D4443" s="313" t="s">
        <v>14443</v>
      </c>
      <c r="E4443" s="314" t="s">
        <v>186</v>
      </c>
    </row>
    <row r="4444" spans="1:5" ht="40.5">
      <c r="A4444" s="311">
        <v>94730</v>
      </c>
      <c r="B4444" s="312" t="s">
        <v>4170</v>
      </c>
      <c r="C4444" s="312" t="s">
        <v>50</v>
      </c>
      <c r="D4444" s="313" t="s">
        <v>20277</v>
      </c>
      <c r="E4444" s="314" t="s">
        <v>186</v>
      </c>
    </row>
    <row r="4445" spans="1:5" ht="27">
      <c r="A4445" s="311">
        <v>94731</v>
      </c>
      <c r="B4445" s="312" t="s">
        <v>4171</v>
      </c>
      <c r="C4445" s="312" t="s">
        <v>50</v>
      </c>
      <c r="D4445" s="313" t="s">
        <v>13597</v>
      </c>
      <c r="E4445" s="314" t="s">
        <v>186</v>
      </c>
    </row>
    <row r="4446" spans="1:5" ht="27">
      <c r="A4446" s="311">
        <v>94733</v>
      </c>
      <c r="B4446" s="312" t="s">
        <v>4172</v>
      </c>
      <c r="C4446" s="312" t="s">
        <v>50</v>
      </c>
      <c r="D4446" s="313" t="s">
        <v>16791</v>
      </c>
      <c r="E4446" s="314" t="s">
        <v>186</v>
      </c>
    </row>
    <row r="4447" spans="1:5" ht="27">
      <c r="A4447" s="311">
        <v>94737</v>
      </c>
      <c r="B4447" s="312" t="s">
        <v>4173</v>
      </c>
      <c r="C4447" s="312" t="s">
        <v>50</v>
      </c>
      <c r="D4447" s="313" t="s">
        <v>20278</v>
      </c>
      <c r="E4447" s="314" t="s">
        <v>186</v>
      </c>
    </row>
    <row r="4448" spans="1:5" ht="40.5">
      <c r="A4448" s="311">
        <v>94740</v>
      </c>
      <c r="B4448" s="312" t="s">
        <v>4174</v>
      </c>
      <c r="C4448" s="312" t="s">
        <v>50</v>
      </c>
      <c r="D4448" s="313" t="s">
        <v>15048</v>
      </c>
      <c r="E4448" s="314" t="s">
        <v>186</v>
      </c>
    </row>
    <row r="4449" spans="1:5" ht="40.5">
      <c r="A4449" s="311">
        <v>94741</v>
      </c>
      <c r="B4449" s="312" t="s">
        <v>4175</v>
      </c>
      <c r="C4449" s="312" t="s">
        <v>50</v>
      </c>
      <c r="D4449" s="313" t="s">
        <v>15239</v>
      </c>
      <c r="E4449" s="314" t="s">
        <v>186</v>
      </c>
    </row>
    <row r="4450" spans="1:5" ht="40.5">
      <c r="A4450" s="311">
        <v>94742</v>
      </c>
      <c r="B4450" s="312" t="s">
        <v>4176</v>
      </c>
      <c r="C4450" s="312" t="s">
        <v>50</v>
      </c>
      <c r="D4450" s="313" t="s">
        <v>17321</v>
      </c>
      <c r="E4450" s="314" t="s">
        <v>186</v>
      </c>
    </row>
    <row r="4451" spans="1:5" ht="40.5">
      <c r="A4451" s="311">
        <v>94743</v>
      </c>
      <c r="B4451" s="312" t="s">
        <v>4177</v>
      </c>
      <c r="C4451" s="312" t="s">
        <v>50</v>
      </c>
      <c r="D4451" s="313" t="s">
        <v>18011</v>
      </c>
      <c r="E4451" s="314" t="s">
        <v>186</v>
      </c>
    </row>
    <row r="4452" spans="1:5" ht="40.5">
      <c r="A4452" s="311">
        <v>94744</v>
      </c>
      <c r="B4452" s="312" t="s">
        <v>4178</v>
      </c>
      <c r="C4452" s="312" t="s">
        <v>50</v>
      </c>
      <c r="D4452" s="313" t="s">
        <v>20279</v>
      </c>
      <c r="E4452" s="314" t="s">
        <v>186</v>
      </c>
    </row>
    <row r="4453" spans="1:5" ht="40.5">
      <c r="A4453" s="311">
        <v>94746</v>
      </c>
      <c r="B4453" s="312" t="s">
        <v>4179</v>
      </c>
      <c r="C4453" s="312" t="s">
        <v>50</v>
      </c>
      <c r="D4453" s="313" t="s">
        <v>14821</v>
      </c>
      <c r="E4453" s="314" t="s">
        <v>186</v>
      </c>
    </row>
    <row r="4454" spans="1:5" ht="40.5">
      <c r="A4454" s="311">
        <v>94748</v>
      </c>
      <c r="B4454" s="312" t="s">
        <v>4180</v>
      </c>
      <c r="C4454" s="312" t="s">
        <v>50</v>
      </c>
      <c r="D4454" s="313" t="s">
        <v>20280</v>
      </c>
      <c r="E4454" s="314" t="s">
        <v>186</v>
      </c>
    </row>
    <row r="4455" spans="1:5" ht="40.5">
      <c r="A4455" s="311">
        <v>94750</v>
      </c>
      <c r="B4455" s="312" t="s">
        <v>4181</v>
      </c>
      <c r="C4455" s="312" t="s">
        <v>50</v>
      </c>
      <c r="D4455" s="313" t="s">
        <v>20281</v>
      </c>
      <c r="E4455" s="314" t="s">
        <v>186</v>
      </c>
    </row>
    <row r="4456" spans="1:5" ht="40.5">
      <c r="A4456" s="311">
        <v>94752</v>
      </c>
      <c r="B4456" s="312" t="s">
        <v>4182</v>
      </c>
      <c r="C4456" s="312" t="s">
        <v>50</v>
      </c>
      <c r="D4456" s="313" t="s">
        <v>20282</v>
      </c>
      <c r="E4456" s="314" t="s">
        <v>186</v>
      </c>
    </row>
    <row r="4457" spans="1:5" ht="27">
      <c r="A4457" s="311">
        <v>94756</v>
      </c>
      <c r="B4457" s="312" t="s">
        <v>4183</v>
      </c>
      <c r="C4457" s="312" t="s">
        <v>50</v>
      </c>
      <c r="D4457" s="313" t="s">
        <v>14272</v>
      </c>
      <c r="E4457" s="314" t="s">
        <v>186</v>
      </c>
    </row>
    <row r="4458" spans="1:5" ht="27">
      <c r="A4458" s="311">
        <v>94757</v>
      </c>
      <c r="B4458" s="312" t="s">
        <v>4184</v>
      </c>
      <c r="C4458" s="312" t="s">
        <v>50</v>
      </c>
      <c r="D4458" s="313" t="s">
        <v>12661</v>
      </c>
      <c r="E4458" s="314" t="s">
        <v>186</v>
      </c>
    </row>
    <row r="4459" spans="1:5" ht="27">
      <c r="A4459" s="311">
        <v>94758</v>
      </c>
      <c r="B4459" s="312" t="s">
        <v>4185</v>
      </c>
      <c r="C4459" s="312" t="s">
        <v>50</v>
      </c>
      <c r="D4459" s="313" t="s">
        <v>12922</v>
      </c>
      <c r="E4459" s="314" t="s">
        <v>186</v>
      </c>
    </row>
    <row r="4460" spans="1:5" ht="27">
      <c r="A4460" s="311">
        <v>94759</v>
      </c>
      <c r="B4460" s="312" t="s">
        <v>4186</v>
      </c>
      <c r="C4460" s="312" t="s">
        <v>50</v>
      </c>
      <c r="D4460" s="313" t="s">
        <v>20283</v>
      </c>
      <c r="E4460" s="314" t="s">
        <v>186</v>
      </c>
    </row>
    <row r="4461" spans="1:5" ht="27">
      <c r="A4461" s="311">
        <v>94760</v>
      </c>
      <c r="B4461" s="312" t="s">
        <v>4187</v>
      </c>
      <c r="C4461" s="312" t="s">
        <v>50</v>
      </c>
      <c r="D4461" s="313" t="s">
        <v>19569</v>
      </c>
      <c r="E4461" s="314" t="s">
        <v>186</v>
      </c>
    </row>
    <row r="4462" spans="1:5" ht="27">
      <c r="A4462" s="311">
        <v>94761</v>
      </c>
      <c r="B4462" s="312" t="s">
        <v>4188</v>
      </c>
      <c r="C4462" s="312" t="s">
        <v>50</v>
      </c>
      <c r="D4462" s="313" t="s">
        <v>20284</v>
      </c>
      <c r="E4462" s="314" t="s">
        <v>186</v>
      </c>
    </row>
    <row r="4463" spans="1:5" ht="27">
      <c r="A4463" s="311">
        <v>94762</v>
      </c>
      <c r="B4463" s="312" t="s">
        <v>4189</v>
      </c>
      <c r="C4463" s="312" t="s">
        <v>50</v>
      </c>
      <c r="D4463" s="313" t="s">
        <v>20285</v>
      </c>
      <c r="E4463" s="314" t="s">
        <v>186</v>
      </c>
    </row>
    <row r="4464" spans="1:5" ht="40.5">
      <c r="A4464" s="311">
        <v>94783</v>
      </c>
      <c r="B4464" s="312" t="s">
        <v>4190</v>
      </c>
      <c r="C4464" s="312" t="s">
        <v>50</v>
      </c>
      <c r="D4464" s="313" t="s">
        <v>15723</v>
      </c>
      <c r="E4464" s="314" t="s">
        <v>186</v>
      </c>
    </row>
    <row r="4465" spans="1:5" ht="40.5">
      <c r="A4465" s="311">
        <v>94785</v>
      </c>
      <c r="B4465" s="312" t="s">
        <v>4191</v>
      </c>
      <c r="C4465" s="312" t="s">
        <v>50</v>
      </c>
      <c r="D4465" s="313" t="s">
        <v>15923</v>
      </c>
      <c r="E4465" s="314" t="s">
        <v>186</v>
      </c>
    </row>
    <row r="4466" spans="1:5" ht="40.5">
      <c r="A4466" s="311">
        <v>94786</v>
      </c>
      <c r="B4466" s="312" t="s">
        <v>4192</v>
      </c>
      <c r="C4466" s="312" t="s">
        <v>50</v>
      </c>
      <c r="D4466" s="313" t="s">
        <v>20286</v>
      </c>
      <c r="E4466" s="314" t="s">
        <v>186</v>
      </c>
    </row>
    <row r="4467" spans="1:5" ht="40.5">
      <c r="A4467" s="311">
        <v>94787</v>
      </c>
      <c r="B4467" s="312" t="s">
        <v>4193</v>
      </c>
      <c r="C4467" s="312" t="s">
        <v>50</v>
      </c>
      <c r="D4467" s="313" t="s">
        <v>13455</v>
      </c>
      <c r="E4467" s="314" t="s">
        <v>186</v>
      </c>
    </row>
    <row r="4468" spans="1:5" ht="40.5">
      <c r="A4468" s="311">
        <v>94788</v>
      </c>
      <c r="B4468" s="312" t="s">
        <v>4194</v>
      </c>
      <c r="C4468" s="312" t="s">
        <v>50</v>
      </c>
      <c r="D4468" s="313" t="s">
        <v>20287</v>
      </c>
      <c r="E4468" s="314" t="s">
        <v>186</v>
      </c>
    </row>
    <row r="4469" spans="1:5" ht="40.5">
      <c r="A4469" s="311">
        <v>94789</v>
      </c>
      <c r="B4469" s="312" t="s">
        <v>4195</v>
      </c>
      <c r="C4469" s="312" t="s">
        <v>50</v>
      </c>
      <c r="D4469" s="313" t="s">
        <v>20288</v>
      </c>
      <c r="E4469" s="314" t="s">
        <v>186</v>
      </c>
    </row>
    <row r="4470" spans="1:5" ht="40.5">
      <c r="A4470" s="311">
        <v>94790</v>
      </c>
      <c r="B4470" s="312" t="s">
        <v>4196</v>
      </c>
      <c r="C4470" s="312" t="s">
        <v>50</v>
      </c>
      <c r="D4470" s="313" t="s">
        <v>20289</v>
      </c>
      <c r="E4470" s="314" t="s">
        <v>186</v>
      </c>
    </row>
    <row r="4471" spans="1:5" ht="40.5">
      <c r="A4471" s="311">
        <v>94791</v>
      </c>
      <c r="B4471" s="312" t="s">
        <v>4197</v>
      </c>
      <c r="C4471" s="312" t="s">
        <v>50</v>
      </c>
      <c r="D4471" s="313" t="s">
        <v>20290</v>
      </c>
      <c r="E4471" s="314" t="s">
        <v>186</v>
      </c>
    </row>
    <row r="4472" spans="1:5" ht="27">
      <c r="A4472" s="311">
        <v>94863</v>
      </c>
      <c r="B4472" s="312" t="s">
        <v>4198</v>
      </c>
      <c r="C4472" s="312" t="s">
        <v>50</v>
      </c>
      <c r="D4472" s="313" t="s">
        <v>20291</v>
      </c>
      <c r="E4472" s="314" t="s">
        <v>186</v>
      </c>
    </row>
    <row r="4473" spans="1:5" ht="40.5">
      <c r="A4473" s="311">
        <v>95141</v>
      </c>
      <c r="B4473" s="312" t="s">
        <v>4199</v>
      </c>
      <c r="C4473" s="312" t="s">
        <v>50</v>
      </c>
      <c r="D4473" s="313" t="s">
        <v>19827</v>
      </c>
      <c r="E4473" s="314" t="s">
        <v>186</v>
      </c>
    </row>
    <row r="4474" spans="1:5" ht="27">
      <c r="A4474" s="311">
        <v>95237</v>
      </c>
      <c r="B4474" s="312" t="s">
        <v>4200</v>
      </c>
      <c r="C4474" s="312" t="s">
        <v>50</v>
      </c>
      <c r="D4474" s="313" t="s">
        <v>17510</v>
      </c>
      <c r="E4474" s="314" t="s">
        <v>186</v>
      </c>
    </row>
    <row r="4475" spans="1:5" ht="40.5" customHeight="1">
      <c r="A4475" s="311">
        <v>95693</v>
      </c>
      <c r="B4475" s="312" t="s">
        <v>4201</v>
      </c>
      <c r="C4475" s="312" t="s">
        <v>50</v>
      </c>
      <c r="D4475" s="313" t="s">
        <v>15052</v>
      </c>
      <c r="E4475" s="314" t="s">
        <v>186</v>
      </c>
    </row>
    <row r="4476" spans="1:5" ht="40.5" customHeight="1">
      <c r="A4476" s="311">
        <v>95694</v>
      </c>
      <c r="B4476" s="312" t="s">
        <v>4202</v>
      </c>
      <c r="C4476" s="312" t="s">
        <v>50</v>
      </c>
      <c r="D4476" s="313" t="s">
        <v>20292</v>
      </c>
      <c r="E4476" s="314" t="s">
        <v>186</v>
      </c>
    </row>
    <row r="4477" spans="1:5" ht="27">
      <c r="A4477" s="311">
        <v>95695</v>
      </c>
      <c r="B4477" s="312" t="s">
        <v>4203</v>
      </c>
      <c r="C4477" s="312" t="s">
        <v>50</v>
      </c>
      <c r="D4477" s="313" t="s">
        <v>20293</v>
      </c>
      <c r="E4477" s="314" t="s">
        <v>186</v>
      </c>
    </row>
    <row r="4478" spans="1:5" ht="27">
      <c r="A4478" s="311">
        <v>95696</v>
      </c>
      <c r="B4478" s="312" t="s">
        <v>4204</v>
      </c>
      <c r="C4478" s="312" t="s">
        <v>50</v>
      </c>
      <c r="D4478" s="313" t="s">
        <v>13501</v>
      </c>
      <c r="E4478" s="314" t="s">
        <v>186</v>
      </c>
    </row>
    <row r="4479" spans="1:5" ht="27">
      <c r="A4479" s="311">
        <v>96637</v>
      </c>
      <c r="B4479" s="312" t="s">
        <v>4205</v>
      </c>
      <c r="C4479" s="312" t="s">
        <v>50</v>
      </c>
      <c r="D4479" s="313" t="s">
        <v>19028</v>
      </c>
      <c r="E4479" s="314" t="s">
        <v>186</v>
      </c>
    </row>
    <row r="4480" spans="1:5" ht="27">
      <c r="A4480" s="311">
        <v>96638</v>
      </c>
      <c r="B4480" s="312" t="s">
        <v>4206</v>
      </c>
      <c r="C4480" s="312" t="s">
        <v>50</v>
      </c>
      <c r="D4480" s="313" t="s">
        <v>13606</v>
      </c>
      <c r="E4480" s="314" t="s">
        <v>186</v>
      </c>
    </row>
    <row r="4481" spans="1:5" ht="27">
      <c r="A4481" s="311">
        <v>96639</v>
      </c>
      <c r="B4481" s="312" t="s">
        <v>4207</v>
      </c>
      <c r="C4481" s="312" t="s">
        <v>50</v>
      </c>
      <c r="D4481" s="313" t="s">
        <v>20294</v>
      </c>
      <c r="E4481" s="314" t="s">
        <v>186</v>
      </c>
    </row>
    <row r="4482" spans="1:5" ht="27">
      <c r="A4482" s="311">
        <v>96640</v>
      </c>
      <c r="B4482" s="312" t="s">
        <v>4208</v>
      </c>
      <c r="C4482" s="312" t="s">
        <v>50</v>
      </c>
      <c r="D4482" s="313" t="s">
        <v>17030</v>
      </c>
      <c r="E4482" s="314" t="s">
        <v>186</v>
      </c>
    </row>
    <row r="4483" spans="1:5" ht="27">
      <c r="A4483" s="311">
        <v>96641</v>
      </c>
      <c r="B4483" s="312" t="s">
        <v>4209</v>
      </c>
      <c r="C4483" s="312" t="s">
        <v>50</v>
      </c>
      <c r="D4483" s="313" t="s">
        <v>17684</v>
      </c>
      <c r="E4483" s="314" t="s">
        <v>186</v>
      </c>
    </row>
    <row r="4484" spans="1:5" ht="27">
      <c r="A4484" s="311">
        <v>96642</v>
      </c>
      <c r="B4484" s="312" t="s">
        <v>4210</v>
      </c>
      <c r="C4484" s="312" t="s">
        <v>50</v>
      </c>
      <c r="D4484" s="313" t="s">
        <v>17660</v>
      </c>
      <c r="E4484" s="314" t="s">
        <v>186</v>
      </c>
    </row>
    <row r="4485" spans="1:5" ht="27">
      <c r="A4485" s="311">
        <v>96643</v>
      </c>
      <c r="B4485" s="312" t="s">
        <v>4211</v>
      </c>
      <c r="C4485" s="312" t="s">
        <v>50</v>
      </c>
      <c r="D4485" s="313" t="s">
        <v>20295</v>
      </c>
      <c r="E4485" s="314" t="s">
        <v>186</v>
      </c>
    </row>
    <row r="4486" spans="1:5" ht="27">
      <c r="A4486" s="311">
        <v>96650</v>
      </c>
      <c r="B4486" s="312" t="s">
        <v>4212</v>
      </c>
      <c r="C4486" s="312" t="s">
        <v>50</v>
      </c>
      <c r="D4486" s="313" t="s">
        <v>18124</v>
      </c>
      <c r="E4486" s="314" t="s">
        <v>186</v>
      </c>
    </row>
    <row r="4487" spans="1:5" ht="27">
      <c r="A4487" s="311">
        <v>96651</v>
      </c>
      <c r="B4487" s="312" t="s">
        <v>4213</v>
      </c>
      <c r="C4487" s="312" t="s">
        <v>50</v>
      </c>
      <c r="D4487" s="313" t="s">
        <v>17703</v>
      </c>
      <c r="E4487" s="314" t="s">
        <v>186</v>
      </c>
    </row>
    <row r="4488" spans="1:5" ht="27">
      <c r="A4488" s="311">
        <v>96652</v>
      </c>
      <c r="B4488" s="312" t="s">
        <v>4214</v>
      </c>
      <c r="C4488" s="312" t="s">
        <v>50</v>
      </c>
      <c r="D4488" s="313" t="s">
        <v>13152</v>
      </c>
      <c r="E4488" s="314" t="s">
        <v>186</v>
      </c>
    </row>
    <row r="4489" spans="1:5" ht="27">
      <c r="A4489" s="311">
        <v>96653</v>
      </c>
      <c r="B4489" s="312" t="s">
        <v>4215</v>
      </c>
      <c r="C4489" s="312" t="s">
        <v>50</v>
      </c>
      <c r="D4489" s="313" t="s">
        <v>15512</v>
      </c>
      <c r="E4489" s="314" t="s">
        <v>186</v>
      </c>
    </row>
    <row r="4490" spans="1:5" ht="27">
      <c r="A4490" s="311">
        <v>96654</v>
      </c>
      <c r="B4490" s="312" t="s">
        <v>4216</v>
      </c>
      <c r="C4490" s="312" t="s">
        <v>50</v>
      </c>
      <c r="D4490" s="313" t="s">
        <v>16310</v>
      </c>
      <c r="E4490" s="314" t="s">
        <v>186</v>
      </c>
    </row>
    <row r="4491" spans="1:5" ht="27">
      <c r="A4491" s="311">
        <v>96655</v>
      </c>
      <c r="B4491" s="312" t="s">
        <v>4217</v>
      </c>
      <c r="C4491" s="312" t="s">
        <v>50</v>
      </c>
      <c r="D4491" s="313" t="s">
        <v>16409</v>
      </c>
      <c r="E4491" s="314" t="s">
        <v>186</v>
      </c>
    </row>
    <row r="4492" spans="1:5" ht="27">
      <c r="A4492" s="311">
        <v>96656</v>
      </c>
      <c r="B4492" s="312" t="s">
        <v>4218</v>
      </c>
      <c r="C4492" s="312" t="s">
        <v>50</v>
      </c>
      <c r="D4492" s="313" t="s">
        <v>17513</v>
      </c>
      <c r="E4492" s="314" t="s">
        <v>186</v>
      </c>
    </row>
    <row r="4493" spans="1:5" ht="27">
      <c r="A4493" s="311">
        <v>96657</v>
      </c>
      <c r="B4493" s="312" t="s">
        <v>4219</v>
      </c>
      <c r="C4493" s="312" t="s">
        <v>50</v>
      </c>
      <c r="D4493" s="313" t="s">
        <v>15695</v>
      </c>
      <c r="E4493" s="314" t="s">
        <v>186</v>
      </c>
    </row>
    <row r="4494" spans="1:5" ht="27">
      <c r="A4494" s="311">
        <v>96658</v>
      </c>
      <c r="B4494" s="312" t="s">
        <v>4220</v>
      </c>
      <c r="C4494" s="312" t="s">
        <v>50</v>
      </c>
      <c r="D4494" s="313" t="s">
        <v>17238</v>
      </c>
      <c r="E4494" s="314" t="s">
        <v>186</v>
      </c>
    </row>
    <row r="4495" spans="1:5" ht="27">
      <c r="A4495" s="311">
        <v>96659</v>
      </c>
      <c r="B4495" s="312" t="s">
        <v>4221</v>
      </c>
      <c r="C4495" s="312" t="s">
        <v>50</v>
      </c>
      <c r="D4495" s="313" t="s">
        <v>17974</v>
      </c>
      <c r="E4495" s="314" t="s">
        <v>186</v>
      </c>
    </row>
    <row r="4496" spans="1:5" ht="27">
      <c r="A4496" s="311">
        <v>96660</v>
      </c>
      <c r="B4496" s="312" t="s">
        <v>4222</v>
      </c>
      <c r="C4496" s="312" t="s">
        <v>50</v>
      </c>
      <c r="D4496" s="313" t="s">
        <v>20296</v>
      </c>
      <c r="E4496" s="314" t="s">
        <v>186</v>
      </c>
    </row>
    <row r="4497" spans="1:5" ht="27">
      <c r="A4497" s="311">
        <v>96661</v>
      </c>
      <c r="B4497" s="312" t="s">
        <v>4223</v>
      </c>
      <c r="C4497" s="312" t="s">
        <v>50</v>
      </c>
      <c r="D4497" s="313" t="s">
        <v>20297</v>
      </c>
      <c r="E4497" s="314" t="s">
        <v>186</v>
      </c>
    </row>
    <row r="4498" spans="1:5" ht="27">
      <c r="A4498" s="311">
        <v>96662</v>
      </c>
      <c r="B4498" s="312" t="s">
        <v>4224</v>
      </c>
      <c r="C4498" s="312" t="s">
        <v>50</v>
      </c>
      <c r="D4498" s="313" t="s">
        <v>14062</v>
      </c>
      <c r="E4498" s="314" t="s">
        <v>186</v>
      </c>
    </row>
    <row r="4499" spans="1:5" ht="27">
      <c r="A4499" s="311">
        <v>96663</v>
      </c>
      <c r="B4499" s="312" t="s">
        <v>4225</v>
      </c>
      <c r="C4499" s="312" t="s">
        <v>50</v>
      </c>
      <c r="D4499" s="313" t="s">
        <v>17639</v>
      </c>
      <c r="E4499" s="314" t="s">
        <v>186</v>
      </c>
    </row>
    <row r="4500" spans="1:5" ht="27">
      <c r="A4500" s="311">
        <v>96664</v>
      </c>
      <c r="B4500" s="312" t="s">
        <v>4226</v>
      </c>
      <c r="C4500" s="312" t="s">
        <v>50</v>
      </c>
      <c r="D4500" s="313" t="s">
        <v>13485</v>
      </c>
      <c r="E4500" s="314" t="s">
        <v>186</v>
      </c>
    </row>
    <row r="4501" spans="1:5" ht="27">
      <c r="A4501" s="311">
        <v>96665</v>
      </c>
      <c r="B4501" s="312" t="s">
        <v>4227</v>
      </c>
      <c r="C4501" s="312" t="s">
        <v>50</v>
      </c>
      <c r="D4501" s="313" t="s">
        <v>15765</v>
      </c>
      <c r="E4501" s="314" t="s">
        <v>186</v>
      </c>
    </row>
    <row r="4502" spans="1:5" ht="27">
      <c r="A4502" s="311">
        <v>96666</v>
      </c>
      <c r="B4502" s="312" t="s">
        <v>4228</v>
      </c>
      <c r="C4502" s="312" t="s">
        <v>50</v>
      </c>
      <c r="D4502" s="313" t="s">
        <v>19470</v>
      </c>
      <c r="E4502" s="314" t="s">
        <v>186</v>
      </c>
    </row>
    <row r="4503" spans="1:5" ht="27">
      <c r="A4503" s="311">
        <v>96667</v>
      </c>
      <c r="B4503" s="312" t="s">
        <v>4229</v>
      </c>
      <c r="C4503" s="312" t="s">
        <v>50</v>
      </c>
      <c r="D4503" s="313" t="s">
        <v>20298</v>
      </c>
      <c r="E4503" s="314" t="s">
        <v>186</v>
      </c>
    </row>
    <row r="4504" spans="1:5" ht="27">
      <c r="A4504" s="311">
        <v>96684</v>
      </c>
      <c r="B4504" s="312" t="s">
        <v>4230</v>
      </c>
      <c r="C4504" s="312" t="s">
        <v>50</v>
      </c>
      <c r="D4504" s="313" t="s">
        <v>16751</v>
      </c>
      <c r="E4504" s="314" t="s">
        <v>186</v>
      </c>
    </row>
    <row r="4505" spans="1:5" ht="27">
      <c r="A4505" s="311">
        <v>96685</v>
      </c>
      <c r="B4505" s="312" t="s">
        <v>4231</v>
      </c>
      <c r="C4505" s="312" t="s">
        <v>50</v>
      </c>
      <c r="D4505" s="313" t="s">
        <v>13034</v>
      </c>
      <c r="E4505" s="314" t="s">
        <v>186</v>
      </c>
    </row>
    <row r="4506" spans="1:5" ht="27">
      <c r="A4506" s="311">
        <v>96686</v>
      </c>
      <c r="B4506" s="312" t="s">
        <v>4232</v>
      </c>
      <c r="C4506" s="312" t="s">
        <v>50</v>
      </c>
      <c r="D4506" s="313" t="s">
        <v>20299</v>
      </c>
      <c r="E4506" s="314" t="s">
        <v>186</v>
      </c>
    </row>
    <row r="4507" spans="1:5" ht="27">
      <c r="A4507" s="311">
        <v>96687</v>
      </c>
      <c r="B4507" s="312" t="s">
        <v>4233</v>
      </c>
      <c r="C4507" s="312" t="s">
        <v>50</v>
      </c>
      <c r="D4507" s="313" t="s">
        <v>15237</v>
      </c>
      <c r="E4507" s="314" t="s">
        <v>186</v>
      </c>
    </row>
    <row r="4508" spans="1:5" ht="27">
      <c r="A4508" s="311">
        <v>96688</v>
      </c>
      <c r="B4508" s="312" t="s">
        <v>4234</v>
      </c>
      <c r="C4508" s="312" t="s">
        <v>50</v>
      </c>
      <c r="D4508" s="313" t="s">
        <v>14794</v>
      </c>
      <c r="E4508" s="314" t="s">
        <v>186</v>
      </c>
    </row>
    <row r="4509" spans="1:5" ht="27">
      <c r="A4509" s="311">
        <v>96689</v>
      </c>
      <c r="B4509" s="312" t="s">
        <v>4235</v>
      </c>
      <c r="C4509" s="312" t="s">
        <v>50</v>
      </c>
      <c r="D4509" s="313" t="s">
        <v>16077</v>
      </c>
      <c r="E4509" s="314" t="s">
        <v>186</v>
      </c>
    </row>
    <row r="4510" spans="1:5" ht="27">
      <c r="A4510" s="311">
        <v>96690</v>
      </c>
      <c r="B4510" s="312" t="s">
        <v>4236</v>
      </c>
      <c r="C4510" s="312" t="s">
        <v>50</v>
      </c>
      <c r="D4510" s="313" t="s">
        <v>20300</v>
      </c>
      <c r="E4510" s="314" t="s">
        <v>186</v>
      </c>
    </row>
    <row r="4511" spans="1:5" ht="27">
      <c r="A4511" s="311">
        <v>96691</v>
      </c>
      <c r="B4511" s="312" t="s">
        <v>4237</v>
      </c>
      <c r="C4511" s="312" t="s">
        <v>50</v>
      </c>
      <c r="D4511" s="313" t="s">
        <v>19672</v>
      </c>
      <c r="E4511" s="314" t="s">
        <v>186</v>
      </c>
    </row>
    <row r="4512" spans="1:5" ht="27">
      <c r="A4512" s="311">
        <v>96692</v>
      </c>
      <c r="B4512" s="312" t="s">
        <v>4238</v>
      </c>
      <c r="C4512" s="312" t="s">
        <v>50</v>
      </c>
      <c r="D4512" s="313" t="s">
        <v>17436</v>
      </c>
      <c r="E4512" s="314" t="s">
        <v>186</v>
      </c>
    </row>
    <row r="4513" spans="1:5" ht="27">
      <c r="A4513" s="311">
        <v>96693</v>
      </c>
      <c r="B4513" s="312" t="s">
        <v>4239</v>
      </c>
      <c r="C4513" s="312" t="s">
        <v>50</v>
      </c>
      <c r="D4513" s="313" t="s">
        <v>13643</v>
      </c>
      <c r="E4513" s="314" t="s">
        <v>186</v>
      </c>
    </row>
    <row r="4514" spans="1:5" ht="27">
      <c r="A4514" s="311">
        <v>96694</v>
      </c>
      <c r="B4514" s="312" t="s">
        <v>4240</v>
      </c>
      <c r="C4514" s="312" t="s">
        <v>50</v>
      </c>
      <c r="D4514" s="313" t="s">
        <v>20301</v>
      </c>
      <c r="E4514" s="314" t="s">
        <v>186</v>
      </c>
    </row>
    <row r="4515" spans="1:5" ht="27">
      <c r="A4515" s="311">
        <v>96695</v>
      </c>
      <c r="B4515" s="312" t="s">
        <v>4241</v>
      </c>
      <c r="C4515" s="312" t="s">
        <v>50</v>
      </c>
      <c r="D4515" s="313" t="s">
        <v>20302</v>
      </c>
      <c r="E4515" s="314" t="s">
        <v>186</v>
      </c>
    </row>
    <row r="4516" spans="1:5" ht="27">
      <c r="A4516" s="311">
        <v>96696</v>
      </c>
      <c r="B4516" s="312" t="s">
        <v>4242</v>
      </c>
      <c r="C4516" s="312" t="s">
        <v>50</v>
      </c>
      <c r="D4516" s="313" t="s">
        <v>18523</v>
      </c>
      <c r="E4516" s="314" t="s">
        <v>186</v>
      </c>
    </row>
    <row r="4517" spans="1:5" ht="27">
      <c r="A4517" s="311">
        <v>96697</v>
      </c>
      <c r="B4517" s="312" t="s">
        <v>4243</v>
      </c>
      <c r="C4517" s="312" t="s">
        <v>50</v>
      </c>
      <c r="D4517" s="313" t="s">
        <v>20303</v>
      </c>
      <c r="E4517" s="314" t="s">
        <v>186</v>
      </c>
    </row>
    <row r="4518" spans="1:5" ht="27">
      <c r="A4518" s="311">
        <v>96698</v>
      </c>
      <c r="B4518" s="312" t="s">
        <v>4244</v>
      </c>
      <c r="C4518" s="312" t="s">
        <v>50</v>
      </c>
      <c r="D4518" s="313" t="s">
        <v>13021</v>
      </c>
      <c r="E4518" s="314" t="s">
        <v>186</v>
      </c>
    </row>
    <row r="4519" spans="1:5" ht="27">
      <c r="A4519" s="311">
        <v>96699</v>
      </c>
      <c r="B4519" s="312" t="s">
        <v>4245</v>
      </c>
      <c r="C4519" s="312" t="s">
        <v>50</v>
      </c>
      <c r="D4519" s="313" t="s">
        <v>16259</v>
      </c>
      <c r="E4519" s="314" t="s">
        <v>186</v>
      </c>
    </row>
    <row r="4520" spans="1:5" ht="27">
      <c r="A4520" s="311">
        <v>96700</v>
      </c>
      <c r="B4520" s="312" t="s">
        <v>4246</v>
      </c>
      <c r="C4520" s="312" t="s">
        <v>50</v>
      </c>
      <c r="D4520" s="313" t="s">
        <v>17268</v>
      </c>
      <c r="E4520" s="314" t="s">
        <v>186</v>
      </c>
    </row>
    <row r="4521" spans="1:5" ht="27">
      <c r="A4521" s="311">
        <v>96701</v>
      </c>
      <c r="B4521" s="312" t="s">
        <v>4247</v>
      </c>
      <c r="C4521" s="312" t="s">
        <v>50</v>
      </c>
      <c r="D4521" s="313" t="s">
        <v>14380</v>
      </c>
      <c r="E4521" s="314" t="s">
        <v>186</v>
      </c>
    </row>
    <row r="4522" spans="1:5" ht="27">
      <c r="A4522" s="311">
        <v>96702</v>
      </c>
      <c r="B4522" s="312" t="s">
        <v>4248</v>
      </c>
      <c r="C4522" s="312" t="s">
        <v>50</v>
      </c>
      <c r="D4522" s="313" t="s">
        <v>17349</v>
      </c>
      <c r="E4522" s="314" t="s">
        <v>186</v>
      </c>
    </row>
    <row r="4523" spans="1:5" ht="27">
      <c r="A4523" s="311">
        <v>96703</v>
      </c>
      <c r="B4523" s="312" t="s">
        <v>4249</v>
      </c>
      <c r="C4523" s="312" t="s">
        <v>50</v>
      </c>
      <c r="D4523" s="313" t="s">
        <v>12730</v>
      </c>
      <c r="E4523" s="314" t="s">
        <v>186</v>
      </c>
    </row>
    <row r="4524" spans="1:5" ht="27">
      <c r="A4524" s="311">
        <v>96704</v>
      </c>
      <c r="B4524" s="312" t="s">
        <v>4250</v>
      </c>
      <c r="C4524" s="312" t="s">
        <v>50</v>
      </c>
      <c r="D4524" s="313" t="s">
        <v>17338</v>
      </c>
      <c r="E4524" s="314" t="s">
        <v>186</v>
      </c>
    </row>
    <row r="4525" spans="1:5" ht="27">
      <c r="A4525" s="311">
        <v>96705</v>
      </c>
      <c r="B4525" s="312" t="s">
        <v>4251</v>
      </c>
      <c r="C4525" s="312" t="s">
        <v>50</v>
      </c>
      <c r="D4525" s="313" t="s">
        <v>16148</v>
      </c>
      <c r="E4525" s="314" t="s">
        <v>186</v>
      </c>
    </row>
    <row r="4526" spans="1:5" ht="27">
      <c r="A4526" s="311">
        <v>96706</v>
      </c>
      <c r="B4526" s="312" t="s">
        <v>4252</v>
      </c>
      <c r="C4526" s="312" t="s">
        <v>50</v>
      </c>
      <c r="D4526" s="313" t="s">
        <v>15397</v>
      </c>
      <c r="E4526" s="314" t="s">
        <v>186</v>
      </c>
    </row>
    <row r="4527" spans="1:5" ht="27">
      <c r="A4527" s="311">
        <v>96707</v>
      </c>
      <c r="B4527" s="312" t="s">
        <v>4253</v>
      </c>
      <c r="C4527" s="312" t="s">
        <v>50</v>
      </c>
      <c r="D4527" s="313" t="s">
        <v>17647</v>
      </c>
      <c r="E4527" s="314" t="s">
        <v>186</v>
      </c>
    </row>
    <row r="4528" spans="1:5" ht="27">
      <c r="A4528" s="311">
        <v>96708</v>
      </c>
      <c r="B4528" s="312" t="s">
        <v>4254</v>
      </c>
      <c r="C4528" s="312" t="s">
        <v>50</v>
      </c>
      <c r="D4528" s="313" t="s">
        <v>20304</v>
      </c>
      <c r="E4528" s="314" t="s">
        <v>186</v>
      </c>
    </row>
    <row r="4529" spans="1:5" ht="27">
      <c r="A4529" s="311">
        <v>96709</v>
      </c>
      <c r="B4529" s="312" t="s">
        <v>4255</v>
      </c>
      <c r="C4529" s="312" t="s">
        <v>50</v>
      </c>
      <c r="D4529" s="313" t="s">
        <v>20305</v>
      </c>
      <c r="E4529" s="314" t="s">
        <v>186</v>
      </c>
    </row>
    <row r="4530" spans="1:5" ht="27">
      <c r="A4530" s="311">
        <v>96710</v>
      </c>
      <c r="B4530" s="312" t="s">
        <v>4256</v>
      </c>
      <c r="C4530" s="312" t="s">
        <v>50</v>
      </c>
      <c r="D4530" s="313" t="s">
        <v>17862</v>
      </c>
      <c r="E4530" s="314" t="s">
        <v>186</v>
      </c>
    </row>
    <row r="4531" spans="1:5" ht="27">
      <c r="A4531" s="311">
        <v>96711</v>
      </c>
      <c r="B4531" s="312" t="s">
        <v>4257</v>
      </c>
      <c r="C4531" s="312" t="s">
        <v>50</v>
      </c>
      <c r="D4531" s="313" t="s">
        <v>17270</v>
      </c>
      <c r="E4531" s="314" t="s">
        <v>186</v>
      </c>
    </row>
    <row r="4532" spans="1:5" ht="27">
      <c r="A4532" s="311">
        <v>96712</v>
      </c>
      <c r="B4532" s="312" t="s">
        <v>4258</v>
      </c>
      <c r="C4532" s="312" t="s">
        <v>50</v>
      </c>
      <c r="D4532" s="313" t="s">
        <v>20306</v>
      </c>
      <c r="E4532" s="314" t="s">
        <v>186</v>
      </c>
    </row>
    <row r="4533" spans="1:5" ht="27">
      <c r="A4533" s="311">
        <v>96713</v>
      </c>
      <c r="B4533" s="312" t="s">
        <v>4259</v>
      </c>
      <c r="C4533" s="312" t="s">
        <v>50</v>
      </c>
      <c r="D4533" s="313" t="s">
        <v>12569</v>
      </c>
      <c r="E4533" s="314" t="s">
        <v>186</v>
      </c>
    </row>
    <row r="4534" spans="1:5" ht="27">
      <c r="A4534" s="311">
        <v>96714</v>
      </c>
      <c r="B4534" s="312" t="s">
        <v>4260</v>
      </c>
      <c r="C4534" s="312" t="s">
        <v>50</v>
      </c>
      <c r="D4534" s="313" t="s">
        <v>20307</v>
      </c>
      <c r="E4534" s="314" t="s">
        <v>186</v>
      </c>
    </row>
    <row r="4535" spans="1:5" ht="27">
      <c r="A4535" s="311">
        <v>96715</v>
      </c>
      <c r="B4535" s="312" t="s">
        <v>4261</v>
      </c>
      <c r="C4535" s="312" t="s">
        <v>50</v>
      </c>
      <c r="D4535" s="313" t="s">
        <v>20308</v>
      </c>
      <c r="E4535" s="314" t="s">
        <v>186</v>
      </c>
    </row>
    <row r="4536" spans="1:5" ht="27">
      <c r="A4536" s="311">
        <v>96716</v>
      </c>
      <c r="B4536" s="312" t="s">
        <v>4262</v>
      </c>
      <c r="C4536" s="312" t="s">
        <v>50</v>
      </c>
      <c r="D4536" s="313" t="s">
        <v>20309</v>
      </c>
      <c r="E4536" s="314" t="s">
        <v>186</v>
      </c>
    </row>
    <row r="4537" spans="1:5" ht="27">
      <c r="A4537" s="311">
        <v>96717</v>
      </c>
      <c r="B4537" s="312" t="s">
        <v>4263</v>
      </c>
      <c r="C4537" s="312" t="s">
        <v>50</v>
      </c>
      <c r="D4537" s="313" t="s">
        <v>20310</v>
      </c>
      <c r="E4537" s="314" t="s">
        <v>186</v>
      </c>
    </row>
    <row r="4538" spans="1:5" ht="27">
      <c r="A4538" s="311">
        <v>96736</v>
      </c>
      <c r="B4538" s="312" t="s">
        <v>4264</v>
      </c>
      <c r="C4538" s="312" t="s">
        <v>50</v>
      </c>
      <c r="D4538" s="313" t="s">
        <v>20311</v>
      </c>
      <c r="E4538" s="314" t="s">
        <v>186</v>
      </c>
    </row>
    <row r="4539" spans="1:5" ht="40.5" customHeight="1">
      <c r="A4539" s="311">
        <v>96737</v>
      </c>
      <c r="B4539" s="312" t="s">
        <v>4265</v>
      </c>
      <c r="C4539" s="312" t="s">
        <v>50</v>
      </c>
      <c r="D4539" s="313" t="s">
        <v>20312</v>
      </c>
      <c r="E4539" s="314" t="s">
        <v>186</v>
      </c>
    </row>
    <row r="4540" spans="1:5" ht="40.5">
      <c r="A4540" s="311">
        <v>96738</v>
      </c>
      <c r="B4540" s="312" t="s">
        <v>4266</v>
      </c>
      <c r="C4540" s="312" t="s">
        <v>50</v>
      </c>
      <c r="D4540" s="313" t="s">
        <v>17886</v>
      </c>
      <c r="E4540" s="314" t="s">
        <v>186</v>
      </c>
    </row>
    <row r="4541" spans="1:5" ht="27">
      <c r="A4541" s="311">
        <v>96739</v>
      </c>
      <c r="B4541" s="312" t="s">
        <v>4267</v>
      </c>
      <c r="C4541" s="312" t="s">
        <v>50</v>
      </c>
      <c r="D4541" s="313" t="s">
        <v>20299</v>
      </c>
      <c r="E4541" s="314" t="s">
        <v>186</v>
      </c>
    </row>
    <row r="4542" spans="1:5" ht="40.5">
      <c r="A4542" s="311">
        <v>96740</v>
      </c>
      <c r="B4542" s="312" t="s">
        <v>4268</v>
      </c>
      <c r="C4542" s="312" t="s">
        <v>50</v>
      </c>
      <c r="D4542" s="313" t="s">
        <v>15181</v>
      </c>
      <c r="E4542" s="314" t="s">
        <v>186</v>
      </c>
    </row>
    <row r="4543" spans="1:5" ht="27">
      <c r="A4543" s="311">
        <v>96741</v>
      </c>
      <c r="B4543" s="312" t="s">
        <v>4269</v>
      </c>
      <c r="C4543" s="312" t="s">
        <v>50</v>
      </c>
      <c r="D4543" s="313" t="s">
        <v>16829</v>
      </c>
      <c r="E4543" s="314" t="s">
        <v>186</v>
      </c>
    </row>
    <row r="4544" spans="1:5" ht="27">
      <c r="A4544" s="311">
        <v>96742</v>
      </c>
      <c r="B4544" s="312" t="s">
        <v>4270</v>
      </c>
      <c r="C4544" s="312" t="s">
        <v>50</v>
      </c>
      <c r="D4544" s="313" t="s">
        <v>13502</v>
      </c>
      <c r="E4544" s="314" t="s">
        <v>186</v>
      </c>
    </row>
    <row r="4545" spans="1:5" ht="40.5" customHeight="1">
      <c r="A4545" s="311">
        <v>96743</v>
      </c>
      <c r="B4545" s="312" t="s">
        <v>4271</v>
      </c>
      <c r="C4545" s="312" t="s">
        <v>50</v>
      </c>
      <c r="D4545" s="313" t="s">
        <v>14279</v>
      </c>
      <c r="E4545" s="314" t="s">
        <v>186</v>
      </c>
    </row>
    <row r="4546" spans="1:5" ht="27">
      <c r="A4546" s="311">
        <v>96744</v>
      </c>
      <c r="B4546" s="312" t="s">
        <v>4272</v>
      </c>
      <c r="C4546" s="312" t="s">
        <v>50</v>
      </c>
      <c r="D4546" s="313" t="s">
        <v>20313</v>
      </c>
      <c r="E4546" s="314" t="s">
        <v>186</v>
      </c>
    </row>
    <row r="4547" spans="1:5" ht="27">
      <c r="A4547" s="311">
        <v>96745</v>
      </c>
      <c r="B4547" s="312" t="s">
        <v>4273</v>
      </c>
      <c r="C4547" s="312" t="s">
        <v>50</v>
      </c>
      <c r="D4547" s="313" t="s">
        <v>20314</v>
      </c>
      <c r="E4547" s="314" t="s">
        <v>186</v>
      </c>
    </row>
    <row r="4548" spans="1:5" ht="27">
      <c r="A4548" s="311">
        <v>96746</v>
      </c>
      <c r="B4548" s="312" t="s">
        <v>4274</v>
      </c>
      <c r="C4548" s="312" t="s">
        <v>50</v>
      </c>
      <c r="D4548" s="313" t="s">
        <v>20315</v>
      </c>
      <c r="E4548" s="314" t="s">
        <v>186</v>
      </c>
    </row>
    <row r="4549" spans="1:5" ht="40.5">
      <c r="A4549" s="311">
        <v>96747</v>
      </c>
      <c r="B4549" s="312" t="s">
        <v>4275</v>
      </c>
      <c r="C4549" s="312" t="s">
        <v>50</v>
      </c>
      <c r="D4549" s="313" t="s">
        <v>14809</v>
      </c>
      <c r="E4549" s="314" t="s">
        <v>186</v>
      </c>
    </row>
    <row r="4550" spans="1:5" ht="40.5">
      <c r="A4550" s="311">
        <v>96748</v>
      </c>
      <c r="B4550" s="312" t="s">
        <v>4276</v>
      </c>
      <c r="C4550" s="312" t="s">
        <v>50</v>
      </c>
      <c r="D4550" s="313" t="s">
        <v>20004</v>
      </c>
      <c r="E4550" s="314" t="s">
        <v>186</v>
      </c>
    </row>
    <row r="4551" spans="1:5" ht="40.5">
      <c r="A4551" s="311">
        <v>96749</v>
      </c>
      <c r="B4551" s="312" t="s">
        <v>4277</v>
      </c>
      <c r="C4551" s="312" t="s">
        <v>50</v>
      </c>
      <c r="D4551" s="313" t="s">
        <v>12977</v>
      </c>
      <c r="E4551" s="314" t="s">
        <v>186</v>
      </c>
    </row>
    <row r="4552" spans="1:5" ht="40.5">
      <c r="A4552" s="311">
        <v>96750</v>
      </c>
      <c r="B4552" s="312" t="s">
        <v>4278</v>
      </c>
      <c r="C4552" s="312" t="s">
        <v>50</v>
      </c>
      <c r="D4552" s="313" t="s">
        <v>17353</v>
      </c>
      <c r="E4552" s="314" t="s">
        <v>186</v>
      </c>
    </row>
    <row r="4553" spans="1:5" ht="40.5">
      <c r="A4553" s="311">
        <v>96751</v>
      </c>
      <c r="B4553" s="312" t="s">
        <v>4279</v>
      </c>
      <c r="C4553" s="312" t="s">
        <v>50</v>
      </c>
      <c r="D4553" s="313" t="s">
        <v>19436</v>
      </c>
      <c r="E4553" s="314" t="s">
        <v>186</v>
      </c>
    </row>
    <row r="4554" spans="1:5" ht="40.5">
      <c r="A4554" s="311">
        <v>96752</v>
      </c>
      <c r="B4554" s="312" t="s">
        <v>4280</v>
      </c>
      <c r="C4554" s="312" t="s">
        <v>50</v>
      </c>
      <c r="D4554" s="313" t="s">
        <v>19553</v>
      </c>
      <c r="E4554" s="314" t="s">
        <v>186</v>
      </c>
    </row>
    <row r="4555" spans="1:5" ht="40.5">
      <c r="A4555" s="311">
        <v>96753</v>
      </c>
      <c r="B4555" s="312" t="s">
        <v>4281</v>
      </c>
      <c r="C4555" s="312" t="s">
        <v>50</v>
      </c>
      <c r="D4555" s="313" t="s">
        <v>20316</v>
      </c>
      <c r="E4555" s="314" t="s">
        <v>186</v>
      </c>
    </row>
    <row r="4556" spans="1:5" ht="40.5">
      <c r="A4556" s="311">
        <v>96754</v>
      </c>
      <c r="B4556" s="312" t="s">
        <v>4282</v>
      </c>
      <c r="C4556" s="312" t="s">
        <v>50</v>
      </c>
      <c r="D4556" s="313" t="s">
        <v>20317</v>
      </c>
      <c r="E4556" s="314" t="s">
        <v>186</v>
      </c>
    </row>
    <row r="4557" spans="1:5" ht="40.5">
      <c r="A4557" s="311">
        <v>96755</v>
      </c>
      <c r="B4557" s="312" t="s">
        <v>4283</v>
      </c>
      <c r="C4557" s="312" t="s">
        <v>50</v>
      </c>
      <c r="D4557" s="313" t="s">
        <v>20318</v>
      </c>
      <c r="E4557" s="314" t="s">
        <v>186</v>
      </c>
    </row>
    <row r="4558" spans="1:5" ht="40.5">
      <c r="A4558" s="311">
        <v>96756</v>
      </c>
      <c r="B4558" s="312" t="s">
        <v>4284</v>
      </c>
      <c r="C4558" s="312" t="s">
        <v>50</v>
      </c>
      <c r="D4558" s="313" t="s">
        <v>12980</v>
      </c>
      <c r="E4558" s="314" t="s">
        <v>186</v>
      </c>
    </row>
    <row r="4559" spans="1:5" ht="40.5">
      <c r="A4559" s="311">
        <v>96757</v>
      </c>
      <c r="B4559" s="312" t="s">
        <v>4285</v>
      </c>
      <c r="C4559" s="312" t="s">
        <v>50</v>
      </c>
      <c r="D4559" s="313" t="s">
        <v>18052</v>
      </c>
      <c r="E4559" s="314" t="s">
        <v>186</v>
      </c>
    </row>
    <row r="4560" spans="1:5" ht="27">
      <c r="A4560" s="311">
        <v>96758</v>
      </c>
      <c r="B4560" s="312" t="s">
        <v>4286</v>
      </c>
      <c r="C4560" s="312" t="s">
        <v>50</v>
      </c>
      <c r="D4560" s="313" t="s">
        <v>14492</v>
      </c>
      <c r="E4560" s="314" t="s">
        <v>186</v>
      </c>
    </row>
    <row r="4561" spans="1:5" ht="27">
      <c r="A4561" s="311">
        <v>96759</v>
      </c>
      <c r="B4561" s="312" t="s">
        <v>4287</v>
      </c>
      <c r="C4561" s="312" t="s">
        <v>50</v>
      </c>
      <c r="D4561" s="313" t="s">
        <v>17678</v>
      </c>
      <c r="E4561" s="314" t="s">
        <v>186</v>
      </c>
    </row>
    <row r="4562" spans="1:5" ht="27">
      <c r="A4562" s="311">
        <v>96760</v>
      </c>
      <c r="B4562" s="312" t="s">
        <v>4288</v>
      </c>
      <c r="C4562" s="312" t="s">
        <v>50</v>
      </c>
      <c r="D4562" s="313" t="s">
        <v>17879</v>
      </c>
      <c r="E4562" s="314" t="s">
        <v>186</v>
      </c>
    </row>
    <row r="4563" spans="1:5" ht="27">
      <c r="A4563" s="311">
        <v>96761</v>
      </c>
      <c r="B4563" s="312" t="s">
        <v>4289</v>
      </c>
      <c r="C4563" s="312" t="s">
        <v>50</v>
      </c>
      <c r="D4563" s="313" t="s">
        <v>20319</v>
      </c>
      <c r="E4563" s="314" t="s">
        <v>186</v>
      </c>
    </row>
    <row r="4564" spans="1:5" ht="27">
      <c r="A4564" s="311">
        <v>96762</v>
      </c>
      <c r="B4564" s="312" t="s">
        <v>4290</v>
      </c>
      <c r="C4564" s="312" t="s">
        <v>50</v>
      </c>
      <c r="D4564" s="313" t="s">
        <v>20320</v>
      </c>
      <c r="E4564" s="314" t="s">
        <v>186</v>
      </c>
    </row>
    <row r="4565" spans="1:5" ht="27">
      <c r="A4565" s="311">
        <v>96763</v>
      </c>
      <c r="B4565" s="312" t="s">
        <v>4291</v>
      </c>
      <c r="C4565" s="312" t="s">
        <v>50</v>
      </c>
      <c r="D4565" s="313" t="s">
        <v>20321</v>
      </c>
      <c r="E4565" s="314" t="s">
        <v>186</v>
      </c>
    </row>
    <row r="4566" spans="1:5" ht="27">
      <c r="A4566" s="311">
        <v>96764</v>
      </c>
      <c r="B4566" s="312" t="s">
        <v>4292</v>
      </c>
      <c r="C4566" s="312" t="s">
        <v>50</v>
      </c>
      <c r="D4566" s="313" t="s">
        <v>20322</v>
      </c>
      <c r="E4566" s="314" t="s">
        <v>186</v>
      </c>
    </row>
    <row r="4567" spans="1:5" ht="27">
      <c r="A4567" s="311">
        <v>96802</v>
      </c>
      <c r="B4567" s="312" t="s">
        <v>4293</v>
      </c>
      <c r="C4567" s="312" t="s">
        <v>50</v>
      </c>
      <c r="D4567" s="313" t="s">
        <v>20323</v>
      </c>
      <c r="E4567" s="314" t="s">
        <v>186</v>
      </c>
    </row>
    <row r="4568" spans="1:5" ht="27">
      <c r="A4568" s="311">
        <v>96803</v>
      </c>
      <c r="B4568" s="312" t="s">
        <v>4294</v>
      </c>
      <c r="C4568" s="312" t="s">
        <v>50</v>
      </c>
      <c r="D4568" s="313" t="s">
        <v>20324</v>
      </c>
      <c r="E4568" s="314" t="s">
        <v>186</v>
      </c>
    </row>
    <row r="4569" spans="1:5" ht="27">
      <c r="A4569" s="311">
        <v>96804</v>
      </c>
      <c r="B4569" s="312" t="s">
        <v>4295</v>
      </c>
      <c r="C4569" s="312" t="s">
        <v>50</v>
      </c>
      <c r="D4569" s="313" t="s">
        <v>20325</v>
      </c>
      <c r="E4569" s="314" t="s">
        <v>186</v>
      </c>
    </row>
    <row r="4570" spans="1:5" ht="27">
      <c r="A4570" s="311">
        <v>96805</v>
      </c>
      <c r="B4570" s="312" t="s">
        <v>4296</v>
      </c>
      <c r="C4570" s="312" t="s">
        <v>50</v>
      </c>
      <c r="D4570" s="313" t="s">
        <v>20326</v>
      </c>
      <c r="E4570" s="314" t="s">
        <v>186</v>
      </c>
    </row>
    <row r="4571" spans="1:5" ht="27">
      <c r="A4571" s="311">
        <v>96806</v>
      </c>
      <c r="B4571" s="312" t="s">
        <v>4297</v>
      </c>
      <c r="C4571" s="312" t="s">
        <v>50</v>
      </c>
      <c r="D4571" s="313" t="s">
        <v>20327</v>
      </c>
      <c r="E4571" s="314" t="s">
        <v>186</v>
      </c>
    </row>
    <row r="4572" spans="1:5" ht="27">
      <c r="A4572" s="311">
        <v>96807</v>
      </c>
      <c r="B4572" s="312" t="s">
        <v>4298</v>
      </c>
      <c r="C4572" s="312" t="s">
        <v>50</v>
      </c>
      <c r="D4572" s="313" t="s">
        <v>20328</v>
      </c>
      <c r="E4572" s="314" t="s">
        <v>186</v>
      </c>
    </row>
    <row r="4573" spans="1:5" ht="27">
      <c r="A4573" s="311">
        <v>96808</v>
      </c>
      <c r="B4573" s="312" t="s">
        <v>4299</v>
      </c>
      <c r="C4573" s="312" t="s">
        <v>50</v>
      </c>
      <c r="D4573" s="313" t="s">
        <v>15932</v>
      </c>
      <c r="E4573" s="314" t="s">
        <v>186</v>
      </c>
    </row>
    <row r="4574" spans="1:5" ht="27">
      <c r="A4574" s="311">
        <v>96809</v>
      </c>
      <c r="B4574" s="312" t="s">
        <v>4300</v>
      </c>
      <c r="C4574" s="312" t="s">
        <v>50</v>
      </c>
      <c r="D4574" s="313" t="s">
        <v>14252</v>
      </c>
      <c r="E4574" s="314" t="s">
        <v>186</v>
      </c>
    </row>
    <row r="4575" spans="1:5" ht="27">
      <c r="A4575" s="311">
        <v>96810</v>
      </c>
      <c r="B4575" s="312" t="s">
        <v>4301</v>
      </c>
      <c r="C4575" s="312" t="s">
        <v>50</v>
      </c>
      <c r="D4575" s="313" t="s">
        <v>17890</v>
      </c>
      <c r="E4575" s="314" t="s">
        <v>186</v>
      </c>
    </row>
    <row r="4576" spans="1:5" ht="27">
      <c r="A4576" s="311">
        <v>96811</v>
      </c>
      <c r="B4576" s="312" t="s">
        <v>4302</v>
      </c>
      <c r="C4576" s="312" t="s">
        <v>50</v>
      </c>
      <c r="D4576" s="313" t="s">
        <v>12903</v>
      </c>
      <c r="E4576" s="314" t="s">
        <v>186</v>
      </c>
    </row>
    <row r="4577" spans="1:5" ht="27">
      <c r="A4577" s="311">
        <v>96812</v>
      </c>
      <c r="B4577" s="312" t="s">
        <v>4303</v>
      </c>
      <c r="C4577" s="312" t="s">
        <v>50</v>
      </c>
      <c r="D4577" s="313" t="s">
        <v>15566</v>
      </c>
      <c r="E4577" s="314" t="s">
        <v>186</v>
      </c>
    </row>
    <row r="4578" spans="1:5" ht="27">
      <c r="A4578" s="311">
        <v>96813</v>
      </c>
      <c r="B4578" s="312" t="s">
        <v>4304</v>
      </c>
      <c r="C4578" s="312" t="s">
        <v>50</v>
      </c>
      <c r="D4578" s="313" t="s">
        <v>15723</v>
      </c>
      <c r="E4578" s="314" t="s">
        <v>186</v>
      </c>
    </row>
    <row r="4579" spans="1:5" ht="27">
      <c r="A4579" s="311">
        <v>96814</v>
      </c>
      <c r="B4579" s="312" t="s">
        <v>4305</v>
      </c>
      <c r="C4579" s="312" t="s">
        <v>50</v>
      </c>
      <c r="D4579" s="313" t="s">
        <v>17997</v>
      </c>
      <c r="E4579" s="314" t="s">
        <v>186</v>
      </c>
    </row>
    <row r="4580" spans="1:5" ht="27">
      <c r="A4580" s="311">
        <v>96815</v>
      </c>
      <c r="B4580" s="312" t="s">
        <v>4306</v>
      </c>
      <c r="C4580" s="312" t="s">
        <v>50</v>
      </c>
      <c r="D4580" s="313" t="s">
        <v>14260</v>
      </c>
      <c r="E4580" s="314" t="s">
        <v>186</v>
      </c>
    </row>
    <row r="4581" spans="1:5" ht="27">
      <c r="A4581" s="311">
        <v>96816</v>
      </c>
      <c r="B4581" s="312" t="s">
        <v>4307</v>
      </c>
      <c r="C4581" s="312" t="s">
        <v>50</v>
      </c>
      <c r="D4581" s="313" t="s">
        <v>20329</v>
      </c>
      <c r="E4581" s="314" t="s">
        <v>186</v>
      </c>
    </row>
    <row r="4582" spans="1:5" ht="27">
      <c r="A4582" s="311">
        <v>96817</v>
      </c>
      <c r="B4582" s="312" t="s">
        <v>4308</v>
      </c>
      <c r="C4582" s="312" t="s">
        <v>50</v>
      </c>
      <c r="D4582" s="313" t="s">
        <v>12647</v>
      </c>
      <c r="E4582" s="314" t="s">
        <v>186</v>
      </c>
    </row>
    <row r="4583" spans="1:5" ht="27">
      <c r="A4583" s="311">
        <v>96818</v>
      </c>
      <c r="B4583" s="312" t="s">
        <v>4309</v>
      </c>
      <c r="C4583" s="312" t="s">
        <v>50</v>
      </c>
      <c r="D4583" s="313" t="s">
        <v>20330</v>
      </c>
      <c r="E4583" s="314" t="s">
        <v>186</v>
      </c>
    </row>
    <row r="4584" spans="1:5" ht="27">
      <c r="A4584" s="311">
        <v>96819</v>
      </c>
      <c r="B4584" s="312" t="s">
        <v>4310</v>
      </c>
      <c r="C4584" s="312" t="s">
        <v>50</v>
      </c>
      <c r="D4584" s="313" t="s">
        <v>20330</v>
      </c>
      <c r="E4584" s="314" t="s">
        <v>186</v>
      </c>
    </row>
    <row r="4585" spans="1:5" ht="27">
      <c r="A4585" s="311">
        <v>96820</v>
      </c>
      <c r="B4585" s="312" t="s">
        <v>4311</v>
      </c>
      <c r="C4585" s="312" t="s">
        <v>50</v>
      </c>
      <c r="D4585" s="313" t="s">
        <v>17590</v>
      </c>
      <c r="E4585" s="314" t="s">
        <v>186</v>
      </c>
    </row>
    <row r="4586" spans="1:5" ht="27">
      <c r="A4586" s="311">
        <v>96821</v>
      </c>
      <c r="B4586" s="312" t="s">
        <v>4312</v>
      </c>
      <c r="C4586" s="312" t="s">
        <v>50</v>
      </c>
      <c r="D4586" s="313" t="s">
        <v>16967</v>
      </c>
      <c r="E4586" s="314" t="s">
        <v>186</v>
      </c>
    </row>
    <row r="4587" spans="1:5" ht="27">
      <c r="A4587" s="311">
        <v>96822</v>
      </c>
      <c r="B4587" s="312" t="s">
        <v>4313</v>
      </c>
      <c r="C4587" s="312" t="s">
        <v>50</v>
      </c>
      <c r="D4587" s="313" t="s">
        <v>14033</v>
      </c>
      <c r="E4587" s="314" t="s">
        <v>186</v>
      </c>
    </row>
    <row r="4588" spans="1:5" ht="27">
      <c r="A4588" s="311">
        <v>96823</v>
      </c>
      <c r="B4588" s="312" t="s">
        <v>4314</v>
      </c>
      <c r="C4588" s="312" t="s">
        <v>50</v>
      </c>
      <c r="D4588" s="313" t="s">
        <v>17603</v>
      </c>
      <c r="E4588" s="314" t="s">
        <v>186</v>
      </c>
    </row>
    <row r="4589" spans="1:5" ht="27">
      <c r="A4589" s="311">
        <v>96824</v>
      </c>
      <c r="B4589" s="312" t="s">
        <v>4315</v>
      </c>
      <c r="C4589" s="312" t="s">
        <v>50</v>
      </c>
      <c r="D4589" s="313" t="s">
        <v>19084</v>
      </c>
      <c r="E4589" s="314" t="s">
        <v>186</v>
      </c>
    </row>
    <row r="4590" spans="1:5" ht="27">
      <c r="A4590" s="311">
        <v>96825</v>
      </c>
      <c r="B4590" s="312" t="s">
        <v>4316</v>
      </c>
      <c r="C4590" s="312" t="s">
        <v>50</v>
      </c>
      <c r="D4590" s="313" t="s">
        <v>20331</v>
      </c>
      <c r="E4590" s="314" t="s">
        <v>186</v>
      </c>
    </row>
    <row r="4591" spans="1:5" ht="27">
      <c r="A4591" s="311">
        <v>96826</v>
      </c>
      <c r="B4591" s="312" t="s">
        <v>4317</v>
      </c>
      <c r="C4591" s="312" t="s">
        <v>50</v>
      </c>
      <c r="D4591" s="313" t="s">
        <v>17444</v>
      </c>
      <c r="E4591" s="314" t="s">
        <v>186</v>
      </c>
    </row>
    <row r="4592" spans="1:5" ht="27">
      <c r="A4592" s="311">
        <v>96827</v>
      </c>
      <c r="B4592" s="312" t="s">
        <v>4318</v>
      </c>
      <c r="C4592" s="312" t="s">
        <v>50</v>
      </c>
      <c r="D4592" s="313" t="s">
        <v>16131</v>
      </c>
      <c r="E4592" s="314" t="s">
        <v>186</v>
      </c>
    </row>
    <row r="4593" spans="1:5" ht="27">
      <c r="A4593" s="311">
        <v>96828</v>
      </c>
      <c r="B4593" s="312" t="s">
        <v>4319</v>
      </c>
      <c r="C4593" s="312" t="s">
        <v>50</v>
      </c>
      <c r="D4593" s="313" t="s">
        <v>14279</v>
      </c>
      <c r="E4593" s="314" t="s">
        <v>186</v>
      </c>
    </row>
    <row r="4594" spans="1:5" ht="27">
      <c r="A4594" s="311">
        <v>96829</v>
      </c>
      <c r="B4594" s="312" t="s">
        <v>4320</v>
      </c>
      <c r="C4594" s="312" t="s">
        <v>50</v>
      </c>
      <c r="D4594" s="313" t="s">
        <v>17390</v>
      </c>
      <c r="E4594" s="314" t="s">
        <v>186</v>
      </c>
    </row>
    <row r="4595" spans="1:5" ht="27">
      <c r="A4595" s="311">
        <v>96830</v>
      </c>
      <c r="B4595" s="312" t="s">
        <v>4321</v>
      </c>
      <c r="C4595" s="312" t="s">
        <v>50</v>
      </c>
      <c r="D4595" s="313" t="s">
        <v>20332</v>
      </c>
      <c r="E4595" s="314" t="s">
        <v>186</v>
      </c>
    </row>
    <row r="4596" spans="1:5" ht="27">
      <c r="A4596" s="311">
        <v>96831</v>
      </c>
      <c r="B4596" s="312" t="s">
        <v>4322</v>
      </c>
      <c r="C4596" s="312" t="s">
        <v>50</v>
      </c>
      <c r="D4596" s="313" t="s">
        <v>16282</v>
      </c>
      <c r="E4596" s="314" t="s">
        <v>186</v>
      </c>
    </row>
    <row r="4597" spans="1:5" ht="27">
      <c r="A4597" s="311">
        <v>96832</v>
      </c>
      <c r="B4597" s="312" t="s">
        <v>4323</v>
      </c>
      <c r="C4597" s="312" t="s">
        <v>50</v>
      </c>
      <c r="D4597" s="313" t="s">
        <v>17480</v>
      </c>
      <c r="E4597" s="314" t="s">
        <v>186</v>
      </c>
    </row>
    <row r="4598" spans="1:5" ht="27">
      <c r="A4598" s="311">
        <v>96833</v>
      </c>
      <c r="B4598" s="312" t="s">
        <v>4324</v>
      </c>
      <c r="C4598" s="312" t="s">
        <v>50</v>
      </c>
      <c r="D4598" s="313" t="s">
        <v>12927</v>
      </c>
      <c r="E4598" s="314" t="s">
        <v>186</v>
      </c>
    </row>
    <row r="4599" spans="1:5" ht="27">
      <c r="A4599" s="311">
        <v>96834</v>
      </c>
      <c r="B4599" s="312" t="s">
        <v>4325</v>
      </c>
      <c r="C4599" s="312" t="s">
        <v>50</v>
      </c>
      <c r="D4599" s="313" t="s">
        <v>20333</v>
      </c>
      <c r="E4599" s="314" t="s">
        <v>186</v>
      </c>
    </row>
    <row r="4600" spans="1:5" ht="27">
      <c r="A4600" s="311">
        <v>96835</v>
      </c>
      <c r="B4600" s="312" t="s">
        <v>4326</v>
      </c>
      <c r="C4600" s="312" t="s">
        <v>50</v>
      </c>
      <c r="D4600" s="313" t="s">
        <v>18023</v>
      </c>
      <c r="E4600" s="314" t="s">
        <v>186</v>
      </c>
    </row>
    <row r="4601" spans="1:5" ht="27">
      <c r="A4601" s="311">
        <v>96836</v>
      </c>
      <c r="B4601" s="312" t="s">
        <v>4327</v>
      </c>
      <c r="C4601" s="312" t="s">
        <v>50</v>
      </c>
      <c r="D4601" s="313" t="s">
        <v>16586</v>
      </c>
      <c r="E4601" s="314" t="s">
        <v>186</v>
      </c>
    </row>
    <row r="4602" spans="1:5" ht="27">
      <c r="A4602" s="311">
        <v>96837</v>
      </c>
      <c r="B4602" s="312" t="s">
        <v>4328</v>
      </c>
      <c r="C4602" s="312" t="s">
        <v>50</v>
      </c>
      <c r="D4602" s="313" t="s">
        <v>15378</v>
      </c>
      <c r="E4602" s="314" t="s">
        <v>186</v>
      </c>
    </row>
    <row r="4603" spans="1:5" ht="27">
      <c r="A4603" s="311">
        <v>96838</v>
      </c>
      <c r="B4603" s="312" t="s">
        <v>4329</v>
      </c>
      <c r="C4603" s="312" t="s">
        <v>50</v>
      </c>
      <c r="D4603" s="313" t="s">
        <v>20334</v>
      </c>
      <c r="E4603" s="314" t="s">
        <v>186</v>
      </c>
    </row>
    <row r="4604" spans="1:5" ht="27">
      <c r="A4604" s="311">
        <v>96839</v>
      </c>
      <c r="B4604" s="312" t="s">
        <v>4330</v>
      </c>
      <c r="C4604" s="312" t="s">
        <v>50</v>
      </c>
      <c r="D4604" s="313" t="s">
        <v>16970</v>
      </c>
      <c r="E4604" s="314" t="s">
        <v>186</v>
      </c>
    </row>
    <row r="4605" spans="1:5" ht="27">
      <c r="A4605" s="311">
        <v>96840</v>
      </c>
      <c r="B4605" s="312" t="s">
        <v>4331</v>
      </c>
      <c r="C4605" s="312" t="s">
        <v>50</v>
      </c>
      <c r="D4605" s="313" t="s">
        <v>14769</v>
      </c>
      <c r="E4605" s="314" t="s">
        <v>186</v>
      </c>
    </row>
    <row r="4606" spans="1:5" ht="27">
      <c r="A4606" s="311">
        <v>96841</v>
      </c>
      <c r="B4606" s="312" t="s">
        <v>4332</v>
      </c>
      <c r="C4606" s="312" t="s">
        <v>50</v>
      </c>
      <c r="D4606" s="313" t="s">
        <v>16183</v>
      </c>
      <c r="E4606" s="314" t="s">
        <v>186</v>
      </c>
    </row>
    <row r="4607" spans="1:5" ht="27">
      <c r="A4607" s="311">
        <v>96842</v>
      </c>
      <c r="B4607" s="312" t="s">
        <v>4333</v>
      </c>
      <c r="C4607" s="312" t="s">
        <v>50</v>
      </c>
      <c r="D4607" s="313" t="s">
        <v>20335</v>
      </c>
      <c r="E4607" s="314" t="s">
        <v>186</v>
      </c>
    </row>
    <row r="4608" spans="1:5" ht="27">
      <c r="A4608" s="311">
        <v>96843</v>
      </c>
      <c r="B4608" s="312" t="s">
        <v>4334</v>
      </c>
      <c r="C4608" s="312" t="s">
        <v>50</v>
      </c>
      <c r="D4608" s="313" t="s">
        <v>17638</v>
      </c>
      <c r="E4608" s="314" t="s">
        <v>186</v>
      </c>
    </row>
    <row r="4609" spans="1:5" ht="27">
      <c r="A4609" s="311">
        <v>96844</v>
      </c>
      <c r="B4609" s="312" t="s">
        <v>4335</v>
      </c>
      <c r="C4609" s="312" t="s">
        <v>50</v>
      </c>
      <c r="D4609" s="313" t="s">
        <v>20336</v>
      </c>
      <c r="E4609" s="314" t="s">
        <v>186</v>
      </c>
    </row>
    <row r="4610" spans="1:5" ht="27">
      <c r="A4610" s="311">
        <v>96845</v>
      </c>
      <c r="B4610" s="312" t="s">
        <v>4336</v>
      </c>
      <c r="C4610" s="312" t="s">
        <v>50</v>
      </c>
      <c r="D4610" s="313" t="s">
        <v>20337</v>
      </c>
      <c r="E4610" s="314" t="s">
        <v>186</v>
      </c>
    </row>
    <row r="4611" spans="1:5" ht="27">
      <c r="A4611" s="311">
        <v>96846</v>
      </c>
      <c r="B4611" s="312" t="s">
        <v>4337</v>
      </c>
      <c r="C4611" s="312" t="s">
        <v>50</v>
      </c>
      <c r="D4611" s="313" t="s">
        <v>15942</v>
      </c>
      <c r="E4611" s="314" t="s">
        <v>186</v>
      </c>
    </row>
    <row r="4612" spans="1:5" ht="27">
      <c r="A4612" s="311">
        <v>96847</v>
      </c>
      <c r="B4612" s="312" t="s">
        <v>4338</v>
      </c>
      <c r="C4612" s="312" t="s">
        <v>50</v>
      </c>
      <c r="D4612" s="313" t="s">
        <v>20338</v>
      </c>
      <c r="E4612" s="314" t="s">
        <v>186</v>
      </c>
    </row>
    <row r="4613" spans="1:5" ht="27">
      <c r="A4613" s="311">
        <v>96848</v>
      </c>
      <c r="B4613" s="312" t="s">
        <v>4339</v>
      </c>
      <c r="C4613" s="312" t="s">
        <v>50</v>
      </c>
      <c r="D4613" s="313" t="s">
        <v>17553</v>
      </c>
      <c r="E4613" s="314" t="s">
        <v>186</v>
      </c>
    </row>
    <row r="4614" spans="1:5" ht="40.5" customHeight="1">
      <c r="A4614" s="311">
        <v>96849</v>
      </c>
      <c r="B4614" s="312" t="s">
        <v>4340</v>
      </c>
      <c r="C4614" s="312" t="s">
        <v>50</v>
      </c>
      <c r="D4614" s="313" t="s">
        <v>17790</v>
      </c>
      <c r="E4614" s="314" t="s">
        <v>186</v>
      </c>
    </row>
    <row r="4615" spans="1:5" ht="27">
      <c r="A4615" s="311">
        <v>96850</v>
      </c>
      <c r="B4615" s="312" t="s">
        <v>4341</v>
      </c>
      <c r="C4615" s="312" t="s">
        <v>50</v>
      </c>
      <c r="D4615" s="313" t="s">
        <v>17286</v>
      </c>
      <c r="E4615" s="314" t="s">
        <v>186</v>
      </c>
    </row>
    <row r="4616" spans="1:5" ht="27">
      <c r="A4616" s="311">
        <v>96851</v>
      </c>
      <c r="B4616" s="312" t="s">
        <v>4342</v>
      </c>
      <c r="C4616" s="312" t="s">
        <v>50</v>
      </c>
      <c r="D4616" s="313" t="s">
        <v>20339</v>
      </c>
      <c r="E4616" s="314" t="s">
        <v>186</v>
      </c>
    </row>
    <row r="4617" spans="1:5" ht="40.5" customHeight="1">
      <c r="A4617" s="311">
        <v>96852</v>
      </c>
      <c r="B4617" s="312" t="s">
        <v>4343</v>
      </c>
      <c r="C4617" s="312" t="s">
        <v>50</v>
      </c>
      <c r="D4617" s="313" t="s">
        <v>17782</v>
      </c>
      <c r="E4617" s="314" t="s">
        <v>186</v>
      </c>
    </row>
    <row r="4618" spans="1:5" ht="40.5" customHeight="1">
      <c r="A4618" s="311">
        <v>96853</v>
      </c>
      <c r="B4618" s="312" t="s">
        <v>4344</v>
      </c>
      <c r="C4618" s="312" t="s">
        <v>50</v>
      </c>
      <c r="D4618" s="313" t="s">
        <v>20058</v>
      </c>
      <c r="E4618" s="314" t="s">
        <v>186</v>
      </c>
    </row>
    <row r="4619" spans="1:5" ht="40.5" customHeight="1">
      <c r="A4619" s="311">
        <v>96854</v>
      </c>
      <c r="B4619" s="312" t="s">
        <v>4345</v>
      </c>
      <c r="C4619" s="312" t="s">
        <v>50</v>
      </c>
      <c r="D4619" s="313" t="s">
        <v>20340</v>
      </c>
      <c r="E4619" s="314" t="s">
        <v>186</v>
      </c>
    </row>
    <row r="4620" spans="1:5" ht="40.5" customHeight="1">
      <c r="A4620" s="311">
        <v>96855</v>
      </c>
      <c r="B4620" s="312" t="s">
        <v>4346</v>
      </c>
      <c r="C4620" s="312" t="s">
        <v>50</v>
      </c>
      <c r="D4620" s="313" t="s">
        <v>17594</v>
      </c>
      <c r="E4620" s="314" t="s">
        <v>186</v>
      </c>
    </row>
    <row r="4621" spans="1:5" ht="27">
      <c r="A4621" s="311">
        <v>96856</v>
      </c>
      <c r="B4621" s="312" t="s">
        <v>4347</v>
      </c>
      <c r="C4621" s="312" t="s">
        <v>50</v>
      </c>
      <c r="D4621" s="313" t="s">
        <v>15473</v>
      </c>
      <c r="E4621" s="314" t="s">
        <v>186</v>
      </c>
    </row>
    <row r="4622" spans="1:5" ht="40.5" customHeight="1">
      <c r="A4622" s="311">
        <v>96857</v>
      </c>
      <c r="B4622" s="312" t="s">
        <v>4348</v>
      </c>
      <c r="C4622" s="312" t="s">
        <v>50</v>
      </c>
      <c r="D4622" s="313" t="s">
        <v>20341</v>
      </c>
      <c r="E4622" s="314" t="s">
        <v>186</v>
      </c>
    </row>
    <row r="4623" spans="1:5" ht="40.5" customHeight="1">
      <c r="A4623" s="311">
        <v>96858</v>
      </c>
      <c r="B4623" s="312" t="s">
        <v>4349</v>
      </c>
      <c r="C4623" s="312" t="s">
        <v>50</v>
      </c>
      <c r="D4623" s="313" t="s">
        <v>17280</v>
      </c>
      <c r="E4623" s="314" t="s">
        <v>186</v>
      </c>
    </row>
    <row r="4624" spans="1:5" ht="40.5" customHeight="1">
      <c r="A4624" s="311">
        <v>96859</v>
      </c>
      <c r="B4624" s="312" t="s">
        <v>4350</v>
      </c>
      <c r="C4624" s="312" t="s">
        <v>50</v>
      </c>
      <c r="D4624" s="313" t="s">
        <v>20342</v>
      </c>
      <c r="E4624" s="314" t="s">
        <v>186</v>
      </c>
    </row>
    <row r="4625" spans="1:5" ht="40.5" customHeight="1">
      <c r="A4625" s="311">
        <v>96860</v>
      </c>
      <c r="B4625" s="312" t="s">
        <v>4351</v>
      </c>
      <c r="C4625" s="312" t="s">
        <v>50</v>
      </c>
      <c r="D4625" s="313" t="s">
        <v>18188</v>
      </c>
      <c r="E4625" s="314" t="s">
        <v>186</v>
      </c>
    </row>
    <row r="4626" spans="1:5" ht="27">
      <c r="A4626" s="311">
        <v>96861</v>
      </c>
      <c r="B4626" s="312" t="s">
        <v>4352</v>
      </c>
      <c r="C4626" s="312" t="s">
        <v>50</v>
      </c>
      <c r="D4626" s="313" t="s">
        <v>13946</v>
      </c>
      <c r="E4626" s="314" t="s">
        <v>186</v>
      </c>
    </row>
    <row r="4627" spans="1:5" ht="27">
      <c r="A4627" s="311">
        <v>96862</v>
      </c>
      <c r="B4627" s="312" t="s">
        <v>4353</v>
      </c>
      <c r="C4627" s="312" t="s">
        <v>50</v>
      </c>
      <c r="D4627" s="313" t="s">
        <v>17290</v>
      </c>
      <c r="E4627" s="314" t="s">
        <v>186</v>
      </c>
    </row>
    <row r="4628" spans="1:5" ht="27">
      <c r="A4628" s="311">
        <v>96863</v>
      </c>
      <c r="B4628" s="312" t="s">
        <v>4354</v>
      </c>
      <c r="C4628" s="312" t="s">
        <v>50</v>
      </c>
      <c r="D4628" s="313" t="s">
        <v>20339</v>
      </c>
      <c r="E4628" s="314" t="s">
        <v>186</v>
      </c>
    </row>
    <row r="4629" spans="1:5" ht="27">
      <c r="A4629" s="311">
        <v>96864</v>
      </c>
      <c r="B4629" s="312" t="s">
        <v>4355</v>
      </c>
      <c r="C4629" s="312" t="s">
        <v>50</v>
      </c>
      <c r="D4629" s="313" t="s">
        <v>17806</v>
      </c>
      <c r="E4629" s="314" t="s">
        <v>186</v>
      </c>
    </row>
    <row r="4630" spans="1:5" ht="27">
      <c r="A4630" s="311">
        <v>96865</v>
      </c>
      <c r="B4630" s="312" t="s">
        <v>4356</v>
      </c>
      <c r="C4630" s="312" t="s">
        <v>50</v>
      </c>
      <c r="D4630" s="313" t="s">
        <v>17197</v>
      </c>
      <c r="E4630" s="314" t="s">
        <v>186</v>
      </c>
    </row>
    <row r="4631" spans="1:5" ht="27">
      <c r="A4631" s="311">
        <v>96866</v>
      </c>
      <c r="B4631" s="312" t="s">
        <v>4357</v>
      </c>
      <c r="C4631" s="312" t="s">
        <v>50</v>
      </c>
      <c r="D4631" s="313" t="s">
        <v>16249</v>
      </c>
      <c r="E4631" s="314" t="s">
        <v>186</v>
      </c>
    </row>
    <row r="4632" spans="1:5" ht="27">
      <c r="A4632" s="311">
        <v>96867</v>
      </c>
      <c r="B4632" s="312" t="s">
        <v>4358</v>
      </c>
      <c r="C4632" s="312" t="s">
        <v>50</v>
      </c>
      <c r="D4632" s="313" t="s">
        <v>15803</v>
      </c>
      <c r="E4632" s="314" t="s">
        <v>186</v>
      </c>
    </row>
    <row r="4633" spans="1:5" ht="40.5" customHeight="1">
      <c r="A4633" s="311">
        <v>96868</v>
      </c>
      <c r="B4633" s="312" t="s">
        <v>4359</v>
      </c>
      <c r="C4633" s="312" t="s">
        <v>50</v>
      </c>
      <c r="D4633" s="313" t="s">
        <v>17592</v>
      </c>
      <c r="E4633" s="314" t="s">
        <v>186</v>
      </c>
    </row>
    <row r="4634" spans="1:5" ht="40.5" customHeight="1">
      <c r="A4634" s="311">
        <v>96869</v>
      </c>
      <c r="B4634" s="312" t="s">
        <v>4360</v>
      </c>
      <c r="C4634" s="312" t="s">
        <v>50</v>
      </c>
      <c r="D4634" s="313" t="s">
        <v>20343</v>
      </c>
      <c r="E4634" s="314" t="s">
        <v>186</v>
      </c>
    </row>
    <row r="4635" spans="1:5" ht="40.5" customHeight="1">
      <c r="A4635" s="311">
        <v>96870</v>
      </c>
      <c r="B4635" s="312" t="s">
        <v>4361</v>
      </c>
      <c r="C4635" s="312" t="s">
        <v>50</v>
      </c>
      <c r="D4635" s="313" t="s">
        <v>20344</v>
      </c>
      <c r="E4635" s="314" t="s">
        <v>186</v>
      </c>
    </row>
    <row r="4636" spans="1:5" ht="40.5" customHeight="1">
      <c r="A4636" s="311">
        <v>96871</v>
      </c>
      <c r="B4636" s="312" t="s">
        <v>4362</v>
      </c>
      <c r="C4636" s="312" t="s">
        <v>50</v>
      </c>
      <c r="D4636" s="313" t="s">
        <v>20345</v>
      </c>
      <c r="E4636" s="314" t="s">
        <v>186</v>
      </c>
    </row>
    <row r="4637" spans="1:5" ht="40.5" customHeight="1">
      <c r="A4637" s="311">
        <v>96872</v>
      </c>
      <c r="B4637" s="312" t="s">
        <v>4363</v>
      </c>
      <c r="C4637" s="312" t="s">
        <v>50</v>
      </c>
      <c r="D4637" s="313" t="s">
        <v>13171</v>
      </c>
      <c r="E4637" s="314" t="s">
        <v>186</v>
      </c>
    </row>
    <row r="4638" spans="1:5" ht="27">
      <c r="A4638" s="311">
        <v>96873</v>
      </c>
      <c r="B4638" s="312" t="s">
        <v>4364</v>
      </c>
      <c r="C4638" s="312" t="s">
        <v>50</v>
      </c>
      <c r="D4638" s="313" t="s">
        <v>20346</v>
      </c>
      <c r="E4638" s="314" t="s">
        <v>186</v>
      </c>
    </row>
    <row r="4639" spans="1:5" ht="27">
      <c r="A4639" s="311">
        <v>96874</v>
      </c>
      <c r="B4639" s="312" t="s">
        <v>4365</v>
      </c>
      <c r="C4639" s="312" t="s">
        <v>50</v>
      </c>
      <c r="D4639" s="313" t="s">
        <v>17449</v>
      </c>
      <c r="E4639" s="314" t="s">
        <v>186</v>
      </c>
    </row>
    <row r="4640" spans="1:5" ht="27">
      <c r="A4640" s="311">
        <v>96875</v>
      </c>
      <c r="B4640" s="312" t="s">
        <v>4366</v>
      </c>
      <c r="C4640" s="312" t="s">
        <v>50</v>
      </c>
      <c r="D4640" s="313" t="s">
        <v>20347</v>
      </c>
      <c r="E4640" s="314" t="s">
        <v>186</v>
      </c>
    </row>
    <row r="4641" spans="1:5" ht="27">
      <c r="A4641" s="311">
        <v>96876</v>
      </c>
      <c r="B4641" s="312" t="s">
        <v>4367</v>
      </c>
      <c r="C4641" s="312" t="s">
        <v>50</v>
      </c>
      <c r="D4641" s="313" t="s">
        <v>20348</v>
      </c>
      <c r="E4641" s="314" t="s">
        <v>186</v>
      </c>
    </row>
    <row r="4642" spans="1:5" ht="27">
      <c r="A4642" s="311">
        <v>96877</v>
      </c>
      <c r="B4642" s="312" t="s">
        <v>4368</v>
      </c>
      <c r="C4642" s="312" t="s">
        <v>50</v>
      </c>
      <c r="D4642" s="313" t="s">
        <v>20349</v>
      </c>
      <c r="E4642" s="314" t="s">
        <v>186</v>
      </c>
    </row>
    <row r="4643" spans="1:5" ht="27">
      <c r="A4643" s="311">
        <v>96878</v>
      </c>
      <c r="B4643" s="312" t="s">
        <v>4369</v>
      </c>
      <c r="C4643" s="312" t="s">
        <v>50</v>
      </c>
      <c r="D4643" s="313" t="s">
        <v>20350</v>
      </c>
      <c r="E4643" s="314" t="s">
        <v>186</v>
      </c>
    </row>
    <row r="4644" spans="1:5" ht="27">
      <c r="A4644" s="311">
        <v>96879</v>
      </c>
      <c r="B4644" s="312" t="s">
        <v>4370</v>
      </c>
      <c r="C4644" s="312" t="s">
        <v>50</v>
      </c>
      <c r="D4644" s="313" t="s">
        <v>20351</v>
      </c>
      <c r="E4644" s="314" t="s">
        <v>186</v>
      </c>
    </row>
    <row r="4645" spans="1:5" ht="27">
      <c r="A4645" s="311">
        <v>96880</v>
      </c>
      <c r="B4645" s="312" t="s">
        <v>4371</v>
      </c>
      <c r="C4645" s="312" t="s">
        <v>50</v>
      </c>
      <c r="D4645" s="313" t="s">
        <v>20352</v>
      </c>
      <c r="E4645" s="314" t="s">
        <v>186</v>
      </c>
    </row>
    <row r="4646" spans="1:5" ht="27">
      <c r="A4646" s="311">
        <v>96881</v>
      </c>
      <c r="B4646" s="312" t="s">
        <v>4372</v>
      </c>
      <c r="C4646" s="312" t="s">
        <v>50</v>
      </c>
      <c r="D4646" s="313" t="s">
        <v>20353</v>
      </c>
      <c r="E4646" s="314" t="s">
        <v>186</v>
      </c>
    </row>
    <row r="4647" spans="1:5" ht="27">
      <c r="A4647" s="311">
        <v>97425</v>
      </c>
      <c r="B4647" s="312" t="s">
        <v>4373</v>
      </c>
      <c r="C4647" s="312" t="s">
        <v>50</v>
      </c>
      <c r="D4647" s="313" t="s">
        <v>19474</v>
      </c>
      <c r="E4647" s="314" t="s">
        <v>186</v>
      </c>
    </row>
    <row r="4648" spans="1:5" ht="27">
      <c r="A4648" s="311">
        <v>97426</v>
      </c>
      <c r="B4648" s="312" t="s">
        <v>4374</v>
      </c>
      <c r="C4648" s="312" t="s">
        <v>50</v>
      </c>
      <c r="D4648" s="313" t="s">
        <v>20354</v>
      </c>
      <c r="E4648" s="314" t="s">
        <v>186</v>
      </c>
    </row>
    <row r="4649" spans="1:5" ht="27">
      <c r="A4649" s="311">
        <v>97427</v>
      </c>
      <c r="B4649" s="312" t="s">
        <v>4375</v>
      </c>
      <c r="C4649" s="312" t="s">
        <v>50</v>
      </c>
      <c r="D4649" s="313" t="s">
        <v>20355</v>
      </c>
      <c r="E4649" s="314" t="s">
        <v>186</v>
      </c>
    </row>
    <row r="4650" spans="1:5" ht="27">
      <c r="A4650" s="311">
        <v>97428</v>
      </c>
      <c r="B4650" s="312" t="s">
        <v>4376</v>
      </c>
      <c r="C4650" s="312" t="s">
        <v>50</v>
      </c>
      <c r="D4650" s="313" t="s">
        <v>20089</v>
      </c>
      <c r="E4650" s="314" t="s">
        <v>186</v>
      </c>
    </row>
    <row r="4651" spans="1:5" ht="27">
      <c r="A4651" s="311">
        <v>97429</v>
      </c>
      <c r="B4651" s="312" t="s">
        <v>4377</v>
      </c>
      <c r="C4651" s="312" t="s">
        <v>50</v>
      </c>
      <c r="D4651" s="313" t="s">
        <v>20356</v>
      </c>
      <c r="E4651" s="314" t="s">
        <v>186</v>
      </c>
    </row>
    <row r="4652" spans="1:5" ht="27">
      <c r="A4652" s="311">
        <v>97430</v>
      </c>
      <c r="B4652" s="312" t="s">
        <v>4378</v>
      </c>
      <c r="C4652" s="312" t="s">
        <v>50</v>
      </c>
      <c r="D4652" s="313" t="s">
        <v>20357</v>
      </c>
      <c r="E4652" s="314" t="s">
        <v>186</v>
      </c>
    </row>
    <row r="4653" spans="1:5" ht="27">
      <c r="A4653" s="311">
        <v>97431</v>
      </c>
      <c r="B4653" s="312" t="s">
        <v>4379</v>
      </c>
      <c r="C4653" s="312" t="s">
        <v>50</v>
      </c>
      <c r="D4653" s="313" t="s">
        <v>20358</v>
      </c>
      <c r="E4653" s="314" t="s">
        <v>186</v>
      </c>
    </row>
    <row r="4654" spans="1:5" ht="27">
      <c r="A4654" s="311">
        <v>97432</v>
      </c>
      <c r="B4654" s="312" t="s">
        <v>4380</v>
      </c>
      <c r="C4654" s="312" t="s">
        <v>50</v>
      </c>
      <c r="D4654" s="313" t="s">
        <v>16529</v>
      </c>
      <c r="E4654" s="314" t="s">
        <v>186</v>
      </c>
    </row>
    <row r="4655" spans="1:5" ht="27">
      <c r="A4655" s="311">
        <v>97433</v>
      </c>
      <c r="B4655" s="312" t="s">
        <v>4381</v>
      </c>
      <c r="C4655" s="312" t="s">
        <v>50</v>
      </c>
      <c r="D4655" s="313" t="s">
        <v>16777</v>
      </c>
      <c r="E4655" s="314" t="s">
        <v>186</v>
      </c>
    </row>
    <row r="4656" spans="1:5" ht="27">
      <c r="A4656" s="311">
        <v>97434</v>
      </c>
      <c r="B4656" s="312" t="s">
        <v>4382</v>
      </c>
      <c r="C4656" s="312" t="s">
        <v>50</v>
      </c>
      <c r="D4656" s="313" t="s">
        <v>20359</v>
      </c>
      <c r="E4656" s="314" t="s">
        <v>186</v>
      </c>
    </row>
    <row r="4657" spans="1:5" ht="27">
      <c r="A4657" s="311">
        <v>97435</v>
      </c>
      <c r="B4657" s="312" t="s">
        <v>4383</v>
      </c>
      <c r="C4657" s="312" t="s">
        <v>50</v>
      </c>
      <c r="D4657" s="313" t="s">
        <v>20360</v>
      </c>
      <c r="E4657" s="314" t="s">
        <v>186</v>
      </c>
    </row>
    <row r="4658" spans="1:5" ht="27">
      <c r="A4658" s="311">
        <v>97436</v>
      </c>
      <c r="B4658" s="312" t="s">
        <v>4384</v>
      </c>
      <c r="C4658" s="312" t="s">
        <v>50</v>
      </c>
      <c r="D4658" s="313" t="s">
        <v>20361</v>
      </c>
      <c r="E4658" s="314" t="s">
        <v>186</v>
      </c>
    </row>
    <row r="4659" spans="1:5" ht="27">
      <c r="A4659" s="311">
        <v>97437</v>
      </c>
      <c r="B4659" s="312" t="s">
        <v>4385</v>
      </c>
      <c r="C4659" s="312" t="s">
        <v>50</v>
      </c>
      <c r="D4659" s="313" t="s">
        <v>20362</v>
      </c>
      <c r="E4659" s="314" t="s">
        <v>186</v>
      </c>
    </row>
    <row r="4660" spans="1:5" ht="27">
      <c r="A4660" s="311">
        <v>97438</v>
      </c>
      <c r="B4660" s="312" t="s">
        <v>4386</v>
      </c>
      <c r="C4660" s="312" t="s">
        <v>50</v>
      </c>
      <c r="D4660" s="313" t="s">
        <v>20363</v>
      </c>
      <c r="E4660" s="314" t="s">
        <v>186</v>
      </c>
    </row>
    <row r="4661" spans="1:5" ht="27">
      <c r="A4661" s="311">
        <v>97439</v>
      </c>
      <c r="B4661" s="312" t="s">
        <v>4387</v>
      </c>
      <c r="C4661" s="312" t="s">
        <v>50</v>
      </c>
      <c r="D4661" s="313" t="s">
        <v>20364</v>
      </c>
      <c r="E4661" s="314" t="s">
        <v>186</v>
      </c>
    </row>
    <row r="4662" spans="1:5" ht="27">
      <c r="A4662" s="311">
        <v>97440</v>
      </c>
      <c r="B4662" s="312" t="s">
        <v>4388</v>
      </c>
      <c r="C4662" s="312" t="s">
        <v>50</v>
      </c>
      <c r="D4662" s="313" t="s">
        <v>20365</v>
      </c>
      <c r="E4662" s="314" t="s">
        <v>186</v>
      </c>
    </row>
    <row r="4663" spans="1:5" ht="27">
      <c r="A4663" s="311">
        <v>97442</v>
      </c>
      <c r="B4663" s="312" t="s">
        <v>4389</v>
      </c>
      <c r="C4663" s="312" t="s">
        <v>50</v>
      </c>
      <c r="D4663" s="313" t="s">
        <v>20366</v>
      </c>
      <c r="E4663" s="314" t="s">
        <v>186</v>
      </c>
    </row>
    <row r="4664" spans="1:5" ht="27">
      <c r="A4664" s="311">
        <v>97443</v>
      </c>
      <c r="B4664" s="312" t="s">
        <v>4390</v>
      </c>
      <c r="C4664" s="312" t="s">
        <v>50</v>
      </c>
      <c r="D4664" s="313" t="s">
        <v>17773</v>
      </c>
      <c r="E4664" s="314" t="s">
        <v>186</v>
      </c>
    </row>
    <row r="4665" spans="1:5" ht="27">
      <c r="A4665" s="311">
        <v>97444</v>
      </c>
      <c r="B4665" s="312" t="s">
        <v>4391</v>
      </c>
      <c r="C4665" s="312" t="s">
        <v>50</v>
      </c>
      <c r="D4665" s="313" t="s">
        <v>17770</v>
      </c>
      <c r="E4665" s="314" t="s">
        <v>186</v>
      </c>
    </row>
    <row r="4666" spans="1:5" ht="27">
      <c r="A4666" s="311">
        <v>97446</v>
      </c>
      <c r="B4666" s="312" t="s">
        <v>4392</v>
      </c>
      <c r="C4666" s="312" t="s">
        <v>50</v>
      </c>
      <c r="D4666" s="313" t="s">
        <v>20367</v>
      </c>
      <c r="E4666" s="314" t="s">
        <v>186</v>
      </c>
    </row>
    <row r="4667" spans="1:5" ht="27">
      <c r="A4667" s="311">
        <v>97447</v>
      </c>
      <c r="B4667" s="312" t="s">
        <v>4393</v>
      </c>
      <c r="C4667" s="312" t="s">
        <v>50</v>
      </c>
      <c r="D4667" s="313" t="s">
        <v>20367</v>
      </c>
      <c r="E4667" s="314" t="s">
        <v>186</v>
      </c>
    </row>
    <row r="4668" spans="1:5" ht="27">
      <c r="A4668" s="311">
        <v>97449</v>
      </c>
      <c r="B4668" s="312" t="s">
        <v>4394</v>
      </c>
      <c r="C4668" s="312" t="s">
        <v>50</v>
      </c>
      <c r="D4668" s="313" t="s">
        <v>20368</v>
      </c>
      <c r="E4668" s="314" t="s">
        <v>186</v>
      </c>
    </row>
    <row r="4669" spans="1:5" ht="27">
      <c r="A4669" s="311">
        <v>97450</v>
      </c>
      <c r="B4669" s="312" t="s">
        <v>4395</v>
      </c>
      <c r="C4669" s="312" t="s">
        <v>50</v>
      </c>
      <c r="D4669" s="313" t="s">
        <v>20369</v>
      </c>
      <c r="E4669" s="314" t="s">
        <v>186</v>
      </c>
    </row>
    <row r="4670" spans="1:5" ht="27">
      <c r="A4670" s="311">
        <v>97452</v>
      </c>
      <c r="B4670" s="312" t="s">
        <v>4396</v>
      </c>
      <c r="C4670" s="312" t="s">
        <v>50</v>
      </c>
      <c r="D4670" s="313" t="s">
        <v>20370</v>
      </c>
      <c r="E4670" s="314" t="s">
        <v>186</v>
      </c>
    </row>
    <row r="4671" spans="1:5" ht="27">
      <c r="A4671" s="311">
        <v>97453</v>
      </c>
      <c r="B4671" s="312" t="s">
        <v>4397</v>
      </c>
      <c r="C4671" s="312" t="s">
        <v>50</v>
      </c>
      <c r="D4671" s="313" t="s">
        <v>20371</v>
      </c>
      <c r="E4671" s="314" t="s">
        <v>186</v>
      </c>
    </row>
    <row r="4672" spans="1:5" ht="27">
      <c r="A4672" s="311">
        <v>97454</v>
      </c>
      <c r="B4672" s="312" t="s">
        <v>4398</v>
      </c>
      <c r="C4672" s="312" t="s">
        <v>50</v>
      </c>
      <c r="D4672" s="313" t="s">
        <v>20372</v>
      </c>
      <c r="E4672" s="314" t="s">
        <v>186</v>
      </c>
    </row>
    <row r="4673" spans="1:5" ht="27">
      <c r="A4673" s="311">
        <v>97455</v>
      </c>
      <c r="B4673" s="312" t="s">
        <v>4399</v>
      </c>
      <c r="C4673" s="312" t="s">
        <v>50</v>
      </c>
      <c r="D4673" s="313" t="s">
        <v>20373</v>
      </c>
      <c r="E4673" s="314" t="s">
        <v>186</v>
      </c>
    </row>
    <row r="4674" spans="1:5" ht="27">
      <c r="A4674" s="311">
        <v>97456</v>
      </c>
      <c r="B4674" s="312" t="s">
        <v>4400</v>
      </c>
      <c r="C4674" s="312" t="s">
        <v>50</v>
      </c>
      <c r="D4674" s="313" t="s">
        <v>20374</v>
      </c>
      <c r="E4674" s="314" t="s">
        <v>186</v>
      </c>
    </row>
    <row r="4675" spans="1:5" ht="27">
      <c r="A4675" s="311">
        <v>97457</v>
      </c>
      <c r="B4675" s="312" t="s">
        <v>4401</v>
      </c>
      <c r="C4675" s="312" t="s">
        <v>50</v>
      </c>
      <c r="D4675" s="313" t="s">
        <v>20375</v>
      </c>
      <c r="E4675" s="314" t="s">
        <v>186</v>
      </c>
    </row>
    <row r="4676" spans="1:5" ht="27">
      <c r="A4676" s="311">
        <v>97458</v>
      </c>
      <c r="B4676" s="312" t="s">
        <v>4402</v>
      </c>
      <c r="C4676" s="312" t="s">
        <v>50</v>
      </c>
      <c r="D4676" s="313" t="s">
        <v>20376</v>
      </c>
      <c r="E4676" s="314" t="s">
        <v>186</v>
      </c>
    </row>
    <row r="4677" spans="1:5" ht="27">
      <c r="A4677" s="311">
        <v>97459</v>
      </c>
      <c r="B4677" s="312" t="s">
        <v>4403</v>
      </c>
      <c r="C4677" s="312" t="s">
        <v>50</v>
      </c>
      <c r="D4677" s="313" t="s">
        <v>20377</v>
      </c>
      <c r="E4677" s="314" t="s">
        <v>186</v>
      </c>
    </row>
    <row r="4678" spans="1:5" ht="27">
      <c r="A4678" s="311">
        <v>97460</v>
      </c>
      <c r="B4678" s="312" t="s">
        <v>4404</v>
      </c>
      <c r="C4678" s="312" t="s">
        <v>50</v>
      </c>
      <c r="D4678" s="313" t="s">
        <v>20378</v>
      </c>
      <c r="E4678" s="314" t="s">
        <v>186</v>
      </c>
    </row>
    <row r="4679" spans="1:5" ht="27">
      <c r="A4679" s="311">
        <v>97461</v>
      </c>
      <c r="B4679" s="312" t="s">
        <v>4405</v>
      </c>
      <c r="C4679" s="312" t="s">
        <v>50</v>
      </c>
      <c r="D4679" s="313" t="s">
        <v>20379</v>
      </c>
      <c r="E4679" s="314" t="s">
        <v>186</v>
      </c>
    </row>
    <row r="4680" spans="1:5" ht="27">
      <c r="A4680" s="311">
        <v>97462</v>
      </c>
      <c r="B4680" s="312" t="s">
        <v>4406</v>
      </c>
      <c r="C4680" s="312" t="s">
        <v>50</v>
      </c>
      <c r="D4680" s="313" t="s">
        <v>20380</v>
      </c>
      <c r="E4680" s="314" t="s">
        <v>186</v>
      </c>
    </row>
    <row r="4681" spans="1:5" ht="27">
      <c r="A4681" s="311">
        <v>97464</v>
      </c>
      <c r="B4681" s="312" t="s">
        <v>4407</v>
      </c>
      <c r="C4681" s="312" t="s">
        <v>50</v>
      </c>
      <c r="D4681" s="313" t="s">
        <v>20381</v>
      </c>
      <c r="E4681" s="314" t="s">
        <v>186</v>
      </c>
    </row>
    <row r="4682" spans="1:5" ht="27">
      <c r="A4682" s="311">
        <v>97465</v>
      </c>
      <c r="B4682" s="312" t="s">
        <v>4408</v>
      </c>
      <c r="C4682" s="312" t="s">
        <v>50</v>
      </c>
      <c r="D4682" s="313" t="s">
        <v>17267</v>
      </c>
      <c r="E4682" s="314" t="s">
        <v>186</v>
      </c>
    </row>
    <row r="4683" spans="1:5" ht="27">
      <c r="A4683" s="311">
        <v>97467</v>
      </c>
      <c r="B4683" s="312" t="s">
        <v>4409</v>
      </c>
      <c r="C4683" s="312" t="s">
        <v>50</v>
      </c>
      <c r="D4683" s="313" t="s">
        <v>20382</v>
      </c>
      <c r="E4683" s="314" t="s">
        <v>186</v>
      </c>
    </row>
    <row r="4684" spans="1:5" ht="40.5">
      <c r="A4684" s="311">
        <v>97468</v>
      </c>
      <c r="B4684" s="312" t="s">
        <v>4410</v>
      </c>
      <c r="C4684" s="312" t="s">
        <v>50</v>
      </c>
      <c r="D4684" s="313" t="s">
        <v>20383</v>
      </c>
      <c r="E4684" s="314" t="s">
        <v>186</v>
      </c>
    </row>
    <row r="4685" spans="1:5" ht="27">
      <c r="A4685" s="311">
        <v>97470</v>
      </c>
      <c r="B4685" s="312" t="s">
        <v>4411</v>
      </c>
      <c r="C4685" s="312" t="s">
        <v>50</v>
      </c>
      <c r="D4685" s="313" t="s">
        <v>20384</v>
      </c>
      <c r="E4685" s="314" t="s">
        <v>186</v>
      </c>
    </row>
    <row r="4686" spans="1:5" ht="27">
      <c r="A4686" s="311">
        <v>97471</v>
      </c>
      <c r="B4686" s="312" t="s">
        <v>4412</v>
      </c>
      <c r="C4686" s="312" t="s">
        <v>50</v>
      </c>
      <c r="D4686" s="313" t="s">
        <v>20385</v>
      </c>
      <c r="E4686" s="314" t="s">
        <v>186</v>
      </c>
    </row>
    <row r="4687" spans="1:5" ht="27">
      <c r="A4687" s="311">
        <v>97474</v>
      </c>
      <c r="B4687" s="312" t="s">
        <v>4413</v>
      </c>
      <c r="C4687" s="312" t="s">
        <v>50</v>
      </c>
      <c r="D4687" s="313" t="s">
        <v>20386</v>
      </c>
      <c r="E4687" s="314" t="s">
        <v>186</v>
      </c>
    </row>
    <row r="4688" spans="1:5" ht="27">
      <c r="A4688" s="311">
        <v>97475</v>
      </c>
      <c r="B4688" s="312" t="s">
        <v>4414</v>
      </c>
      <c r="C4688" s="312" t="s">
        <v>50</v>
      </c>
      <c r="D4688" s="313" t="s">
        <v>20387</v>
      </c>
      <c r="E4688" s="314" t="s">
        <v>186</v>
      </c>
    </row>
    <row r="4689" spans="1:5" ht="27">
      <c r="A4689" s="311">
        <v>97477</v>
      </c>
      <c r="B4689" s="312" t="s">
        <v>4415</v>
      </c>
      <c r="C4689" s="312" t="s">
        <v>50</v>
      </c>
      <c r="D4689" s="313" t="s">
        <v>20388</v>
      </c>
      <c r="E4689" s="314" t="s">
        <v>186</v>
      </c>
    </row>
    <row r="4690" spans="1:5" ht="27">
      <c r="A4690" s="311">
        <v>97478</v>
      </c>
      <c r="B4690" s="312" t="s">
        <v>4416</v>
      </c>
      <c r="C4690" s="312" t="s">
        <v>50</v>
      </c>
      <c r="D4690" s="313" t="s">
        <v>20389</v>
      </c>
      <c r="E4690" s="314" t="s">
        <v>186</v>
      </c>
    </row>
    <row r="4691" spans="1:5" ht="27">
      <c r="A4691" s="311">
        <v>97479</v>
      </c>
      <c r="B4691" s="312" t="s">
        <v>4417</v>
      </c>
      <c r="C4691" s="312" t="s">
        <v>50</v>
      </c>
      <c r="D4691" s="313" t="s">
        <v>20390</v>
      </c>
      <c r="E4691" s="314" t="s">
        <v>186</v>
      </c>
    </row>
    <row r="4692" spans="1:5" ht="27">
      <c r="A4692" s="311">
        <v>97480</v>
      </c>
      <c r="B4692" s="312" t="s">
        <v>4418</v>
      </c>
      <c r="C4692" s="312" t="s">
        <v>50</v>
      </c>
      <c r="D4692" s="313" t="s">
        <v>20390</v>
      </c>
      <c r="E4692" s="314" t="s">
        <v>186</v>
      </c>
    </row>
    <row r="4693" spans="1:5" ht="27">
      <c r="A4693" s="311">
        <v>97481</v>
      </c>
      <c r="B4693" s="312" t="s">
        <v>4419</v>
      </c>
      <c r="C4693" s="312" t="s">
        <v>50</v>
      </c>
      <c r="D4693" s="313" t="s">
        <v>17438</v>
      </c>
      <c r="E4693" s="314" t="s">
        <v>186</v>
      </c>
    </row>
    <row r="4694" spans="1:5" ht="27">
      <c r="A4694" s="311">
        <v>97482</v>
      </c>
      <c r="B4694" s="312" t="s">
        <v>4420</v>
      </c>
      <c r="C4694" s="312" t="s">
        <v>50</v>
      </c>
      <c r="D4694" s="313" t="s">
        <v>17438</v>
      </c>
      <c r="E4694" s="314" t="s">
        <v>186</v>
      </c>
    </row>
    <row r="4695" spans="1:5" ht="27">
      <c r="A4695" s="311">
        <v>97483</v>
      </c>
      <c r="B4695" s="312" t="s">
        <v>4421</v>
      </c>
      <c r="C4695" s="312" t="s">
        <v>50</v>
      </c>
      <c r="D4695" s="313" t="s">
        <v>20391</v>
      </c>
      <c r="E4695" s="314" t="s">
        <v>186</v>
      </c>
    </row>
    <row r="4696" spans="1:5" ht="27">
      <c r="A4696" s="311">
        <v>97484</v>
      </c>
      <c r="B4696" s="312" t="s">
        <v>4422</v>
      </c>
      <c r="C4696" s="312" t="s">
        <v>50</v>
      </c>
      <c r="D4696" s="313" t="s">
        <v>20391</v>
      </c>
      <c r="E4696" s="314" t="s">
        <v>186</v>
      </c>
    </row>
    <row r="4697" spans="1:5" ht="27">
      <c r="A4697" s="311">
        <v>97485</v>
      </c>
      <c r="B4697" s="312" t="s">
        <v>4423</v>
      </c>
      <c r="C4697" s="312" t="s">
        <v>50</v>
      </c>
      <c r="D4697" s="313" t="s">
        <v>19147</v>
      </c>
      <c r="E4697" s="314" t="s">
        <v>186</v>
      </c>
    </row>
    <row r="4698" spans="1:5" ht="27">
      <c r="A4698" s="311">
        <v>97486</v>
      </c>
      <c r="B4698" s="312" t="s">
        <v>4424</v>
      </c>
      <c r="C4698" s="312" t="s">
        <v>50</v>
      </c>
      <c r="D4698" s="313" t="s">
        <v>18549</v>
      </c>
      <c r="E4698" s="314" t="s">
        <v>186</v>
      </c>
    </row>
    <row r="4699" spans="1:5" ht="27">
      <c r="A4699" s="311">
        <v>97487</v>
      </c>
      <c r="B4699" s="312" t="s">
        <v>4425</v>
      </c>
      <c r="C4699" s="312" t="s">
        <v>50</v>
      </c>
      <c r="D4699" s="313" t="s">
        <v>20392</v>
      </c>
      <c r="E4699" s="314" t="s">
        <v>186</v>
      </c>
    </row>
    <row r="4700" spans="1:5" ht="27">
      <c r="A4700" s="311">
        <v>97488</v>
      </c>
      <c r="B4700" s="312" t="s">
        <v>4426</v>
      </c>
      <c r="C4700" s="312" t="s">
        <v>50</v>
      </c>
      <c r="D4700" s="313" t="s">
        <v>20393</v>
      </c>
      <c r="E4700" s="314" t="s">
        <v>186</v>
      </c>
    </row>
    <row r="4701" spans="1:5" ht="27">
      <c r="A4701" s="311">
        <v>97489</v>
      </c>
      <c r="B4701" s="312" t="s">
        <v>4427</v>
      </c>
      <c r="C4701" s="312" t="s">
        <v>50</v>
      </c>
      <c r="D4701" s="313" t="s">
        <v>20394</v>
      </c>
      <c r="E4701" s="314" t="s">
        <v>186</v>
      </c>
    </row>
    <row r="4702" spans="1:5" ht="27">
      <c r="A4702" s="311">
        <v>97490</v>
      </c>
      <c r="B4702" s="312" t="s">
        <v>4428</v>
      </c>
      <c r="C4702" s="312" t="s">
        <v>50</v>
      </c>
      <c r="D4702" s="313" t="s">
        <v>20395</v>
      </c>
      <c r="E4702" s="314" t="s">
        <v>186</v>
      </c>
    </row>
    <row r="4703" spans="1:5" ht="27">
      <c r="A4703" s="311">
        <v>97491</v>
      </c>
      <c r="B4703" s="312" t="s">
        <v>4429</v>
      </c>
      <c r="C4703" s="312" t="s">
        <v>50</v>
      </c>
      <c r="D4703" s="313" t="s">
        <v>20396</v>
      </c>
      <c r="E4703" s="314" t="s">
        <v>186</v>
      </c>
    </row>
    <row r="4704" spans="1:5" ht="27">
      <c r="A4704" s="311">
        <v>97492</v>
      </c>
      <c r="B4704" s="312" t="s">
        <v>4430</v>
      </c>
      <c r="C4704" s="312" t="s">
        <v>50</v>
      </c>
      <c r="D4704" s="313" t="s">
        <v>20397</v>
      </c>
      <c r="E4704" s="314" t="s">
        <v>186</v>
      </c>
    </row>
    <row r="4705" spans="1:5" ht="27">
      <c r="A4705" s="311">
        <v>97493</v>
      </c>
      <c r="B4705" s="312" t="s">
        <v>4431</v>
      </c>
      <c r="C4705" s="312" t="s">
        <v>50</v>
      </c>
      <c r="D4705" s="313" t="s">
        <v>20398</v>
      </c>
      <c r="E4705" s="314" t="s">
        <v>186</v>
      </c>
    </row>
    <row r="4706" spans="1:5" ht="27">
      <c r="A4706" s="311">
        <v>97494</v>
      </c>
      <c r="B4706" s="312" t="s">
        <v>4432</v>
      </c>
      <c r="C4706" s="312" t="s">
        <v>50</v>
      </c>
      <c r="D4706" s="313" t="s">
        <v>20399</v>
      </c>
      <c r="E4706" s="314" t="s">
        <v>186</v>
      </c>
    </row>
    <row r="4707" spans="1:5" ht="27">
      <c r="A4707" s="311">
        <v>97495</v>
      </c>
      <c r="B4707" s="312" t="s">
        <v>4433</v>
      </c>
      <c r="C4707" s="312" t="s">
        <v>50</v>
      </c>
      <c r="D4707" s="313" t="s">
        <v>20400</v>
      </c>
      <c r="E4707" s="314" t="s">
        <v>186</v>
      </c>
    </row>
    <row r="4708" spans="1:5" ht="27">
      <c r="A4708" s="311">
        <v>97496</v>
      </c>
      <c r="B4708" s="312" t="s">
        <v>4434</v>
      </c>
      <c r="C4708" s="312" t="s">
        <v>50</v>
      </c>
      <c r="D4708" s="313" t="s">
        <v>20401</v>
      </c>
      <c r="E4708" s="314" t="s">
        <v>186</v>
      </c>
    </row>
    <row r="4709" spans="1:5" ht="27">
      <c r="A4709" s="311">
        <v>97499</v>
      </c>
      <c r="B4709" s="312" t="s">
        <v>4435</v>
      </c>
      <c r="C4709" s="312" t="s">
        <v>50</v>
      </c>
      <c r="D4709" s="313" t="s">
        <v>20402</v>
      </c>
      <c r="E4709" s="314" t="s">
        <v>186</v>
      </c>
    </row>
    <row r="4710" spans="1:5" ht="27">
      <c r="A4710" s="311">
        <v>97500</v>
      </c>
      <c r="B4710" s="312" t="s">
        <v>4436</v>
      </c>
      <c r="C4710" s="312" t="s">
        <v>50</v>
      </c>
      <c r="D4710" s="313" t="s">
        <v>15703</v>
      </c>
      <c r="E4710" s="314" t="s">
        <v>186</v>
      </c>
    </row>
    <row r="4711" spans="1:5" ht="27">
      <c r="A4711" s="311">
        <v>97502</v>
      </c>
      <c r="B4711" s="312" t="s">
        <v>4437</v>
      </c>
      <c r="C4711" s="312" t="s">
        <v>50</v>
      </c>
      <c r="D4711" s="313" t="s">
        <v>16824</v>
      </c>
      <c r="E4711" s="314" t="s">
        <v>186</v>
      </c>
    </row>
    <row r="4712" spans="1:5" ht="27">
      <c r="A4712" s="311">
        <v>97503</v>
      </c>
      <c r="B4712" s="312" t="s">
        <v>4438</v>
      </c>
      <c r="C4712" s="312" t="s">
        <v>50</v>
      </c>
      <c r="D4712" s="313" t="s">
        <v>20403</v>
      </c>
      <c r="E4712" s="314" t="s">
        <v>186</v>
      </c>
    </row>
    <row r="4713" spans="1:5" ht="27">
      <c r="A4713" s="311">
        <v>97505</v>
      </c>
      <c r="B4713" s="312" t="s">
        <v>4439</v>
      </c>
      <c r="C4713" s="312" t="s">
        <v>50</v>
      </c>
      <c r="D4713" s="313" t="s">
        <v>20404</v>
      </c>
      <c r="E4713" s="314" t="s">
        <v>186</v>
      </c>
    </row>
    <row r="4714" spans="1:5" ht="40.5">
      <c r="A4714" s="311">
        <v>97506</v>
      </c>
      <c r="B4714" s="312" t="s">
        <v>4440</v>
      </c>
      <c r="C4714" s="312" t="s">
        <v>50</v>
      </c>
      <c r="D4714" s="313" t="s">
        <v>17281</v>
      </c>
      <c r="E4714" s="314" t="s">
        <v>186</v>
      </c>
    </row>
    <row r="4715" spans="1:5" ht="27">
      <c r="A4715" s="311">
        <v>97508</v>
      </c>
      <c r="B4715" s="312" t="s">
        <v>4441</v>
      </c>
      <c r="C4715" s="312" t="s">
        <v>50</v>
      </c>
      <c r="D4715" s="313" t="s">
        <v>20405</v>
      </c>
      <c r="E4715" s="314" t="s">
        <v>186</v>
      </c>
    </row>
    <row r="4716" spans="1:5" ht="27">
      <c r="A4716" s="311">
        <v>97509</v>
      </c>
      <c r="B4716" s="312" t="s">
        <v>4442</v>
      </c>
      <c r="C4716" s="312" t="s">
        <v>50</v>
      </c>
      <c r="D4716" s="313" t="s">
        <v>17574</v>
      </c>
      <c r="E4716" s="314" t="s">
        <v>186</v>
      </c>
    </row>
    <row r="4717" spans="1:5" ht="27">
      <c r="A4717" s="311">
        <v>97511</v>
      </c>
      <c r="B4717" s="312" t="s">
        <v>4443</v>
      </c>
      <c r="C4717" s="312" t="s">
        <v>50</v>
      </c>
      <c r="D4717" s="313" t="s">
        <v>20406</v>
      </c>
      <c r="E4717" s="314" t="s">
        <v>186</v>
      </c>
    </row>
    <row r="4718" spans="1:5" ht="27">
      <c r="A4718" s="311">
        <v>97512</v>
      </c>
      <c r="B4718" s="312" t="s">
        <v>4444</v>
      </c>
      <c r="C4718" s="312" t="s">
        <v>50</v>
      </c>
      <c r="D4718" s="313" t="s">
        <v>19090</v>
      </c>
      <c r="E4718" s="314" t="s">
        <v>186</v>
      </c>
    </row>
    <row r="4719" spans="1:5" ht="27">
      <c r="A4719" s="311">
        <v>97514</v>
      </c>
      <c r="B4719" s="312" t="s">
        <v>4445</v>
      </c>
      <c r="C4719" s="312" t="s">
        <v>50</v>
      </c>
      <c r="D4719" s="313" t="s">
        <v>20407</v>
      </c>
      <c r="E4719" s="314" t="s">
        <v>186</v>
      </c>
    </row>
    <row r="4720" spans="1:5" ht="27">
      <c r="A4720" s="311">
        <v>97515</v>
      </c>
      <c r="B4720" s="312" t="s">
        <v>4446</v>
      </c>
      <c r="C4720" s="312" t="s">
        <v>50</v>
      </c>
      <c r="D4720" s="313" t="s">
        <v>20408</v>
      </c>
      <c r="E4720" s="314" t="s">
        <v>186</v>
      </c>
    </row>
    <row r="4721" spans="1:5" ht="27">
      <c r="A4721" s="311">
        <v>97517</v>
      </c>
      <c r="B4721" s="312" t="s">
        <v>4447</v>
      </c>
      <c r="C4721" s="312" t="s">
        <v>50</v>
      </c>
      <c r="D4721" s="313" t="s">
        <v>20409</v>
      </c>
      <c r="E4721" s="314" t="s">
        <v>186</v>
      </c>
    </row>
    <row r="4722" spans="1:5" ht="27">
      <c r="A4722" s="311">
        <v>97518</v>
      </c>
      <c r="B4722" s="312" t="s">
        <v>4448</v>
      </c>
      <c r="C4722" s="312" t="s">
        <v>50</v>
      </c>
      <c r="D4722" s="313" t="s">
        <v>20409</v>
      </c>
      <c r="E4722" s="314" t="s">
        <v>186</v>
      </c>
    </row>
    <row r="4723" spans="1:5" ht="27">
      <c r="A4723" s="311">
        <v>97519</v>
      </c>
      <c r="B4723" s="312" t="s">
        <v>4449</v>
      </c>
      <c r="C4723" s="312" t="s">
        <v>50</v>
      </c>
      <c r="D4723" s="313" t="s">
        <v>16441</v>
      </c>
      <c r="E4723" s="314" t="s">
        <v>186</v>
      </c>
    </row>
    <row r="4724" spans="1:5" ht="27">
      <c r="A4724" s="311">
        <v>97520</v>
      </c>
      <c r="B4724" s="312" t="s">
        <v>4450</v>
      </c>
      <c r="C4724" s="312" t="s">
        <v>50</v>
      </c>
      <c r="D4724" s="313" t="s">
        <v>16441</v>
      </c>
      <c r="E4724" s="314" t="s">
        <v>186</v>
      </c>
    </row>
    <row r="4725" spans="1:5" ht="27">
      <c r="A4725" s="311">
        <v>97521</v>
      </c>
      <c r="B4725" s="312" t="s">
        <v>4451</v>
      </c>
      <c r="C4725" s="312" t="s">
        <v>50</v>
      </c>
      <c r="D4725" s="313" t="s">
        <v>20410</v>
      </c>
      <c r="E4725" s="314" t="s">
        <v>186</v>
      </c>
    </row>
    <row r="4726" spans="1:5" ht="27">
      <c r="A4726" s="311">
        <v>97522</v>
      </c>
      <c r="B4726" s="312" t="s">
        <v>4452</v>
      </c>
      <c r="C4726" s="312" t="s">
        <v>50</v>
      </c>
      <c r="D4726" s="313" t="s">
        <v>20410</v>
      </c>
      <c r="E4726" s="314" t="s">
        <v>186</v>
      </c>
    </row>
    <row r="4727" spans="1:5" ht="27">
      <c r="A4727" s="311">
        <v>97523</v>
      </c>
      <c r="B4727" s="312" t="s">
        <v>4453</v>
      </c>
      <c r="C4727" s="312" t="s">
        <v>50</v>
      </c>
      <c r="D4727" s="313" t="s">
        <v>17232</v>
      </c>
      <c r="E4727" s="314" t="s">
        <v>186</v>
      </c>
    </row>
    <row r="4728" spans="1:5" ht="27">
      <c r="A4728" s="311">
        <v>97524</v>
      </c>
      <c r="B4728" s="312" t="s">
        <v>4454</v>
      </c>
      <c r="C4728" s="312" t="s">
        <v>50</v>
      </c>
      <c r="D4728" s="313" t="s">
        <v>20411</v>
      </c>
      <c r="E4728" s="314" t="s">
        <v>186</v>
      </c>
    </row>
    <row r="4729" spans="1:5" ht="27">
      <c r="A4729" s="311">
        <v>97525</v>
      </c>
      <c r="B4729" s="312" t="s">
        <v>4455</v>
      </c>
      <c r="C4729" s="312" t="s">
        <v>50</v>
      </c>
      <c r="D4729" s="313" t="s">
        <v>20412</v>
      </c>
      <c r="E4729" s="314" t="s">
        <v>186</v>
      </c>
    </row>
    <row r="4730" spans="1:5" ht="27">
      <c r="A4730" s="311">
        <v>97526</v>
      </c>
      <c r="B4730" s="312" t="s">
        <v>4456</v>
      </c>
      <c r="C4730" s="312" t="s">
        <v>50</v>
      </c>
      <c r="D4730" s="313" t="s">
        <v>20413</v>
      </c>
      <c r="E4730" s="314" t="s">
        <v>186</v>
      </c>
    </row>
    <row r="4731" spans="1:5" ht="27">
      <c r="A4731" s="311">
        <v>97527</v>
      </c>
      <c r="B4731" s="312" t="s">
        <v>4457</v>
      </c>
      <c r="C4731" s="312" t="s">
        <v>50</v>
      </c>
      <c r="D4731" s="313" t="s">
        <v>20414</v>
      </c>
      <c r="E4731" s="314" t="s">
        <v>186</v>
      </c>
    </row>
    <row r="4732" spans="1:5" ht="27">
      <c r="A4732" s="311">
        <v>97528</v>
      </c>
      <c r="B4732" s="312" t="s">
        <v>4458</v>
      </c>
      <c r="C4732" s="312" t="s">
        <v>50</v>
      </c>
      <c r="D4732" s="313" t="s">
        <v>20415</v>
      </c>
      <c r="E4732" s="314" t="s">
        <v>186</v>
      </c>
    </row>
    <row r="4733" spans="1:5" ht="27">
      <c r="A4733" s="311">
        <v>97529</v>
      </c>
      <c r="B4733" s="312" t="s">
        <v>4459</v>
      </c>
      <c r="C4733" s="312" t="s">
        <v>50</v>
      </c>
      <c r="D4733" s="313" t="s">
        <v>18119</v>
      </c>
      <c r="E4733" s="314" t="s">
        <v>186</v>
      </c>
    </row>
    <row r="4734" spans="1:5" ht="27">
      <c r="A4734" s="311">
        <v>97530</v>
      </c>
      <c r="B4734" s="312" t="s">
        <v>4460</v>
      </c>
      <c r="C4734" s="312" t="s">
        <v>50</v>
      </c>
      <c r="D4734" s="313" t="s">
        <v>20416</v>
      </c>
      <c r="E4734" s="314" t="s">
        <v>186</v>
      </c>
    </row>
    <row r="4735" spans="1:5" ht="27">
      <c r="A4735" s="311">
        <v>97531</v>
      </c>
      <c r="B4735" s="312" t="s">
        <v>4461</v>
      </c>
      <c r="C4735" s="312" t="s">
        <v>50</v>
      </c>
      <c r="D4735" s="313" t="s">
        <v>20417</v>
      </c>
      <c r="E4735" s="314" t="s">
        <v>186</v>
      </c>
    </row>
    <row r="4736" spans="1:5" ht="27">
      <c r="A4736" s="311">
        <v>97532</v>
      </c>
      <c r="B4736" s="312" t="s">
        <v>4462</v>
      </c>
      <c r="C4736" s="312" t="s">
        <v>50</v>
      </c>
      <c r="D4736" s="313" t="s">
        <v>20418</v>
      </c>
      <c r="E4736" s="314" t="s">
        <v>186</v>
      </c>
    </row>
    <row r="4737" spans="1:5" ht="27">
      <c r="A4737" s="311">
        <v>97533</v>
      </c>
      <c r="B4737" s="312" t="s">
        <v>4463</v>
      </c>
      <c r="C4737" s="312" t="s">
        <v>50</v>
      </c>
      <c r="D4737" s="313" t="s">
        <v>17837</v>
      </c>
      <c r="E4737" s="314" t="s">
        <v>186</v>
      </c>
    </row>
    <row r="4738" spans="1:5" ht="27">
      <c r="A4738" s="311">
        <v>97534</v>
      </c>
      <c r="B4738" s="312" t="s">
        <v>4464</v>
      </c>
      <c r="C4738" s="312" t="s">
        <v>50</v>
      </c>
      <c r="D4738" s="313" t="s">
        <v>20419</v>
      </c>
      <c r="E4738" s="314" t="s">
        <v>186</v>
      </c>
    </row>
    <row r="4739" spans="1:5" ht="27">
      <c r="A4739" s="311">
        <v>97537</v>
      </c>
      <c r="B4739" s="312" t="s">
        <v>4465</v>
      </c>
      <c r="C4739" s="312" t="s">
        <v>50</v>
      </c>
      <c r="D4739" s="313" t="s">
        <v>20420</v>
      </c>
      <c r="E4739" s="314" t="s">
        <v>186</v>
      </c>
    </row>
    <row r="4740" spans="1:5" ht="27">
      <c r="A4740" s="311">
        <v>97540</v>
      </c>
      <c r="B4740" s="312" t="s">
        <v>4466</v>
      </c>
      <c r="C4740" s="312" t="s">
        <v>50</v>
      </c>
      <c r="D4740" s="313" t="s">
        <v>14262</v>
      </c>
      <c r="E4740" s="314" t="s">
        <v>186</v>
      </c>
    </row>
    <row r="4741" spans="1:5" ht="27">
      <c r="A4741" s="311">
        <v>97541</v>
      </c>
      <c r="B4741" s="312" t="s">
        <v>4467</v>
      </c>
      <c r="C4741" s="312" t="s">
        <v>50</v>
      </c>
      <c r="D4741" s="313" t="s">
        <v>20421</v>
      </c>
      <c r="E4741" s="314" t="s">
        <v>186</v>
      </c>
    </row>
    <row r="4742" spans="1:5" ht="27">
      <c r="A4742" s="311">
        <v>97543</v>
      </c>
      <c r="B4742" s="312" t="s">
        <v>4468</v>
      </c>
      <c r="C4742" s="312" t="s">
        <v>50</v>
      </c>
      <c r="D4742" s="313" t="s">
        <v>20422</v>
      </c>
      <c r="E4742" s="314" t="s">
        <v>186</v>
      </c>
    </row>
    <row r="4743" spans="1:5" ht="27">
      <c r="A4743" s="311">
        <v>97544</v>
      </c>
      <c r="B4743" s="312" t="s">
        <v>4469</v>
      </c>
      <c r="C4743" s="312" t="s">
        <v>50</v>
      </c>
      <c r="D4743" s="313" t="s">
        <v>17595</v>
      </c>
      <c r="E4743" s="314" t="s">
        <v>186</v>
      </c>
    </row>
    <row r="4744" spans="1:5" ht="27">
      <c r="A4744" s="311">
        <v>97546</v>
      </c>
      <c r="B4744" s="312" t="s">
        <v>4470</v>
      </c>
      <c r="C4744" s="312" t="s">
        <v>50</v>
      </c>
      <c r="D4744" s="313" t="s">
        <v>17641</v>
      </c>
      <c r="E4744" s="314" t="s">
        <v>186</v>
      </c>
    </row>
    <row r="4745" spans="1:5" ht="27">
      <c r="A4745" s="311">
        <v>97547</v>
      </c>
      <c r="B4745" s="312" t="s">
        <v>4471</v>
      </c>
      <c r="C4745" s="312" t="s">
        <v>50</v>
      </c>
      <c r="D4745" s="313" t="s">
        <v>17641</v>
      </c>
      <c r="E4745" s="314" t="s">
        <v>186</v>
      </c>
    </row>
    <row r="4746" spans="1:5" ht="27">
      <c r="A4746" s="311">
        <v>97548</v>
      </c>
      <c r="B4746" s="312" t="s">
        <v>4472</v>
      </c>
      <c r="C4746" s="312" t="s">
        <v>50</v>
      </c>
      <c r="D4746" s="313" t="s">
        <v>14408</v>
      </c>
      <c r="E4746" s="314" t="s">
        <v>186</v>
      </c>
    </row>
    <row r="4747" spans="1:5" ht="27">
      <c r="A4747" s="311">
        <v>97549</v>
      </c>
      <c r="B4747" s="312" t="s">
        <v>4473</v>
      </c>
      <c r="C4747" s="312" t="s">
        <v>50</v>
      </c>
      <c r="D4747" s="313" t="s">
        <v>14408</v>
      </c>
      <c r="E4747" s="314" t="s">
        <v>186</v>
      </c>
    </row>
    <row r="4748" spans="1:5" ht="27">
      <c r="A4748" s="311">
        <v>97550</v>
      </c>
      <c r="B4748" s="312" t="s">
        <v>4474</v>
      </c>
      <c r="C4748" s="312" t="s">
        <v>50</v>
      </c>
      <c r="D4748" s="313" t="s">
        <v>20423</v>
      </c>
      <c r="E4748" s="314" t="s">
        <v>186</v>
      </c>
    </row>
    <row r="4749" spans="1:5" ht="27">
      <c r="A4749" s="311">
        <v>97551</v>
      </c>
      <c r="B4749" s="312" t="s">
        <v>4475</v>
      </c>
      <c r="C4749" s="312" t="s">
        <v>50</v>
      </c>
      <c r="D4749" s="313" t="s">
        <v>20423</v>
      </c>
      <c r="E4749" s="314" t="s">
        <v>186</v>
      </c>
    </row>
    <row r="4750" spans="1:5" ht="27">
      <c r="A4750" s="311">
        <v>97552</v>
      </c>
      <c r="B4750" s="312" t="s">
        <v>4476</v>
      </c>
      <c r="C4750" s="312" t="s">
        <v>50</v>
      </c>
      <c r="D4750" s="313" t="s">
        <v>15470</v>
      </c>
      <c r="E4750" s="314" t="s">
        <v>186</v>
      </c>
    </row>
    <row r="4751" spans="1:5" ht="27">
      <c r="A4751" s="311">
        <v>97553</v>
      </c>
      <c r="B4751" s="312" t="s">
        <v>4477</v>
      </c>
      <c r="C4751" s="312" t="s">
        <v>50</v>
      </c>
      <c r="D4751" s="313" t="s">
        <v>20424</v>
      </c>
      <c r="E4751" s="314" t="s">
        <v>186</v>
      </c>
    </row>
    <row r="4752" spans="1:5" ht="27">
      <c r="A4752" s="311">
        <v>97554</v>
      </c>
      <c r="B4752" s="312" t="s">
        <v>4478</v>
      </c>
      <c r="C4752" s="312" t="s">
        <v>50</v>
      </c>
      <c r="D4752" s="313" t="s">
        <v>20425</v>
      </c>
      <c r="E4752" s="314" t="s">
        <v>186</v>
      </c>
    </row>
    <row r="4753" spans="1:5" ht="27">
      <c r="A4753" s="311">
        <v>98602</v>
      </c>
      <c r="B4753" s="312" t="s">
        <v>4479</v>
      </c>
      <c r="C4753" s="312" t="s">
        <v>50</v>
      </c>
      <c r="D4753" s="313" t="s">
        <v>13051</v>
      </c>
      <c r="E4753" s="314" t="s">
        <v>186</v>
      </c>
    </row>
    <row r="4754" spans="1:5" ht="27">
      <c r="A4754" s="311">
        <v>97895</v>
      </c>
      <c r="B4754" s="312" t="s">
        <v>4480</v>
      </c>
      <c r="C4754" s="312" t="s">
        <v>50</v>
      </c>
      <c r="D4754" s="313" t="s">
        <v>20426</v>
      </c>
      <c r="E4754" s="314" t="s">
        <v>186</v>
      </c>
    </row>
    <row r="4755" spans="1:5" ht="27">
      <c r="A4755" s="311">
        <v>97896</v>
      </c>
      <c r="B4755" s="312" t="s">
        <v>4481</v>
      </c>
      <c r="C4755" s="312" t="s">
        <v>50</v>
      </c>
      <c r="D4755" s="313" t="s">
        <v>20427</v>
      </c>
      <c r="E4755" s="314" t="s">
        <v>186</v>
      </c>
    </row>
    <row r="4756" spans="1:5" ht="27">
      <c r="A4756" s="311">
        <v>97897</v>
      </c>
      <c r="B4756" s="312" t="s">
        <v>4482</v>
      </c>
      <c r="C4756" s="312" t="s">
        <v>50</v>
      </c>
      <c r="D4756" s="313" t="s">
        <v>20428</v>
      </c>
      <c r="E4756" s="314" t="s">
        <v>186</v>
      </c>
    </row>
    <row r="4757" spans="1:5" ht="27">
      <c r="A4757" s="311">
        <v>97898</v>
      </c>
      <c r="B4757" s="312" t="s">
        <v>4483</v>
      </c>
      <c r="C4757" s="312" t="s">
        <v>50</v>
      </c>
      <c r="D4757" s="313" t="s">
        <v>20429</v>
      </c>
      <c r="E4757" s="314" t="s">
        <v>186</v>
      </c>
    </row>
    <row r="4758" spans="1:5" ht="27">
      <c r="A4758" s="311">
        <v>97900</v>
      </c>
      <c r="B4758" s="312" t="s">
        <v>4484</v>
      </c>
      <c r="C4758" s="312" t="s">
        <v>50</v>
      </c>
      <c r="D4758" s="313" t="s">
        <v>17257</v>
      </c>
      <c r="E4758" s="314" t="s">
        <v>186</v>
      </c>
    </row>
    <row r="4759" spans="1:5" ht="27">
      <c r="A4759" s="311">
        <v>97901</v>
      </c>
      <c r="B4759" s="312" t="s">
        <v>4485</v>
      </c>
      <c r="C4759" s="312" t="s">
        <v>50</v>
      </c>
      <c r="D4759" s="313" t="s">
        <v>20430</v>
      </c>
      <c r="E4759" s="314" t="s">
        <v>186</v>
      </c>
    </row>
    <row r="4760" spans="1:5" ht="27">
      <c r="A4760" s="311">
        <v>97902</v>
      </c>
      <c r="B4760" s="312" t="s">
        <v>4486</v>
      </c>
      <c r="C4760" s="312" t="s">
        <v>50</v>
      </c>
      <c r="D4760" s="313" t="s">
        <v>20431</v>
      </c>
      <c r="E4760" s="314" t="s">
        <v>186</v>
      </c>
    </row>
    <row r="4761" spans="1:5" ht="27">
      <c r="A4761" s="311">
        <v>97903</v>
      </c>
      <c r="B4761" s="312" t="s">
        <v>4487</v>
      </c>
      <c r="C4761" s="312" t="s">
        <v>50</v>
      </c>
      <c r="D4761" s="313" t="s">
        <v>20432</v>
      </c>
      <c r="E4761" s="314" t="s">
        <v>186</v>
      </c>
    </row>
    <row r="4762" spans="1:5" ht="27">
      <c r="A4762" s="311">
        <v>97904</v>
      </c>
      <c r="B4762" s="312" t="s">
        <v>4488</v>
      </c>
      <c r="C4762" s="312" t="s">
        <v>50</v>
      </c>
      <c r="D4762" s="313" t="s">
        <v>20433</v>
      </c>
      <c r="E4762" s="314" t="s">
        <v>186</v>
      </c>
    </row>
    <row r="4763" spans="1:5" ht="27">
      <c r="A4763" s="311">
        <v>97905</v>
      </c>
      <c r="B4763" s="312" t="s">
        <v>4489</v>
      </c>
      <c r="C4763" s="312" t="s">
        <v>50</v>
      </c>
      <c r="D4763" s="313" t="s">
        <v>20434</v>
      </c>
      <c r="E4763" s="314" t="s">
        <v>186</v>
      </c>
    </row>
    <row r="4764" spans="1:5" ht="27">
      <c r="A4764" s="311">
        <v>97906</v>
      </c>
      <c r="B4764" s="312" t="s">
        <v>4490</v>
      </c>
      <c r="C4764" s="312" t="s">
        <v>50</v>
      </c>
      <c r="D4764" s="313" t="s">
        <v>20435</v>
      </c>
      <c r="E4764" s="314" t="s">
        <v>186</v>
      </c>
    </row>
    <row r="4765" spans="1:5" ht="40.5" customHeight="1">
      <c r="A4765" s="311">
        <v>97907</v>
      </c>
      <c r="B4765" s="312" t="s">
        <v>4491</v>
      </c>
      <c r="C4765" s="312" t="s">
        <v>50</v>
      </c>
      <c r="D4765" s="313" t="s">
        <v>20436</v>
      </c>
      <c r="E4765" s="314" t="s">
        <v>186</v>
      </c>
    </row>
    <row r="4766" spans="1:5" ht="27">
      <c r="A4766" s="311">
        <v>97908</v>
      </c>
      <c r="B4766" s="312" t="s">
        <v>4492</v>
      </c>
      <c r="C4766" s="312" t="s">
        <v>50</v>
      </c>
      <c r="D4766" s="313" t="s">
        <v>20437</v>
      </c>
      <c r="E4766" s="314" t="s">
        <v>186</v>
      </c>
    </row>
    <row r="4767" spans="1:5" ht="27">
      <c r="A4767" s="311">
        <v>98102</v>
      </c>
      <c r="B4767" s="312" t="s">
        <v>4493</v>
      </c>
      <c r="C4767" s="312" t="s">
        <v>50</v>
      </c>
      <c r="D4767" s="313" t="s">
        <v>20438</v>
      </c>
      <c r="E4767" s="314" t="s">
        <v>186</v>
      </c>
    </row>
    <row r="4768" spans="1:5" ht="27">
      <c r="A4768" s="311">
        <v>98104</v>
      </c>
      <c r="B4768" s="312" t="s">
        <v>4494</v>
      </c>
      <c r="C4768" s="312" t="s">
        <v>50</v>
      </c>
      <c r="D4768" s="313" t="s">
        <v>20439</v>
      </c>
      <c r="E4768" s="314" t="s">
        <v>186</v>
      </c>
    </row>
    <row r="4769" spans="1:7" ht="27">
      <c r="A4769" s="311">
        <v>98105</v>
      </c>
      <c r="B4769" s="312" t="s">
        <v>4495</v>
      </c>
      <c r="C4769" s="312" t="s">
        <v>50</v>
      </c>
      <c r="D4769" s="313" t="s">
        <v>20440</v>
      </c>
      <c r="E4769" s="314" t="s">
        <v>186</v>
      </c>
    </row>
    <row r="4770" spans="1:7" ht="40.5">
      <c r="A4770" s="311">
        <v>98106</v>
      </c>
      <c r="B4770" s="312" t="s">
        <v>4496</v>
      </c>
      <c r="C4770" s="312" t="s">
        <v>50</v>
      </c>
      <c r="D4770" s="313" t="s">
        <v>20441</v>
      </c>
      <c r="E4770" s="314" t="s">
        <v>186</v>
      </c>
    </row>
    <row r="4771" spans="1:7" ht="27">
      <c r="A4771" s="311">
        <v>98107</v>
      </c>
      <c r="B4771" s="312" t="s">
        <v>4497</v>
      </c>
      <c r="C4771" s="312" t="s">
        <v>50</v>
      </c>
      <c r="D4771" s="313" t="s">
        <v>20442</v>
      </c>
      <c r="E4771" s="314" t="s">
        <v>186</v>
      </c>
    </row>
    <row r="4772" spans="1:7" ht="27">
      <c r="A4772" s="311">
        <v>98108</v>
      </c>
      <c r="B4772" s="312" t="s">
        <v>4498</v>
      </c>
      <c r="C4772" s="312" t="s">
        <v>50</v>
      </c>
      <c r="D4772" s="313" t="s">
        <v>20443</v>
      </c>
      <c r="E4772" s="314" t="s">
        <v>186</v>
      </c>
    </row>
    <row r="4773" spans="1:7" ht="27">
      <c r="A4773" s="311">
        <v>99250</v>
      </c>
      <c r="B4773" s="312" t="s">
        <v>4499</v>
      </c>
      <c r="C4773" s="312" t="s">
        <v>50</v>
      </c>
      <c r="D4773" s="313" t="s">
        <v>20444</v>
      </c>
      <c r="E4773" s="314" t="s">
        <v>186</v>
      </c>
    </row>
    <row r="4774" spans="1:7" ht="27">
      <c r="A4774" s="311">
        <v>99251</v>
      </c>
      <c r="B4774" s="312" t="s">
        <v>4500</v>
      </c>
      <c r="C4774" s="312" t="s">
        <v>50</v>
      </c>
      <c r="D4774" s="313" t="s">
        <v>20445</v>
      </c>
      <c r="E4774" s="314" t="s">
        <v>186</v>
      </c>
    </row>
    <row r="4775" spans="1:7" ht="40.5" customHeight="1">
      <c r="A4775" s="311">
        <v>99253</v>
      </c>
      <c r="B4775" s="312" t="s">
        <v>4501</v>
      </c>
      <c r="C4775" s="312" t="s">
        <v>50</v>
      </c>
      <c r="D4775" s="313" t="s">
        <v>20446</v>
      </c>
      <c r="E4775" s="314" t="s">
        <v>186</v>
      </c>
    </row>
    <row r="4776" spans="1:7" ht="27">
      <c r="A4776" s="311">
        <v>99255</v>
      </c>
      <c r="B4776" s="312" t="s">
        <v>4502</v>
      </c>
      <c r="C4776" s="312" t="s">
        <v>50</v>
      </c>
      <c r="D4776" s="313" t="s">
        <v>20447</v>
      </c>
      <c r="E4776" s="314" t="s">
        <v>186</v>
      </c>
    </row>
    <row r="4777" spans="1:7" ht="27">
      <c r="A4777" s="311">
        <v>99257</v>
      </c>
      <c r="B4777" s="312" t="s">
        <v>4503</v>
      </c>
      <c r="C4777" s="312" t="s">
        <v>50</v>
      </c>
      <c r="D4777" s="313" t="s">
        <v>20448</v>
      </c>
      <c r="E4777" s="314" t="s">
        <v>186</v>
      </c>
      <c r="G4777" s="229"/>
    </row>
    <row r="4778" spans="1:7" ht="27">
      <c r="A4778" s="311">
        <v>99258</v>
      </c>
      <c r="B4778" s="312" t="s">
        <v>4504</v>
      </c>
      <c r="C4778" s="312" t="s">
        <v>50</v>
      </c>
      <c r="D4778" s="313" t="s">
        <v>20449</v>
      </c>
      <c r="E4778" s="314" t="s">
        <v>186</v>
      </c>
    </row>
    <row r="4779" spans="1:7" ht="27">
      <c r="A4779" s="311">
        <v>99260</v>
      </c>
      <c r="B4779" s="312" t="s">
        <v>4505</v>
      </c>
      <c r="C4779" s="312" t="s">
        <v>50</v>
      </c>
      <c r="D4779" s="313" t="s">
        <v>20450</v>
      </c>
      <c r="E4779" s="314" t="s">
        <v>186</v>
      </c>
    </row>
    <row r="4780" spans="1:7" ht="27">
      <c r="A4780" s="311">
        <v>99262</v>
      </c>
      <c r="B4780" s="312" t="s">
        <v>4506</v>
      </c>
      <c r="C4780" s="312" t="s">
        <v>50</v>
      </c>
      <c r="D4780" s="313" t="s">
        <v>20451</v>
      </c>
      <c r="E4780" s="314" t="s">
        <v>186</v>
      </c>
    </row>
    <row r="4781" spans="1:7" ht="27">
      <c r="A4781" s="311">
        <v>99264</v>
      </c>
      <c r="B4781" s="312" t="s">
        <v>4507</v>
      </c>
      <c r="C4781" s="312" t="s">
        <v>50</v>
      </c>
      <c r="D4781" s="313" t="s">
        <v>20452</v>
      </c>
      <c r="E4781" s="314" t="s">
        <v>186</v>
      </c>
    </row>
    <row r="4782" spans="1:7" ht="13.5">
      <c r="A4782" s="311">
        <v>102587</v>
      </c>
      <c r="B4782" s="312" t="s">
        <v>12243</v>
      </c>
      <c r="C4782" s="312" t="s">
        <v>50</v>
      </c>
      <c r="D4782" s="313" t="s">
        <v>16539</v>
      </c>
      <c r="E4782" s="314" t="s">
        <v>186</v>
      </c>
    </row>
    <row r="4783" spans="1:7" ht="27" customHeight="1">
      <c r="A4783" s="311">
        <v>102588</v>
      </c>
      <c r="B4783" s="312" t="s">
        <v>12244</v>
      </c>
      <c r="C4783" s="312" t="s">
        <v>50</v>
      </c>
      <c r="D4783" s="313" t="s">
        <v>20453</v>
      </c>
      <c r="E4783" s="314" t="s">
        <v>186</v>
      </c>
    </row>
    <row r="4784" spans="1:7" ht="13.5">
      <c r="A4784" s="311">
        <v>102589</v>
      </c>
      <c r="B4784" s="312" t="s">
        <v>12245</v>
      </c>
      <c r="C4784" s="312" t="s">
        <v>50</v>
      </c>
      <c r="D4784" s="313" t="s">
        <v>12601</v>
      </c>
      <c r="E4784" s="314" t="s">
        <v>186</v>
      </c>
    </row>
    <row r="4785" spans="1:5" ht="13.5">
      <c r="A4785" s="311">
        <v>102590</v>
      </c>
      <c r="B4785" s="312" t="s">
        <v>12246</v>
      </c>
      <c r="C4785" s="312" t="s">
        <v>50</v>
      </c>
      <c r="D4785" s="313" t="s">
        <v>14628</v>
      </c>
      <c r="E4785" s="314" t="s">
        <v>186</v>
      </c>
    </row>
    <row r="4786" spans="1:5" ht="13.5">
      <c r="A4786" s="311">
        <v>102591</v>
      </c>
      <c r="B4786" s="312" t="s">
        <v>12247</v>
      </c>
      <c r="C4786" s="312" t="s">
        <v>50</v>
      </c>
      <c r="D4786" s="313" t="s">
        <v>12792</v>
      </c>
      <c r="E4786" s="314" t="s">
        <v>186</v>
      </c>
    </row>
    <row r="4787" spans="1:5" ht="13.5">
      <c r="A4787" s="311">
        <v>102592</v>
      </c>
      <c r="B4787" s="312" t="s">
        <v>12248</v>
      </c>
      <c r="C4787" s="312" t="s">
        <v>50</v>
      </c>
      <c r="D4787" s="313" t="s">
        <v>20454</v>
      </c>
      <c r="E4787" s="314" t="s">
        <v>186</v>
      </c>
    </row>
    <row r="4788" spans="1:5" ht="13.5">
      <c r="A4788" s="311">
        <v>102593</v>
      </c>
      <c r="B4788" s="312" t="s">
        <v>12249</v>
      </c>
      <c r="C4788" s="312" t="s">
        <v>50</v>
      </c>
      <c r="D4788" s="313" t="s">
        <v>15297</v>
      </c>
      <c r="E4788" s="314" t="s">
        <v>186</v>
      </c>
    </row>
    <row r="4789" spans="1:5" ht="13.5">
      <c r="A4789" s="311">
        <v>102594</v>
      </c>
      <c r="B4789" s="312" t="s">
        <v>12250</v>
      </c>
      <c r="C4789" s="312" t="s">
        <v>50</v>
      </c>
      <c r="D4789" s="313" t="s">
        <v>15108</v>
      </c>
      <c r="E4789" s="314" t="s">
        <v>186</v>
      </c>
    </row>
    <row r="4790" spans="1:5" ht="13.5">
      <c r="A4790" s="311">
        <v>102595</v>
      </c>
      <c r="B4790" s="312" t="s">
        <v>12251</v>
      </c>
      <c r="C4790" s="312" t="s">
        <v>50</v>
      </c>
      <c r="D4790" s="313" t="s">
        <v>13021</v>
      </c>
      <c r="E4790" s="314" t="s">
        <v>186</v>
      </c>
    </row>
    <row r="4791" spans="1:5" ht="13.5">
      <c r="A4791" s="311">
        <v>102596</v>
      </c>
      <c r="B4791" s="312" t="s">
        <v>12252</v>
      </c>
      <c r="C4791" s="312" t="s">
        <v>50</v>
      </c>
      <c r="D4791" s="313" t="s">
        <v>13146</v>
      </c>
      <c r="E4791" s="314" t="s">
        <v>186</v>
      </c>
    </row>
    <row r="4792" spans="1:5" ht="13.5">
      <c r="A4792" s="311">
        <v>102597</v>
      </c>
      <c r="B4792" s="312" t="s">
        <v>12253</v>
      </c>
      <c r="C4792" s="312" t="s">
        <v>50</v>
      </c>
      <c r="D4792" s="313" t="s">
        <v>17812</v>
      </c>
      <c r="E4792" s="314" t="s">
        <v>186</v>
      </c>
    </row>
    <row r="4793" spans="1:5" ht="13.5">
      <c r="A4793" s="311">
        <v>102598</v>
      </c>
      <c r="B4793" s="312" t="s">
        <v>12254</v>
      </c>
      <c r="C4793" s="312" t="s">
        <v>50</v>
      </c>
      <c r="D4793" s="313" t="s">
        <v>14030</v>
      </c>
      <c r="E4793" s="314" t="s">
        <v>186</v>
      </c>
    </row>
    <row r="4794" spans="1:5" ht="13.5">
      <c r="A4794" s="311">
        <v>102599</v>
      </c>
      <c r="B4794" s="312" t="s">
        <v>12255</v>
      </c>
      <c r="C4794" s="312" t="s">
        <v>50</v>
      </c>
      <c r="D4794" s="313" t="s">
        <v>20455</v>
      </c>
      <c r="E4794" s="314" t="s">
        <v>186</v>
      </c>
    </row>
    <row r="4795" spans="1:5" ht="13.5">
      <c r="A4795" s="311">
        <v>102600</v>
      </c>
      <c r="B4795" s="312" t="s">
        <v>12256</v>
      </c>
      <c r="C4795" s="312" t="s">
        <v>50</v>
      </c>
      <c r="D4795" s="313" t="s">
        <v>17680</v>
      </c>
      <c r="E4795" s="314" t="s">
        <v>186</v>
      </c>
    </row>
    <row r="4796" spans="1:5" ht="13.5">
      <c r="A4796" s="311">
        <v>102601</v>
      </c>
      <c r="B4796" s="312" t="s">
        <v>12257</v>
      </c>
      <c r="C4796" s="312" t="s">
        <v>50</v>
      </c>
      <c r="D4796" s="313" t="s">
        <v>20312</v>
      </c>
      <c r="E4796" s="314" t="s">
        <v>186</v>
      </c>
    </row>
    <row r="4797" spans="1:5" ht="13.5">
      <c r="A4797" s="311">
        <v>102602</v>
      </c>
      <c r="B4797" s="312" t="s">
        <v>12258</v>
      </c>
      <c r="C4797" s="312" t="s">
        <v>50</v>
      </c>
      <c r="D4797" s="313" t="s">
        <v>17098</v>
      </c>
      <c r="E4797" s="314" t="s">
        <v>186</v>
      </c>
    </row>
    <row r="4798" spans="1:5" ht="13.5">
      <c r="A4798" s="311">
        <v>102603</v>
      </c>
      <c r="B4798" s="312" t="s">
        <v>12259</v>
      </c>
      <c r="C4798" s="312" t="s">
        <v>50</v>
      </c>
      <c r="D4798" s="313" t="s">
        <v>20456</v>
      </c>
      <c r="E4798" s="314" t="s">
        <v>186</v>
      </c>
    </row>
    <row r="4799" spans="1:5" ht="13.5">
      <c r="A4799" s="311">
        <v>102604</v>
      </c>
      <c r="B4799" s="312" t="s">
        <v>12260</v>
      </c>
      <c r="C4799" s="312" t="s">
        <v>50</v>
      </c>
      <c r="D4799" s="313" t="s">
        <v>15953</v>
      </c>
      <c r="E4799" s="314" t="s">
        <v>186</v>
      </c>
    </row>
    <row r="4800" spans="1:5" ht="13.5">
      <c r="A4800" s="311">
        <v>102605</v>
      </c>
      <c r="B4800" s="312" t="s">
        <v>12261</v>
      </c>
      <c r="C4800" s="312" t="s">
        <v>50</v>
      </c>
      <c r="D4800" s="313" t="s">
        <v>20457</v>
      </c>
      <c r="E4800" s="314" t="s">
        <v>186</v>
      </c>
    </row>
    <row r="4801" spans="1:5" ht="13.5">
      <c r="A4801" s="311">
        <v>102606</v>
      </c>
      <c r="B4801" s="312" t="s">
        <v>12262</v>
      </c>
      <c r="C4801" s="312" t="s">
        <v>50</v>
      </c>
      <c r="D4801" s="313" t="s">
        <v>20458</v>
      </c>
      <c r="E4801" s="314" t="s">
        <v>186</v>
      </c>
    </row>
    <row r="4802" spans="1:5" ht="13.5">
      <c r="A4802" s="311">
        <v>102607</v>
      </c>
      <c r="B4802" s="312" t="s">
        <v>12263</v>
      </c>
      <c r="C4802" s="312" t="s">
        <v>50</v>
      </c>
      <c r="D4802" s="313" t="s">
        <v>20459</v>
      </c>
      <c r="E4802" s="314" t="s">
        <v>186</v>
      </c>
    </row>
    <row r="4803" spans="1:5" ht="13.5">
      <c r="A4803" s="311">
        <v>102608</v>
      </c>
      <c r="B4803" s="312" t="s">
        <v>12264</v>
      </c>
      <c r="C4803" s="312" t="s">
        <v>50</v>
      </c>
      <c r="D4803" s="313" t="s">
        <v>20460</v>
      </c>
      <c r="E4803" s="314" t="s">
        <v>186</v>
      </c>
    </row>
    <row r="4804" spans="1:5" ht="13.5">
      <c r="A4804" s="311">
        <v>102609</v>
      </c>
      <c r="B4804" s="312" t="s">
        <v>12265</v>
      </c>
      <c r="C4804" s="312" t="s">
        <v>50</v>
      </c>
      <c r="D4804" s="313" t="s">
        <v>20461</v>
      </c>
      <c r="E4804" s="314" t="s">
        <v>186</v>
      </c>
    </row>
    <row r="4805" spans="1:5" ht="27">
      <c r="A4805" s="311">
        <v>102611</v>
      </c>
      <c r="B4805" s="312" t="s">
        <v>12266</v>
      </c>
      <c r="C4805" s="312" t="s">
        <v>50</v>
      </c>
      <c r="D4805" s="313" t="s">
        <v>20462</v>
      </c>
      <c r="E4805" s="314" t="s">
        <v>186</v>
      </c>
    </row>
    <row r="4806" spans="1:5" ht="27">
      <c r="A4806" s="311">
        <v>102613</v>
      </c>
      <c r="B4806" s="312" t="s">
        <v>12267</v>
      </c>
      <c r="C4806" s="312" t="s">
        <v>50</v>
      </c>
      <c r="D4806" s="313" t="s">
        <v>20463</v>
      </c>
      <c r="E4806" s="314" t="s">
        <v>186</v>
      </c>
    </row>
    <row r="4807" spans="1:5" ht="27">
      <c r="A4807" s="311">
        <v>102614</v>
      </c>
      <c r="B4807" s="312" t="s">
        <v>12268</v>
      </c>
      <c r="C4807" s="312" t="s">
        <v>50</v>
      </c>
      <c r="D4807" s="313" t="s">
        <v>20464</v>
      </c>
      <c r="E4807" s="314" t="s">
        <v>186</v>
      </c>
    </row>
    <row r="4808" spans="1:5" ht="27">
      <c r="A4808" s="311">
        <v>102615</v>
      </c>
      <c r="B4808" s="312" t="s">
        <v>12269</v>
      </c>
      <c r="C4808" s="312" t="s">
        <v>50</v>
      </c>
      <c r="D4808" s="313" t="s">
        <v>20465</v>
      </c>
      <c r="E4808" s="314" t="s">
        <v>186</v>
      </c>
    </row>
    <row r="4809" spans="1:5" ht="27">
      <c r="A4809" s="311">
        <v>102617</v>
      </c>
      <c r="B4809" s="312" t="s">
        <v>12270</v>
      </c>
      <c r="C4809" s="312" t="s">
        <v>50</v>
      </c>
      <c r="D4809" s="313" t="s">
        <v>20466</v>
      </c>
      <c r="E4809" s="314" t="s">
        <v>186</v>
      </c>
    </row>
    <row r="4810" spans="1:5" ht="27">
      <c r="A4810" s="311">
        <v>102619</v>
      </c>
      <c r="B4810" s="312" t="s">
        <v>12271</v>
      </c>
      <c r="C4810" s="312" t="s">
        <v>50</v>
      </c>
      <c r="D4810" s="313" t="s">
        <v>20467</v>
      </c>
      <c r="E4810" s="314" t="s">
        <v>186</v>
      </c>
    </row>
    <row r="4811" spans="1:5" ht="27">
      <c r="A4811" s="311">
        <v>102622</v>
      </c>
      <c r="B4811" s="312" t="s">
        <v>12272</v>
      </c>
      <c r="C4811" s="312" t="s">
        <v>50</v>
      </c>
      <c r="D4811" s="313" t="s">
        <v>20468</v>
      </c>
      <c r="E4811" s="314" t="s">
        <v>186</v>
      </c>
    </row>
    <row r="4812" spans="1:5" ht="27">
      <c r="A4812" s="311">
        <v>102623</v>
      </c>
      <c r="B4812" s="312" t="s">
        <v>12273</v>
      </c>
      <c r="C4812" s="312" t="s">
        <v>50</v>
      </c>
      <c r="D4812" s="313" t="s">
        <v>20469</v>
      </c>
      <c r="E4812" s="314" t="s">
        <v>186</v>
      </c>
    </row>
    <row r="4813" spans="1:5" ht="27">
      <c r="A4813" s="311">
        <v>89482</v>
      </c>
      <c r="B4813" s="312" t="s">
        <v>4508</v>
      </c>
      <c r="C4813" s="312" t="s">
        <v>50</v>
      </c>
      <c r="D4813" s="313" t="s">
        <v>20470</v>
      </c>
      <c r="E4813" s="314" t="s">
        <v>186</v>
      </c>
    </row>
    <row r="4814" spans="1:5" ht="27">
      <c r="A4814" s="311">
        <v>89491</v>
      </c>
      <c r="B4814" s="312" t="s">
        <v>4509</v>
      </c>
      <c r="C4814" s="312" t="s">
        <v>50</v>
      </c>
      <c r="D4814" s="313" t="s">
        <v>16439</v>
      </c>
      <c r="E4814" s="314" t="s">
        <v>186</v>
      </c>
    </row>
    <row r="4815" spans="1:5" ht="27">
      <c r="A4815" s="311">
        <v>89495</v>
      </c>
      <c r="B4815" s="312" t="s">
        <v>4510</v>
      </c>
      <c r="C4815" s="312" t="s">
        <v>50</v>
      </c>
      <c r="D4815" s="313" t="s">
        <v>14176</v>
      </c>
      <c r="E4815" s="314" t="s">
        <v>186</v>
      </c>
    </row>
    <row r="4816" spans="1:5" ht="27">
      <c r="A4816" s="311">
        <v>89707</v>
      </c>
      <c r="B4816" s="312" t="s">
        <v>4511</v>
      </c>
      <c r="C4816" s="312" t="s">
        <v>50</v>
      </c>
      <c r="D4816" s="313" t="s">
        <v>20471</v>
      </c>
      <c r="E4816" s="314" t="s">
        <v>186</v>
      </c>
    </row>
    <row r="4817" spans="1:5" ht="27">
      <c r="A4817" s="311">
        <v>89708</v>
      </c>
      <c r="B4817" s="312" t="s">
        <v>4512</v>
      </c>
      <c r="C4817" s="312" t="s">
        <v>50</v>
      </c>
      <c r="D4817" s="313" t="s">
        <v>13238</v>
      </c>
      <c r="E4817" s="314" t="s">
        <v>186</v>
      </c>
    </row>
    <row r="4818" spans="1:5" ht="27">
      <c r="A4818" s="311">
        <v>89709</v>
      </c>
      <c r="B4818" s="312" t="s">
        <v>4513</v>
      </c>
      <c r="C4818" s="312" t="s">
        <v>50</v>
      </c>
      <c r="D4818" s="313" t="s">
        <v>16139</v>
      </c>
      <c r="E4818" s="314" t="s">
        <v>186</v>
      </c>
    </row>
    <row r="4819" spans="1:5" ht="27">
      <c r="A4819" s="311">
        <v>89710</v>
      </c>
      <c r="B4819" s="312" t="s">
        <v>4514</v>
      </c>
      <c r="C4819" s="312" t="s">
        <v>50</v>
      </c>
      <c r="D4819" s="313" t="s">
        <v>17488</v>
      </c>
      <c r="E4819" s="314" t="s">
        <v>186</v>
      </c>
    </row>
    <row r="4820" spans="1:5" ht="27">
      <c r="A4820" s="311">
        <v>86872</v>
      </c>
      <c r="B4820" s="312" t="s">
        <v>4515</v>
      </c>
      <c r="C4820" s="312" t="s">
        <v>50</v>
      </c>
      <c r="D4820" s="313" t="s">
        <v>20472</v>
      </c>
      <c r="E4820" s="314" t="s">
        <v>186</v>
      </c>
    </row>
    <row r="4821" spans="1:5" ht="27">
      <c r="A4821" s="311">
        <v>86874</v>
      </c>
      <c r="B4821" s="312" t="s">
        <v>4516</v>
      </c>
      <c r="C4821" s="312" t="s">
        <v>50</v>
      </c>
      <c r="D4821" s="313" t="s">
        <v>20473</v>
      </c>
      <c r="E4821" s="314" t="s">
        <v>186</v>
      </c>
    </row>
    <row r="4822" spans="1:5" ht="27">
      <c r="A4822" s="311">
        <v>86875</v>
      </c>
      <c r="B4822" s="312" t="s">
        <v>4517</v>
      </c>
      <c r="C4822" s="312" t="s">
        <v>50</v>
      </c>
      <c r="D4822" s="313" t="s">
        <v>20474</v>
      </c>
      <c r="E4822" s="314" t="s">
        <v>186</v>
      </c>
    </row>
    <row r="4823" spans="1:5" ht="27">
      <c r="A4823" s="311">
        <v>86876</v>
      </c>
      <c r="B4823" s="312" t="s">
        <v>4518</v>
      </c>
      <c r="C4823" s="312" t="s">
        <v>50</v>
      </c>
      <c r="D4823" s="313" t="s">
        <v>20475</v>
      </c>
      <c r="E4823" s="314" t="s">
        <v>186</v>
      </c>
    </row>
    <row r="4824" spans="1:5" ht="27">
      <c r="A4824" s="311">
        <v>86877</v>
      </c>
      <c r="B4824" s="312" t="s">
        <v>4519</v>
      </c>
      <c r="C4824" s="312" t="s">
        <v>50</v>
      </c>
      <c r="D4824" s="313" t="s">
        <v>17645</v>
      </c>
      <c r="E4824" s="314" t="s">
        <v>186</v>
      </c>
    </row>
    <row r="4825" spans="1:5" ht="27">
      <c r="A4825" s="311">
        <v>86878</v>
      </c>
      <c r="B4825" s="312" t="s">
        <v>4520</v>
      </c>
      <c r="C4825" s="312" t="s">
        <v>50</v>
      </c>
      <c r="D4825" s="313" t="s">
        <v>16071</v>
      </c>
      <c r="E4825" s="314" t="s">
        <v>186</v>
      </c>
    </row>
    <row r="4826" spans="1:5" ht="27">
      <c r="A4826" s="311">
        <v>86879</v>
      </c>
      <c r="B4826" s="312" t="s">
        <v>4521</v>
      </c>
      <c r="C4826" s="312" t="s">
        <v>50</v>
      </c>
      <c r="D4826" s="313" t="s">
        <v>17457</v>
      </c>
      <c r="E4826" s="314" t="s">
        <v>186</v>
      </c>
    </row>
    <row r="4827" spans="1:5" ht="27">
      <c r="A4827" s="311">
        <v>86880</v>
      </c>
      <c r="B4827" s="312" t="s">
        <v>4522</v>
      </c>
      <c r="C4827" s="312" t="s">
        <v>50</v>
      </c>
      <c r="D4827" s="313" t="s">
        <v>17881</v>
      </c>
      <c r="E4827" s="314" t="s">
        <v>186</v>
      </c>
    </row>
    <row r="4828" spans="1:5" ht="27">
      <c r="A4828" s="311">
        <v>86881</v>
      </c>
      <c r="B4828" s="312" t="s">
        <v>4523</v>
      </c>
      <c r="C4828" s="312" t="s">
        <v>50</v>
      </c>
      <c r="D4828" s="313" t="s">
        <v>16598</v>
      </c>
      <c r="E4828" s="314" t="s">
        <v>186</v>
      </c>
    </row>
    <row r="4829" spans="1:5" ht="27">
      <c r="A4829" s="311">
        <v>86882</v>
      </c>
      <c r="B4829" s="312" t="s">
        <v>4524</v>
      </c>
      <c r="C4829" s="312" t="s">
        <v>50</v>
      </c>
      <c r="D4829" s="313" t="s">
        <v>17883</v>
      </c>
      <c r="E4829" s="314" t="s">
        <v>186</v>
      </c>
    </row>
    <row r="4830" spans="1:5" ht="13.5">
      <c r="A4830" s="311">
        <v>86883</v>
      </c>
      <c r="B4830" s="312" t="s">
        <v>4525</v>
      </c>
      <c r="C4830" s="312" t="s">
        <v>50</v>
      </c>
      <c r="D4830" s="313" t="s">
        <v>17318</v>
      </c>
      <c r="E4830" s="314" t="s">
        <v>186</v>
      </c>
    </row>
    <row r="4831" spans="1:5" ht="27">
      <c r="A4831" s="311">
        <v>86884</v>
      </c>
      <c r="B4831" s="312" t="s">
        <v>4526</v>
      </c>
      <c r="C4831" s="312" t="s">
        <v>50</v>
      </c>
      <c r="D4831" s="313" t="s">
        <v>20476</v>
      </c>
      <c r="E4831" s="314" t="s">
        <v>186</v>
      </c>
    </row>
    <row r="4832" spans="1:5" ht="27">
      <c r="A4832" s="311">
        <v>86885</v>
      </c>
      <c r="B4832" s="312" t="s">
        <v>4527</v>
      </c>
      <c r="C4832" s="312" t="s">
        <v>50</v>
      </c>
      <c r="D4832" s="313" t="s">
        <v>15341</v>
      </c>
      <c r="E4832" s="314" t="s">
        <v>186</v>
      </c>
    </row>
    <row r="4833" spans="1:5" ht="13.5">
      <c r="A4833" s="311">
        <v>86886</v>
      </c>
      <c r="B4833" s="312" t="s">
        <v>4528</v>
      </c>
      <c r="C4833" s="312" t="s">
        <v>50</v>
      </c>
      <c r="D4833" s="313" t="s">
        <v>17550</v>
      </c>
      <c r="E4833" s="314" t="s">
        <v>186</v>
      </c>
    </row>
    <row r="4834" spans="1:5" ht="13.5">
      <c r="A4834" s="311">
        <v>86887</v>
      </c>
      <c r="B4834" s="312" t="s">
        <v>4529</v>
      </c>
      <c r="C4834" s="312" t="s">
        <v>50</v>
      </c>
      <c r="D4834" s="313" t="s">
        <v>20477</v>
      </c>
      <c r="E4834" s="314" t="s">
        <v>186</v>
      </c>
    </row>
    <row r="4835" spans="1:5" ht="27">
      <c r="A4835" s="311">
        <v>86888</v>
      </c>
      <c r="B4835" s="312" t="s">
        <v>4530</v>
      </c>
      <c r="C4835" s="312" t="s">
        <v>50</v>
      </c>
      <c r="D4835" s="313" t="s">
        <v>20478</v>
      </c>
      <c r="E4835" s="314" t="s">
        <v>186</v>
      </c>
    </row>
    <row r="4836" spans="1:5" ht="27">
      <c r="A4836" s="311">
        <v>86889</v>
      </c>
      <c r="B4836" s="312" t="s">
        <v>4531</v>
      </c>
      <c r="C4836" s="312" t="s">
        <v>50</v>
      </c>
      <c r="D4836" s="313" t="s">
        <v>20479</v>
      </c>
      <c r="E4836" s="314" t="s">
        <v>186</v>
      </c>
    </row>
    <row r="4837" spans="1:5" ht="27">
      <c r="A4837" s="311">
        <v>86893</v>
      </c>
      <c r="B4837" s="312" t="s">
        <v>4532</v>
      </c>
      <c r="C4837" s="312" t="s">
        <v>50</v>
      </c>
      <c r="D4837" s="313" t="s">
        <v>20480</v>
      </c>
      <c r="E4837" s="314" t="s">
        <v>186</v>
      </c>
    </row>
    <row r="4838" spans="1:5" ht="27">
      <c r="A4838" s="311">
        <v>86894</v>
      </c>
      <c r="B4838" s="312" t="s">
        <v>4533</v>
      </c>
      <c r="C4838" s="312" t="s">
        <v>50</v>
      </c>
      <c r="D4838" s="313" t="s">
        <v>20481</v>
      </c>
      <c r="E4838" s="314" t="s">
        <v>186</v>
      </c>
    </row>
    <row r="4839" spans="1:5" ht="27">
      <c r="A4839" s="311">
        <v>86895</v>
      </c>
      <c r="B4839" s="312" t="s">
        <v>4534</v>
      </c>
      <c r="C4839" s="312" t="s">
        <v>50</v>
      </c>
      <c r="D4839" s="313" t="s">
        <v>20482</v>
      </c>
      <c r="E4839" s="314" t="s">
        <v>186</v>
      </c>
    </row>
    <row r="4840" spans="1:5" ht="27">
      <c r="A4840" s="311">
        <v>86899</v>
      </c>
      <c r="B4840" s="312" t="s">
        <v>4535</v>
      </c>
      <c r="C4840" s="312" t="s">
        <v>50</v>
      </c>
      <c r="D4840" s="313" t="s">
        <v>20483</v>
      </c>
      <c r="E4840" s="314" t="s">
        <v>186</v>
      </c>
    </row>
    <row r="4841" spans="1:5" ht="27">
      <c r="A4841" s="311">
        <v>86900</v>
      </c>
      <c r="B4841" s="312" t="s">
        <v>4536</v>
      </c>
      <c r="C4841" s="312" t="s">
        <v>50</v>
      </c>
      <c r="D4841" s="313" t="s">
        <v>20484</v>
      </c>
      <c r="E4841" s="314" t="s">
        <v>186</v>
      </c>
    </row>
    <row r="4842" spans="1:5" ht="27">
      <c r="A4842" s="311">
        <v>86901</v>
      </c>
      <c r="B4842" s="312" t="s">
        <v>4537</v>
      </c>
      <c r="C4842" s="312" t="s">
        <v>50</v>
      </c>
      <c r="D4842" s="313" t="s">
        <v>17275</v>
      </c>
      <c r="E4842" s="314" t="s">
        <v>186</v>
      </c>
    </row>
    <row r="4843" spans="1:5" ht="27">
      <c r="A4843" s="311">
        <v>86902</v>
      </c>
      <c r="B4843" s="312" t="s">
        <v>4538</v>
      </c>
      <c r="C4843" s="312" t="s">
        <v>50</v>
      </c>
      <c r="D4843" s="313" t="s">
        <v>20485</v>
      </c>
      <c r="E4843" s="314" t="s">
        <v>186</v>
      </c>
    </row>
    <row r="4844" spans="1:5" ht="27">
      <c r="A4844" s="311">
        <v>86903</v>
      </c>
      <c r="B4844" s="312" t="s">
        <v>4539</v>
      </c>
      <c r="C4844" s="312" t="s">
        <v>50</v>
      </c>
      <c r="D4844" s="313" t="s">
        <v>20486</v>
      </c>
      <c r="E4844" s="314" t="s">
        <v>186</v>
      </c>
    </row>
    <row r="4845" spans="1:5" ht="27">
      <c r="A4845" s="311">
        <v>86904</v>
      </c>
      <c r="B4845" s="312" t="s">
        <v>4540</v>
      </c>
      <c r="C4845" s="312" t="s">
        <v>50</v>
      </c>
      <c r="D4845" s="313" t="s">
        <v>20487</v>
      </c>
      <c r="E4845" s="314" t="s">
        <v>186</v>
      </c>
    </row>
    <row r="4846" spans="1:5" ht="27">
      <c r="A4846" s="311">
        <v>86905</v>
      </c>
      <c r="B4846" s="312" t="s">
        <v>4541</v>
      </c>
      <c r="C4846" s="312" t="s">
        <v>50</v>
      </c>
      <c r="D4846" s="313" t="s">
        <v>20488</v>
      </c>
      <c r="E4846" s="314" t="s">
        <v>186</v>
      </c>
    </row>
    <row r="4847" spans="1:5" ht="27">
      <c r="A4847" s="311">
        <v>86906</v>
      </c>
      <c r="B4847" s="312" t="s">
        <v>4542</v>
      </c>
      <c r="C4847" s="312" t="s">
        <v>50</v>
      </c>
      <c r="D4847" s="313" t="s">
        <v>17710</v>
      </c>
      <c r="E4847" s="314" t="s">
        <v>186</v>
      </c>
    </row>
    <row r="4848" spans="1:5" ht="27">
      <c r="A4848" s="311">
        <v>86908</v>
      </c>
      <c r="B4848" s="312" t="s">
        <v>4543</v>
      </c>
      <c r="C4848" s="312" t="s">
        <v>50</v>
      </c>
      <c r="D4848" s="313" t="s">
        <v>20489</v>
      </c>
      <c r="E4848" s="314" t="s">
        <v>186</v>
      </c>
    </row>
    <row r="4849" spans="1:5" ht="27">
      <c r="A4849" s="311">
        <v>86909</v>
      </c>
      <c r="B4849" s="312" t="s">
        <v>4544</v>
      </c>
      <c r="C4849" s="312" t="s">
        <v>50</v>
      </c>
      <c r="D4849" s="313" t="s">
        <v>17758</v>
      </c>
      <c r="E4849" s="314" t="s">
        <v>186</v>
      </c>
    </row>
    <row r="4850" spans="1:5" ht="27">
      <c r="A4850" s="311">
        <v>86910</v>
      </c>
      <c r="B4850" s="312" t="s">
        <v>4545</v>
      </c>
      <c r="C4850" s="312" t="s">
        <v>50</v>
      </c>
      <c r="D4850" s="313" t="s">
        <v>20490</v>
      </c>
      <c r="E4850" s="314" t="s">
        <v>186</v>
      </c>
    </row>
    <row r="4851" spans="1:5" ht="27">
      <c r="A4851" s="311">
        <v>86911</v>
      </c>
      <c r="B4851" s="312" t="s">
        <v>4546</v>
      </c>
      <c r="C4851" s="312" t="s">
        <v>50</v>
      </c>
      <c r="D4851" s="313" t="s">
        <v>19420</v>
      </c>
      <c r="E4851" s="314" t="s">
        <v>186</v>
      </c>
    </row>
    <row r="4852" spans="1:5" ht="27">
      <c r="A4852" s="311">
        <v>86913</v>
      </c>
      <c r="B4852" s="312" t="s">
        <v>4547</v>
      </c>
      <c r="C4852" s="312" t="s">
        <v>50</v>
      </c>
      <c r="D4852" s="313" t="s">
        <v>16819</v>
      </c>
      <c r="E4852" s="314" t="s">
        <v>186</v>
      </c>
    </row>
    <row r="4853" spans="1:5" ht="27">
      <c r="A4853" s="311">
        <v>86914</v>
      </c>
      <c r="B4853" s="312" t="s">
        <v>4548</v>
      </c>
      <c r="C4853" s="312" t="s">
        <v>50</v>
      </c>
      <c r="D4853" s="313" t="s">
        <v>15803</v>
      </c>
      <c r="E4853" s="314" t="s">
        <v>186</v>
      </c>
    </row>
    <row r="4854" spans="1:5" ht="27">
      <c r="A4854" s="311">
        <v>86915</v>
      </c>
      <c r="B4854" s="312" t="s">
        <v>4549</v>
      </c>
      <c r="C4854" s="312" t="s">
        <v>50</v>
      </c>
      <c r="D4854" s="313" t="s">
        <v>20491</v>
      </c>
      <c r="E4854" s="314" t="s">
        <v>186</v>
      </c>
    </row>
    <row r="4855" spans="1:5" ht="13.5">
      <c r="A4855" s="311">
        <v>86916</v>
      </c>
      <c r="B4855" s="312" t="s">
        <v>4550</v>
      </c>
      <c r="C4855" s="312" t="s">
        <v>50</v>
      </c>
      <c r="D4855" s="313" t="s">
        <v>20492</v>
      </c>
      <c r="E4855" s="314" t="s">
        <v>186</v>
      </c>
    </row>
    <row r="4856" spans="1:5" ht="40.5">
      <c r="A4856" s="311">
        <v>86919</v>
      </c>
      <c r="B4856" s="312" t="s">
        <v>4551</v>
      </c>
      <c r="C4856" s="312" t="s">
        <v>50</v>
      </c>
      <c r="D4856" s="313" t="s">
        <v>20493</v>
      </c>
      <c r="E4856" s="314" t="s">
        <v>186</v>
      </c>
    </row>
    <row r="4857" spans="1:5" ht="40.5">
      <c r="A4857" s="311">
        <v>86920</v>
      </c>
      <c r="B4857" s="312" t="s">
        <v>4552</v>
      </c>
      <c r="C4857" s="312" t="s">
        <v>50</v>
      </c>
      <c r="D4857" s="313" t="s">
        <v>20494</v>
      </c>
      <c r="E4857" s="314" t="s">
        <v>186</v>
      </c>
    </row>
    <row r="4858" spans="1:5" ht="27">
      <c r="A4858" s="311">
        <v>86921</v>
      </c>
      <c r="B4858" s="312" t="s">
        <v>4553</v>
      </c>
      <c r="C4858" s="312" t="s">
        <v>50</v>
      </c>
      <c r="D4858" s="313" t="s">
        <v>20495</v>
      </c>
      <c r="E4858" s="314" t="s">
        <v>186</v>
      </c>
    </row>
    <row r="4859" spans="1:5" ht="40.5">
      <c r="A4859" s="311">
        <v>86922</v>
      </c>
      <c r="B4859" s="312" t="s">
        <v>4554</v>
      </c>
      <c r="C4859" s="312" t="s">
        <v>50</v>
      </c>
      <c r="D4859" s="313" t="s">
        <v>20496</v>
      </c>
      <c r="E4859" s="314" t="s">
        <v>186</v>
      </c>
    </row>
    <row r="4860" spans="1:5" ht="40.5">
      <c r="A4860" s="311">
        <v>86923</v>
      </c>
      <c r="B4860" s="312" t="s">
        <v>4555</v>
      </c>
      <c r="C4860" s="312" t="s">
        <v>50</v>
      </c>
      <c r="D4860" s="313" t="s">
        <v>20497</v>
      </c>
      <c r="E4860" s="314" t="s">
        <v>186</v>
      </c>
    </row>
    <row r="4861" spans="1:5" ht="27">
      <c r="A4861" s="311">
        <v>86924</v>
      </c>
      <c r="B4861" s="312" t="s">
        <v>4556</v>
      </c>
      <c r="C4861" s="312" t="s">
        <v>50</v>
      </c>
      <c r="D4861" s="313" t="s">
        <v>20498</v>
      </c>
      <c r="E4861" s="314" t="s">
        <v>186</v>
      </c>
    </row>
    <row r="4862" spans="1:5" ht="40.5">
      <c r="A4862" s="311">
        <v>86925</v>
      </c>
      <c r="B4862" s="312" t="s">
        <v>4557</v>
      </c>
      <c r="C4862" s="312" t="s">
        <v>50</v>
      </c>
      <c r="D4862" s="313" t="s">
        <v>20499</v>
      </c>
      <c r="E4862" s="314" t="s">
        <v>186</v>
      </c>
    </row>
    <row r="4863" spans="1:5" ht="27">
      <c r="A4863" s="311">
        <v>86926</v>
      </c>
      <c r="B4863" s="312" t="s">
        <v>4558</v>
      </c>
      <c r="C4863" s="312" t="s">
        <v>50</v>
      </c>
      <c r="D4863" s="313" t="s">
        <v>20500</v>
      </c>
      <c r="E4863" s="314" t="s">
        <v>186</v>
      </c>
    </row>
    <row r="4864" spans="1:5" ht="40.5">
      <c r="A4864" s="311">
        <v>86927</v>
      </c>
      <c r="B4864" s="312" t="s">
        <v>4559</v>
      </c>
      <c r="C4864" s="312" t="s">
        <v>50</v>
      </c>
      <c r="D4864" s="313" t="s">
        <v>20501</v>
      </c>
      <c r="E4864" s="314" t="s">
        <v>186</v>
      </c>
    </row>
    <row r="4865" spans="1:5" ht="40.5">
      <c r="A4865" s="311">
        <v>86928</v>
      </c>
      <c r="B4865" s="312" t="s">
        <v>4560</v>
      </c>
      <c r="C4865" s="312" t="s">
        <v>50</v>
      </c>
      <c r="D4865" s="313" t="s">
        <v>20502</v>
      </c>
      <c r="E4865" s="314" t="s">
        <v>186</v>
      </c>
    </row>
    <row r="4866" spans="1:5" ht="40.5">
      <c r="A4866" s="311">
        <v>86929</v>
      </c>
      <c r="B4866" s="312" t="s">
        <v>4561</v>
      </c>
      <c r="C4866" s="312" t="s">
        <v>50</v>
      </c>
      <c r="D4866" s="313" t="s">
        <v>20503</v>
      </c>
      <c r="E4866" s="314" t="s">
        <v>186</v>
      </c>
    </row>
    <row r="4867" spans="1:5" ht="27">
      <c r="A4867" s="311">
        <v>86930</v>
      </c>
      <c r="B4867" s="312" t="s">
        <v>4562</v>
      </c>
      <c r="C4867" s="312" t="s">
        <v>50</v>
      </c>
      <c r="D4867" s="313" t="s">
        <v>20504</v>
      </c>
      <c r="E4867" s="314" t="s">
        <v>186</v>
      </c>
    </row>
    <row r="4868" spans="1:5" ht="27">
      <c r="A4868" s="311">
        <v>86931</v>
      </c>
      <c r="B4868" s="312" t="s">
        <v>4563</v>
      </c>
      <c r="C4868" s="312" t="s">
        <v>50</v>
      </c>
      <c r="D4868" s="313" t="s">
        <v>20505</v>
      </c>
      <c r="E4868" s="314" t="s">
        <v>186</v>
      </c>
    </row>
    <row r="4869" spans="1:5" ht="27">
      <c r="A4869" s="311">
        <v>86932</v>
      </c>
      <c r="B4869" s="312" t="s">
        <v>4564</v>
      </c>
      <c r="C4869" s="312" t="s">
        <v>50</v>
      </c>
      <c r="D4869" s="313" t="s">
        <v>20506</v>
      </c>
      <c r="E4869" s="314" t="s">
        <v>186</v>
      </c>
    </row>
    <row r="4870" spans="1:5" ht="40.5">
      <c r="A4870" s="311">
        <v>86933</v>
      </c>
      <c r="B4870" s="312" t="s">
        <v>4565</v>
      </c>
      <c r="C4870" s="312" t="s">
        <v>50</v>
      </c>
      <c r="D4870" s="313" t="s">
        <v>20507</v>
      </c>
      <c r="E4870" s="314" t="s">
        <v>186</v>
      </c>
    </row>
    <row r="4871" spans="1:5" ht="40.5">
      <c r="A4871" s="311">
        <v>86934</v>
      </c>
      <c r="B4871" s="312" t="s">
        <v>4566</v>
      </c>
      <c r="C4871" s="312" t="s">
        <v>50</v>
      </c>
      <c r="D4871" s="313" t="s">
        <v>20508</v>
      </c>
      <c r="E4871" s="314" t="s">
        <v>186</v>
      </c>
    </row>
    <row r="4872" spans="1:5" ht="27">
      <c r="A4872" s="311">
        <v>86935</v>
      </c>
      <c r="B4872" s="312" t="s">
        <v>4567</v>
      </c>
      <c r="C4872" s="312" t="s">
        <v>50</v>
      </c>
      <c r="D4872" s="313" t="s">
        <v>20509</v>
      </c>
      <c r="E4872" s="314" t="s">
        <v>186</v>
      </c>
    </row>
    <row r="4873" spans="1:5" ht="27">
      <c r="A4873" s="311">
        <v>86936</v>
      </c>
      <c r="B4873" s="312" t="s">
        <v>4568</v>
      </c>
      <c r="C4873" s="312" t="s">
        <v>50</v>
      </c>
      <c r="D4873" s="313" t="s">
        <v>20435</v>
      </c>
      <c r="E4873" s="314" t="s">
        <v>186</v>
      </c>
    </row>
    <row r="4874" spans="1:5" ht="27">
      <c r="A4874" s="311">
        <v>86937</v>
      </c>
      <c r="B4874" s="312" t="s">
        <v>4569</v>
      </c>
      <c r="C4874" s="312" t="s">
        <v>50</v>
      </c>
      <c r="D4874" s="313" t="s">
        <v>20510</v>
      </c>
      <c r="E4874" s="314" t="s">
        <v>186</v>
      </c>
    </row>
    <row r="4875" spans="1:5" ht="27">
      <c r="A4875" s="311">
        <v>86938</v>
      </c>
      <c r="B4875" s="312" t="s">
        <v>4570</v>
      </c>
      <c r="C4875" s="312" t="s">
        <v>50</v>
      </c>
      <c r="D4875" s="313" t="s">
        <v>20511</v>
      </c>
      <c r="E4875" s="314" t="s">
        <v>186</v>
      </c>
    </row>
    <row r="4876" spans="1:5" ht="40.5">
      <c r="A4876" s="311">
        <v>86939</v>
      </c>
      <c r="B4876" s="312" t="s">
        <v>4571</v>
      </c>
      <c r="C4876" s="312" t="s">
        <v>50</v>
      </c>
      <c r="D4876" s="313" t="s">
        <v>20512</v>
      </c>
      <c r="E4876" s="314" t="s">
        <v>186</v>
      </c>
    </row>
    <row r="4877" spans="1:5" ht="40.5">
      <c r="A4877" s="311">
        <v>86940</v>
      </c>
      <c r="B4877" s="312" t="s">
        <v>4572</v>
      </c>
      <c r="C4877" s="312" t="s">
        <v>50</v>
      </c>
      <c r="D4877" s="313" t="s">
        <v>20513</v>
      </c>
      <c r="E4877" s="314" t="s">
        <v>186</v>
      </c>
    </row>
    <row r="4878" spans="1:5" ht="40.5">
      <c r="A4878" s="311">
        <v>86941</v>
      </c>
      <c r="B4878" s="312" t="s">
        <v>4573</v>
      </c>
      <c r="C4878" s="312" t="s">
        <v>50</v>
      </c>
      <c r="D4878" s="313" t="s">
        <v>20514</v>
      </c>
      <c r="E4878" s="314" t="s">
        <v>186</v>
      </c>
    </row>
    <row r="4879" spans="1:5" ht="40.5">
      <c r="A4879" s="311">
        <v>86942</v>
      </c>
      <c r="B4879" s="312" t="s">
        <v>4574</v>
      </c>
      <c r="C4879" s="312" t="s">
        <v>50</v>
      </c>
      <c r="D4879" s="313" t="s">
        <v>19087</v>
      </c>
      <c r="E4879" s="314" t="s">
        <v>186</v>
      </c>
    </row>
    <row r="4880" spans="1:5" ht="40.5">
      <c r="A4880" s="311">
        <v>86943</v>
      </c>
      <c r="B4880" s="312" t="s">
        <v>4575</v>
      </c>
      <c r="C4880" s="312" t="s">
        <v>50</v>
      </c>
      <c r="D4880" s="313" t="s">
        <v>20515</v>
      </c>
      <c r="E4880" s="314" t="s">
        <v>186</v>
      </c>
    </row>
    <row r="4881" spans="1:5" ht="40.5">
      <c r="A4881" s="311">
        <v>86947</v>
      </c>
      <c r="B4881" s="312" t="s">
        <v>4576</v>
      </c>
      <c r="C4881" s="312" t="s">
        <v>50</v>
      </c>
      <c r="D4881" s="313" t="s">
        <v>20516</v>
      </c>
      <c r="E4881" s="314" t="s">
        <v>186</v>
      </c>
    </row>
    <row r="4882" spans="1:5" ht="40.5">
      <c r="A4882" s="311">
        <v>93396</v>
      </c>
      <c r="B4882" s="312" t="s">
        <v>4577</v>
      </c>
      <c r="C4882" s="312" t="s">
        <v>50</v>
      </c>
      <c r="D4882" s="313" t="s">
        <v>20517</v>
      </c>
      <c r="E4882" s="314" t="s">
        <v>186</v>
      </c>
    </row>
    <row r="4883" spans="1:5" ht="40.5">
      <c r="A4883" s="311">
        <v>93441</v>
      </c>
      <c r="B4883" s="312" t="s">
        <v>4578</v>
      </c>
      <c r="C4883" s="312" t="s">
        <v>50</v>
      </c>
      <c r="D4883" s="313" t="s">
        <v>20518</v>
      </c>
      <c r="E4883" s="314" t="s">
        <v>186</v>
      </c>
    </row>
    <row r="4884" spans="1:5" ht="40.5">
      <c r="A4884" s="311">
        <v>93442</v>
      </c>
      <c r="B4884" s="312" t="s">
        <v>4579</v>
      </c>
      <c r="C4884" s="312" t="s">
        <v>50</v>
      </c>
      <c r="D4884" s="313" t="s">
        <v>20519</v>
      </c>
      <c r="E4884" s="314" t="s">
        <v>186</v>
      </c>
    </row>
    <row r="4885" spans="1:5" ht="27">
      <c r="A4885" s="311">
        <v>95469</v>
      </c>
      <c r="B4885" s="312" t="s">
        <v>4580</v>
      </c>
      <c r="C4885" s="312" t="s">
        <v>50</v>
      </c>
      <c r="D4885" s="313" t="s">
        <v>20520</v>
      </c>
      <c r="E4885" s="314" t="s">
        <v>186</v>
      </c>
    </row>
    <row r="4886" spans="1:5" ht="27">
      <c r="A4886" s="311">
        <v>95470</v>
      </c>
      <c r="B4886" s="312" t="s">
        <v>4581</v>
      </c>
      <c r="C4886" s="312" t="s">
        <v>50</v>
      </c>
      <c r="D4886" s="313" t="s">
        <v>17614</v>
      </c>
      <c r="E4886" s="314" t="s">
        <v>186</v>
      </c>
    </row>
    <row r="4887" spans="1:5" ht="27">
      <c r="A4887" s="311">
        <v>95471</v>
      </c>
      <c r="B4887" s="312" t="s">
        <v>4582</v>
      </c>
      <c r="C4887" s="312" t="s">
        <v>50</v>
      </c>
      <c r="D4887" s="313" t="s">
        <v>20521</v>
      </c>
      <c r="E4887" s="314" t="s">
        <v>186</v>
      </c>
    </row>
    <row r="4888" spans="1:5" ht="40.5">
      <c r="A4888" s="311">
        <v>95472</v>
      </c>
      <c r="B4888" s="312" t="s">
        <v>4583</v>
      </c>
      <c r="C4888" s="312" t="s">
        <v>50</v>
      </c>
      <c r="D4888" s="313" t="s">
        <v>20522</v>
      </c>
      <c r="E4888" s="314" t="s">
        <v>186</v>
      </c>
    </row>
    <row r="4889" spans="1:5" ht="13.5">
      <c r="A4889" s="311">
        <v>95542</v>
      </c>
      <c r="B4889" s="312" t="s">
        <v>4584</v>
      </c>
      <c r="C4889" s="312" t="s">
        <v>50</v>
      </c>
      <c r="D4889" s="313" t="s">
        <v>20332</v>
      </c>
      <c r="E4889" s="314" t="s">
        <v>186</v>
      </c>
    </row>
    <row r="4890" spans="1:5" ht="13.5">
      <c r="A4890" s="311">
        <v>95543</v>
      </c>
      <c r="B4890" s="312" t="s">
        <v>4585</v>
      </c>
      <c r="C4890" s="312" t="s">
        <v>50</v>
      </c>
      <c r="D4890" s="313" t="s">
        <v>20523</v>
      </c>
      <c r="E4890" s="314" t="s">
        <v>186</v>
      </c>
    </row>
    <row r="4891" spans="1:5" ht="13.5">
      <c r="A4891" s="311">
        <v>95544</v>
      </c>
      <c r="B4891" s="312" t="s">
        <v>4586</v>
      </c>
      <c r="C4891" s="312" t="s">
        <v>50</v>
      </c>
      <c r="D4891" s="313" t="s">
        <v>17798</v>
      </c>
      <c r="E4891" s="314" t="s">
        <v>186</v>
      </c>
    </row>
    <row r="4892" spans="1:5" ht="13.5">
      <c r="A4892" s="311">
        <v>95545</v>
      </c>
      <c r="B4892" s="312" t="s">
        <v>4587</v>
      </c>
      <c r="C4892" s="312" t="s">
        <v>50</v>
      </c>
      <c r="D4892" s="313" t="s">
        <v>20524</v>
      </c>
      <c r="E4892" s="314" t="s">
        <v>186</v>
      </c>
    </row>
    <row r="4893" spans="1:5" ht="27">
      <c r="A4893" s="311">
        <v>95546</v>
      </c>
      <c r="B4893" s="312" t="s">
        <v>4588</v>
      </c>
      <c r="C4893" s="312" t="s">
        <v>50</v>
      </c>
      <c r="D4893" s="313" t="s">
        <v>20525</v>
      </c>
      <c r="E4893" s="314" t="s">
        <v>186</v>
      </c>
    </row>
    <row r="4894" spans="1:5" ht="27">
      <c r="A4894" s="311">
        <v>95547</v>
      </c>
      <c r="B4894" s="312" t="s">
        <v>4589</v>
      </c>
      <c r="C4894" s="312" t="s">
        <v>50</v>
      </c>
      <c r="D4894" s="313" t="s">
        <v>17822</v>
      </c>
      <c r="E4894" s="314" t="s">
        <v>186</v>
      </c>
    </row>
    <row r="4895" spans="1:5" ht="13.5">
      <c r="A4895" s="311">
        <v>100848</v>
      </c>
      <c r="B4895" s="312" t="s">
        <v>4590</v>
      </c>
      <c r="C4895" s="312" t="s">
        <v>50</v>
      </c>
      <c r="D4895" s="313" t="s">
        <v>20526</v>
      </c>
      <c r="E4895" s="314" t="s">
        <v>186</v>
      </c>
    </row>
    <row r="4896" spans="1:5" ht="13.5">
      <c r="A4896" s="311">
        <v>100849</v>
      </c>
      <c r="B4896" s="312" t="s">
        <v>4591</v>
      </c>
      <c r="C4896" s="312" t="s">
        <v>50</v>
      </c>
      <c r="D4896" s="313" t="s">
        <v>20527</v>
      </c>
      <c r="E4896" s="314" t="s">
        <v>186</v>
      </c>
    </row>
    <row r="4897" spans="1:5" ht="13.5">
      <c r="A4897" s="311">
        <v>100851</v>
      </c>
      <c r="B4897" s="312" t="s">
        <v>4592</v>
      </c>
      <c r="C4897" s="312" t="s">
        <v>50</v>
      </c>
      <c r="D4897" s="313" t="s">
        <v>13966</v>
      </c>
      <c r="E4897" s="314" t="s">
        <v>186</v>
      </c>
    </row>
    <row r="4898" spans="1:5" ht="27">
      <c r="A4898" s="311">
        <v>100852</v>
      </c>
      <c r="B4898" s="312" t="s">
        <v>4593</v>
      </c>
      <c r="C4898" s="312" t="s">
        <v>50</v>
      </c>
      <c r="D4898" s="313" t="s">
        <v>20528</v>
      </c>
      <c r="E4898" s="314" t="s">
        <v>186</v>
      </c>
    </row>
    <row r="4899" spans="1:5" ht="13.5">
      <c r="A4899" s="311">
        <v>100853</v>
      </c>
      <c r="B4899" s="312" t="s">
        <v>12274</v>
      </c>
      <c r="C4899" s="312" t="s">
        <v>50</v>
      </c>
      <c r="D4899" s="313" t="s">
        <v>20529</v>
      </c>
      <c r="E4899" s="314" t="s">
        <v>186</v>
      </c>
    </row>
    <row r="4900" spans="1:5" ht="13.5">
      <c r="A4900" s="311">
        <v>100854</v>
      </c>
      <c r="B4900" s="312" t="s">
        <v>4594</v>
      </c>
      <c r="C4900" s="312" t="s">
        <v>50</v>
      </c>
      <c r="D4900" s="313" t="s">
        <v>20530</v>
      </c>
      <c r="E4900" s="314" t="s">
        <v>186</v>
      </c>
    </row>
    <row r="4901" spans="1:5" ht="27">
      <c r="A4901" s="311">
        <v>100855</v>
      </c>
      <c r="B4901" s="312" t="s">
        <v>4595</v>
      </c>
      <c r="C4901" s="312" t="s">
        <v>50</v>
      </c>
      <c r="D4901" s="313" t="s">
        <v>20524</v>
      </c>
      <c r="E4901" s="314" t="s">
        <v>186</v>
      </c>
    </row>
    <row r="4902" spans="1:5" ht="13.5">
      <c r="A4902" s="311">
        <v>100856</v>
      </c>
      <c r="B4902" s="312" t="s">
        <v>4596</v>
      </c>
      <c r="C4902" s="312" t="s">
        <v>50</v>
      </c>
      <c r="D4902" s="313" t="s">
        <v>12664</v>
      </c>
      <c r="E4902" s="314" t="s">
        <v>186</v>
      </c>
    </row>
    <row r="4903" spans="1:5" ht="13.5">
      <c r="A4903" s="311">
        <v>100857</v>
      </c>
      <c r="B4903" s="312" t="s">
        <v>4597</v>
      </c>
      <c r="C4903" s="312" t="s">
        <v>50</v>
      </c>
      <c r="D4903" s="313" t="s">
        <v>20531</v>
      </c>
      <c r="E4903" s="314" t="s">
        <v>186</v>
      </c>
    </row>
    <row r="4904" spans="1:5" ht="13.5">
      <c r="A4904" s="311">
        <v>100858</v>
      </c>
      <c r="B4904" s="312" t="s">
        <v>4598</v>
      </c>
      <c r="C4904" s="312" t="s">
        <v>50</v>
      </c>
      <c r="D4904" s="313" t="s">
        <v>20532</v>
      </c>
      <c r="E4904" s="314" t="s">
        <v>186</v>
      </c>
    </row>
    <row r="4905" spans="1:5" ht="27">
      <c r="A4905" s="311">
        <v>100859</v>
      </c>
      <c r="B4905" s="312" t="s">
        <v>12275</v>
      </c>
      <c r="C4905" s="312" t="s">
        <v>50</v>
      </c>
      <c r="D4905" s="313" t="s">
        <v>20533</v>
      </c>
      <c r="E4905" s="314" t="s">
        <v>186</v>
      </c>
    </row>
    <row r="4906" spans="1:5" ht="27">
      <c r="A4906" s="311">
        <v>100860</v>
      </c>
      <c r="B4906" s="312" t="s">
        <v>4599</v>
      </c>
      <c r="C4906" s="312" t="s">
        <v>50</v>
      </c>
      <c r="D4906" s="313" t="s">
        <v>20534</v>
      </c>
      <c r="E4906" s="314" t="s">
        <v>186</v>
      </c>
    </row>
    <row r="4907" spans="1:5" ht="27">
      <c r="A4907" s="311">
        <v>100861</v>
      </c>
      <c r="B4907" s="312" t="s">
        <v>4600</v>
      </c>
      <c r="C4907" s="312" t="s">
        <v>50</v>
      </c>
      <c r="D4907" s="313" t="s">
        <v>20535</v>
      </c>
      <c r="E4907" s="314" t="s">
        <v>186</v>
      </c>
    </row>
    <row r="4908" spans="1:5" ht="27">
      <c r="A4908" s="311">
        <v>100862</v>
      </c>
      <c r="B4908" s="312" t="s">
        <v>4601</v>
      </c>
      <c r="C4908" s="312" t="s">
        <v>50</v>
      </c>
      <c r="D4908" s="313" t="s">
        <v>20536</v>
      </c>
      <c r="E4908" s="314" t="s">
        <v>186</v>
      </c>
    </row>
    <row r="4909" spans="1:5" ht="27">
      <c r="A4909" s="311">
        <v>100863</v>
      </c>
      <c r="B4909" s="312" t="s">
        <v>4602</v>
      </c>
      <c r="C4909" s="312" t="s">
        <v>50</v>
      </c>
      <c r="D4909" s="313" t="s">
        <v>20537</v>
      </c>
      <c r="E4909" s="314" t="s">
        <v>186</v>
      </c>
    </row>
    <row r="4910" spans="1:5" ht="27">
      <c r="A4910" s="311">
        <v>100864</v>
      </c>
      <c r="B4910" s="312" t="s">
        <v>4603</v>
      </c>
      <c r="C4910" s="312" t="s">
        <v>50</v>
      </c>
      <c r="D4910" s="313" t="s">
        <v>20538</v>
      </c>
      <c r="E4910" s="314" t="s">
        <v>186</v>
      </c>
    </row>
    <row r="4911" spans="1:5" ht="27">
      <c r="A4911" s="311">
        <v>100865</v>
      </c>
      <c r="B4911" s="312" t="s">
        <v>4604</v>
      </c>
      <c r="C4911" s="312" t="s">
        <v>50</v>
      </c>
      <c r="D4911" s="313" t="s">
        <v>20539</v>
      </c>
      <c r="E4911" s="314" t="s">
        <v>186</v>
      </c>
    </row>
    <row r="4912" spans="1:5" ht="27">
      <c r="A4912" s="311">
        <v>100866</v>
      </c>
      <c r="B4912" s="312" t="s">
        <v>4605</v>
      </c>
      <c r="C4912" s="312" t="s">
        <v>50</v>
      </c>
      <c r="D4912" s="313" t="s">
        <v>20540</v>
      </c>
      <c r="E4912" s="314" t="s">
        <v>186</v>
      </c>
    </row>
    <row r="4913" spans="1:5" ht="27">
      <c r="A4913" s="311">
        <v>100867</v>
      </c>
      <c r="B4913" s="312" t="s">
        <v>4606</v>
      </c>
      <c r="C4913" s="312" t="s">
        <v>50</v>
      </c>
      <c r="D4913" s="313" t="s">
        <v>20541</v>
      </c>
      <c r="E4913" s="314" t="s">
        <v>186</v>
      </c>
    </row>
    <row r="4914" spans="1:5" ht="27">
      <c r="A4914" s="311">
        <v>100868</v>
      </c>
      <c r="B4914" s="312" t="s">
        <v>4607</v>
      </c>
      <c r="C4914" s="312" t="s">
        <v>50</v>
      </c>
      <c r="D4914" s="313" t="s">
        <v>20542</v>
      </c>
      <c r="E4914" s="314" t="s">
        <v>186</v>
      </c>
    </row>
    <row r="4915" spans="1:5" ht="27">
      <c r="A4915" s="311">
        <v>100869</v>
      </c>
      <c r="B4915" s="312" t="s">
        <v>4608</v>
      </c>
      <c r="C4915" s="312" t="s">
        <v>50</v>
      </c>
      <c r="D4915" s="313" t="s">
        <v>20543</v>
      </c>
      <c r="E4915" s="314" t="s">
        <v>186</v>
      </c>
    </row>
    <row r="4916" spans="1:5" ht="27">
      <c r="A4916" s="311">
        <v>100870</v>
      </c>
      <c r="B4916" s="312" t="s">
        <v>4609</v>
      </c>
      <c r="C4916" s="312" t="s">
        <v>50</v>
      </c>
      <c r="D4916" s="313" t="s">
        <v>17473</v>
      </c>
      <c r="E4916" s="314" t="s">
        <v>186</v>
      </c>
    </row>
    <row r="4917" spans="1:5" ht="27">
      <c r="A4917" s="311">
        <v>100871</v>
      </c>
      <c r="B4917" s="312" t="s">
        <v>4610</v>
      </c>
      <c r="C4917" s="312" t="s">
        <v>50</v>
      </c>
      <c r="D4917" s="313" t="s">
        <v>20544</v>
      </c>
      <c r="E4917" s="314" t="s">
        <v>186</v>
      </c>
    </row>
    <row r="4918" spans="1:5" ht="27">
      <c r="A4918" s="311">
        <v>100872</v>
      </c>
      <c r="B4918" s="312" t="s">
        <v>4611</v>
      </c>
      <c r="C4918" s="312" t="s">
        <v>50</v>
      </c>
      <c r="D4918" s="313" t="s">
        <v>19022</v>
      </c>
      <c r="E4918" s="314" t="s">
        <v>186</v>
      </c>
    </row>
    <row r="4919" spans="1:5" ht="27">
      <c r="A4919" s="311">
        <v>100873</v>
      </c>
      <c r="B4919" s="312" t="s">
        <v>4612</v>
      </c>
      <c r="C4919" s="312" t="s">
        <v>50</v>
      </c>
      <c r="D4919" s="313" t="s">
        <v>20545</v>
      </c>
      <c r="E4919" s="314" t="s">
        <v>186</v>
      </c>
    </row>
    <row r="4920" spans="1:5" ht="13.5">
      <c r="A4920" s="311">
        <v>100874</v>
      </c>
      <c r="B4920" s="312" t="s">
        <v>4613</v>
      </c>
      <c r="C4920" s="312" t="s">
        <v>50</v>
      </c>
      <c r="D4920" s="313" t="s">
        <v>20540</v>
      </c>
      <c r="E4920" s="314" t="s">
        <v>186</v>
      </c>
    </row>
    <row r="4921" spans="1:5" ht="27">
      <c r="A4921" s="311">
        <v>100875</v>
      </c>
      <c r="B4921" s="312" t="s">
        <v>4614</v>
      </c>
      <c r="C4921" s="312" t="s">
        <v>50</v>
      </c>
      <c r="D4921" s="313" t="s">
        <v>20546</v>
      </c>
      <c r="E4921" s="314" t="s">
        <v>186</v>
      </c>
    </row>
    <row r="4922" spans="1:5" ht="27">
      <c r="A4922" s="311">
        <v>100878</v>
      </c>
      <c r="B4922" s="312" t="s">
        <v>12276</v>
      </c>
      <c r="C4922" s="312" t="s">
        <v>50</v>
      </c>
      <c r="D4922" s="313" t="s">
        <v>20547</v>
      </c>
      <c r="E4922" s="314" t="s">
        <v>186</v>
      </c>
    </row>
    <row r="4923" spans="1:5" ht="27">
      <c r="A4923" s="311">
        <v>98052</v>
      </c>
      <c r="B4923" s="312" t="s">
        <v>4615</v>
      </c>
      <c r="C4923" s="312" t="s">
        <v>50</v>
      </c>
      <c r="D4923" s="313" t="s">
        <v>20548</v>
      </c>
      <c r="E4923" s="314" t="s">
        <v>186</v>
      </c>
    </row>
    <row r="4924" spans="1:5" ht="27">
      <c r="A4924" s="311">
        <v>98053</v>
      </c>
      <c r="B4924" s="312" t="s">
        <v>4616</v>
      </c>
      <c r="C4924" s="312" t="s">
        <v>50</v>
      </c>
      <c r="D4924" s="313" t="s">
        <v>20549</v>
      </c>
      <c r="E4924" s="314" t="s">
        <v>186</v>
      </c>
    </row>
    <row r="4925" spans="1:5" ht="27">
      <c r="A4925" s="311">
        <v>98054</v>
      </c>
      <c r="B4925" s="312" t="s">
        <v>4617</v>
      </c>
      <c r="C4925" s="312" t="s">
        <v>50</v>
      </c>
      <c r="D4925" s="313" t="s">
        <v>20550</v>
      </c>
      <c r="E4925" s="314" t="s">
        <v>186</v>
      </c>
    </row>
    <row r="4926" spans="1:5" ht="27">
      <c r="A4926" s="311">
        <v>98055</v>
      </c>
      <c r="B4926" s="312" t="s">
        <v>4618</v>
      </c>
      <c r="C4926" s="312" t="s">
        <v>50</v>
      </c>
      <c r="D4926" s="313" t="s">
        <v>20551</v>
      </c>
      <c r="E4926" s="314" t="s">
        <v>186</v>
      </c>
    </row>
    <row r="4927" spans="1:5" ht="27">
      <c r="A4927" s="311">
        <v>98056</v>
      </c>
      <c r="B4927" s="312" t="s">
        <v>4619</v>
      </c>
      <c r="C4927" s="312" t="s">
        <v>50</v>
      </c>
      <c r="D4927" s="313" t="s">
        <v>20552</v>
      </c>
      <c r="E4927" s="314" t="s">
        <v>186</v>
      </c>
    </row>
    <row r="4928" spans="1:5" ht="27">
      <c r="A4928" s="311">
        <v>98057</v>
      </c>
      <c r="B4928" s="312" t="s">
        <v>4620</v>
      </c>
      <c r="C4928" s="312" t="s">
        <v>50</v>
      </c>
      <c r="D4928" s="313" t="s">
        <v>20553</v>
      </c>
      <c r="E4928" s="314" t="s">
        <v>186</v>
      </c>
    </row>
    <row r="4929" spans="1:5" ht="27">
      <c r="A4929" s="311">
        <v>98058</v>
      </c>
      <c r="B4929" s="312" t="s">
        <v>4621</v>
      </c>
      <c r="C4929" s="312" t="s">
        <v>50</v>
      </c>
      <c r="D4929" s="313" t="s">
        <v>20554</v>
      </c>
      <c r="E4929" s="314" t="s">
        <v>186</v>
      </c>
    </row>
    <row r="4930" spans="1:5" ht="27">
      <c r="A4930" s="311">
        <v>98059</v>
      </c>
      <c r="B4930" s="312" t="s">
        <v>4622</v>
      </c>
      <c r="C4930" s="312" t="s">
        <v>50</v>
      </c>
      <c r="D4930" s="313" t="s">
        <v>20555</v>
      </c>
      <c r="E4930" s="314" t="s">
        <v>186</v>
      </c>
    </row>
    <row r="4931" spans="1:5" ht="27">
      <c r="A4931" s="311">
        <v>98060</v>
      </c>
      <c r="B4931" s="312" t="s">
        <v>4623</v>
      </c>
      <c r="C4931" s="312" t="s">
        <v>50</v>
      </c>
      <c r="D4931" s="313" t="s">
        <v>20556</v>
      </c>
      <c r="E4931" s="314" t="s">
        <v>186</v>
      </c>
    </row>
    <row r="4932" spans="1:5" ht="27">
      <c r="A4932" s="311">
        <v>98061</v>
      </c>
      <c r="B4932" s="312" t="s">
        <v>4624</v>
      </c>
      <c r="C4932" s="312" t="s">
        <v>50</v>
      </c>
      <c r="D4932" s="313" t="s">
        <v>20557</v>
      </c>
      <c r="E4932" s="314" t="s">
        <v>186</v>
      </c>
    </row>
    <row r="4933" spans="1:5" ht="27">
      <c r="A4933" s="311">
        <v>98062</v>
      </c>
      <c r="B4933" s="312" t="s">
        <v>4625</v>
      </c>
      <c r="C4933" s="312" t="s">
        <v>50</v>
      </c>
      <c r="D4933" s="313" t="s">
        <v>20558</v>
      </c>
      <c r="E4933" s="314" t="s">
        <v>186</v>
      </c>
    </row>
    <row r="4934" spans="1:5" ht="27">
      <c r="A4934" s="311">
        <v>98063</v>
      </c>
      <c r="B4934" s="312" t="s">
        <v>4626</v>
      </c>
      <c r="C4934" s="312" t="s">
        <v>50</v>
      </c>
      <c r="D4934" s="313" t="s">
        <v>20559</v>
      </c>
      <c r="E4934" s="314" t="s">
        <v>186</v>
      </c>
    </row>
    <row r="4935" spans="1:5" ht="27">
      <c r="A4935" s="311">
        <v>98064</v>
      </c>
      <c r="B4935" s="312" t="s">
        <v>4627</v>
      </c>
      <c r="C4935" s="312" t="s">
        <v>50</v>
      </c>
      <c r="D4935" s="313" t="s">
        <v>20560</v>
      </c>
      <c r="E4935" s="314" t="s">
        <v>186</v>
      </c>
    </row>
    <row r="4936" spans="1:5" ht="27">
      <c r="A4936" s="311">
        <v>98065</v>
      </c>
      <c r="B4936" s="312" t="s">
        <v>4628</v>
      </c>
      <c r="C4936" s="312" t="s">
        <v>50</v>
      </c>
      <c r="D4936" s="313" t="s">
        <v>20561</v>
      </c>
      <c r="E4936" s="314" t="s">
        <v>186</v>
      </c>
    </row>
    <row r="4937" spans="1:5" ht="27">
      <c r="A4937" s="311">
        <v>98066</v>
      </c>
      <c r="B4937" s="312" t="s">
        <v>4629</v>
      </c>
      <c r="C4937" s="312" t="s">
        <v>50</v>
      </c>
      <c r="D4937" s="313" t="s">
        <v>20562</v>
      </c>
      <c r="E4937" s="314" t="s">
        <v>186</v>
      </c>
    </row>
    <row r="4938" spans="1:5" ht="27">
      <c r="A4938" s="311">
        <v>98067</v>
      </c>
      <c r="B4938" s="312" t="s">
        <v>4630</v>
      </c>
      <c r="C4938" s="312" t="s">
        <v>50</v>
      </c>
      <c r="D4938" s="313" t="s">
        <v>20563</v>
      </c>
      <c r="E4938" s="314" t="s">
        <v>186</v>
      </c>
    </row>
    <row r="4939" spans="1:5" ht="27">
      <c r="A4939" s="311">
        <v>98068</v>
      </c>
      <c r="B4939" s="312" t="s">
        <v>4631</v>
      </c>
      <c r="C4939" s="312" t="s">
        <v>50</v>
      </c>
      <c r="D4939" s="313" t="s">
        <v>20564</v>
      </c>
      <c r="E4939" s="314" t="s">
        <v>186</v>
      </c>
    </row>
    <row r="4940" spans="1:5" ht="27">
      <c r="A4940" s="311">
        <v>98069</v>
      </c>
      <c r="B4940" s="312" t="s">
        <v>4632</v>
      </c>
      <c r="C4940" s="312" t="s">
        <v>50</v>
      </c>
      <c r="D4940" s="313" t="s">
        <v>20565</v>
      </c>
      <c r="E4940" s="314" t="s">
        <v>186</v>
      </c>
    </row>
    <row r="4941" spans="1:5" ht="27">
      <c r="A4941" s="311">
        <v>98070</v>
      </c>
      <c r="B4941" s="312" t="s">
        <v>4633</v>
      </c>
      <c r="C4941" s="312" t="s">
        <v>50</v>
      </c>
      <c r="D4941" s="313" t="s">
        <v>20566</v>
      </c>
      <c r="E4941" s="314" t="s">
        <v>186</v>
      </c>
    </row>
    <row r="4942" spans="1:5" ht="40.5">
      <c r="A4942" s="311">
        <v>98071</v>
      </c>
      <c r="B4942" s="312" t="s">
        <v>4634</v>
      </c>
      <c r="C4942" s="312" t="s">
        <v>50</v>
      </c>
      <c r="D4942" s="313" t="s">
        <v>20567</v>
      </c>
      <c r="E4942" s="314" t="s">
        <v>186</v>
      </c>
    </row>
    <row r="4943" spans="1:5" ht="27">
      <c r="A4943" s="311">
        <v>98072</v>
      </c>
      <c r="B4943" s="312" t="s">
        <v>4635</v>
      </c>
      <c r="C4943" s="312" t="s">
        <v>50</v>
      </c>
      <c r="D4943" s="313" t="s">
        <v>20568</v>
      </c>
      <c r="E4943" s="314" t="s">
        <v>186</v>
      </c>
    </row>
    <row r="4944" spans="1:5" ht="27">
      <c r="A4944" s="311">
        <v>98073</v>
      </c>
      <c r="B4944" s="312" t="s">
        <v>4636</v>
      </c>
      <c r="C4944" s="312" t="s">
        <v>50</v>
      </c>
      <c r="D4944" s="313" t="s">
        <v>20569</v>
      </c>
      <c r="E4944" s="314" t="s">
        <v>186</v>
      </c>
    </row>
    <row r="4945" spans="1:5" ht="27">
      <c r="A4945" s="311">
        <v>98074</v>
      </c>
      <c r="B4945" s="312" t="s">
        <v>4637</v>
      </c>
      <c r="C4945" s="312" t="s">
        <v>50</v>
      </c>
      <c r="D4945" s="313" t="s">
        <v>20570</v>
      </c>
      <c r="E4945" s="314" t="s">
        <v>186</v>
      </c>
    </row>
    <row r="4946" spans="1:5" ht="27">
      <c r="A4946" s="311">
        <v>98075</v>
      </c>
      <c r="B4946" s="312" t="s">
        <v>4638</v>
      </c>
      <c r="C4946" s="312" t="s">
        <v>50</v>
      </c>
      <c r="D4946" s="313" t="s">
        <v>20571</v>
      </c>
      <c r="E4946" s="314" t="s">
        <v>186</v>
      </c>
    </row>
    <row r="4947" spans="1:5" ht="27">
      <c r="A4947" s="311">
        <v>98076</v>
      </c>
      <c r="B4947" s="312" t="s">
        <v>4639</v>
      </c>
      <c r="C4947" s="312" t="s">
        <v>50</v>
      </c>
      <c r="D4947" s="313" t="s">
        <v>20572</v>
      </c>
      <c r="E4947" s="314" t="s">
        <v>186</v>
      </c>
    </row>
    <row r="4948" spans="1:5" ht="40.5">
      <c r="A4948" s="311">
        <v>98077</v>
      </c>
      <c r="B4948" s="312" t="s">
        <v>4640</v>
      </c>
      <c r="C4948" s="312" t="s">
        <v>50</v>
      </c>
      <c r="D4948" s="313" t="s">
        <v>20573</v>
      </c>
      <c r="E4948" s="314" t="s">
        <v>186</v>
      </c>
    </row>
    <row r="4949" spans="1:5" ht="27">
      <c r="A4949" s="311">
        <v>98078</v>
      </c>
      <c r="B4949" s="312" t="s">
        <v>4641</v>
      </c>
      <c r="C4949" s="312" t="s">
        <v>50</v>
      </c>
      <c r="D4949" s="313" t="s">
        <v>20574</v>
      </c>
      <c r="E4949" s="314" t="s">
        <v>186</v>
      </c>
    </row>
    <row r="4950" spans="1:5" ht="27">
      <c r="A4950" s="311">
        <v>98079</v>
      </c>
      <c r="B4950" s="312" t="s">
        <v>4642</v>
      </c>
      <c r="C4950" s="312" t="s">
        <v>50</v>
      </c>
      <c r="D4950" s="313" t="s">
        <v>20575</v>
      </c>
      <c r="E4950" s="314" t="s">
        <v>186</v>
      </c>
    </row>
    <row r="4951" spans="1:5" ht="27">
      <c r="A4951" s="311">
        <v>98080</v>
      </c>
      <c r="B4951" s="312" t="s">
        <v>4643</v>
      </c>
      <c r="C4951" s="312" t="s">
        <v>50</v>
      </c>
      <c r="D4951" s="313" t="s">
        <v>20576</v>
      </c>
      <c r="E4951" s="314" t="s">
        <v>186</v>
      </c>
    </row>
    <row r="4952" spans="1:5" ht="27">
      <c r="A4952" s="311">
        <v>98081</v>
      </c>
      <c r="B4952" s="312" t="s">
        <v>4644</v>
      </c>
      <c r="C4952" s="312" t="s">
        <v>50</v>
      </c>
      <c r="D4952" s="313" t="s">
        <v>20577</v>
      </c>
      <c r="E4952" s="314" t="s">
        <v>186</v>
      </c>
    </row>
    <row r="4953" spans="1:5" ht="27">
      <c r="A4953" s="311">
        <v>98082</v>
      </c>
      <c r="B4953" s="312" t="s">
        <v>4645</v>
      </c>
      <c r="C4953" s="312" t="s">
        <v>50</v>
      </c>
      <c r="D4953" s="313" t="s">
        <v>20578</v>
      </c>
      <c r="E4953" s="314" t="s">
        <v>186</v>
      </c>
    </row>
    <row r="4954" spans="1:5" ht="27">
      <c r="A4954" s="311">
        <v>98083</v>
      </c>
      <c r="B4954" s="312" t="s">
        <v>4646</v>
      </c>
      <c r="C4954" s="312" t="s">
        <v>50</v>
      </c>
      <c r="D4954" s="313" t="s">
        <v>20579</v>
      </c>
      <c r="E4954" s="314" t="s">
        <v>186</v>
      </c>
    </row>
    <row r="4955" spans="1:5" ht="27">
      <c r="A4955" s="311">
        <v>98084</v>
      </c>
      <c r="B4955" s="312" t="s">
        <v>4647</v>
      </c>
      <c r="C4955" s="312" t="s">
        <v>50</v>
      </c>
      <c r="D4955" s="313" t="s">
        <v>20580</v>
      </c>
      <c r="E4955" s="314" t="s">
        <v>186</v>
      </c>
    </row>
    <row r="4956" spans="1:5" ht="27">
      <c r="A4956" s="311">
        <v>98085</v>
      </c>
      <c r="B4956" s="312" t="s">
        <v>4648</v>
      </c>
      <c r="C4956" s="312" t="s">
        <v>50</v>
      </c>
      <c r="D4956" s="313" t="s">
        <v>20581</v>
      </c>
      <c r="E4956" s="314" t="s">
        <v>186</v>
      </c>
    </row>
    <row r="4957" spans="1:5" ht="27">
      <c r="A4957" s="311">
        <v>98086</v>
      </c>
      <c r="B4957" s="312" t="s">
        <v>4649</v>
      </c>
      <c r="C4957" s="312" t="s">
        <v>50</v>
      </c>
      <c r="D4957" s="313" t="s">
        <v>20582</v>
      </c>
      <c r="E4957" s="314" t="s">
        <v>186</v>
      </c>
    </row>
    <row r="4958" spans="1:5" ht="27">
      <c r="A4958" s="311">
        <v>98087</v>
      </c>
      <c r="B4958" s="312" t="s">
        <v>4650</v>
      </c>
      <c r="C4958" s="312" t="s">
        <v>50</v>
      </c>
      <c r="D4958" s="313" t="s">
        <v>20583</v>
      </c>
      <c r="E4958" s="314" t="s">
        <v>186</v>
      </c>
    </row>
    <row r="4959" spans="1:5" ht="27">
      <c r="A4959" s="311">
        <v>98088</v>
      </c>
      <c r="B4959" s="312" t="s">
        <v>4651</v>
      </c>
      <c r="C4959" s="312" t="s">
        <v>50</v>
      </c>
      <c r="D4959" s="313" t="s">
        <v>20584</v>
      </c>
      <c r="E4959" s="314" t="s">
        <v>186</v>
      </c>
    </row>
    <row r="4960" spans="1:5" ht="27">
      <c r="A4960" s="311">
        <v>98089</v>
      </c>
      <c r="B4960" s="312" t="s">
        <v>4652</v>
      </c>
      <c r="C4960" s="312" t="s">
        <v>50</v>
      </c>
      <c r="D4960" s="313" t="s">
        <v>20585</v>
      </c>
      <c r="E4960" s="314" t="s">
        <v>186</v>
      </c>
    </row>
    <row r="4961" spans="1:5" ht="27">
      <c r="A4961" s="311">
        <v>98090</v>
      </c>
      <c r="B4961" s="312" t="s">
        <v>4653</v>
      </c>
      <c r="C4961" s="312" t="s">
        <v>50</v>
      </c>
      <c r="D4961" s="313" t="s">
        <v>20586</v>
      </c>
      <c r="E4961" s="314" t="s">
        <v>186</v>
      </c>
    </row>
    <row r="4962" spans="1:5" ht="27">
      <c r="A4962" s="311">
        <v>98091</v>
      </c>
      <c r="B4962" s="312" t="s">
        <v>4654</v>
      </c>
      <c r="C4962" s="312" t="s">
        <v>50</v>
      </c>
      <c r="D4962" s="313" t="s">
        <v>20587</v>
      </c>
      <c r="E4962" s="314" t="s">
        <v>186</v>
      </c>
    </row>
    <row r="4963" spans="1:5" ht="27">
      <c r="A4963" s="311">
        <v>98092</v>
      </c>
      <c r="B4963" s="312" t="s">
        <v>4655</v>
      </c>
      <c r="C4963" s="312" t="s">
        <v>50</v>
      </c>
      <c r="D4963" s="313" t="s">
        <v>20588</v>
      </c>
      <c r="E4963" s="314" t="s">
        <v>186</v>
      </c>
    </row>
    <row r="4964" spans="1:5" ht="27">
      <c r="A4964" s="311">
        <v>98093</v>
      </c>
      <c r="B4964" s="312" t="s">
        <v>4656</v>
      </c>
      <c r="C4964" s="312" t="s">
        <v>50</v>
      </c>
      <c r="D4964" s="313" t="s">
        <v>20589</v>
      </c>
      <c r="E4964" s="314" t="s">
        <v>186</v>
      </c>
    </row>
    <row r="4965" spans="1:5" ht="27">
      <c r="A4965" s="311">
        <v>98094</v>
      </c>
      <c r="B4965" s="312" t="s">
        <v>4657</v>
      </c>
      <c r="C4965" s="312" t="s">
        <v>50</v>
      </c>
      <c r="D4965" s="313" t="s">
        <v>20590</v>
      </c>
      <c r="E4965" s="314" t="s">
        <v>186</v>
      </c>
    </row>
    <row r="4966" spans="1:5" ht="27">
      <c r="A4966" s="311">
        <v>98099</v>
      </c>
      <c r="B4966" s="312" t="s">
        <v>4658</v>
      </c>
      <c r="C4966" s="312" t="s">
        <v>50</v>
      </c>
      <c r="D4966" s="313" t="s">
        <v>20591</v>
      </c>
      <c r="E4966" s="314" t="s">
        <v>186</v>
      </c>
    </row>
    <row r="4967" spans="1:5" ht="54" customHeight="1">
      <c r="A4967" s="311">
        <v>98100</v>
      </c>
      <c r="B4967" s="312" t="s">
        <v>4659</v>
      </c>
      <c r="C4967" s="312" t="s">
        <v>50</v>
      </c>
      <c r="D4967" s="313" t="s">
        <v>20592</v>
      </c>
      <c r="E4967" s="314" t="s">
        <v>186</v>
      </c>
    </row>
    <row r="4968" spans="1:5" ht="27">
      <c r="A4968" s="311">
        <v>98101</v>
      </c>
      <c r="B4968" s="312" t="s">
        <v>4660</v>
      </c>
      <c r="C4968" s="312" t="s">
        <v>50</v>
      </c>
      <c r="D4968" s="313" t="s">
        <v>20593</v>
      </c>
      <c r="E4968" s="314" t="s">
        <v>186</v>
      </c>
    </row>
    <row r="4969" spans="1:5" ht="40.5">
      <c r="A4969" s="311">
        <v>98109</v>
      </c>
      <c r="B4969" s="312" t="s">
        <v>4661</v>
      </c>
      <c r="C4969" s="312" t="s">
        <v>50</v>
      </c>
      <c r="D4969" s="313" t="s">
        <v>20594</v>
      </c>
      <c r="E4969" s="314" t="s">
        <v>186</v>
      </c>
    </row>
    <row r="4970" spans="1:5" ht="27">
      <c r="A4970" s="311">
        <v>98110</v>
      </c>
      <c r="B4970" s="312" t="s">
        <v>4662</v>
      </c>
      <c r="C4970" s="312" t="s">
        <v>50</v>
      </c>
      <c r="D4970" s="313" t="s">
        <v>20595</v>
      </c>
      <c r="E4970" s="314" t="s">
        <v>186</v>
      </c>
    </row>
    <row r="4971" spans="1:5" ht="27">
      <c r="A4971" s="311">
        <v>98111</v>
      </c>
      <c r="B4971" s="312" t="s">
        <v>4663</v>
      </c>
      <c r="C4971" s="312" t="s">
        <v>50</v>
      </c>
      <c r="D4971" s="313" t="s">
        <v>20596</v>
      </c>
      <c r="E4971" s="314" t="s">
        <v>186</v>
      </c>
    </row>
    <row r="4972" spans="1:5" ht="27">
      <c r="A4972" s="311">
        <v>98112</v>
      </c>
      <c r="B4972" s="312" t="s">
        <v>4664</v>
      </c>
      <c r="C4972" s="312" t="s">
        <v>50</v>
      </c>
      <c r="D4972" s="313" t="s">
        <v>20597</v>
      </c>
      <c r="E4972" s="314" t="s">
        <v>186</v>
      </c>
    </row>
    <row r="4973" spans="1:5" ht="27">
      <c r="A4973" s="311">
        <v>98114</v>
      </c>
      <c r="B4973" s="312" t="s">
        <v>4665</v>
      </c>
      <c r="C4973" s="312" t="s">
        <v>50</v>
      </c>
      <c r="D4973" s="313" t="s">
        <v>20598</v>
      </c>
      <c r="E4973" s="314" t="s">
        <v>186</v>
      </c>
    </row>
    <row r="4974" spans="1:5" ht="27">
      <c r="A4974" s="311">
        <v>98115</v>
      </c>
      <c r="B4974" s="312" t="s">
        <v>4666</v>
      </c>
      <c r="C4974" s="312" t="s">
        <v>50</v>
      </c>
      <c r="D4974" s="313" t="s">
        <v>20599</v>
      </c>
      <c r="E4974" s="314" t="s">
        <v>186</v>
      </c>
    </row>
    <row r="4975" spans="1:5" ht="27">
      <c r="A4975" s="311">
        <v>89957</v>
      </c>
      <c r="B4975" s="312" t="s">
        <v>4667</v>
      </c>
      <c r="C4975" s="312" t="s">
        <v>50</v>
      </c>
      <c r="D4975" s="313" t="s">
        <v>20600</v>
      </c>
      <c r="E4975" s="314" t="s">
        <v>186</v>
      </c>
    </row>
    <row r="4976" spans="1:5" ht="27">
      <c r="A4976" s="311">
        <v>89959</v>
      </c>
      <c r="B4976" s="312" t="s">
        <v>4668</v>
      </c>
      <c r="C4976" s="312" t="s">
        <v>50</v>
      </c>
      <c r="D4976" s="313" t="s">
        <v>20601</v>
      </c>
      <c r="E4976" s="314" t="s">
        <v>186</v>
      </c>
    </row>
    <row r="4977" spans="1:5" ht="27">
      <c r="A4977" s="311">
        <v>89349</v>
      </c>
      <c r="B4977" s="312" t="s">
        <v>12277</v>
      </c>
      <c r="C4977" s="312" t="s">
        <v>50</v>
      </c>
      <c r="D4977" s="313" t="s">
        <v>20602</v>
      </c>
      <c r="E4977" s="314" t="s">
        <v>186</v>
      </c>
    </row>
    <row r="4978" spans="1:5" ht="27">
      <c r="A4978" s="311">
        <v>89351</v>
      </c>
      <c r="B4978" s="312" t="s">
        <v>12278</v>
      </c>
      <c r="C4978" s="312" t="s">
        <v>50</v>
      </c>
      <c r="D4978" s="313" t="s">
        <v>20087</v>
      </c>
      <c r="E4978" s="314" t="s">
        <v>186</v>
      </c>
    </row>
    <row r="4979" spans="1:5" ht="54" customHeight="1">
      <c r="A4979" s="311">
        <v>89352</v>
      </c>
      <c r="B4979" s="312" t="s">
        <v>12279</v>
      </c>
      <c r="C4979" s="312" t="s">
        <v>50</v>
      </c>
      <c r="D4979" s="313" t="s">
        <v>17843</v>
      </c>
      <c r="E4979" s="314" t="s">
        <v>186</v>
      </c>
    </row>
    <row r="4980" spans="1:5" ht="27">
      <c r="A4980" s="311">
        <v>89353</v>
      </c>
      <c r="B4980" s="312" t="s">
        <v>12280</v>
      </c>
      <c r="C4980" s="312" t="s">
        <v>50</v>
      </c>
      <c r="D4980" s="313" t="s">
        <v>20603</v>
      </c>
      <c r="E4980" s="314" t="s">
        <v>186</v>
      </c>
    </row>
    <row r="4981" spans="1:5" ht="27">
      <c r="A4981" s="311">
        <v>89354</v>
      </c>
      <c r="B4981" s="312" t="s">
        <v>12281</v>
      </c>
      <c r="C4981" s="312" t="s">
        <v>50</v>
      </c>
      <c r="D4981" s="313" t="s">
        <v>20604</v>
      </c>
      <c r="E4981" s="314" t="s">
        <v>186</v>
      </c>
    </row>
    <row r="4982" spans="1:5" ht="27">
      <c r="A4982" s="311">
        <v>89969</v>
      </c>
      <c r="B4982" s="312" t="s">
        <v>4669</v>
      </c>
      <c r="C4982" s="312" t="s">
        <v>50</v>
      </c>
      <c r="D4982" s="313" t="s">
        <v>20605</v>
      </c>
      <c r="E4982" s="314" t="s">
        <v>186</v>
      </c>
    </row>
    <row r="4983" spans="1:5" ht="27">
      <c r="A4983" s="311">
        <v>89970</v>
      </c>
      <c r="B4983" s="312" t="s">
        <v>4670</v>
      </c>
      <c r="C4983" s="312" t="s">
        <v>50</v>
      </c>
      <c r="D4983" s="313" t="s">
        <v>16836</v>
      </c>
      <c r="E4983" s="314" t="s">
        <v>186</v>
      </c>
    </row>
    <row r="4984" spans="1:5" ht="27">
      <c r="A4984" s="311">
        <v>89971</v>
      </c>
      <c r="B4984" s="312" t="s">
        <v>4671</v>
      </c>
      <c r="C4984" s="312" t="s">
        <v>50</v>
      </c>
      <c r="D4984" s="313" t="s">
        <v>12683</v>
      </c>
      <c r="E4984" s="314" t="s">
        <v>186</v>
      </c>
    </row>
    <row r="4985" spans="1:5" ht="27">
      <c r="A4985" s="311">
        <v>89972</v>
      </c>
      <c r="B4985" s="312" t="s">
        <v>4672</v>
      </c>
      <c r="C4985" s="312" t="s">
        <v>50</v>
      </c>
      <c r="D4985" s="313" t="s">
        <v>17838</v>
      </c>
      <c r="E4985" s="314" t="s">
        <v>186</v>
      </c>
    </row>
    <row r="4986" spans="1:5" ht="27">
      <c r="A4986" s="311">
        <v>89973</v>
      </c>
      <c r="B4986" s="312" t="s">
        <v>4673</v>
      </c>
      <c r="C4986" s="312" t="s">
        <v>50</v>
      </c>
      <c r="D4986" s="313" t="s">
        <v>20606</v>
      </c>
      <c r="E4986" s="314" t="s">
        <v>186</v>
      </c>
    </row>
    <row r="4987" spans="1:5" ht="27">
      <c r="A4987" s="311">
        <v>89974</v>
      </c>
      <c r="B4987" s="312" t="s">
        <v>4674</v>
      </c>
      <c r="C4987" s="312" t="s">
        <v>50</v>
      </c>
      <c r="D4987" s="313" t="s">
        <v>20607</v>
      </c>
      <c r="E4987" s="314" t="s">
        <v>186</v>
      </c>
    </row>
    <row r="4988" spans="1:5" ht="27">
      <c r="A4988" s="311">
        <v>89984</v>
      </c>
      <c r="B4988" s="312" t="s">
        <v>12282</v>
      </c>
      <c r="C4988" s="312" t="s">
        <v>50</v>
      </c>
      <c r="D4988" s="313" t="s">
        <v>20608</v>
      </c>
      <c r="E4988" s="314" t="s">
        <v>186</v>
      </c>
    </row>
    <row r="4989" spans="1:5" ht="27">
      <c r="A4989" s="311">
        <v>89985</v>
      </c>
      <c r="B4989" s="312" t="s">
        <v>12283</v>
      </c>
      <c r="C4989" s="312" t="s">
        <v>50</v>
      </c>
      <c r="D4989" s="313" t="s">
        <v>20609</v>
      </c>
      <c r="E4989" s="314" t="s">
        <v>186</v>
      </c>
    </row>
    <row r="4990" spans="1:5" ht="27">
      <c r="A4990" s="311">
        <v>89986</v>
      </c>
      <c r="B4990" s="312" t="s">
        <v>12284</v>
      </c>
      <c r="C4990" s="312" t="s">
        <v>50</v>
      </c>
      <c r="D4990" s="313" t="s">
        <v>20610</v>
      </c>
      <c r="E4990" s="314" t="s">
        <v>186</v>
      </c>
    </row>
    <row r="4991" spans="1:5" ht="27">
      <c r="A4991" s="311">
        <v>89987</v>
      </c>
      <c r="B4991" s="312" t="s">
        <v>12285</v>
      </c>
      <c r="C4991" s="312" t="s">
        <v>50</v>
      </c>
      <c r="D4991" s="313" t="s">
        <v>20611</v>
      </c>
      <c r="E4991" s="314" t="s">
        <v>186</v>
      </c>
    </row>
    <row r="4992" spans="1:5" ht="27">
      <c r="A4992" s="311">
        <v>90371</v>
      </c>
      <c r="B4992" s="312" t="s">
        <v>12286</v>
      </c>
      <c r="C4992" s="312" t="s">
        <v>50</v>
      </c>
      <c r="D4992" s="313" t="s">
        <v>17780</v>
      </c>
      <c r="E4992" s="314" t="s">
        <v>186</v>
      </c>
    </row>
    <row r="4993" spans="1:5" ht="27">
      <c r="A4993" s="311">
        <v>94489</v>
      </c>
      <c r="B4993" s="312" t="s">
        <v>12287</v>
      </c>
      <c r="C4993" s="312" t="s">
        <v>50</v>
      </c>
      <c r="D4993" s="313" t="s">
        <v>20612</v>
      </c>
      <c r="E4993" s="314" t="s">
        <v>186</v>
      </c>
    </row>
    <row r="4994" spans="1:5" ht="27">
      <c r="A4994" s="311">
        <v>94490</v>
      </c>
      <c r="B4994" s="312" t="s">
        <v>12288</v>
      </c>
      <c r="C4994" s="312" t="s">
        <v>50</v>
      </c>
      <c r="D4994" s="313" t="s">
        <v>20613</v>
      </c>
      <c r="E4994" s="314" t="s">
        <v>186</v>
      </c>
    </row>
    <row r="4995" spans="1:5" ht="27">
      <c r="A4995" s="311">
        <v>94491</v>
      </c>
      <c r="B4995" s="312" t="s">
        <v>12289</v>
      </c>
      <c r="C4995" s="312" t="s">
        <v>50</v>
      </c>
      <c r="D4995" s="313" t="s">
        <v>20614</v>
      </c>
      <c r="E4995" s="314" t="s">
        <v>186</v>
      </c>
    </row>
    <row r="4996" spans="1:5" ht="27">
      <c r="A4996" s="311">
        <v>94492</v>
      </c>
      <c r="B4996" s="312" t="s">
        <v>12290</v>
      </c>
      <c r="C4996" s="312" t="s">
        <v>50</v>
      </c>
      <c r="D4996" s="313" t="s">
        <v>20615</v>
      </c>
      <c r="E4996" s="314" t="s">
        <v>186</v>
      </c>
    </row>
    <row r="4997" spans="1:5" ht="27">
      <c r="A4997" s="311">
        <v>94493</v>
      </c>
      <c r="B4997" s="312" t="s">
        <v>12291</v>
      </c>
      <c r="C4997" s="312" t="s">
        <v>50</v>
      </c>
      <c r="D4997" s="313" t="s">
        <v>20616</v>
      </c>
      <c r="E4997" s="314" t="s">
        <v>186</v>
      </c>
    </row>
    <row r="4998" spans="1:5" ht="13.5">
      <c r="A4998" s="311">
        <v>94495</v>
      </c>
      <c r="B4998" s="312" t="s">
        <v>12292</v>
      </c>
      <c r="C4998" s="312" t="s">
        <v>50</v>
      </c>
      <c r="D4998" s="313" t="s">
        <v>20617</v>
      </c>
      <c r="E4998" s="314" t="s">
        <v>186</v>
      </c>
    </row>
    <row r="4999" spans="1:5" ht="27">
      <c r="A4999" s="311">
        <v>94496</v>
      </c>
      <c r="B4999" s="312" t="s">
        <v>12293</v>
      </c>
      <c r="C4999" s="312" t="s">
        <v>50</v>
      </c>
      <c r="D4999" s="313" t="s">
        <v>20618</v>
      </c>
      <c r="E4999" s="314" t="s">
        <v>186</v>
      </c>
    </row>
    <row r="5000" spans="1:5" ht="27">
      <c r="A5000" s="311">
        <v>94497</v>
      </c>
      <c r="B5000" s="312" t="s">
        <v>12294</v>
      </c>
      <c r="C5000" s="312" t="s">
        <v>50</v>
      </c>
      <c r="D5000" s="313" t="s">
        <v>17825</v>
      </c>
      <c r="E5000" s="314" t="s">
        <v>186</v>
      </c>
    </row>
    <row r="5001" spans="1:5" ht="13.5">
      <c r="A5001" s="311">
        <v>94498</v>
      </c>
      <c r="B5001" s="312" t="s">
        <v>12295</v>
      </c>
      <c r="C5001" s="312" t="s">
        <v>50</v>
      </c>
      <c r="D5001" s="313" t="s">
        <v>20619</v>
      </c>
      <c r="E5001" s="314" t="s">
        <v>186</v>
      </c>
    </row>
    <row r="5002" spans="1:5" ht="27">
      <c r="A5002" s="311">
        <v>94499</v>
      </c>
      <c r="B5002" s="312" t="s">
        <v>12296</v>
      </c>
      <c r="C5002" s="312" t="s">
        <v>50</v>
      </c>
      <c r="D5002" s="313" t="s">
        <v>20620</v>
      </c>
      <c r="E5002" s="314" t="s">
        <v>186</v>
      </c>
    </row>
    <row r="5003" spans="1:5" ht="13.5">
      <c r="A5003" s="311">
        <v>94500</v>
      </c>
      <c r="B5003" s="312" t="s">
        <v>12297</v>
      </c>
      <c r="C5003" s="312" t="s">
        <v>50</v>
      </c>
      <c r="D5003" s="313" t="s">
        <v>20621</v>
      </c>
      <c r="E5003" s="314" t="s">
        <v>186</v>
      </c>
    </row>
    <row r="5004" spans="1:5" ht="13.5">
      <c r="A5004" s="311">
        <v>94501</v>
      </c>
      <c r="B5004" s="312" t="s">
        <v>12298</v>
      </c>
      <c r="C5004" s="312" t="s">
        <v>50</v>
      </c>
      <c r="D5004" s="313" t="s">
        <v>20622</v>
      </c>
      <c r="E5004" s="314" t="s">
        <v>186</v>
      </c>
    </row>
    <row r="5005" spans="1:5" ht="27">
      <c r="A5005" s="311">
        <v>94792</v>
      </c>
      <c r="B5005" s="312" t="s">
        <v>12299</v>
      </c>
      <c r="C5005" s="312" t="s">
        <v>50</v>
      </c>
      <c r="D5005" s="313" t="s">
        <v>20623</v>
      </c>
      <c r="E5005" s="314" t="s">
        <v>186</v>
      </c>
    </row>
    <row r="5006" spans="1:5" ht="27">
      <c r="A5006" s="311">
        <v>94793</v>
      </c>
      <c r="B5006" s="312" t="s">
        <v>12300</v>
      </c>
      <c r="C5006" s="312" t="s">
        <v>50</v>
      </c>
      <c r="D5006" s="313" t="s">
        <v>20624</v>
      </c>
      <c r="E5006" s="314" t="s">
        <v>186</v>
      </c>
    </row>
    <row r="5007" spans="1:5" ht="27">
      <c r="A5007" s="311">
        <v>94794</v>
      </c>
      <c r="B5007" s="312" t="s">
        <v>12301</v>
      </c>
      <c r="C5007" s="312" t="s">
        <v>50</v>
      </c>
      <c r="D5007" s="313" t="s">
        <v>20625</v>
      </c>
      <c r="E5007" s="314" t="s">
        <v>186</v>
      </c>
    </row>
    <row r="5008" spans="1:5" ht="27">
      <c r="A5008" s="311">
        <v>94795</v>
      </c>
      <c r="B5008" s="312" t="s">
        <v>12302</v>
      </c>
      <c r="C5008" s="312" t="s">
        <v>50</v>
      </c>
      <c r="D5008" s="313" t="s">
        <v>20626</v>
      </c>
      <c r="E5008" s="314" t="s">
        <v>186</v>
      </c>
    </row>
    <row r="5009" spans="1:5" ht="27">
      <c r="A5009" s="311">
        <v>94796</v>
      </c>
      <c r="B5009" s="312" t="s">
        <v>12303</v>
      </c>
      <c r="C5009" s="312" t="s">
        <v>50</v>
      </c>
      <c r="D5009" s="313" t="s">
        <v>17739</v>
      </c>
      <c r="E5009" s="314" t="s">
        <v>186</v>
      </c>
    </row>
    <row r="5010" spans="1:5" ht="27">
      <c r="A5010" s="311">
        <v>94797</v>
      </c>
      <c r="B5010" s="312" t="s">
        <v>12304</v>
      </c>
      <c r="C5010" s="312" t="s">
        <v>50</v>
      </c>
      <c r="D5010" s="313" t="s">
        <v>20627</v>
      </c>
      <c r="E5010" s="314" t="s">
        <v>186</v>
      </c>
    </row>
    <row r="5011" spans="1:5" ht="27">
      <c r="A5011" s="311">
        <v>94798</v>
      </c>
      <c r="B5011" s="312" t="s">
        <v>12305</v>
      </c>
      <c r="C5011" s="312" t="s">
        <v>50</v>
      </c>
      <c r="D5011" s="313" t="s">
        <v>20628</v>
      </c>
      <c r="E5011" s="314" t="s">
        <v>186</v>
      </c>
    </row>
    <row r="5012" spans="1:5" ht="27">
      <c r="A5012" s="311">
        <v>94799</v>
      </c>
      <c r="B5012" s="312" t="s">
        <v>12306</v>
      </c>
      <c r="C5012" s="312" t="s">
        <v>50</v>
      </c>
      <c r="D5012" s="313" t="s">
        <v>20629</v>
      </c>
      <c r="E5012" s="314" t="s">
        <v>186</v>
      </c>
    </row>
    <row r="5013" spans="1:5" ht="27">
      <c r="A5013" s="311">
        <v>94800</v>
      </c>
      <c r="B5013" s="312" t="s">
        <v>12307</v>
      </c>
      <c r="C5013" s="312" t="s">
        <v>50</v>
      </c>
      <c r="D5013" s="313" t="s">
        <v>20630</v>
      </c>
      <c r="E5013" s="314" t="s">
        <v>186</v>
      </c>
    </row>
    <row r="5014" spans="1:5" ht="27">
      <c r="A5014" s="311">
        <v>95248</v>
      </c>
      <c r="B5014" s="312" t="s">
        <v>12308</v>
      </c>
      <c r="C5014" s="312" t="s">
        <v>50</v>
      </c>
      <c r="D5014" s="313" t="s">
        <v>17481</v>
      </c>
      <c r="E5014" s="314" t="s">
        <v>186</v>
      </c>
    </row>
    <row r="5015" spans="1:5" ht="27">
      <c r="A5015" s="311">
        <v>95249</v>
      </c>
      <c r="B5015" s="312" t="s">
        <v>12309</v>
      </c>
      <c r="C5015" s="312" t="s">
        <v>50</v>
      </c>
      <c r="D5015" s="313" t="s">
        <v>20631</v>
      </c>
      <c r="E5015" s="314" t="s">
        <v>186</v>
      </c>
    </row>
    <row r="5016" spans="1:5" ht="27">
      <c r="A5016" s="311">
        <v>95250</v>
      </c>
      <c r="B5016" s="312" t="s">
        <v>12310</v>
      </c>
      <c r="C5016" s="312" t="s">
        <v>50</v>
      </c>
      <c r="D5016" s="313" t="s">
        <v>20632</v>
      </c>
      <c r="E5016" s="314" t="s">
        <v>186</v>
      </c>
    </row>
    <row r="5017" spans="1:5" ht="27">
      <c r="A5017" s="311">
        <v>95251</v>
      </c>
      <c r="B5017" s="312" t="s">
        <v>12311</v>
      </c>
      <c r="C5017" s="312" t="s">
        <v>50</v>
      </c>
      <c r="D5017" s="313" t="s">
        <v>20633</v>
      </c>
      <c r="E5017" s="314" t="s">
        <v>186</v>
      </c>
    </row>
    <row r="5018" spans="1:5" ht="27">
      <c r="A5018" s="311">
        <v>95252</v>
      </c>
      <c r="B5018" s="312" t="s">
        <v>12312</v>
      </c>
      <c r="C5018" s="312" t="s">
        <v>50</v>
      </c>
      <c r="D5018" s="313" t="s">
        <v>20634</v>
      </c>
      <c r="E5018" s="314" t="s">
        <v>186</v>
      </c>
    </row>
    <row r="5019" spans="1:5" ht="27">
      <c r="A5019" s="311">
        <v>95253</v>
      </c>
      <c r="B5019" s="312" t="s">
        <v>12313</v>
      </c>
      <c r="C5019" s="312" t="s">
        <v>50</v>
      </c>
      <c r="D5019" s="313" t="s">
        <v>20635</v>
      </c>
      <c r="E5019" s="314" t="s">
        <v>186</v>
      </c>
    </row>
    <row r="5020" spans="1:5" ht="27">
      <c r="A5020" s="311">
        <v>99619</v>
      </c>
      <c r="B5020" s="312" t="s">
        <v>12314</v>
      </c>
      <c r="C5020" s="312" t="s">
        <v>50</v>
      </c>
      <c r="D5020" s="313" t="s">
        <v>12898</v>
      </c>
      <c r="E5020" s="314" t="s">
        <v>186</v>
      </c>
    </row>
    <row r="5021" spans="1:5" ht="27">
      <c r="A5021" s="311">
        <v>99620</v>
      </c>
      <c r="B5021" s="312" t="s">
        <v>12315</v>
      </c>
      <c r="C5021" s="312" t="s">
        <v>50</v>
      </c>
      <c r="D5021" s="313" t="s">
        <v>20636</v>
      </c>
      <c r="E5021" s="314" t="s">
        <v>186</v>
      </c>
    </row>
    <row r="5022" spans="1:5" ht="27">
      <c r="A5022" s="311">
        <v>99621</v>
      </c>
      <c r="B5022" s="312" t="s">
        <v>12316</v>
      </c>
      <c r="C5022" s="312" t="s">
        <v>50</v>
      </c>
      <c r="D5022" s="313" t="s">
        <v>20637</v>
      </c>
      <c r="E5022" s="314" t="s">
        <v>186</v>
      </c>
    </row>
    <row r="5023" spans="1:5" ht="27">
      <c r="A5023" s="311">
        <v>99622</v>
      </c>
      <c r="B5023" s="312" t="s">
        <v>12317</v>
      </c>
      <c r="C5023" s="312" t="s">
        <v>50</v>
      </c>
      <c r="D5023" s="313" t="s">
        <v>20638</v>
      </c>
      <c r="E5023" s="314" t="s">
        <v>186</v>
      </c>
    </row>
    <row r="5024" spans="1:5" ht="27">
      <c r="A5024" s="311">
        <v>99623</v>
      </c>
      <c r="B5024" s="312" t="s">
        <v>12318</v>
      </c>
      <c r="C5024" s="312" t="s">
        <v>50</v>
      </c>
      <c r="D5024" s="313" t="s">
        <v>20639</v>
      </c>
      <c r="E5024" s="314" t="s">
        <v>186</v>
      </c>
    </row>
    <row r="5025" spans="1:5" ht="27">
      <c r="A5025" s="311">
        <v>99624</v>
      </c>
      <c r="B5025" s="312" t="s">
        <v>12319</v>
      </c>
      <c r="C5025" s="312" t="s">
        <v>50</v>
      </c>
      <c r="D5025" s="313" t="s">
        <v>20640</v>
      </c>
      <c r="E5025" s="314" t="s">
        <v>186</v>
      </c>
    </row>
    <row r="5026" spans="1:5" ht="27">
      <c r="A5026" s="311">
        <v>99625</v>
      </c>
      <c r="B5026" s="312" t="s">
        <v>12320</v>
      </c>
      <c r="C5026" s="312" t="s">
        <v>50</v>
      </c>
      <c r="D5026" s="313" t="s">
        <v>20641</v>
      </c>
      <c r="E5026" s="314" t="s">
        <v>186</v>
      </c>
    </row>
    <row r="5027" spans="1:5" ht="27">
      <c r="A5027" s="311">
        <v>99626</v>
      </c>
      <c r="B5027" s="312" t="s">
        <v>12321</v>
      </c>
      <c r="C5027" s="312" t="s">
        <v>50</v>
      </c>
      <c r="D5027" s="313" t="s">
        <v>20642</v>
      </c>
      <c r="E5027" s="314" t="s">
        <v>186</v>
      </c>
    </row>
    <row r="5028" spans="1:5" ht="27">
      <c r="A5028" s="311">
        <v>99627</v>
      </c>
      <c r="B5028" s="312" t="s">
        <v>12322</v>
      </c>
      <c r="C5028" s="312" t="s">
        <v>50</v>
      </c>
      <c r="D5028" s="313" t="s">
        <v>20643</v>
      </c>
      <c r="E5028" s="314" t="s">
        <v>186</v>
      </c>
    </row>
    <row r="5029" spans="1:5" ht="27">
      <c r="A5029" s="311">
        <v>99628</v>
      </c>
      <c r="B5029" s="312" t="s">
        <v>12323</v>
      </c>
      <c r="C5029" s="312" t="s">
        <v>50</v>
      </c>
      <c r="D5029" s="313" t="s">
        <v>20644</v>
      </c>
      <c r="E5029" s="314" t="s">
        <v>186</v>
      </c>
    </row>
    <row r="5030" spans="1:5" ht="27">
      <c r="A5030" s="311">
        <v>99629</v>
      </c>
      <c r="B5030" s="312" t="s">
        <v>12324</v>
      </c>
      <c r="C5030" s="312" t="s">
        <v>50</v>
      </c>
      <c r="D5030" s="313" t="s">
        <v>17493</v>
      </c>
      <c r="E5030" s="314" t="s">
        <v>186</v>
      </c>
    </row>
    <row r="5031" spans="1:5" ht="27">
      <c r="A5031" s="311">
        <v>99630</v>
      </c>
      <c r="B5031" s="312" t="s">
        <v>12325</v>
      </c>
      <c r="C5031" s="312" t="s">
        <v>50</v>
      </c>
      <c r="D5031" s="313" t="s">
        <v>14196</v>
      </c>
      <c r="E5031" s="314" t="s">
        <v>186</v>
      </c>
    </row>
    <row r="5032" spans="1:5" ht="27">
      <c r="A5032" s="311">
        <v>99631</v>
      </c>
      <c r="B5032" s="312" t="s">
        <v>12326</v>
      </c>
      <c r="C5032" s="312" t="s">
        <v>50</v>
      </c>
      <c r="D5032" s="313" t="s">
        <v>20645</v>
      </c>
      <c r="E5032" s="314" t="s">
        <v>186</v>
      </c>
    </row>
    <row r="5033" spans="1:5" ht="27">
      <c r="A5033" s="311">
        <v>99632</v>
      </c>
      <c r="B5033" s="312" t="s">
        <v>12327</v>
      </c>
      <c r="C5033" s="312" t="s">
        <v>50</v>
      </c>
      <c r="D5033" s="313" t="s">
        <v>17309</v>
      </c>
      <c r="E5033" s="314" t="s">
        <v>186</v>
      </c>
    </row>
    <row r="5034" spans="1:5" ht="27">
      <c r="A5034" s="311">
        <v>99633</v>
      </c>
      <c r="B5034" s="312" t="s">
        <v>12328</v>
      </c>
      <c r="C5034" s="312" t="s">
        <v>50</v>
      </c>
      <c r="D5034" s="313" t="s">
        <v>20646</v>
      </c>
      <c r="E5034" s="314" t="s">
        <v>186</v>
      </c>
    </row>
    <row r="5035" spans="1:5" ht="27">
      <c r="A5035" s="311">
        <v>99634</v>
      </c>
      <c r="B5035" s="312" t="s">
        <v>12329</v>
      </c>
      <c r="C5035" s="312" t="s">
        <v>50</v>
      </c>
      <c r="D5035" s="313" t="s">
        <v>20647</v>
      </c>
      <c r="E5035" s="314" t="s">
        <v>186</v>
      </c>
    </row>
    <row r="5036" spans="1:5" ht="27">
      <c r="A5036" s="311">
        <v>99635</v>
      </c>
      <c r="B5036" s="312" t="s">
        <v>12330</v>
      </c>
      <c r="C5036" s="312" t="s">
        <v>50</v>
      </c>
      <c r="D5036" s="313" t="s">
        <v>20648</v>
      </c>
      <c r="E5036" s="314" t="s">
        <v>186</v>
      </c>
    </row>
    <row r="5037" spans="1:5" ht="27">
      <c r="A5037" s="311">
        <v>103008</v>
      </c>
      <c r="B5037" s="312" t="s">
        <v>12331</v>
      </c>
      <c r="C5037" s="312" t="s">
        <v>50</v>
      </c>
      <c r="D5037" s="313" t="s">
        <v>14876</v>
      </c>
      <c r="E5037" s="314" t="s">
        <v>186</v>
      </c>
    </row>
    <row r="5038" spans="1:5" ht="27">
      <c r="A5038" s="311">
        <v>103009</v>
      </c>
      <c r="B5038" s="312" t="s">
        <v>12332</v>
      </c>
      <c r="C5038" s="312" t="s">
        <v>50</v>
      </c>
      <c r="D5038" s="313" t="s">
        <v>20649</v>
      </c>
      <c r="E5038" s="314" t="s">
        <v>186</v>
      </c>
    </row>
    <row r="5039" spans="1:5" ht="27">
      <c r="A5039" s="311">
        <v>103010</v>
      </c>
      <c r="B5039" s="312" t="s">
        <v>12333</v>
      </c>
      <c r="C5039" s="312" t="s">
        <v>50</v>
      </c>
      <c r="D5039" s="313" t="s">
        <v>17077</v>
      </c>
      <c r="E5039" s="314" t="s">
        <v>186</v>
      </c>
    </row>
    <row r="5040" spans="1:5" ht="27">
      <c r="A5040" s="311">
        <v>103011</v>
      </c>
      <c r="B5040" s="312" t="s">
        <v>12334</v>
      </c>
      <c r="C5040" s="312" t="s">
        <v>50</v>
      </c>
      <c r="D5040" s="313" t="s">
        <v>20650</v>
      </c>
      <c r="E5040" s="314" t="s">
        <v>186</v>
      </c>
    </row>
    <row r="5041" spans="1:5" ht="27">
      <c r="A5041" s="311">
        <v>103012</v>
      </c>
      <c r="B5041" s="312" t="s">
        <v>12335</v>
      </c>
      <c r="C5041" s="312" t="s">
        <v>50</v>
      </c>
      <c r="D5041" s="313" t="s">
        <v>20651</v>
      </c>
      <c r="E5041" s="314" t="s">
        <v>186</v>
      </c>
    </row>
    <row r="5042" spans="1:5" ht="27">
      <c r="A5042" s="311">
        <v>103013</v>
      </c>
      <c r="B5042" s="312" t="s">
        <v>12336</v>
      </c>
      <c r="C5042" s="312" t="s">
        <v>50</v>
      </c>
      <c r="D5042" s="313" t="s">
        <v>20652</v>
      </c>
      <c r="E5042" s="314" t="s">
        <v>186</v>
      </c>
    </row>
    <row r="5043" spans="1:5" ht="27">
      <c r="A5043" s="311">
        <v>103014</v>
      </c>
      <c r="B5043" s="312" t="s">
        <v>12337</v>
      </c>
      <c r="C5043" s="312" t="s">
        <v>50</v>
      </c>
      <c r="D5043" s="313" t="s">
        <v>20653</v>
      </c>
      <c r="E5043" s="314" t="s">
        <v>186</v>
      </c>
    </row>
    <row r="5044" spans="1:5" ht="27">
      <c r="A5044" s="311">
        <v>103015</v>
      </c>
      <c r="B5044" s="312" t="s">
        <v>12338</v>
      </c>
      <c r="C5044" s="312" t="s">
        <v>50</v>
      </c>
      <c r="D5044" s="313" t="s">
        <v>20654</v>
      </c>
      <c r="E5044" s="314" t="s">
        <v>186</v>
      </c>
    </row>
    <row r="5045" spans="1:5" ht="27">
      <c r="A5045" s="311">
        <v>103016</v>
      </c>
      <c r="B5045" s="312" t="s">
        <v>12339</v>
      </c>
      <c r="C5045" s="312" t="s">
        <v>50</v>
      </c>
      <c r="D5045" s="313" t="s">
        <v>20655</v>
      </c>
      <c r="E5045" s="314" t="s">
        <v>186</v>
      </c>
    </row>
    <row r="5046" spans="1:5" ht="27">
      <c r="A5046" s="311">
        <v>103017</v>
      </c>
      <c r="B5046" s="312" t="s">
        <v>12340</v>
      </c>
      <c r="C5046" s="312" t="s">
        <v>50</v>
      </c>
      <c r="D5046" s="313" t="s">
        <v>20656</v>
      </c>
      <c r="E5046" s="314" t="s">
        <v>186</v>
      </c>
    </row>
    <row r="5047" spans="1:5" ht="27">
      <c r="A5047" s="311">
        <v>103018</v>
      </c>
      <c r="B5047" s="312" t="s">
        <v>12341</v>
      </c>
      <c r="C5047" s="312" t="s">
        <v>50</v>
      </c>
      <c r="D5047" s="313" t="s">
        <v>20657</v>
      </c>
      <c r="E5047" s="314" t="s">
        <v>186</v>
      </c>
    </row>
    <row r="5048" spans="1:5" ht="27">
      <c r="A5048" s="311">
        <v>103019</v>
      </c>
      <c r="B5048" s="312" t="s">
        <v>12342</v>
      </c>
      <c r="C5048" s="312" t="s">
        <v>50</v>
      </c>
      <c r="D5048" s="313" t="s">
        <v>20658</v>
      </c>
      <c r="E5048" s="314" t="s">
        <v>186</v>
      </c>
    </row>
    <row r="5049" spans="1:5" ht="13.5">
      <c r="A5049" s="311">
        <v>103029</v>
      </c>
      <c r="B5049" s="312" t="s">
        <v>12343</v>
      </c>
      <c r="C5049" s="312" t="s">
        <v>50</v>
      </c>
      <c r="D5049" s="313" t="s">
        <v>17794</v>
      </c>
      <c r="E5049" s="314" t="s">
        <v>186</v>
      </c>
    </row>
    <row r="5050" spans="1:5" ht="27">
      <c r="A5050" s="311">
        <v>103036</v>
      </c>
      <c r="B5050" s="312" t="s">
        <v>12344</v>
      </c>
      <c r="C5050" s="312" t="s">
        <v>50</v>
      </c>
      <c r="D5050" s="313" t="s">
        <v>20014</v>
      </c>
      <c r="E5050" s="314" t="s">
        <v>186</v>
      </c>
    </row>
    <row r="5051" spans="1:5" ht="27">
      <c r="A5051" s="311">
        <v>103037</v>
      </c>
      <c r="B5051" s="312" t="s">
        <v>12345</v>
      </c>
      <c r="C5051" s="312" t="s">
        <v>50</v>
      </c>
      <c r="D5051" s="313" t="s">
        <v>20659</v>
      </c>
      <c r="E5051" s="314" t="s">
        <v>186</v>
      </c>
    </row>
    <row r="5052" spans="1:5" ht="27">
      <c r="A5052" s="311">
        <v>103038</v>
      </c>
      <c r="B5052" s="312" t="s">
        <v>12346</v>
      </c>
      <c r="C5052" s="312" t="s">
        <v>50</v>
      </c>
      <c r="D5052" s="313" t="s">
        <v>17011</v>
      </c>
      <c r="E5052" s="314" t="s">
        <v>186</v>
      </c>
    </row>
    <row r="5053" spans="1:5" ht="27">
      <c r="A5053" s="311">
        <v>103039</v>
      </c>
      <c r="B5053" s="312" t="s">
        <v>12347</v>
      </c>
      <c r="C5053" s="312" t="s">
        <v>50</v>
      </c>
      <c r="D5053" s="313" t="s">
        <v>20660</v>
      </c>
      <c r="E5053" s="314" t="s">
        <v>186</v>
      </c>
    </row>
    <row r="5054" spans="1:5" ht="27">
      <c r="A5054" s="311">
        <v>103040</v>
      </c>
      <c r="B5054" s="312" t="s">
        <v>12348</v>
      </c>
      <c r="C5054" s="312" t="s">
        <v>50</v>
      </c>
      <c r="D5054" s="313" t="s">
        <v>20661</v>
      </c>
      <c r="E5054" s="314" t="s">
        <v>186</v>
      </c>
    </row>
    <row r="5055" spans="1:5" ht="27">
      <c r="A5055" s="311">
        <v>103041</v>
      </c>
      <c r="B5055" s="312" t="s">
        <v>12349</v>
      </c>
      <c r="C5055" s="312" t="s">
        <v>50</v>
      </c>
      <c r="D5055" s="313" t="s">
        <v>17887</v>
      </c>
      <c r="E5055" s="314" t="s">
        <v>186</v>
      </c>
    </row>
    <row r="5056" spans="1:5" ht="27">
      <c r="A5056" s="311">
        <v>103042</v>
      </c>
      <c r="B5056" s="312" t="s">
        <v>12350</v>
      </c>
      <c r="C5056" s="312" t="s">
        <v>50</v>
      </c>
      <c r="D5056" s="313" t="s">
        <v>16803</v>
      </c>
      <c r="E5056" s="314" t="s">
        <v>186</v>
      </c>
    </row>
    <row r="5057" spans="1:5" ht="27">
      <c r="A5057" s="311">
        <v>103043</v>
      </c>
      <c r="B5057" s="312" t="s">
        <v>12351</v>
      </c>
      <c r="C5057" s="312" t="s">
        <v>50</v>
      </c>
      <c r="D5057" s="313" t="s">
        <v>20662</v>
      </c>
      <c r="E5057" s="314" t="s">
        <v>186</v>
      </c>
    </row>
    <row r="5058" spans="1:5" ht="27">
      <c r="A5058" s="311">
        <v>103044</v>
      </c>
      <c r="B5058" s="312" t="s">
        <v>12352</v>
      </c>
      <c r="C5058" s="312" t="s">
        <v>50</v>
      </c>
      <c r="D5058" s="313" t="s">
        <v>20663</v>
      </c>
      <c r="E5058" s="314" t="s">
        <v>186</v>
      </c>
    </row>
    <row r="5059" spans="1:5" ht="27">
      <c r="A5059" s="311">
        <v>103045</v>
      </c>
      <c r="B5059" s="312" t="s">
        <v>12353</v>
      </c>
      <c r="C5059" s="312" t="s">
        <v>50</v>
      </c>
      <c r="D5059" s="313" t="s">
        <v>12761</v>
      </c>
      <c r="E5059" s="314" t="s">
        <v>186</v>
      </c>
    </row>
    <row r="5060" spans="1:5" ht="27">
      <c r="A5060" s="311">
        <v>103046</v>
      </c>
      <c r="B5060" s="312" t="s">
        <v>12354</v>
      </c>
      <c r="C5060" s="312" t="s">
        <v>50</v>
      </c>
      <c r="D5060" s="313" t="s">
        <v>13837</v>
      </c>
      <c r="E5060" s="314" t="s">
        <v>186</v>
      </c>
    </row>
    <row r="5061" spans="1:5" ht="27">
      <c r="A5061" s="311">
        <v>103047</v>
      </c>
      <c r="B5061" s="312" t="s">
        <v>12355</v>
      </c>
      <c r="C5061" s="312" t="s">
        <v>50</v>
      </c>
      <c r="D5061" s="313" t="s">
        <v>17478</v>
      </c>
      <c r="E5061" s="314" t="s">
        <v>186</v>
      </c>
    </row>
    <row r="5062" spans="1:5" ht="27">
      <c r="A5062" s="311">
        <v>103048</v>
      </c>
      <c r="B5062" s="312" t="s">
        <v>12356</v>
      </c>
      <c r="C5062" s="312" t="s">
        <v>50</v>
      </c>
      <c r="D5062" s="313" t="s">
        <v>20664</v>
      </c>
      <c r="E5062" s="314" t="s">
        <v>186</v>
      </c>
    </row>
    <row r="5063" spans="1:5" ht="27">
      <c r="A5063" s="311">
        <v>103049</v>
      </c>
      <c r="B5063" s="312" t="s">
        <v>12357</v>
      </c>
      <c r="C5063" s="312" t="s">
        <v>50</v>
      </c>
      <c r="D5063" s="313" t="s">
        <v>20665</v>
      </c>
      <c r="E5063" s="314" t="s">
        <v>186</v>
      </c>
    </row>
    <row r="5064" spans="1:5" ht="13.5">
      <c r="A5064" s="311">
        <v>103050</v>
      </c>
      <c r="B5064" s="312" t="s">
        <v>12358</v>
      </c>
      <c r="C5064" s="312" t="s">
        <v>50</v>
      </c>
      <c r="D5064" s="313" t="s">
        <v>17896</v>
      </c>
      <c r="E5064" s="314" t="s">
        <v>186</v>
      </c>
    </row>
    <row r="5065" spans="1:5" ht="13.5">
      <c r="A5065" s="311">
        <v>103051</v>
      </c>
      <c r="B5065" s="312" t="s">
        <v>12359</v>
      </c>
      <c r="C5065" s="312" t="s">
        <v>50</v>
      </c>
      <c r="D5065" s="313" t="s">
        <v>20666</v>
      </c>
      <c r="E5065" s="314" t="s">
        <v>186</v>
      </c>
    </row>
    <row r="5066" spans="1:5" ht="13.5">
      <c r="A5066" s="311">
        <v>103052</v>
      </c>
      <c r="B5066" s="312" t="s">
        <v>12360</v>
      </c>
      <c r="C5066" s="312" t="s">
        <v>50</v>
      </c>
      <c r="D5066" s="313" t="s">
        <v>20667</v>
      </c>
      <c r="E5066" s="314" t="s">
        <v>186</v>
      </c>
    </row>
    <row r="5067" spans="1:5" ht="27">
      <c r="A5067" s="311">
        <v>95634</v>
      </c>
      <c r="B5067" s="312" t="s">
        <v>4675</v>
      </c>
      <c r="C5067" s="312" t="s">
        <v>50</v>
      </c>
      <c r="D5067" s="313" t="s">
        <v>20668</v>
      </c>
      <c r="E5067" s="314" t="s">
        <v>186</v>
      </c>
    </row>
    <row r="5068" spans="1:5" ht="27">
      <c r="A5068" s="311">
        <v>95635</v>
      </c>
      <c r="B5068" s="312" t="s">
        <v>4676</v>
      </c>
      <c r="C5068" s="312" t="s">
        <v>50</v>
      </c>
      <c r="D5068" s="313" t="s">
        <v>20669</v>
      </c>
      <c r="E5068" s="314" t="s">
        <v>186</v>
      </c>
    </row>
    <row r="5069" spans="1:5" ht="27">
      <c r="A5069" s="311">
        <v>95636</v>
      </c>
      <c r="B5069" s="312" t="s">
        <v>4677</v>
      </c>
      <c r="C5069" s="312" t="s">
        <v>50</v>
      </c>
      <c r="D5069" s="313" t="s">
        <v>20670</v>
      </c>
      <c r="E5069" s="314" t="s">
        <v>186</v>
      </c>
    </row>
    <row r="5070" spans="1:5" ht="27">
      <c r="A5070" s="311">
        <v>95637</v>
      </c>
      <c r="B5070" s="312" t="s">
        <v>4678</v>
      </c>
      <c r="C5070" s="312" t="s">
        <v>50</v>
      </c>
      <c r="D5070" s="313" t="s">
        <v>20671</v>
      </c>
      <c r="E5070" s="314" t="s">
        <v>186</v>
      </c>
    </row>
    <row r="5071" spans="1:5" ht="27">
      <c r="A5071" s="311">
        <v>95638</v>
      </c>
      <c r="B5071" s="312" t="s">
        <v>4679</v>
      </c>
      <c r="C5071" s="312" t="s">
        <v>50</v>
      </c>
      <c r="D5071" s="313" t="s">
        <v>20672</v>
      </c>
      <c r="E5071" s="314" t="s">
        <v>186</v>
      </c>
    </row>
    <row r="5072" spans="1:5" ht="27">
      <c r="A5072" s="311">
        <v>95639</v>
      </c>
      <c r="B5072" s="312" t="s">
        <v>4680</v>
      </c>
      <c r="C5072" s="312" t="s">
        <v>50</v>
      </c>
      <c r="D5072" s="313" t="s">
        <v>20673</v>
      </c>
      <c r="E5072" s="314" t="s">
        <v>186</v>
      </c>
    </row>
    <row r="5073" spans="1:5" ht="27">
      <c r="A5073" s="311">
        <v>95641</v>
      </c>
      <c r="B5073" s="312" t="s">
        <v>4681</v>
      </c>
      <c r="C5073" s="312" t="s">
        <v>50</v>
      </c>
      <c r="D5073" s="313" t="s">
        <v>20674</v>
      </c>
      <c r="E5073" s="314" t="s">
        <v>186</v>
      </c>
    </row>
    <row r="5074" spans="1:5" ht="27">
      <c r="A5074" s="311">
        <v>95642</v>
      </c>
      <c r="B5074" s="312" t="s">
        <v>4682</v>
      </c>
      <c r="C5074" s="312" t="s">
        <v>50</v>
      </c>
      <c r="D5074" s="313" t="s">
        <v>20675</v>
      </c>
      <c r="E5074" s="314" t="s">
        <v>186</v>
      </c>
    </row>
    <row r="5075" spans="1:5" ht="27">
      <c r="A5075" s="311">
        <v>95643</v>
      </c>
      <c r="B5075" s="312" t="s">
        <v>4683</v>
      </c>
      <c r="C5075" s="312" t="s">
        <v>50</v>
      </c>
      <c r="D5075" s="313" t="s">
        <v>20676</v>
      </c>
      <c r="E5075" s="314" t="s">
        <v>186</v>
      </c>
    </row>
    <row r="5076" spans="1:5" ht="27">
      <c r="A5076" s="311">
        <v>95644</v>
      </c>
      <c r="B5076" s="312" t="s">
        <v>4684</v>
      </c>
      <c r="C5076" s="312" t="s">
        <v>50</v>
      </c>
      <c r="D5076" s="313" t="s">
        <v>20677</v>
      </c>
      <c r="E5076" s="314" t="s">
        <v>186</v>
      </c>
    </row>
    <row r="5077" spans="1:5" ht="27">
      <c r="A5077" s="311">
        <v>95645</v>
      </c>
      <c r="B5077" s="312" t="s">
        <v>4685</v>
      </c>
      <c r="C5077" s="312" t="s">
        <v>50</v>
      </c>
      <c r="D5077" s="313" t="s">
        <v>20678</v>
      </c>
      <c r="E5077" s="314" t="s">
        <v>186</v>
      </c>
    </row>
    <row r="5078" spans="1:5" ht="27">
      <c r="A5078" s="311">
        <v>95646</v>
      </c>
      <c r="B5078" s="312" t="s">
        <v>4686</v>
      </c>
      <c r="C5078" s="312" t="s">
        <v>50</v>
      </c>
      <c r="D5078" s="313" t="s">
        <v>20679</v>
      </c>
      <c r="E5078" s="314" t="s">
        <v>186</v>
      </c>
    </row>
    <row r="5079" spans="1:5" ht="27">
      <c r="A5079" s="311">
        <v>95647</v>
      </c>
      <c r="B5079" s="312" t="s">
        <v>4687</v>
      </c>
      <c r="C5079" s="312" t="s">
        <v>50</v>
      </c>
      <c r="D5079" s="313" t="s">
        <v>20680</v>
      </c>
      <c r="E5079" s="314" t="s">
        <v>186</v>
      </c>
    </row>
    <row r="5080" spans="1:5" ht="13.5">
      <c r="A5080" s="311">
        <v>95673</v>
      </c>
      <c r="B5080" s="312" t="s">
        <v>4688</v>
      </c>
      <c r="C5080" s="312" t="s">
        <v>50</v>
      </c>
      <c r="D5080" s="313" t="s">
        <v>20681</v>
      </c>
      <c r="E5080" s="314" t="s">
        <v>186</v>
      </c>
    </row>
    <row r="5081" spans="1:5" ht="13.5">
      <c r="A5081" s="311">
        <v>95674</v>
      </c>
      <c r="B5081" s="312" t="s">
        <v>4689</v>
      </c>
      <c r="C5081" s="312" t="s">
        <v>50</v>
      </c>
      <c r="D5081" s="313" t="s">
        <v>14500</v>
      </c>
      <c r="E5081" s="314" t="s">
        <v>186</v>
      </c>
    </row>
    <row r="5082" spans="1:5" ht="13.5">
      <c r="A5082" s="311">
        <v>95675</v>
      </c>
      <c r="B5082" s="312" t="s">
        <v>4690</v>
      </c>
      <c r="C5082" s="312" t="s">
        <v>50</v>
      </c>
      <c r="D5082" s="313" t="s">
        <v>20682</v>
      </c>
      <c r="E5082" s="314" t="s">
        <v>186</v>
      </c>
    </row>
    <row r="5083" spans="1:5" ht="27">
      <c r="A5083" s="311">
        <v>95676</v>
      </c>
      <c r="B5083" s="312" t="s">
        <v>4691</v>
      </c>
      <c r="C5083" s="312" t="s">
        <v>50</v>
      </c>
      <c r="D5083" s="313" t="s">
        <v>17352</v>
      </c>
      <c r="E5083" s="314" t="s">
        <v>186</v>
      </c>
    </row>
    <row r="5084" spans="1:5" ht="27">
      <c r="A5084" s="311">
        <v>97741</v>
      </c>
      <c r="B5084" s="312" t="s">
        <v>4692</v>
      </c>
      <c r="C5084" s="312" t="s">
        <v>50</v>
      </c>
      <c r="D5084" s="313" t="s">
        <v>20683</v>
      </c>
      <c r="E5084" s="314" t="s">
        <v>186</v>
      </c>
    </row>
    <row r="5085" spans="1:5" ht="13.5">
      <c r="A5085" s="311">
        <v>90436</v>
      </c>
      <c r="B5085" s="312" t="s">
        <v>4693</v>
      </c>
      <c r="C5085" s="312" t="s">
        <v>50</v>
      </c>
      <c r="D5085" s="313" t="s">
        <v>19269</v>
      </c>
      <c r="E5085" s="314" t="s">
        <v>186</v>
      </c>
    </row>
    <row r="5086" spans="1:5" ht="27">
      <c r="A5086" s="311">
        <v>90437</v>
      </c>
      <c r="B5086" s="312" t="s">
        <v>4694</v>
      </c>
      <c r="C5086" s="312" t="s">
        <v>50</v>
      </c>
      <c r="D5086" s="313" t="s">
        <v>15938</v>
      </c>
      <c r="E5086" s="314" t="s">
        <v>186</v>
      </c>
    </row>
    <row r="5087" spans="1:5" ht="13.5">
      <c r="A5087" s="311">
        <v>90438</v>
      </c>
      <c r="B5087" s="312" t="s">
        <v>4695</v>
      </c>
      <c r="C5087" s="312" t="s">
        <v>50</v>
      </c>
      <c r="D5087" s="313" t="s">
        <v>18369</v>
      </c>
      <c r="E5087" s="314" t="s">
        <v>186</v>
      </c>
    </row>
    <row r="5088" spans="1:5" ht="13.5">
      <c r="A5088" s="311">
        <v>90439</v>
      </c>
      <c r="B5088" s="312" t="s">
        <v>4696</v>
      </c>
      <c r="C5088" s="312" t="s">
        <v>50</v>
      </c>
      <c r="D5088" s="313" t="s">
        <v>20684</v>
      </c>
      <c r="E5088" s="314" t="s">
        <v>186</v>
      </c>
    </row>
    <row r="5089" spans="1:5" ht="27">
      <c r="A5089" s="311">
        <v>90440</v>
      </c>
      <c r="B5089" s="312" t="s">
        <v>4697</v>
      </c>
      <c r="C5089" s="312" t="s">
        <v>50</v>
      </c>
      <c r="D5089" s="313" t="s">
        <v>20405</v>
      </c>
      <c r="E5089" s="314" t="s">
        <v>186</v>
      </c>
    </row>
    <row r="5090" spans="1:5" ht="13.5">
      <c r="A5090" s="311">
        <v>90441</v>
      </c>
      <c r="B5090" s="312" t="s">
        <v>4698</v>
      </c>
      <c r="C5090" s="312" t="s">
        <v>50</v>
      </c>
      <c r="D5090" s="313" t="s">
        <v>20685</v>
      </c>
      <c r="E5090" s="314" t="s">
        <v>186</v>
      </c>
    </row>
    <row r="5091" spans="1:5" ht="27">
      <c r="A5091" s="311">
        <v>90443</v>
      </c>
      <c r="B5091" s="312" t="s">
        <v>4699</v>
      </c>
      <c r="C5091" s="312" t="s">
        <v>185</v>
      </c>
      <c r="D5091" s="313" t="s">
        <v>13750</v>
      </c>
      <c r="E5091" s="314" t="s">
        <v>186</v>
      </c>
    </row>
    <row r="5092" spans="1:5" ht="27">
      <c r="A5092" s="311">
        <v>90444</v>
      </c>
      <c r="B5092" s="312" t="s">
        <v>4700</v>
      </c>
      <c r="C5092" s="312" t="s">
        <v>185</v>
      </c>
      <c r="D5092" s="313" t="s">
        <v>12926</v>
      </c>
      <c r="E5092" s="314" t="s">
        <v>186</v>
      </c>
    </row>
    <row r="5093" spans="1:5" ht="27">
      <c r="A5093" s="311">
        <v>90445</v>
      </c>
      <c r="B5093" s="312" t="s">
        <v>4701</v>
      </c>
      <c r="C5093" s="312" t="s">
        <v>185</v>
      </c>
      <c r="D5093" s="313" t="s">
        <v>13318</v>
      </c>
      <c r="E5093" s="314" t="s">
        <v>186</v>
      </c>
    </row>
    <row r="5094" spans="1:5" ht="27">
      <c r="A5094" s="311">
        <v>90446</v>
      </c>
      <c r="B5094" s="312" t="s">
        <v>4702</v>
      </c>
      <c r="C5094" s="312" t="s">
        <v>185</v>
      </c>
      <c r="D5094" s="313" t="s">
        <v>18363</v>
      </c>
      <c r="E5094" s="314" t="s">
        <v>186</v>
      </c>
    </row>
    <row r="5095" spans="1:5" ht="27">
      <c r="A5095" s="311">
        <v>90447</v>
      </c>
      <c r="B5095" s="312" t="s">
        <v>4703</v>
      </c>
      <c r="C5095" s="312" t="s">
        <v>185</v>
      </c>
      <c r="D5095" s="313" t="s">
        <v>13146</v>
      </c>
      <c r="E5095" s="314" t="s">
        <v>186</v>
      </c>
    </row>
    <row r="5096" spans="1:5" ht="27">
      <c r="A5096" s="311">
        <v>90451</v>
      </c>
      <c r="B5096" s="312" t="s">
        <v>4704</v>
      </c>
      <c r="C5096" s="312" t="s">
        <v>50</v>
      </c>
      <c r="D5096" s="313" t="s">
        <v>13833</v>
      </c>
      <c r="E5096" s="314" t="s">
        <v>186</v>
      </c>
    </row>
    <row r="5097" spans="1:5" ht="27">
      <c r="A5097" s="311">
        <v>90452</v>
      </c>
      <c r="B5097" s="312" t="s">
        <v>4705</v>
      </c>
      <c r="C5097" s="312" t="s">
        <v>50</v>
      </c>
      <c r="D5097" s="313" t="s">
        <v>20686</v>
      </c>
      <c r="E5097" s="314" t="s">
        <v>186</v>
      </c>
    </row>
    <row r="5098" spans="1:5" ht="13.5">
      <c r="A5098" s="311">
        <v>90453</v>
      </c>
      <c r="B5098" s="312" t="s">
        <v>4706</v>
      </c>
      <c r="C5098" s="312" t="s">
        <v>50</v>
      </c>
      <c r="D5098" s="313" t="s">
        <v>15082</v>
      </c>
      <c r="E5098" s="314" t="s">
        <v>186</v>
      </c>
    </row>
    <row r="5099" spans="1:5" ht="27">
      <c r="A5099" s="311">
        <v>90454</v>
      </c>
      <c r="B5099" s="312" t="s">
        <v>4707</v>
      </c>
      <c r="C5099" s="312" t="s">
        <v>50</v>
      </c>
      <c r="D5099" s="313" t="s">
        <v>17682</v>
      </c>
      <c r="E5099" s="314" t="s">
        <v>186</v>
      </c>
    </row>
    <row r="5100" spans="1:5" ht="13.5">
      <c r="A5100" s="311">
        <v>90455</v>
      </c>
      <c r="B5100" s="312" t="s">
        <v>4708</v>
      </c>
      <c r="C5100" s="312" t="s">
        <v>50</v>
      </c>
      <c r="D5100" s="313" t="s">
        <v>12913</v>
      </c>
      <c r="E5100" s="314" t="s">
        <v>186</v>
      </c>
    </row>
    <row r="5101" spans="1:5" ht="13.5">
      <c r="A5101" s="311">
        <v>90456</v>
      </c>
      <c r="B5101" s="312" t="s">
        <v>4709</v>
      </c>
      <c r="C5101" s="312" t="s">
        <v>50</v>
      </c>
      <c r="D5101" s="313" t="s">
        <v>12580</v>
      </c>
      <c r="E5101" s="314" t="s">
        <v>186</v>
      </c>
    </row>
    <row r="5102" spans="1:5" ht="27">
      <c r="A5102" s="311">
        <v>90457</v>
      </c>
      <c r="B5102" s="312" t="s">
        <v>4710</v>
      </c>
      <c r="C5102" s="312" t="s">
        <v>50</v>
      </c>
      <c r="D5102" s="313" t="s">
        <v>15882</v>
      </c>
      <c r="E5102" s="314" t="s">
        <v>186</v>
      </c>
    </row>
    <row r="5103" spans="1:5" ht="27">
      <c r="A5103" s="311">
        <v>90458</v>
      </c>
      <c r="B5103" s="312" t="s">
        <v>4711</v>
      </c>
      <c r="C5103" s="312" t="s">
        <v>50</v>
      </c>
      <c r="D5103" s="313" t="s">
        <v>17557</v>
      </c>
      <c r="E5103" s="314" t="s">
        <v>186</v>
      </c>
    </row>
    <row r="5104" spans="1:5" ht="13.5">
      <c r="A5104" s="311">
        <v>90459</v>
      </c>
      <c r="B5104" s="312" t="s">
        <v>4712</v>
      </c>
      <c r="C5104" s="312" t="s">
        <v>50</v>
      </c>
      <c r="D5104" s="313" t="s">
        <v>20687</v>
      </c>
      <c r="E5104" s="314" t="s">
        <v>186</v>
      </c>
    </row>
    <row r="5105" spans="1:5" ht="27">
      <c r="A5105" s="311">
        <v>90460</v>
      </c>
      <c r="B5105" s="312" t="s">
        <v>4713</v>
      </c>
      <c r="C5105" s="312" t="s">
        <v>185</v>
      </c>
      <c r="D5105" s="313" t="s">
        <v>20688</v>
      </c>
      <c r="E5105" s="314" t="s">
        <v>186</v>
      </c>
    </row>
    <row r="5106" spans="1:5" ht="27">
      <c r="A5106" s="311">
        <v>90461</v>
      </c>
      <c r="B5106" s="312" t="s">
        <v>4714</v>
      </c>
      <c r="C5106" s="312" t="s">
        <v>185</v>
      </c>
      <c r="D5106" s="313" t="s">
        <v>13126</v>
      </c>
      <c r="E5106" s="314" t="s">
        <v>186</v>
      </c>
    </row>
    <row r="5107" spans="1:5" ht="27">
      <c r="A5107" s="311">
        <v>90462</v>
      </c>
      <c r="B5107" s="312" t="s">
        <v>4715</v>
      </c>
      <c r="C5107" s="312" t="s">
        <v>185</v>
      </c>
      <c r="D5107" s="313" t="s">
        <v>14933</v>
      </c>
      <c r="E5107" s="314" t="s">
        <v>186</v>
      </c>
    </row>
    <row r="5108" spans="1:5" ht="27">
      <c r="A5108" s="311">
        <v>90463</v>
      </c>
      <c r="B5108" s="312" t="s">
        <v>4716</v>
      </c>
      <c r="C5108" s="312" t="s">
        <v>185</v>
      </c>
      <c r="D5108" s="313" t="s">
        <v>12651</v>
      </c>
      <c r="E5108" s="314" t="s">
        <v>186</v>
      </c>
    </row>
    <row r="5109" spans="1:5" ht="27">
      <c r="A5109" s="311">
        <v>90466</v>
      </c>
      <c r="B5109" s="312" t="s">
        <v>4717</v>
      </c>
      <c r="C5109" s="312" t="s">
        <v>185</v>
      </c>
      <c r="D5109" s="313" t="s">
        <v>17328</v>
      </c>
      <c r="E5109" s="314" t="s">
        <v>186</v>
      </c>
    </row>
    <row r="5110" spans="1:5" ht="27">
      <c r="A5110" s="311">
        <v>90467</v>
      </c>
      <c r="B5110" s="312" t="s">
        <v>4718</v>
      </c>
      <c r="C5110" s="312" t="s">
        <v>185</v>
      </c>
      <c r="D5110" s="313" t="s">
        <v>17706</v>
      </c>
      <c r="E5110" s="314" t="s">
        <v>186</v>
      </c>
    </row>
    <row r="5111" spans="1:5" ht="27">
      <c r="A5111" s="311">
        <v>90468</v>
      </c>
      <c r="B5111" s="312" t="s">
        <v>4719</v>
      </c>
      <c r="C5111" s="312" t="s">
        <v>185</v>
      </c>
      <c r="D5111" s="313" t="s">
        <v>13122</v>
      </c>
      <c r="E5111" s="314" t="s">
        <v>186</v>
      </c>
    </row>
    <row r="5112" spans="1:5" ht="27">
      <c r="A5112" s="311">
        <v>90469</v>
      </c>
      <c r="B5112" s="312" t="s">
        <v>4720</v>
      </c>
      <c r="C5112" s="312" t="s">
        <v>185</v>
      </c>
      <c r="D5112" s="313" t="s">
        <v>12635</v>
      </c>
      <c r="E5112" s="314" t="s">
        <v>186</v>
      </c>
    </row>
    <row r="5113" spans="1:5" ht="27">
      <c r="A5113" s="311">
        <v>90470</v>
      </c>
      <c r="B5113" s="312" t="s">
        <v>4721</v>
      </c>
      <c r="C5113" s="312" t="s">
        <v>185</v>
      </c>
      <c r="D5113" s="313" t="s">
        <v>15720</v>
      </c>
      <c r="E5113" s="314" t="s">
        <v>186</v>
      </c>
    </row>
    <row r="5114" spans="1:5" ht="27">
      <c r="A5114" s="311">
        <v>91166</v>
      </c>
      <c r="B5114" s="312" t="s">
        <v>4722</v>
      </c>
      <c r="C5114" s="312" t="s">
        <v>185</v>
      </c>
      <c r="D5114" s="313" t="s">
        <v>13041</v>
      </c>
      <c r="E5114" s="314" t="s">
        <v>186</v>
      </c>
    </row>
    <row r="5115" spans="1:5" ht="27">
      <c r="A5115" s="311">
        <v>91167</v>
      </c>
      <c r="B5115" s="312" t="s">
        <v>4723</v>
      </c>
      <c r="C5115" s="312" t="s">
        <v>185</v>
      </c>
      <c r="D5115" s="313" t="s">
        <v>13750</v>
      </c>
      <c r="E5115" s="314" t="s">
        <v>186</v>
      </c>
    </row>
    <row r="5116" spans="1:5" ht="40.5">
      <c r="A5116" s="311">
        <v>91168</v>
      </c>
      <c r="B5116" s="312" t="s">
        <v>4724</v>
      </c>
      <c r="C5116" s="312" t="s">
        <v>185</v>
      </c>
      <c r="D5116" s="313" t="s">
        <v>15474</v>
      </c>
      <c r="E5116" s="314" t="s">
        <v>186</v>
      </c>
    </row>
    <row r="5117" spans="1:5" ht="27">
      <c r="A5117" s="311">
        <v>91169</v>
      </c>
      <c r="B5117" s="312" t="s">
        <v>4725</v>
      </c>
      <c r="C5117" s="312" t="s">
        <v>185</v>
      </c>
      <c r="D5117" s="313" t="s">
        <v>12624</v>
      </c>
      <c r="E5117" s="314" t="s">
        <v>186</v>
      </c>
    </row>
    <row r="5118" spans="1:5" ht="40.5">
      <c r="A5118" s="311">
        <v>91170</v>
      </c>
      <c r="B5118" s="312" t="s">
        <v>4726</v>
      </c>
      <c r="C5118" s="312" t="s">
        <v>185</v>
      </c>
      <c r="D5118" s="313" t="s">
        <v>12745</v>
      </c>
      <c r="E5118" s="314" t="s">
        <v>186</v>
      </c>
    </row>
    <row r="5119" spans="1:5" ht="40.5">
      <c r="A5119" s="311">
        <v>91171</v>
      </c>
      <c r="B5119" s="312" t="s">
        <v>4727</v>
      </c>
      <c r="C5119" s="312" t="s">
        <v>185</v>
      </c>
      <c r="D5119" s="313" t="s">
        <v>20689</v>
      </c>
      <c r="E5119" s="314" t="s">
        <v>186</v>
      </c>
    </row>
    <row r="5120" spans="1:5" ht="27">
      <c r="A5120" s="311">
        <v>91172</v>
      </c>
      <c r="B5120" s="312" t="s">
        <v>4728</v>
      </c>
      <c r="C5120" s="312" t="s">
        <v>185</v>
      </c>
      <c r="D5120" s="313" t="s">
        <v>20690</v>
      </c>
      <c r="E5120" s="314" t="s">
        <v>186</v>
      </c>
    </row>
    <row r="5121" spans="1:5" ht="27">
      <c r="A5121" s="311">
        <v>91173</v>
      </c>
      <c r="B5121" s="312" t="s">
        <v>4729</v>
      </c>
      <c r="C5121" s="312" t="s">
        <v>185</v>
      </c>
      <c r="D5121" s="313" t="s">
        <v>13001</v>
      </c>
      <c r="E5121" s="314" t="s">
        <v>186</v>
      </c>
    </row>
    <row r="5122" spans="1:5" ht="40.5">
      <c r="A5122" s="311">
        <v>91174</v>
      </c>
      <c r="B5122" s="312" t="s">
        <v>4730</v>
      </c>
      <c r="C5122" s="312" t="s">
        <v>185</v>
      </c>
      <c r="D5122" s="313" t="s">
        <v>12745</v>
      </c>
      <c r="E5122" s="314" t="s">
        <v>186</v>
      </c>
    </row>
    <row r="5123" spans="1:5" ht="27">
      <c r="A5123" s="311">
        <v>91175</v>
      </c>
      <c r="B5123" s="312" t="s">
        <v>4731</v>
      </c>
      <c r="C5123" s="312" t="s">
        <v>185</v>
      </c>
      <c r="D5123" s="313" t="s">
        <v>17842</v>
      </c>
      <c r="E5123" s="314" t="s">
        <v>186</v>
      </c>
    </row>
    <row r="5124" spans="1:5" ht="27">
      <c r="A5124" s="311">
        <v>91176</v>
      </c>
      <c r="B5124" s="312" t="s">
        <v>4732</v>
      </c>
      <c r="C5124" s="312" t="s">
        <v>185</v>
      </c>
      <c r="D5124" s="313" t="s">
        <v>20330</v>
      </c>
      <c r="E5124" s="314" t="s">
        <v>186</v>
      </c>
    </row>
    <row r="5125" spans="1:5" ht="40.5">
      <c r="A5125" s="311">
        <v>91177</v>
      </c>
      <c r="B5125" s="312" t="s">
        <v>4733</v>
      </c>
      <c r="C5125" s="312" t="s">
        <v>185</v>
      </c>
      <c r="D5125" s="313" t="s">
        <v>14397</v>
      </c>
      <c r="E5125" s="314" t="s">
        <v>186</v>
      </c>
    </row>
    <row r="5126" spans="1:5" ht="27">
      <c r="A5126" s="311">
        <v>91178</v>
      </c>
      <c r="B5126" s="312" t="s">
        <v>4734</v>
      </c>
      <c r="C5126" s="312" t="s">
        <v>185</v>
      </c>
      <c r="D5126" s="313" t="s">
        <v>15280</v>
      </c>
      <c r="E5126" s="314" t="s">
        <v>186</v>
      </c>
    </row>
    <row r="5127" spans="1:5" ht="40.5">
      <c r="A5127" s="311">
        <v>91179</v>
      </c>
      <c r="B5127" s="312" t="s">
        <v>4735</v>
      </c>
      <c r="C5127" s="312" t="s">
        <v>185</v>
      </c>
      <c r="D5127" s="313" t="s">
        <v>17629</v>
      </c>
      <c r="E5127" s="314" t="s">
        <v>186</v>
      </c>
    </row>
    <row r="5128" spans="1:5" ht="40.5">
      <c r="A5128" s="311">
        <v>91180</v>
      </c>
      <c r="B5128" s="312" t="s">
        <v>4736</v>
      </c>
      <c r="C5128" s="312" t="s">
        <v>185</v>
      </c>
      <c r="D5128" s="313" t="s">
        <v>14380</v>
      </c>
      <c r="E5128" s="314" t="s">
        <v>186</v>
      </c>
    </row>
    <row r="5129" spans="1:5" ht="27">
      <c r="A5129" s="311">
        <v>91181</v>
      </c>
      <c r="B5129" s="312" t="s">
        <v>4737</v>
      </c>
      <c r="C5129" s="312" t="s">
        <v>185</v>
      </c>
      <c r="D5129" s="313" t="s">
        <v>12682</v>
      </c>
      <c r="E5129" s="314" t="s">
        <v>186</v>
      </c>
    </row>
    <row r="5130" spans="1:5" ht="27">
      <c r="A5130" s="311">
        <v>91182</v>
      </c>
      <c r="B5130" s="312" t="s">
        <v>4738</v>
      </c>
      <c r="C5130" s="312" t="s">
        <v>185</v>
      </c>
      <c r="D5130" s="313" t="s">
        <v>17073</v>
      </c>
      <c r="E5130" s="314" t="s">
        <v>186</v>
      </c>
    </row>
    <row r="5131" spans="1:5" ht="27">
      <c r="A5131" s="311">
        <v>91183</v>
      </c>
      <c r="B5131" s="312" t="s">
        <v>4739</v>
      </c>
      <c r="C5131" s="312" t="s">
        <v>185</v>
      </c>
      <c r="D5131" s="313" t="s">
        <v>13781</v>
      </c>
      <c r="E5131" s="314" t="s">
        <v>186</v>
      </c>
    </row>
    <row r="5132" spans="1:5" ht="27">
      <c r="A5132" s="311">
        <v>91184</v>
      </c>
      <c r="B5132" s="312" t="s">
        <v>4740</v>
      </c>
      <c r="C5132" s="312" t="s">
        <v>185</v>
      </c>
      <c r="D5132" s="313" t="s">
        <v>13747</v>
      </c>
      <c r="E5132" s="314" t="s">
        <v>186</v>
      </c>
    </row>
    <row r="5133" spans="1:5" ht="27">
      <c r="A5133" s="311">
        <v>91185</v>
      </c>
      <c r="B5133" s="312" t="s">
        <v>4741</v>
      </c>
      <c r="C5133" s="312" t="s">
        <v>185</v>
      </c>
      <c r="D5133" s="313" t="s">
        <v>12943</v>
      </c>
      <c r="E5133" s="314" t="s">
        <v>186</v>
      </c>
    </row>
    <row r="5134" spans="1:5" ht="40.5">
      <c r="A5134" s="311">
        <v>91186</v>
      </c>
      <c r="B5134" s="312" t="s">
        <v>4742</v>
      </c>
      <c r="C5134" s="312" t="s">
        <v>185</v>
      </c>
      <c r="D5134" s="313" t="s">
        <v>17657</v>
      </c>
      <c r="E5134" s="314" t="s">
        <v>186</v>
      </c>
    </row>
    <row r="5135" spans="1:5" ht="27">
      <c r="A5135" s="311">
        <v>91187</v>
      </c>
      <c r="B5135" s="312" t="s">
        <v>4743</v>
      </c>
      <c r="C5135" s="312" t="s">
        <v>185</v>
      </c>
      <c r="D5135" s="313" t="s">
        <v>15952</v>
      </c>
      <c r="E5135" s="314" t="s">
        <v>186</v>
      </c>
    </row>
    <row r="5136" spans="1:5" ht="27">
      <c r="A5136" s="311">
        <v>91188</v>
      </c>
      <c r="B5136" s="312" t="s">
        <v>4744</v>
      </c>
      <c r="C5136" s="312" t="s">
        <v>50</v>
      </c>
      <c r="D5136" s="313" t="s">
        <v>15120</v>
      </c>
      <c r="E5136" s="314" t="s">
        <v>186</v>
      </c>
    </row>
    <row r="5137" spans="1:5" ht="27">
      <c r="A5137" s="311">
        <v>91189</v>
      </c>
      <c r="B5137" s="312" t="s">
        <v>4745</v>
      </c>
      <c r="C5137" s="312" t="s">
        <v>50</v>
      </c>
      <c r="D5137" s="313" t="s">
        <v>20691</v>
      </c>
      <c r="E5137" s="314" t="s">
        <v>186</v>
      </c>
    </row>
    <row r="5138" spans="1:5" ht="27">
      <c r="A5138" s="311">
        <v>91190</v>
      </c>
      <c r="B5138" s="312" t="s">
        <v>4746</v>
      </c>
      <c r="C5138" s="312" t="s">
        <v>50</v>
      </c>
      <c r="D5138" s="313" t="s">
        <v>17853</v>
      </c>
      <c r="E5138" s="314" t="s">
        <v>186</v>
      </c>
    </row>
    <row r="5139" spans="1:5" ht="13.5">
      <c r="A5139" s="311">
        <v>91191</v>
      </c>
      <c r="B5139" s="312" t="s">
        <v>4747</v>
      </c>
      <c r="C5139" s="312" t="s">
        <v>50</v>
      </c>
      <c r="D5139" s="313" t="s">
        <v>13182</v>
      </c>
      <c r="E5139" s="314" t="s">
        <v>186</v>
      </c>
    </row>
    <row r="5140" spans="1:5" ht="13.5">
      <c r="A5140" s="311">
        <v>91192</v>
      </c>
      <c r="B5140" s="312" t="s">
        <v>4748</v>
      </c>
      <c r="C5140" s="312" t="s">
        <v>50</v>
      </c>
      <c r="D5140" s="313" t="s">
        <v>16952</v>
      </c>
      <c r="E5140" s="314" t="s">
        <v>186</v>
      </c>
    </row>
    <row r="5141" spans="1:5" ht="27">
      <c r="A5141" s="311">
        <v>91222</v>
      </c>
      <c r="B5141" s="312" t="s">
        <v>4749</v>
      </c>
      <c r="C5141" s="312" t="s">
        <v>185</v>
      </c>
      <c r="D5141" s="313" t="s">
        <v>20692</v>
      </c>
      <c r="E5141" s="314" t="s">
        <v>186</v>
      </c>
    </row>
    <row r="5142" spans="1:5" ht="40.5">
      <c r="A5142" s="311">
        <v>94480</v>
      </c>
      <c r="B5142" s="312" t="s">
        <v>4750</v>
      </c>
      <c r="C5142" s="312" t="s">
        <v>50</v>
      </c>
      <c r="D5142" s="313" t="s">
        <v>20693</v>
      </c>
      <c r="E5142" s="314" t="s">
        <v>186</v>
      </c>
    </row>
    <row r="5143" spans="1:5" ht="40.5">
      <c r="A5143" s="311">
        <v>94481</v>
      </c>
      <c r="B5143" s="312" t="s">
        <v>4751</v>
      </c>
      <c r="C5143" s="312" t="s">
        <v>50</v>
      </c>
      <c r="D5143" s="313" t="s">
        <v>20694</v>
      </c>
      <c r="E5143" s="314" t="s">
        <v>186</v>
      </c>
    </row>
    <row r="5144" spans="1:5" ht="40.5">
      <c r="A5144" s="311">
        <v>94482</v>
      </c>
      <c r="B5144" s="312" t="s">
        <v>4752</v>
      </c>
      <c r="C5144" s="312" t="s">
        <v>50</v>
      </c>
      <c r="D5144" s="313" t="s">
        <v>20695</v>
      </c>
      <c r="E5144" s="314" t="s">
        <v>186</v>
      </c>
    </row>
    <row r="5145" spans="1:5" ht="40.5">
      <c r="A5145" s="311">
        <v>94483</v>
      </c>
      <c r="B5145" s="312" t="s">
        <v>4753</v>
      </c>
      <c r="C5145" s="312" t="s">
        <v>50</v>
      </c>
      <c r="D5145" s="313" t="s">
        <v>20696</v>
      </c>
      <c r="E5145" s="314" t="s">
        <v>186</v>
      </c>
    </row>
    <row r="5146" spans="1:5" ht="13.5">
      <c r="A5146" s="311">
        <v>95541</v>
      </c>
      <c r="B5146" s="312" t="s">
        <v>4754</v>
      </c>
      <c r="C5146" s="312" t="s">
        <v>50</v>
      </c>
      <c r="D5146" s="313" t="s">
        <v>20697</v>
      </c>
      <c r="E5146" s="314" t="s">
        <v>186</v>
      </c>
    </row>
    <row r="5147" spans="1:5" ht="27">
      <c r="A5147" s="311">
        <v>96559</v>
      </c>
      <c r="B5147" s="312" t="s">
        <v>4755</v>
      </c>
      <c r="C5147" s="312" t="s">
        <v>54</v>
      </c>
      <c r="D5147" s="313" t="s">
        <v>13850</v>
      </c>
      <c r="E5147" s="314" t="s">
        <v>186</v>
      </c>
    </row>
    <row r="5148" spans="1:5" ht="27">
      <c r="A5148" s="311">
        <v>96560</v>
      </c>
      <c r="B5148" s="312" t="s">
        <v>4756</v>
      </c>
      <c r="C5148" s="312" t="s">
        <v>54</v>
      </c>
      <c r="D5148" s="313" t="s">
        <v>15043</v>
      </c>
      <c r="E5148" s="314" t="s">
        <v>186</v>
      </c>
    </row>
    <row r="5149" spans="1:5" ht="27">
      <c r="A5149" s="311">
        <v>96561</v>
      </c>
      <c r="B5149" s="312" t="s">
        <v>4757</v>
      </c>
      <c r="C5149" s="312" t="s">
        <v>54</v>
      </c>
      <c r="D5149" s="313" t="s">
        <v>15031</v>
      </c>
      <c r="E5149" s="314" t="s">
        <v>186</v>
      </c>
    </row>
    <row r="5150" spans="1:5" ht="40.5">
      <c r="A5150" s="311">
        <v>96562</v>
      </c>
      <c r="B5150" s="312" t="s">
        <v>4758</v>
      </c>
      <c r="C5150" s="312" t="s">
        <v>185</v>
      </c>
      <c r="D5150" s="313" t="s">
        <v>20698</v>
      </c>
      <c r="E5150" s="314" t="s">
        <v>186</v>
      </c>
    </row>
    <row r="5151" spans="1:5" ht="40.5">
      <c r="A5151" s="311">
        <v>96563</v>
      </c>
      <c r="B5151" s="312" t="s">
        <v>12361</v>
      </c>
      <c r="C5151" s="312" t="s">
        <v>185</v>
      </c>
      <c r="D5151" s="313" t="s">
        <v>19769</v>
      </c>
      <c r="E5151" s="314" t="s">
        <v>186</v>
      </c>
    </row>
    <row r="5152" spans="1:5" ht="27">
      <c r="A5152" s="311">
        <v>101802</v>
      </c>
      <c r="B5152" s="312" t="s">
        <v>4759</v>
      </c>
      <c r="C5152" s="312" t="s">
        <v>50</v>
      </c>
      <c r="D5152" s="313" t="s">
        <v>20699</v>
      </c>
      <c r="E5152" s="314" t="s">
        <v>186</v>
      </c>
    </row>
    <row r="5153" spans="1:5" ht="27">
      <c r="A5153" s="311">
        <v>101803</v>
      </c>
      <c r="B5153" s="312" t="s">
        <v>4760</v>
      </c>
      <c r="C5153" s="312" t="s">
        <v>50</v>
      </c>
      <c r="D5153" s="313" t="s">
        <v>20700</v>
      </c>
      <c r="E5153" s="314" t="s">
        <v>186</v>
      </c>
    </row>
    <row r="5154" spans="1:5" ht="27">
      <c r="A5154" s="311">
        <v>101804</v>
      </c>
      <c r="B5154" s="312" t="s">
        <v>4761</v>
      </c>
      <c r="C5154" s="312" t="s">
        <v>50</v>
      </c>
      <c r="D5154" s="313" t="s">
        <v>20701</v>
      </c>
      <c r="E5154" s="314" t="s">
        <v>186</v>
      </c>
    </row>
    <row r="5155" spans="1:5" ht="27">
      <c r="A5155" s="311">
        <v>101805</v>
      </c>
      <c r="B5155" s="312" t="s">
        <v>4762</v>
      </c>
      <c r="C5155" s="312" t="s">
        <v>50</v>
      </c>
      <c r="D5155" s="313" t="s">
        <v>20702</v>
      </c>
      <c r="E5155" s="314" t="s">
        <v>186</v>
      </c>
    </row>
    <row r="5156" spans="1:5" ht="27">
      <c r="A5156" s="311">
        <v>102111</v>
      </c>
      <c r="B5156" s="312" t="s">
        <v>4763</v>
      </c>
      <c r="C5156" s="312" t="s">
        <v>50</v>
      </c>
      <c r="D5156" s="313" t="s">
        <v>20703</v>
      </c>
      <c r="E5156" s="314" t="s">
        <v>186</v>
      </c>
    </row>
    <row r="5157" spans="1:5" ht="27">
      <c r="A5157" s="311">
        <v>102112</v>
      </c>
      <c r="B5157" s="312" t="s">
        <v>4764</v>
      </c>
      <c r="C5157" s="312" t="s">
        <v>50</v>
      </c>
      <c r="D5157" s="313" t="s">
        <v>20704</v>
      </c>
      <c r="E5157" s="314" t="s">
        <v>186</v>
      </c>
    </row>
    <row r="5158" spans="1:5" ht="27">
      <c r="A5158" s="311">
        <v>102113</v>
      </c>
      <c r="B5158" s="312" t="s">
        <v>4765</v>
      </c>
      <c r="C5158" s="312" t="s">
        <v>50</v>
      </c>
      <c r="D5158" s="313" t="s">
        <v>20705</v>
      </c>
      <c r="E5158" s="314" t="s">
        <v>186</v>
      </c>
    </row>
    <row r="5159" spans="1:5" ht="27">
      <c r="A5159" s="311">
        <v>102114</v>
      </c>
      <c r="B5159" s="312" t="s">
        <v>4766</v>
      </c>
      <c r="C5159" s="312" t="s">
        <v>50</v>
      </c>
      <c r="D5159" s="313" t="s">
        <v>20706</v>
      </c>
      <c r="E5159" s="314" t="s">
        <v>186</v>
      </c>
    </row>
    <row r="5160" spans="1:5" ht="27">
      <c r="A5160" s="311">
        <v>102115</v>
      </c>
      <c r="B5160" s="312" t="s">
        <v>4767</v>
      </c>
      <c r="C5160" s="312" t="s">
        <v>50</v>
      </c>
      <c r="D5160" s="313" t="s">
        <v>20707</v>
      </c>
      <c r="E5160" s="314" t="s">
        <v>186</v>
      </c>
    </row>
    <row r="5161" spans="1:5" ht="27">
      <c r="A5161" s="311">
        <v>102116</v>
      </c>
      <c r="B5161" s="312" t="s">
        <v>4768</v>
      </c>
      <c r="C5161" s="312" t="s">
        <v>50</v>
      </c>
      <c r="D5161" s="313" t="s">
        <v>20708</v>
      </c>
      <c r="E5161" s="314" t="s">
        <v>186</v>
      </c>
    </row>
    <row r="5162" spans="1:5" ht="27">
      <c r="A5162" s="311">
        <v>102117</v>
      </c>
      <c r="B5162" s="312" t="s">
        <v>4769</v>
      </c>
      <c r="C5162" s="312" t="s">
        <v>50</v>
      </c>
      <c r="D5162" s="313" t="s">
        <v>20709</v>
      </c>
      <c r="E5162" s="314" t="s">
        <v>186</v>
      </c>
    </row>
    <row r="5163" spans="1:5" ht="27">
      <c r="A5163" s="311">
        <v>102118</v>
      </c>
      <c r="B5163" s="312" t="s">
        <v>4770</v>
      </c>
      <c r="C5163" s="312" t="s">
        <v>50</v>
      </c>
      <c r="D5163" s="313" t="s">
        <v>20710</v>
      </c>
      <c r="E5163" s="314" t="s">
        <v>186</v>
      </c>
    </row>
    <row r="5164" spans="1:5" ht="27">
      <c r="A5164" s="311">
        <v>102119</v>
      </c>
      <c r="B5164" s="312" t="s">
        <v>4771</v>
      </c>
      <c r="C5164" s="312" t="s">
        <v>50</v>
      </c>
      <c r="D5164" s="313" t="s">
        <v>20711</v>
      </c>
      <c r="E5164" s="314" t="s">
        <v>186</v>
      </c>
    </row>
    <row r="5165" spans="1:5" ht="27">
      <c r="A5165" s="311">
        <v>102121</v>
      </c>
      <c r="B5165" s="312" t="s">
        <v>4772</v>
      </c>
      <c r="C5165" s="312" t="s">
        <v>50</v>
      </c>
      <c r="D5165" s="313" t="s">
        <v>20712</v>
      </c>
      <c r="E5165" s="314" t="s">
        <v>186</v>
      </c>
    </row>
    <row r="5166" spans="1:5" ht="27">
      <c r="A5166" s="311">
        <v>102122</v>
      </c>
      <c r="B5166" s="312" t="s">
        <v>4773</v>
      </c>
      <c r="C5166" s="312" t="s">
        <v>50</v>
      </c>
      <c r="D5166" s="313" t="s">
        <v>20713</v>
      </c>
      <c r="E5166" s="314" t="s">
        <v>186</v>
      </c>
    </row>
    <row r="5167" spans="1:5" ht="27">
      <c r="A5167" s="311">
        <v>102123</v>
      </c>
      <c r="B5167" s="312" t="s">
        <v>4774</v>
      </c>
      <c r="C5167" s="312" t="s">
        <v>50</v>
      </c>
      <c r="D5167" s="313" t="s">
        <v>20714</v>
      </c>
      <c r="E5167" s="314" t="s">
        <v>186</v>
      </c>
    </row>
    <row r="5168" spans="1:5" ht="27">
      <c r="A5168" s="311">
        <v>102136</v>
      </c>
      <c r="B5168" s="312" t="s">
        <v>4775</v>
      </c>
      <c r="C5168" s="312" t="s">
        <v>50</v>
      </c>
      <c r="D5168" s="313" t="s">
        <v>20715</v>
      </c>
      <c r="E5168" s="314" t="s">
        <v>186</v>
      </c>
    </row>
    <row r="5169" spans="1:5" ht="27">
      <c r="A5169" s="311">
        <v>102137</v>
      </c>
      <c r="B5169" s="312" t="s">
        <v>4776</v>
      </c>
      <c r="C5169" s="312" t="s">
        <v>50</v>
      </c>
      <c r="D5169" s="313" t="s">
        <v>16276</v>
      </c>
      <c r="E5169" s="314" t="s">
        <v>186</v>
      </c>
    </row>
    <row r="5170" spans="1:5" ht="27">
      <c r="A5170" s="311">
        <v>102138</v>
      </c>
      <c r="B5170" s="312" t="s">
        <v>4777</v>
      </c>
      <c r="C5170" s="312" t="s">
        <v>50</v>
      </c>
      <c r="D5170" s="313" t="s">
        <v>17611</v>
      </c>
      <c r="E5170" s="314" t="s">
        <v>186</v>
      </c>
    </row>
    <row r="5171" spans="1:5" ht="40.5">
      <c r="A5171" s="311">
        <v>103517</v>
      </c>
      <c r="B5171" s="312" t="s">
        <v>17685</v>
      </c>
      <c r="C5171" s="312" t="s">
        <v>50</v>
      </c>
      <c r="D5171" s="313" t="s">
        <v>20716</v>
      </c>
      <c r="E5171" s="314" t="s">
        <v>186</v>
      </c>
    </row>
    <row r="5172" spans="1:5" ht="27">
      <c r="A5172" s="311">
        <v>103519</v>
      </c>
      <c r="B5172" s="312" t="s">
        <v>17686</v>
      </c>
      <c r="C5172" s="312" t="s">
        <v>50</v>
      </c>
      <c r="D5172" s="313" t="s">
        <v>15946</v>
      </c>
      <c r="E5172" s="314" t="s">
        <v>186</v>
      </c>
    </row>
    <row r="5173" spans="1:5" ht="40.5">
      <c r="A5173" s="311">
        <v>103520</v>
      </c>
      <c r="B5173" s="312" t="s">
        <v>17687</v>
      </c>
      <c r="C5173" s="312" t="s">
        <v>50</v>
      </c>
      <c r="D5173" s="313" t="s">
        <v>20717</v>
      </c>
      <c r="E5173" s="314" t="s">
        <v>186</v>
      </c>
    </row>
    <row r="5174" spans="1:5" ht="40.5">
      <c r="A5174" s="311">
        <v>103521</v>
      </c>
      <c r="B5174" s="312" t="s">
        <v>17688</v>
      </c>
      <c r="C5174" s="312" t="s">
        <v>50</v>
      </c>
      <c r="D5174" s="313" t="s">
        <v>20718</v>
      </c>
      <c r="E5174" s="314" t="s">
        <v>186</v>
      </c>
    </row>
    <row r="5175" spans="1:5" ht="40.5">
      <c r="A5175" s="311">
        <v>103522</v>
      </c>
      <c r="B5175" s="312" t="s">
        <v>17689</v>
      </c>
      <c r="C5175" s="312" t="s">
        <v>50</v>
      </c>
      <c r="D5175" s="313" t="s">
        <v>20719</v>
      </c>
      <c r="E5175" s="314" t="s">
        <v>186</v>
      </c>
    </row>
    <row r="5176" spans="1:5" ht="40.5">
      <c r="A5176" s="311">
        <v>103523</v>
      </c>
      <c r="B5176" s="312" t="s">
        <v>17690</v>
      </c>
      <c r="C5176" s="312" t="s">
        <v>50</v>
      </c>
      <c r="D5176" s="313" t="s">
        <v>20720</v>
      </c>
      <c r="E5176" s="314" t="s">
        <v>186</v>
      </c>
    </row>
    <row r="5177" spans="1:5" ht="54">
      <c r="A5177" s="311">
        <v>93350</v>
      </c>
      <c r="B5177" s="312" t="s">
        <v>4778</v>
      </c>
      <c r="C5177" s="312" t="s">
        <v>50</v>
      </c>
      <c r="D5177" s="313" t="s">
        <v>20721</v>
      </c>
      <c r="E5177" s="314" t="s">
        <v>186</v>
      </c>
    </row>
    <row r="5178" spans="1:5" ht="54">
      <c r="A5178" s="311">
        <v>93351</v>
      </c>
      <c r="B5178" s="312" t="s">
        <v>4779</v>
      </c>
      <c r="C5178" s="312" t="s">
        <v>50</v>
      </c>
      <c r="D5178" s="313" t="s">
        <v>20722</v>
      </c>
      <c r="E5178" s="314" t="s">
        <v>186</v>
      </c>
    </row>
    <row r="5179" spans="1:5" ht="54">
      <c r="A5179" s="311">
        <v>93352</v>
      </c>
      <c r="B5179" s="312" t="s">
        <v>4780</v>
      </c>
      <c r="C5179" s="312" t="s">
        <v>50</v>
      </c>
      <c r="D5179" s="313" t="s">
        <v>20723</v>
      </c>
      <c r="E5179" s="314" t="s">
        <v>186</v>
      </c>
    </row>
    <row r="5180" spans="1:5" ht="54">
      <c r="A5180" s="311">
        <v>93353</v>
      </c>
      <c r="B5180" s="312" t="s">
        <v>4781</v>
      </c>
      <c r="C5180" s="312" t="s">
        <v>50</v>
      </c>
      <c r="D5180" s="313" t="s">
        <v>20724</v>
      </c>
      <c r="E5180" s="314" t="s">
        <v>186</v>
      </c>
    </row>
    <row r="5181" spans="1:5" ht="54">
      <c r="A5181" s="311">
        <v>93354</v>
      </c>
      <c r="B5181" s="312" t="s">
        <v>4782</v>
      </c>
      <c r="C5181" s="312" t="s">
        <v>50</v>
      </c>
      <c r="D5181" s="313" t="s">
        <v>20725</v>
      </c>
      <c r="E5181" s="314" t="s">
        <v>186</v>
      </c>
    </row>
    <row r="5182" spans="1:5" ht="54">
      <c r="A5182" s="311">
        <v>93355</v>
      </c>
      <c r="B5182" s="312" t="s">
        <v>4783</v>
      </c>
      <c r="C5182" s="312" t="s">
        <v>50</v>
      </c>
      <c r="D5182" s="313" t="s">
        <v>20726</v>
      </c>
      <c r="E5182" s="314" t="s">
        <v>186</v>
      </c>
    </row>
    <row r="5183" spans="1:5" ht="54">
      <c r="A5183" s="311">
        <v>93356</v>
      </c>
      <c r="B5183" s="312" t="s">
        <v>4784</v>
      </c>
      <c r="C5183" s="312" t="s">
        <v>50</v>
      </c>
      <c r="D5183" s="313" t="s">
        <v>20727</v>
      </c>
      <c r="E5183" s="314" t="s">
        <v>186</v>
      </c>
    </row>
    <row r="5184" spans="1:5" ht="54">
      <c r="A5184" s="311">
        <v>93357</v>
      </c>
      <c r="B5184" s="312" t="s">
        <v>4785</v>
      </c>
      <c r="C5184" s="312" t="s">
        <v>50</v>
      </c>
      <c r="D5184" s="313" t="s">
        <v>20728</v>
      </c>
      <c r="E5184" s="314" t="s">
        <v>186</v>
      </c>
    </row>
    <row r="5185" spans="1:5" ht="27">
      <c r="A5185" s="311">
        <v>96520</v>
      </c>
      <c r="B5185" s="312" t="s">
        <v>12362</v>
      </c>
      <c r="C5185" s="312" t="s">
        <v>177</v>
      </c>
      <c r="D5185" s="313" t="s">
        <v>14853</v>
      </c>
      <c r="E5185" s="314" t="s">
        <v>186</v>
      </c>
    </row>
    <row r="5186" spans="1:5" ht="27">
      <c r="A5186" s="311">
        <v>96521</v>
      </c>
      <c r="B5186" s="312" t="s">
        <v>12363</v>
      </c>
      <c r="C5186" s="312" t="s">
        <v>177</v>
      </c>
      <c r="D5186" s="313" t="s">
        <v>20729</v>
      </c>
      <c r="E5186" s="314" t="s">
        <v>186</v>
      </c>
    </row>
    <row r="5187" spans="1:5" ht="27">
      <c r="A5187" s="311">
        <v>96522</v>
      </c>
      <c r="B5187" s="312" t="s">
        <v>12364</v>
      </c>
      <c r="C5187" s="312" t="s">
        <v>177</v>
      </c>
      <c r="D5187" s="313" t="s">
        <v>20730</v>
      </c>
      <c r="E5187" s="314" t="s">
        <v>186</v>
      </c>
    </row>
    <row r="5188" spans="1:5" ht="27">
      <c r="A5188" s="311">
        <v>96523</v>
      </c>
      <c r="B5188" s="312" t="s">
        <v>12365</v>
      </c>
      <c r="C5188" s="312" t="s">
        <v>177</v>
      </c>
      <c r="D5188" s="313" t="s">
        <v>20731</v>
      </c>
      <c r="E5188" s="314" t="s">
        <v>186</v>
      </c>
    </row>
    <row r="5189" spans="1:5" ht="27">
      <c r="A5189" s="311">
        <v>96524</v>
      </c>
      <c r="B5189" s="312" t="s">
        <v>12366</v>
      </c>
      <c r="C5189" s="312" t="s">
        <v>177</v>
      </c>
      <c r="D5189" s="313" t="s">
        <v>20732</v>
      </c>
      <c r="E5189" s="314" t="s">
        <v>186</v>
      </c>
    </row>
    <row r="5190" spans="1:5" ht="27">
      <c r="A5190" s="311">
        <v>96525</v>
      </c>
      <c r="B5190" s="312" t="s">
        <v>12367</v>
      </c>
      <c r="C5190" s="312" t="s">
        <v>177</v>
      </c>
      <c r="D5190" s="313" t="s">
        <v>17063</v>
      </c>
      <c r="E5190" s="314" t="s">
        <v>186</v>
      </c>
    </row>
    <row r="5191" spans="1:5" ht="27">
      <c r="A5191" s="311">
        <v>96526</v>
      </c>
      <c r="B5191" s="312" t="s">
        <v>12368</v>
      </c>
      <c r="C5191" s="312" t="s">
        <v>177</v>
      </c>
      <c r="D5191" s="313" t="s">
        <v>20733</v>
      </c>
      <c r="E5191" s="314" t="s">
        <v>186</v>
      </c>
    </row>
    <row r="5192" spans="1:5" ht="27">
      <c r="A5192" s="311">
        <v>96527</v>
      </c>
      <c r="B5192" s="312" t="s">
        <v>12369</v>
      </c>
      <c r="C5192" s="312" t="s">
        <v>177</v>
      </c>
      <c r="D5192" s="313" t="s">
        <v>17574</v>
      </c>
      <c r="E5192" s="314" t="s">
        <v>186</v>
      </c>
    </row>
    <row r="5193" spans="1:5" ht="27">
      <c r="A5193" s="311">
        <v>96528</v>
      </c>
      <c r="B5193" s="312" t="s">
        <v>4786</v>
      </c>
      <c r="C5193" s="312" t="s">
        <v>54</v>
      </c>
      <c r="D5193" s="313" t="s">
        <v>20734</v>
      </c>
      <c r="E5193" s="314" t="s">
        <v>186</v>
      </c>
    </row>
    <row r="5194" spans="1:5" ht="27">
      <c r="A5194" s="311">
        <v>101114</v>
      </c>
      <c r="B5194" s="312" t="s">
        <v>4787</v>
      </c>
      <c r="C5194" s="312" t="s">
        <v>177</v>
      </c>
      <c r="D5194" s="313" t="s">
        <v>16855</v>
      </c>
      <c r="E5194" s="314" t="s">
        <v>186</v>
      </c>
    </row>
    <row r="5195" spans="1:5" ht="27">
      <c r="A5195" s="311">
        <v>101115</v>
      </c>
      <c r="B5195" s="312" t="s">
        <v>4788</v>
      </c>
      <c r="C5195" s="312" t="s">
        <v>177</v>
      </c>
      <c r="D5195" s="313" t="s">
        <v>17132</v>
      </c>
      <c r="E5195" s="314" t="s">
        <v>186</v>
      </c>
    </row>
    <row r="5196" spans="1:5" ht="27">
      <c r="A5196" s="311">
        <v>101116</v>
      </c>
      <c r="B5196" s="312" t="s">
        <v>4789</v>
      </c>
      <c r="C5196" s="312" t="s">
        <v>177</v>
      </c>
      <c r="D5196" s="313" t="s">
        <v>14355</v>
      </c>
      <c r="E5196" s="314" t="s">
        <v>186</v>
      </c>
    </row>
    <row r="5197" spans="1:5" ht="27">
      <c r="A5197" s="311">
        <v>101117</v>
      </c>
      <c r="B5197" s="312" t="s">
        <v>4790</v>
      </c>
      <c r="C5197" s="312" t="s">
        <v>177</v>
      </c>
      <c r="D5197" s="313" t="s">
        <v>14249</v>
      </c>
      <c r="E5197" s="314" t="s">
        <v>186</v>
      </c>
    </row>
    <row r="5198" spans="1:5" ht="27">
      <c r="A5198" s="311">
        <v>101118</v>
      </c>
      <c r="B5198" s="312" t="s">
        <v>4791</v>
      </c>
      <c r="C5198" s="312" t="s">
        <v>177</v>
      </c>
      <c r="D5198" s="313" t="s">
        <v>13203</v>
      </c>
      <c r="E5198" s="314" t="s">
        <v>186</v>
      </c>
    </row>
    <row r="5199" spans="1:5" ht="27">
      <c r="A5199" s="311">
        <v>101119</v>
      </c>
      <c r="B5199" s="312" t="s">
        <v>4792</v>
      </c>
      <c r="C5199" s="312" t="s">
        <v>177</v>
      </c>
      <c r="D5199" s="313" t="s">
        <v>12943</v>
      </c>
      <c r="E5199" s="314" t="s">
        <v>186</v>
      </c>
    </row>
    <row r="5200" spans="1:5" ht="27">
      <c r="A5200" s="311">
        <v>101120</v>
      </c>
      <c r="B5200" s="312" t="s">
        <v>4793</v>
      </c>
      <c r="C5200" s="312" t="s">
        <v>177</v>
      </c>
      <c r="D5200" s="313" t="s">
        <v>17027</v>
      </c>
      <c r="E5200" s="314" t="s">
        <v>186</v>
      </c>
    </row>
    <row r="5201" spans="1:5" ht="27">
      <c r="A5201" s="311">
        <v>101121</v>
      </c>
      <c r="B5201" s="312" t="s">
        <v>4794</v>
      </c>
      <c r="C5201" s="312" t="s">
        <v>177</v>
      </c>
      <c r="D5201" s="313" t="s">
        <v>16732</v>
      </c>
      <c r="E5201" s="314" t="s">
        <v>186</v>
      </c>
    </row>
    <row r="5202" spans="1:5" ht="27">
      <c r="A5202" s="311">
        <v>101122</v>
      </c>
      <c r="B5202" s="312" t="s">
        <v>4795</v>
      </c>
      <c r="C5202" s="312" t="s">
        <v>177</v>
      </c>
      <c r="D5202" s="313" t="s">
        <v>13023</v>
      </c>
      <c r="E5202" s="314" t="s">
        <v>186</v>
      </c>
    </row>
    <row r="5203" spans="1:5" ht="27">
      <c r="A5203" s="311">
        <v>101123</v>
      </c>
      <c r="B5203" s="312" t="s">
        <v>4796</v>
      </c>
      <c r="C5203" s="312" t="s">
        <v>177</v>
      </c>
      <c r="D5203" s="313" t="s">
        <v>13147</v>
      </c>
      <c r="E5203" s="314" t="s">
        <v>186</v>
      </c>
    </row>
    <row r="5204" spans="1:5" ht="27">
      <c r="A5204" s="311">
        <v>101124</v>
      </c>
      <c r="B5204" s="312" t="s">
        <v>4797</v>
      </c>
      <c r="C5204" s="312" t="s">
        <v>177</v>
      </c>
      <c r="D5204" s="313" t="s">
        <v>13568</v>
      </c>
      <c r="E5204" s="314" t="s">
        <v>186</v>
      </c>
    </row>
    <row r="5205" spans="1:5" ht="27">
      <c r="A5205" s="311">
        <v>101125</v>
      </c>
      <c r="B5205" s="312" t="s">
        <v>4798</v>
      </c>
      <c r="C5205" s="312" t="s">
        <v>177</v>
      </c>
      <c r="D5205" s="313" t="s">
        <v>15713</v>
      </c>
      <c r="E5205" s="314" t="s">
        <v>186</v>
      </c>
    </row>
    <row r="5206" spans="1:5" ht="27">
      <c r="A5206" s="311">
        <v>101126</v>
      </c>
      <c r="B5206" s="312" t="s">
        <v>4799</v>
      </c>
      <c r="C5206" s="312" t="s">
        <v>177</v>
      </c>
      <c r="D5206" s="313" t="s">
        <v>13037</v>
      </c>
      <c r="E5206" s="314" t="s">
        <v>186</v>
      </c>
    </row>
    <row r="5207" spans="1:5" ht="27">
      <c r="A5207" s="311">
        <v>101127</v>
      </c>
      <c r="B5207" s="312" t="s">
        <v>4800</v>
      </c>
      <c r="C5207" s="312" t="s">
        <v>177</v>
      </c>
      <c r="D5207" s="313" t="s">
        <v>13324</v>
      </c>
      <c r="E5207" s="314" t="s">
        <v>186</v>
      </c>
    </row>
    <row r="5208" spans="1:5" ht="27">
      <c r="A5208" s="311">
        <v>101128</v>
      </c>
      <c r="B5208" s="312" t="s">
        <v>4801</v>
      </c>
      <c r="C5208" s="312" t="s">
        <v>177</v>
      </c>
      <c r="D5208" s="313" t="s">
        <v>17403</v>
      </c>
      <c r="E5208" s="314" t="s">
        <v>186</v>
      </c>
    </row>
    <row r="5209" spans="1:5" ht="27">
      <c r="A5209" s="311">
        <v>101129</v>
      </c>
      <c r="B5209" s="312" t="s">
        <v>4802</v>
      </c>
      <c r="C5209" s="312" t="s">
        <v>177</v>
      </c>
      <c r="D5209" s="313" t="s">
        <v>15497</v>
      </c>
      <c r="E5209" s="314" t="s">
        <v>186</v>
      </c>
    </row>
    <row r="5210" spans="1:5" ht="27">
      <c r="A5210" s="311">
        <v>101130</v>
      </c>
      <c r="B5210" s="312" t="s">
        <v>4803</v>
      </c>
      <c r="C5210" s="312" t="s">
        <v>177</v>
      </c>
      <c r="D5210" s="313" t="s">
        <v>12619</v>
      </c>
      <c r="E5210" s="314" t="s">
        <v>186</v>
      </c>
    </row>
    <row r="5211" spans="1:5" ht="27">
      <c r="A5211" s="311">
        <v>101131</v>
      </c>
      <c r="B5211" s="312" t="s">
        <v>4804</v>
      </c>
      <c r="C5211" s="312" t="s">
        <v>177</v>
      </c>
      <c r="D5211" s="313" t="s">
        <v>17573</v>
      </c>
      <c r="E5211" s="314" t="s">
        <v>186</v>
      </c>
    </row>
    <row r="5212" spans="1:5" ht="27">
      <c r="A5212" s="311">
        <v>101132</v>
      </c>
      <c r="B5212" s="312" t="s">
        <v>4805</v>
      </c>
      <c r="C5212" s="312" t="s">
        <v>177</v>
      </c>
      <c r="D5212" s="313" t="s">
        <v>13588</v>
      </c>
      <c r="E5212" s="314" t="s">
        <v>186</v>
      </c>
    </row>
    <row r="5213" spans="1:5" ht="27">
      <c r="A5213" s="311">
        <v>101133</v>
      </c>
      <c r="B5213" s="312" t="s">
        <v>4806</v>
      </c>
      <c r="C5213" s="312" t="s">
        <v>177</v>
      </c>
      <c r="D5213" s="313" t="s">
        <v>13527</v>
      </c>
      <c r="E5213" s="314" t="s">
        <v>186</v>
      </c>
    </row>
    <row r="5214" spans="1:5" ht="40.5">
      <c r="A5214" s="311">
        <v>101134</v>
      </c>
      <c r="B5214" s="312" t="s">
        <v>4807</v>
      </c>
      <c r="C5214" s="312" t="s">
        <v>177</v>
      </c>
      <c r="D5214" s="313" t="s">
        <v>17894</v>
      </c>
      <c r="E5214" s="314" t="s">
        <v>186</v>
      </c>
    </row>
    <row r="5215" spans="1:5" ht="40.5">
      <c r="A5215" s="311">
        <v>101135</v>
      </c>
      <c r="B5215" s="312" t="s">
        <v>4808</v>
      </c>
      <c r="C5215" s="312" t="s">
        <v>177</v>
      </c>
      <c r="D5215" s="313" t="s">
        <v>15914</v>
      </c>
      <c r="E5215" s="314" t="s">
        <v>186</v>
      </c>
    </row>
    <row r="5216" spans="1:5" ht="40.5">
      <c r="A5216" s="311">
        <v>101136</v>
      </c>
      <c r="B5216" s="312" t="s">
        <v>4809</v>
      </c>
      <c r="C5216" s="312" t="s">
        <v>177</v>
      </c>
      <c r="D5216" s="313" t="s">
        <v>12917</v>
      </c>
      <c r="E5216" s="314" t="s">
        <v>186</v>
      </c>
    </row>
    <row r="5217" spans="1:5" ht="40.5">
      <c r="A5217" s="311">
        <v>101137</v>
      </c>
      <c r="B5217" s="312" t="s">
        <v>4810</v>
      </c>
      <c r="C5217" s="312" t="s">
        <v>177</v>
      </c>
      <c r="D5217" s="313" t="s">
        <v>13805</v>
      </c>
      <c r="E5217" s="314" t="s">
        <v>186</v>
      </c>
    </row>
    <row r="5218" spans="1:5" ht="40.5">
      <c r="A5218" s="311">
        <v>101138</v>
      </c>
      <c r="B5218" s="312" t="s">
        <v>4811</v>
      </c>
      <c r="C5218" s="312" t="s">
        <v>177</v>
      </c>
      <c r="D5218" s="313" t="s">
        <v>17497</v>
      </c>
      <c r="E5218" s="314" t="s">
        <v>186</v>
      </c>
    </row>
    <row r="5219" spans="1:5" ht="40.5">
      <c r="A5219" s="311">
        <v>101139</v>
      </c>
      <c r="B5219" s="312" t="s">
        <v>4812</v>
      </c>
      <c r="C5219" s="312" t="s">
        <v>177</v>
      </c>
      <c r="D5219" s="313" t="s">
        <v>12646</v>
      </c>
      <c r="E5219" s="314" t="s">
        <v>186</v>
      </c>
    </row>
    <row r="5220" spans="1:5" ht="40.5">
      <c r="A5220" s="311">
        <v>101140</v>
      </c>
      <c r="B5220" s="312" t="s">
        <v>4813</v>
      </c>
      <c r="C5220" s="312" t="s">
        <v>177</v>
      </c>
      <c r="D5220" s="313" t="s">
        <v>17700</v>
      </c>
      <c r="E5220" s="314" t="s">
        <v>186</v>
      </c>
    </row>
    <row r="5221" spans="1:5" ht="40.5">
      <c r="A5221" s="311">
        <v>101141</v>
      </c>
      <c r="B5221" s="312" t="s">
        <v>4814</v>
      </c>
      <c r="C5221" s="312" t="s">
        <v>177</v>
      </c>
      <c r="D5221" s="313" t="s">
        <v>12930</v>
      </c>
      <c r="E5221" s="314" t="s">
        <v>186</v>
      </c>
    </row>
    <row r="5222" spans="1:5" ht="40.5">
      <c r="A5222" s="311">
        <v>101142</v>
      </c>
      <c r="B5222" s="312" t="s">
        <v>4815</v>
      </c>
      <c r="C5222" s="312" t="s">
        <v>177</v>
      </c>
      <c r="D5222" s="313" t="s">
        <v>15087</v>
      </c>
      <c r="E5222" s="314" t="s">
        <v>186</v>
      </c>
    </row>
    <row r="5223" spans="1:5" ht="40.5">
      <c r="A5223" s="311">
        <v>101143</v>
      </c>
      <c r="B5223" s="312" t="s">
        <v>4816</v>
      </c>
      <c r="C5223" s="312" t="s">
        <v>177</v>
      </c>
      <c r="D5223" s="313" t="s">
        <v>13778</v>
      </c>
      <c r="E5223" s="314" t="s">
        <v>186</v>
      </c>
    </row>
    <row r="5224" spans="1:5" ht="40.5">
      <c r="A5224" s="311">
        <v>101144</v>
      </c>
      <c r="B5224" s="312" t="s">
        <v>4817</v>
      </c>
      <c r="C5224" s="312" t="s">
        <v>177</v>
      </c>
      <c r="D5224" s="313" t="s">
        <v>12567</v>
      </c>
      <c r="E5224" s="314" t="s">
        <v>186</v>
      </c>
    </row>
    <row r="5225" spans="1:5" ht="40.5">
      <c r="A5225" s="311">
        <v>101145</v>
      </c>
      <c r="B5225" s="312" t="s">
        <v>4818</v>
      </c>
      <c r="C5225" s="312" t="s">
        <v>177</v>
      </c>
      <c r="D5225" s="313" t="s">
        <v>15373</v>
      </c>
      <c r="E5225" s="314" t="s">
        <v>186</v>
      </c>
    </row>
    <row r="5226" spans="1:5" ht="40.5">
      <c r="A5226" s="311">
        <v>101146</v>
      </c>
      <c r="B5226" s="312" t="s">
        <v>4819</v>
      </c>
      <c r="C5226" s="312" t="s">
        <v>177</v>
      </c>
      <c r="D5226" s="313" t="s">
        <v>13747</v>
      </c>
      <c r="E5226" s="314" t="s">
        <v>186</v>
      </c>
    </row>
    <row r="5227" spans="1:5" ht="40.5">
      <c r="A5227" s="311">
        <v>101147</v>
      </c>
      <c r="B5227" s="312" t="s">
        <v>4820</v>
      </c>
      <c r="C5227" s="312" t="s">
        <v>177</v>
      </c>
      <c r="D5227" s="313" t="s">
        <v>14900</v>
      </c>
      <c r="E5227" s="314" t="s">
        <v>186</v>
      </c>
    </row>
    <row r="5228" spans="1:5" ht="40.5">
      <c r="A5228" s="311">
        <v>101148</v>
      </c>
      <c r="B5228" s="312" t="s">
        <v>4821</v>
      </c>
      <c r="C5228" s="312" t="s">
        <v>177</v>
      </c>
      <c r="D5228" s="313" t="s">
        <v>17707</v>
      </c>
      <c r="E5228" s="314" t="s">
        <v>186</v>
      </c>
    </row>
    <row r="5229" spans="1:5" ht="40.5">
      <c r="A5229" s="311">
        <v>101149</v>
      </c>
      <c r="B5229" s="312" t="s">
        <v>4822</v>
      </c>
      <c r="C5229" s="312" t="s">
        <v>177</v>
      </c>
      <c r="D5229" s="313" t="s">
        <v>20735</v>
      </c>
      <c r="E5229" s="314" t="s">
        <v>186</v>
      </c>
    </row>
    <row r="5230" spans="1:5" ht="40.5">
      <c r="A5230" s="311">
        <v>101150</v>
      </c>
      <c r="B5230" s="312" t="s">
        <v>4823</v>
      </c>
      <c r="C5230" s="312" t="s">
        <v>177</v>
      </c>
      <c r="D5230" s="313" t="s">
        <v>16623</v>
      </c>
      <c r="E5230" s="314" t="s">
        <v>186</v>
      </c>
    </row>
    <row r="5231" spans="1:5" ht="40.5">
      <c r="A5231" s="311">
        <v>101151</v>
      </c>
      <c r="B5231" s="312" t="s">
        <v>4824</v>
      </c>
      <c r="C5231" s="312" t="s">
        <v>177</v>
      </c>
      <c r="D5231" s="313" t="s">
        <v>14062</v>
      </c>
      <c r="E5231" s="314" t="s">
        <v>186</v>
      </c>
    </row>
    <row r="5232" spans="1:5" ht="40.5">
      <c r="A5232" s="311">
        <v>101152</v>
      </c>
      <c r="B5232" s="312" t="s">
        <v>4825</v>
      </c>
      <c r="C5232" s="312" t="s">
        <v>177</v>
      </c>
      <c r="D5232" s="313" t="s">
        <v>19271</v>
      </c>
      <c r="E5232" s="314" t="s">
        <v>186</v>
      </c>
    </row>
    <row r="5233" spans="1:5" ht="40.5">
      <c r="A5233" s="311">
        <v>101153</v>
      </c>
      <c r="B5233" s="312" t="s">
        <v>4826</v>
      </c>
      <c r="C5233" s="312" t="s">
        <v>177</v>
      </c>
      <c r="D5233" s="313" t="s">
        <v>16537</v>
      </c>
      <c r="E5233" s="314" t="s">
        <v>186</v>
      </c>
    </row>
    <row r="5234" spans="1:5" ht="54">
      <c r="A5234" s="311">
        <v>101206</v>
      </c>
      <c r="B5234" s="312" t="s">
        <v>4827</v>
      </c>
      <c r="C5234" s="312" t="s">
        <v>177</v>
      </c>
      <c r="D5234" s="313" t="s">
        <v>20736</v>
      </c>
      <c r="E5234" s="314" t="s">
        <v>186</v>
      </c>
    </row>
    <row r="5235" spans="1:5" ht="54">
      <c r="A5235" s="311">
        <v>101207</v>
      </c>
      <c r="B5235" s="312" t="s">
        <v>4828</v>
      </c>
      <c r="C5235" s="312" t="s">
        <v>177</v>
      </c>
      <c r="D5235" s="313" t="s">
        <v>18941</v>
      </c>
      <c r="E5235" s="314" t="s">
        <v>186</v>
      </c>
    </row>
    <row r="5236" spans="1:5" ht="54">
      <c r="A5236" s="311">
        <v>101208</v>
      </c>
      <c r="B5236" s="312" t="s">
        <v>4829</v>
      </c>
      <c r="C5236" s="312" t="s">
        <v>177</v>
      </c>
      <c r="D5236" s="313" t="s">
        <v>13341</v>
      </c>
      <c r="E5236" s="314" t="s">
        <v>186</v>
      </c>
    </row>
    <row r="5237" spans="1:5" ht="54">
      <c r="A5237" s="311">
        <v>101209</v>
      </c>
      <c r="B5237" s="312" t="s">
        <v>4830</v>
      </c>
      <c r="C5237" s="312" t="s">
        <v>177</v>
      </c>
      <c r="D5237" s="313" t="s">
        <v>14448</v>
      </c>
      <c r="E5237" s="314" t="s">
        <v>186</v>
      </c>
    </row>
    <row r="5238" spans="1:5" ht="54">
      <c r="A5238" s="311">
        <v>101210</v>
      </c>
      <c r="B5238" s="312" t="s">
        <v>4831</v>
      </c>
      <c r="C5238" s="312" t="s">
        <v>177</v>
      </c>
      <c r="D5238" s="313" t="s">
        <v>20737</v>
      </c>
      <c r="E5238" s="314" t="s">
        <v>186</v>
      </c>
    </row>
    <row r="5239" spans="1:5" ht="54">
      <c r="A5239" s="311">
        <v>101211</v>
      </c>
      <c r="B5239" s="312" t="s">
        <v>4832</v>
      </c>
      <c r="C5239" s="312" t="s">
        <v>177</v>
      </c>
      <c r="D5239" s="313" t="s">
        <v>13922</v>
      </c>
      <c r="E5239" s="314" t="s">
        <v>186</v>
      </c>
    </row>
    <row r="5240" spans="1:5" ht="54">
      <c r="A5240" s="311">
        <v>101212</v>
      </c>
      <c r="B5240" s="312" t="s">
        <v>4833</v>
      </c>
      <c r="C5240" s="312" t="s">
        <v>177</v>
      </c>
      <c r="D5240" s="313" t="s">
        <v>17902</v>
      </c>
      <c r="E5240" s="314" t="s">
        <v>186</v>
      </c>
    </row>
    <row r="5241" spans="1:5" ht="54">
      <c r="A5241" s="311">
        <v>101213</v>
      </c>
      <c r="B5241" s="312" t="s">
        <v>4834</v>
      </c>
      <c r="C5241" s="312" t="s">
        <v>177</v>
      </c>
      <c r="D5241" s="313" t="s">
        <v>13710</v>
      </c>
      <c r="E5241" s="314" t="s">
        <v>186</v>
      </c>
    </row>
    <row r="5242" spans="1:5" ht="54">
      <c r="A5242" s="311">
        <v>101214</v>
      </c>
      <c r="B5242" s="312" t="s">
        <v>4835</v>
      </c>
      <c r="C5242" s="312" t="s">
        <v>177</v>
      </c>
      <c r="D5242" s="313" t="s">
        <v>19490</v>
      </c>
      <c r="E5242" s="314" t="s">
        <v>186</v>
      </c>
    </row>
    <row r="5243" spans="1:5" ht="54">
      <c r="A5243" s="311">
        <v>101215</v>
      </c>
      <c r="B5243" s="312" t="s">
        <v>4836</v>
      </c>
      <c r="C5243" s="312" t="s">
        <v>177</v>
      </c>
      <c r="D5243" s="313" t="s">
        <v>13150</v>
      </c>
      <c r="E5243" s="314" t="s">
        <v>186</v>
      </c>
    </row>
    <row r="5244" spans="1:5" ht="54">
      <c r="A5244" s="311">
        <v>101216</v>
      </c>
      <c r="B5244" s="312" t="s">
        <v>4837</v>
      </c>
      <c r="C5244" s="312" t="s">
        <v>177</v>
      </c>
      <c r="D5244" s="313" t="s">
        <v>16816</v>
      </c>
      <c r="E5244" s="314" t="s">
        <v>186</v>
      </c>
    </row>
    <row r="5245" spans="1:5" ht="54">
      <c r="A5245" s="311">
        <v>101217</v>
      </c>
      <c r="B5245" s="312" t="s">
        <v>4838</v>
      </c>
      <c r="C5245" s="312" t="s">
        <v>177</v>
      </c>
      <c r="D5245" s="313" t="s">
        <v>15113</v>
      </c>
      <c r="E5245" s="314" t="s">
        <v>186</v>
      </c>
    </row>
    <row r="5246" spans="1:5" ht="54">
      <c r="A5246" s="311">
        <v>101218</v>
      </c>
      <c r="B5246" s="312" t="s">
        <v>4839</v>
      </c>
      <c r="C5246" s="312" t="s">
        <v>177</v>
      </c>
      <c r="D5246" s="313" t="s">
        <v>17552</v>
      </c>
      <c r="E5246" s="314" t="s">
        <v>186</v>
      </c>
    </row>
    <row r="5247" spans="1:5" ht="54">
      <c r="A5247" s="311">
        <v>101219</v>
      </c>
      <c r="B5247" s="312" t="s">
        <v>4840</v>
      </c>
      <c r="C5247" s="312" t="s">
        <v>177</v>
      </c>
      <c r="D5247" s="313" t="s">
        <v>13849</v>
      </c>
      <c r="E5247" s="314" t="s">
        <v>186</v>
      </c>
    </row>
    <row r="5248" spans="1:5" ht="54">
      <c r="A5248" s="311">
        <v>101220</v>
      </c>
      <c r="B5248" s="312" t="s">
        <v>4841</v>
      </c>
      <c r="C5248" s="312" t="s">
        <v>177</v>
      </c>
      <c r="D5248" s="313" t="s">
        <v>15848</v>
      </c>
      <c r="E5248" s="314" t="s">
        <v>186</v>
      </c>
    </row>
    <row r="5249" spans="1:5" ht="54">
      <c r="A5249" s="311">
        <v>101221</v>
      </c>
      <c r="B5249" s="312" t="s">
        <v>4842</v>
      </c>
      <c r="C5249" s="312" t="s">
        <v>177</v>
      </c>
      <c r="D5249" s="313" t="s">
        <v>17898</v>
      </c>
      <c r="E5249" s="314" t="s">
        <v>186</v>
      </c>
    </row>
    <row r="5250" spans="1:5" ht="54">
      <c r="A5250" s="311">
        <v>101222</v>
      </c>
      <c r="B5250" s="312" t="s">
        <v>4843</v>
      </c>
      <c r="C5250" s="312" t="s">
        <v>177</v>
      </c>
      <c r="D5250" s="313" t="s">
        <v>17419</v>
      </c>
      <c r="E5250" s="314" t="s">
        <v>186</v>
      </c>
    </row>
    <row r="5251" spans="1:5" ht="54">
      <c r="A5251" s="311">
        <v>101223</v>
      </c>
      <c r="B5251" s="312" t="s">
        <v>4844</v>
      </c>
      <c r="C5251" s="312" t="s">
        <v>177</v>
      </c>
      <c r="D5251" s="313" t="s">
        <v>20738</v>
      </c>
      <c r="E5251" s="314" t="s">
        <v>186</v>
      </c>
    </row>
    <row r="5252" spans="1:5" ht="54">
      <c r="A5252" s="311">
        <v>101224</v>
      </c>
      <c r="B5252" s="312" t="s">
        <v>4845</v>
      </c>
      <c r="C5252" s="312" t="s">
        <v>177</v>
      </c>
      <c r="D5252" s="313" t="s">
        <v>17524</v>
      </c>
      <c r="E5252" s="314" t="s">
        <v>186</v>
      </c>
    </row>
    <row r="5253" spans="1:5" ht="54">
      <c r="A5253" s="311">
        <v>101225</v>
      </c>
      <c r="B5253" s="312" t="s">
        <v>4846</v>
      </c>
      <c r="C5253" s="312" t="s">
        <v>177</v>
      </c>
      <c r="D5253" s="313" t="s">
        <v>12732</v>
      </c>
      <c r="E5253" s="314" t="s">
        <v>186</v>
      </c>
    </row>
    <row r="5254" spans="1:5" ht="54">
      <c r="A5254" s="311">
        <v>101226</v>
      </c>
      <c r="B5254" s="312" t="s">
        <v>4847</v>
      </c>
      <c r="C5254" s="312" t="s">
        <v>177</v>
      </c>
      <c r="D5254" s="313" t="s">
        <v>17875</v>
      </c>
      <c r="E5254" s="314" t="s">
        <v>186</v>
      </c>
    </row>
    <row r="5255" spans="1:5" ht="54">
      <c r="A5255" s="311">
        <v>101227</v>
      </c>
      <c r="B5255" s="312" t="s">
        <v>4848</v>
      </c>
      <c r="C5255" s="312" t="s">
        <v>177</v>
      </c>
      <c r="D5255" s="313" t="s">
        <v>13206</v>
      </c>
      <c r="E5255" s="314" t="s">
        <v>186</v>
      </c>
    </row>
    <row r="5256" spans="1:5" ht="54">
      <c r="A5256" s="311">
        <v>101228</v>
      </c>
      <c r="B5256" s="312" t="s">
        <v>4849</v>
      </c>
      <c r="C5256" s="312" t="s">
        <v>177</v>
      </c>
      <c r="D5256" s="313" t="s">
        <v>17339</v>
      </c>
      <c r="E5256" s="314" t="s">
        <v>186</v>
      </c>
    </row>
    <row r="5257" spans="1:5" ht="54">
      <c r="A5257" s="311">
        <v>101229</v>
      </c>
      <c r="B5257" s="312" t="s">
        <v>4850</v>
      </c>
      <c r="C5257" s="312" t="s">
        <v>177</v>
      </c>
      <c r="D5257" s="313" t="s">
        <v>14291</v>
      </c>
      <c r="E5257" s="314" t="s">
        <v>186</v>
      </c>
    </row>
    <row r="5258" spans="1:5" ht="54">
      <c r="A5258" s="311">
        <v>101230</v>
      </c>
      <c r="B5258" s="312" t="s">
        <v>4851</v>
      </c>
      <c r="C5258" s="312" t="s">
        <v>177</v>
      </c>
      <c r="D5258" s="313" t="s">
        <v>20294</v>
      </c>
      <c r="E5258" s="314" t="s">
        <v>186</v>
      </c>
    </row>
    <row r="5259" spans="1:5" ht="54">
      <c r="A5259" s="311">
        <v>101231</v>
      </c>
      <c r="B5259" s="312" t="s">
        <v>4852</v>
      </c>
      <c r="C5259" s="312" t="s">
        <v>177</v>
      </c>
      <c r="D5259" s="313" t="s">
        <v>17792</v>
      </c>
      <c r="E5259" s="314" t="s">
        <v>186</v>
      </c>
    </row>
    <row r="5260" spans="1:5" ht="54">
      <c r="A5260" s="311">
        <v>101232</v>
      </c>
      <c r="B5260" s="312" t="s">
        <v>4853</v>
      </c>
      <c r="C5260" s="312" t="s">
        <v>177</v>
      </c>
      <c r="D5260" s="313" t="s">
        <v>16075</v>
      </c>
      <c r="E5260" s="314" t="s">
        <v>186</v>
      </c>
    </row>
    <row r="5261" spans="1:5" ht="54">
      <c r="A5261" s="311">
        <v>101233</v>
      </c>
      <c r="B5261" s="312" t="s">
        <v>4854</v>
      </c>
      <c r="C5261" s="312" t="s">
        <v>177</v>
      </c>
      <c r="D5261" s="313" t="s">
        <v>16907</v>
      </c>
      <c r="E5261" s="314" t="s">
        <v>186</v>
      </c>
    </row>
    <row r="5262" spans="1:5" ht="54">
      <c r="A5262" s="311">
        <v>101234</v>
      </c>
      <c r="B5262" s="312" t="s">
        <v>4855</v>
      </c>
      <c r="C5262" s="312" t="s">
        <v>177</v>
      </c>
      <c r="D5262" s="313" t="s">
        <v>14020</v>
      </c>
      <c r="E5262" s="314" t="s">
        <v>186</v>
      </c>
    </row>
    <row r="5263" spans="1:5" ht="54">
      <c r="A5263" s="311">
        <v>101235</v>
      </c>
      <c r="B5263" s="312" t="s">
        <v>4856</v>
      </c>
      <c r="C5263" s="312" t="s">
        <v>177</v>
      </c>
      <c r="D5263" s="313" t="s">
        <v>14156</v>
      </c>
      <c r="E5263" s="314" t="s">
        <v>186</v>
      </c>
    </row>
    <row r="5264" spans="1:5" ht="54">
      <c r="A5264" s="311">
        <v>101236</v>
      </c>
      <c r="B5264" s="312" t="s">
        <v>4857</v>
      </c>
      <c r="C5264" s="312" t="s">
        <v>177</v>
      </c>
      <c r="D5264" s="313" t="s">
        <v>20739</v>
      </c>
      <c r="E5264" s="314" t="s">
        <v>186</v>
      </c>
    </row>
    <row r="5265" spans="1:5" ht="54">
      <c r="A5265" s="311">
        <v>101237</v>
      </c>
      <c r="B5265" s="312" t="s">
        <v>4858</v>
      </c>
      <c r="C5265" s="312" t="s">
        <v>177</v>
      </c>
      <c r="D5265" s="313" t="s">
        <v>14181</v>
      </c>
      <c r="E5265" s="314" t="s">
        <v>186</v>
      </c>
    </row>
    <row r="5266" spans="1:5" ht="54">
      <c r="A5266" s="311">
        <v>101238</v>
      </c>
      <c r="B5266" s="312" t="s">
        <v>4859</v>
      </c>
      <c r="C5266" s="312" t="s">
        <v>177</v>
      </c>
      <c r="D5266" s="313" t="s">
        <v>20740</v>
      </c>
      <c r="E5266" s="314" t="s">
        <v>186</v>
      </c>
    </row>
    <row r="5267" spans="1:5" ht="54">
      <c r="A5267" s="311">
        <v>101239</v>
      </c>
      <c r="B5267" s="312" t="s">
        <v>4860</v>
      </c>
      <c r="C5267" s="312" t="s">
        <v>177</v>
      </c>
      <c r="D5267" s="313" t="s">
        <v>12641</v>
      </c>
      <c r="E5267" s="314" t="s">
        <v>186</v>
      </c>
    </row>
    <row r="5268" spans="1:5" ht="54">
      <c r="A5268" s="311">
        <v>101240</v>
      </c>
      <c r="B5268" s="312" t="s">
        <v>4861</v>
      </c>
      <c r="C5268" s="312" t="s">
        <v>177</v>
      </c>
      <c r="D5268" s="313" t="s">
        <v>17875</v>
      </c>
      <c r="E5268" s="314" t="s">
        <v>186</v>
      </c>
    </row>
    <row r="5269" spans="1:5" ht="54">
      <c r="A5269" s="311">
        <v>101241</v>
      </c>
      <c r="B5269" s="312" t="s">
        <v>4862</v>
      </c>
      <c r="C5269" s="312" t="s">
        <v>177</v>
      </c>
      <c r="D5269" s="313" t="s">
        <v>17636</v>
      </c>
      <c r="E5269" s="314" t="s">
        <v>186</v>
      </c>
    </row>
    <row r="5270" spans="1:5" ht="54">
      <c r="A5270" s="311">
        <v>101242</v>
      </c>
      <c r="B5270" s="312" t="s">
        <v>4863</v>
      </c>
      <c r="C5270" s="312" t="s">
        <v>177</v>
      </c>
      <c r="D5270" s="313" t="s">
        <v>15040</v>
      </c>
      <c r="E5270" s="314" t="s">
        <v>186</v>
      </c>
    </row>
    <row r="5271" spans="1:5" ht="54">
      <c r="A5271" s="311">
        <v>101243</v>
      </c>
      <c r="B5271" s="312" t="s">
        <v>4864</v>
      </c>
      <c r="C5271" s="312" t="s">
        <v>177</v>
      </c>
      <c r="D5271" s="313" t="s">
        <v>20334</v>
      </c>
      <c r="E5271" s="314" t="s">
        <v>186</v>
      </c>
    </row>
    <row r="5272" spans="1:5" ht="54">
      <c r="A5272" s="311">
        <v>101244</v>
      </c>
      <c r="B5272" s="312" t="s">
        <v>4865</v>
      </c>
      <c r="C5272" s="312" t="s">
        <v>177</v>
      </c>
      <c r="D5272" s="313" t="s">
        <v>13336</v>
      </c>
      <c r="E5272" s="314" t="s">
        <v>186</v>
      </c>
    </row>
    <row r="5273" spans="1:5" ht="54">
      <c r="A5273" s="311">
        <v>101245</v>
      </c>
      <c r="B5273" s="312" t="s">
        <v>4866</v>
      </c>
      <c r="C5273" s="312" t="s">
        <v>177</v>
      </c>
      <c r="D5273" s="313" t="s">
        <v>19443</v>
      </c>
      <c r="E5273" s="314" t="s">
        <v>186</v>
      </c>
    </row>
    <row r="5274" spans="1:5" ht="54">
      <c r="A5274" s="311">
        <v>101246</v>
      </c>
      <c r="B5274" s="312" t="s">
        <v>4867</v>
      </c>
      <c r="C5274" s="312" t="s">
        <v>177</v>
      </c>
      <c r="D5274" s="313" t="s">
        <v>16269</v>
      </c>
      <c r="E5274" s="314" t="s">
        <v>186</v>
      </c>
    </row>
    <row r="5275" spans="1:5" ht="54">
      <c r="A5275" s="311">
        <v>101247</v>
      </c>
      <c r="B5275" s="312" t="s">
        <v>4868</v>
      </c>
      <c r="C5275" s="312" t="s">
        <v>177</v>
      </c>
      <c r="D5275" s="313" t="s">
        <v>15189</v>
      </c>
      <c r="E5275" s="314" t="s">
        <v>186</v>
      </c>
    </row>
    <row r="5276" spans="1:5" ht="54">
      <c r="A5276" s="311">
        <v>101248</v>
      </c>
      <c r="B5276" s="312" t="s">
        <v>4869</v>
      </c>
      <c r="C5276" s="312" t="s">
        <v>177</v>
      </c>
      <c r="D5276" s="313" t="s">
        <v>13226</v>
      </c>
      <c r="E5276" s="314" t="s">
        <v>186</v>
      </c>
    </row>
    <row r="5277" spans="1:5" ht="54">
      <c r="A5277" s="311">
        <v>101249</v>
      </c>
      <c r="B5277" s="312" t="s">
        <v>4870</v>
      </c>
      <c r="C5277" s="312" t="s">
        <v>177</v>
      </c>
      <c r="D5277" s="313" t="s">
        <v>17325</v>
      </c>
      <c r="E5277" s="314" t="s">
        <v>186</v>
      </c>
    </row>
    <row r="5278" spans="1:5" ht="54">
      <c r="A5278" s="311">
        <v>101250</v>
      </c>
      <c r="B5278" s="312" t="s">
        <v>4871</v>
      </c>
      <c r="C5278" s="312" t="s">
        <v>177</v>
      </c>
      <c r="D5278" s="313" t="s">
        <v>12919</v>
      </c>
      <c r="E5278" s="314" t="s">
        <v>186</v>
      </c>
    </row>
    <row r="5279" spans="1:5" ht="54">
      <c r="A5279" s="311">
        <v>101251</v>
      </c>
      <c r="B5279" s="312" t="s">
        <v>4872</v>
      </c>
      <c r="C5279" s="312" t="s">
        <v>177</v>
      </c>
      <c r="D5279" s="313" t="s">
        <v>14119</v>
      </c>
      <c r="E5279" s="314" t="s">
        <v>186</v>
      </c>
    </row>
    <row r="5280" spans="1:5" ht="54">
      <c r="A5280" s="311">
        <v>101252</v>
      </c>
      <c r="B5280" s="312" t="s">
        <v>4873</v>
      </c>
      <c r="C5280" s="312" t="s">
        <v>177</v>
      </c>
      <c r="D5280" s="313" t="s">
        <v>17608</v>
      </c>
      <c r="E5280" s="314" t="s">
        <v>186</v>
      </c>
    </row>
    <row r="5281" spans="1:5" ht="54">
      <c r="A5281" s="311">
        <v>101253</v>
      </c>
      <c r="B5281" s="312" t="s">
        <v>4874</v>
      </c>
      <c r="C5281" s="312" t="s">
        <v>177</v>
      </c>
      <c r="D5281" s="313" t="s">
        <v>17591</v>
      </c>
      <c r="E5281" s="314" t="s">
        <v>186</v>
      </c>
    </row>
    <row r="5282" spans="1:5" ht="54">
      <c r="A5282" s="311">
        <v>101254</v>
      </c>
      <c r="B5282" s="312" t="s">
        <v>4875</v>
      </c>
      <c r="C5282" s="312" t="s">
        <v>177</v>
      </c>
      <c r="D5282" s="313" t="s">
        <v>18941</v>
      </c>
      <c r="E5282" s="314" t="s">
        <v>186</v>
      </c>
    </row>
    <row r="5283" spans="1:5" ht="54">
      <c r="A5283" s="311">
        <v>101255</v>
      </c>
      <c r="B5283" s="312" t="s">
        <v>4876</v>
      </c>
      <c r="C5283" s="312" t="s">
        <v>177</v>
      </c>
      <c r="D5283" s="313" t="s">
        <v>15563</v>
      </c>
      <c r="E5283" s="314" t="s">
        <v>186</v>
      </c>
    </row>
    <row r="5284" spans="1:5" ht="54">
      <c r="A5284" s="311">
        <v>101256</v>
      </c>
      <c r="B5284" s="312" t="s">
        <v>4877</v>
      </c>
      <c r="C5284" s="312" t="s">
        <v>177</v>
      </c>
      <c r="D5284" s="313" t="s">
        <v>20741</v>
      </c>
      <c r="E5284" s="314" t="s">
        <v>186</v>
      </c>
    </row>
    <row r="5285" spans="1:5" ht="54">
      <c r="A5285" s="311">
        <v>101257</v>
      </c>
      <c r="B5285" s="312" t="s">
        <v>4878</v>
      </c>
      <c r="C5285" s="312" t="s">
        <v>177</v>
      </c>
      <c r="D5285" s="313" t="s">
        <v>18864</v>
      </c>
      <c r="E5285" s="314" t="s">
        <v>186</v>
      </c>
    </row>
    <row r="5286" spans="1:5" ht="54">
      <c r="A5286" s="311">
        <v>101258</v>
      </c>
      <c r="B5286" s="312" t="s">
        <v>4879</v>
      </c>
      <c r="C5286" s="312" t="s">
        <v>177</v>
      </c>
      <c r="D5286" s="313" t="s">
        <v>20742</v>
      </c>
      <c r="E5286" s="314" t="s">
        <v>186</v>
      </c>
    </row>
    <row r="5287" spans="1:5" ht="54">
      <c r="A5287" s="311">
        <v>101259</v>
      </c>
      <c r="B5287" s="312" t="s">
        <v>4880</v>
      </c>
      <c r="C5287" s="312" t="s">
        <v>177</v>
      </c>
      <c r="D5287" s="313" t="s">
        <v>13748</v>
      </c>
      <c r="E5287" s="314" t="s">
        <v>186</v>
      </c>
    </row>
    <row r="5288" spans="1:5" ht="54">
      <c r="A5288" s="311">
        <v>101260</v>
      </c>
      <c r="B5288" s="312" t="s">
        <v>4881</v>
      </c>
      <c r="C5288" s="312" t="s">
        <v>177</v>
      </c>
      <c r="D5288" s="313" t="s">
        <v>17244</v>
      </c>
      <c r="E5288" s="314" t="s">
        <v>186</v>
      </c>
    </row>
    <row r="5289" spans="1:5" ht="54">
      <c r="A5289" s="311">
        <v>101261</v>
      </c>
      <c r="B5289" s="312" t="s">
        <v>4882</v>
      </c>
      <c r="C5289" s="312" t="s">
        <v>177</v>
      </c>
      <c r="D5289" s="313" t="s">
        <v>13763</v>
      </c>
      <c r="E5289" s="314" t="s">
        <v>186</v>
      </c>
    </row>
    <row r="5290" spans="1:5" ht="54">
      <c r="A5290" s="311">
        <v>101262</v>
      </c>
      <c r="B5290" s="312" t="s">
        <v>4883</v>
      </c>
      <c r="C5290" s="312" t="s">
        <v>177</v>
      </c>
      <c r="D5290" s="313" t="s">
        <v>13589</v>
      </c>
      <c r="E5290" s="314" t="s">
        <v>186</v>
      </c>
    </row>
    <row r="5291" spans="1:5" ht="54">
      <c r="A5291" s="311">
        <v>101263</v>
      </c>
      <c r="B5291" s="312" t="s">
        <v>4884</v>
      </c>
      <c r="C5291" s="312" t="s">
        <v>177</v>
      </c>
      <c r="D5291" s="313" t="s">
        <v>13770</v>
      </c>
      <c r="E5291" s="314" t="s">
        <v>186</v>
      </c>
    </row>
    <row r="5292" spans="1:5" ht="54">
      <c r="A5292" s="311">
        <v>101264</v>
      </c>
      <c r="B5292" s="312" t="s">
        <v>4885</v>
      </c>
      <c r="C5292" s="312" t="s">
        <v>177</v>
      </c>
      <c r="D5292" s="313" t="s">
        <v>15040</v>
      </c>
      <c r="E5292" s="314" t="s">
        <v>186</v>
      </c>
    </row>
    <row r="5293" spans="1:5" ht="54">
      <c r="A5293" s="311">
        <v>101265</v>
      </c>
      <c r="B5293" s="312" t="s">
        <v>4886</v>
      </c>
      <c r="C5293" s="312" t="s">
        <v>177</v>
      </c>
      <c r="D5293" s="313" t="s">
        <v>16336</v>
      </c>
      <c r="E5293" s="314" t="s">
        <v>186</v>
      </c>
    </row>
    <row r="5294" spans="1:5" ht="54">
      <c r="A5294" s="311">
        <v>101266</v>
      </c>
      <c r="B5294" s="312" t="s">
        <v>4887</v>
      </c>
      <c r="C5294" s="312" t="s">
        <v>177</v>
      </c>
      <c r="D5294" s="313" t="s">
        <v>13530</v>
      </c>
      <c r="E5294" s="314" t="s">
        <v>186</v>
      </c>
    </row>
    <row r="5295" spans="1:5" ht="54">
      <c r="A5295" s="311">
        <v>101267</v>
      </c>
      <c r="B5295" s="312" t="s">
        <v>4888</v>
      </c>
      <c r="C5295" s="312" t="s">
        <v>177</v>
      </c>
      <c r="D5295" s="313" t="s">
        <v>16107</v>
      </c>
      <c r="E5295" s="314" t="s">
        <v>186</v>
      </c>
    </row>
    <row r="5296" spans="1:5" ht="40.5" customHeight="1">
      <c r="A5296" s="311">
        <v>101268</v>
      </c>
      <c r="B5296" s="312" t="s">
        <v>4889</v>
      </c>
      <c r="C5296" s="312" t="s">
        <v>177</v>
      </c>
      <c r="D5296" s="313" t="s">
        <v>17335</v>
      </c>
      <c r="E5296" s="314" t="s">
        <v>186</v>
      </c>
    </row>
    <row r="5297" spans="1:5" ht="54">
      <c r="A5297" s="311">
        <v>101269</v>
      </c>
      <c r="B5297" s="312" t="s">
        <v>4890</v>
      </c>
      <c r="C5297" s="312" t="s">
        <v>177</v>
      </c>
      <c r="D5297" s="313" t="s">
        <v>17546</v>
      </c>
      <c r="E5297" s="314" t="s">
        <v>186</v>
      </c>
    </row>
    <row r="5298" spans="1:5" ht="54">
      <c r="A5298" s="311">
        <v>101270</v>
      </c>
      <c r="B5298" s="312" t="s">
        <v>4891</v>
      </c>
      <c r="C5298" s="312" t="s">
        <v>177</v>
      </c>
      <c r="D5298" s="313" t="s">
        <v>17337</v>
      </c>
      <c r="E5298" s="314" t="s">
        <v>186</v>
      </c>
    </row>
    <row r="5299" spans="1:5" ht="54">
      <c r="A5299" s="311">
        <v>101271</v>
      </c>
      <c r="B5299" s="312" t="s">
        <v>4892</v>
      </c>
      <c r="C5299" s="312" t="s">
        <v>177</v>
      </c>
      <c r="D5299" s="313" t="s">
        <v>15866</v>
      </c>
      <c r="E5299" s="314" t="s">
        <v>186</v>
      </c>
    </row>
    <row r="5300" spans="1:5" ht="54">
      <c r="A5300" s="311">
        <v>101272</v>
      </c>
      <c r="B5300" s="312" t="s">
        <v>4893</v>
      </c>
      <c r="C5300" s="312" t="s">
        <v>177</v>
      </c>
      <c r="D5300" s="313" t="s">
        <v>14795</v>
      </c>
      <c r="E5300" s="314" t="s">
        <v>186</v>
      </c>
    </row>
    <row r="5301" spans="1:5" ht="54">
      <c r="A5301" s="311">
        <v>101273</v>
      </c>
      <c r="B5301" s="312" t="s">
        <v>4894</v>
      </c>
      <c r="C5301" s="312" t="s">
        <v>177</v>
      </c>
      <c r="D5301" s="313" t="s">
        <v>17560</v>
      </c>
      <c r="E5301" s="314" t="s">
        <v>186</v>
      </c>
    </row>
    <row r="5302" spans="1:5" ht="54">
      <c r="A5302" s="311">
        <v>101274</v>
      </c>
      <c r="B5302" s="312" t="s">
        <v>4895</v>
      </c>
      <c r="C5302" s="312" t="s">
        <v>177</v>
      </c>
      <c r="D5302" s="313" t="s">
        <v>15932</v>
      </c>
      <c r="E5302" s="314" t="s">
        <v>186</v>
      </c>
    </row>
    <row r="5303" spans="1:5" ht="54">
      <c r="A5303" s="311">
        <v>101275</v>
      </c>
      <c r="B5303" s="312" t="s">
        <v>4896</v>
      </c>
      <c r="C5303" s="312" t="s">
        <v>177</v>
      </c>
      <c r="D5303" s="313" t="s">
        <v>14156</v>
      </c>
      <c r="E5303" s="314" t="s">
        <v>186</v>
      </c>
    </row>
    <row r="5304" spans="1:5" ht="54">
      <c r="A5304" s="311">
        <v>101276</v>
      </c>
      <c r="B5304" s="312" t="s">
        <v>4897</v>
      </c>
      <c r="C5304" s="312" t="s">
        <v>177</v>
      </c>
      <c r="D5304" s="313" t="s">
        <v>17339</v>
      </c>
      <c r="E5304" s="314" t="s">
        <v>186</v>
      </c>
    </row>
    <row r="5305" spans="1:5" ht="54">
      <c r="A5305" s="311">
        <v>101277</v>
      </c>
      <c r="B5305" s="312" t="s">
        <v>4898</v>
      </c>
      <c r="C5305" s="312" t="s">
        <v>177</v>
      </c>
      <c r="D5305" s="313" t="s">
        <v>13140</v>
      </c>
      <c r="E5305" s="314" t="s">
        <v>186</v>
      </c>
    </row>
    <row r="5306" spans="1:5" ht="27">
      <c r="A5306" s="311">
        <v>102354</v>
      </c>
      <c r="B5306" s="312" t="s">
        <v>4899</v>
      </c>
      <c r="C5306" s="312" t="s">
        <v>177</v>
      </c>
      <c r="D5306" s="313" t="s">
        <v>20743</v>
      </c>
      <c r="E5306" s="314" t="s">
        <v>186</v>
      </c>
    </row>
    <row r="5307" spans="1:5" ht="27">
      <c r="A5307" s="311">
        <v>102355</v>
      </c>
      <c r="B5307" s="312" t="s">
        <v>4900</v>
      </c>
      <c r="C5307" s="312" t="s">
        <v>177</v>
      </c>
      <c r="D5307" s="313" t="s">
        <v>20744</v>
      </c>
      <c r="E5307" s="314" t="s">
        <v>186</v>
      </c>
    </row>
    <row r="5308" spans="1:5" ht="27">
      <c r="A5308" s="311">
        <v>102360</v>
      </c>
      <c r="B5308" s="312" t="s">
        <v>4901</v>
      </c>
      <c r="C5308" s="312" t="s">
        <v>177</v>
      </c>
      <c r="D5308" s="313" t="s">
        <v>15030</v>
      </c>
      <c r="E5308" s="314" t="s">
        <v>186</v>
      </c>
    </row>
    <row r="5309" spans="1:5" ht="27">
      <c r="A5309" s="311">
        <v>102361</v>
      </c>
      <c r="B5309" s="312" t="s">
        <v>4902</v>
      </c>
      <c r="C5309" s="312" t="s">
        <v>177</v>
      </c>
      <c r="D5309" s="313" t="s">
        <v>20267</v>
      </c>
      <c r="E5309" s="314" t="s">
        <v>186</v>
      </c>
    </row>
    <row r="5310" spans="1:5" ht="40.5" customHeight="1">
      <c r="A5310" s="311">
        <v>90082</v>
      </c>
      <c r="B5310" s="312" t="s">
        <v>12370</v>
      </c>
      <c r="C5310" s="312" t="s">
        <v>177</v>
      </c>
      <c r="D5310" s="313" t="s">
        <v>17545</v>
      </c>
      <c r="E5310" s="314" t="s">
        <v>186</v>
      </c>
    </row>
    <row r="5311" spans="1:5" ht="40.5">
      <c r="A5311" s="311">
        <v>90084</v>
      </c>
      <c r="B5311" s="312" t="s">
        <v>12371</v>
      </c>
      <c r="C5311" s="312" t="s">
        <v>177</v>
      </c>
      <c r="D5311" s="313" t="s">
        <v>17505</v>
      </c>
      <c r="E5311" s="314" t="s">
        <v>186</v>
      </c>
    </row>
    <row r="5312" spans="1:5" ht="40.5">
      <c r="A5312" s="311">
        <v>90086</v>
      </c>
      <c r="B5312" s="312" t="s">
        <v>12372</v>
      </c>
      <c r="C5312" s="312" t="s">
        <v>177</v>
      </c>
      <c r="D5312" s="313" t="s">
        <v>17658</v>
      </c>
      <c r="E5312" s="314" t="s">
        <v>186</v>
      </c>
    </row>
    <row r="5313" spans="1:5" ht="40.5">
      <c r="A5313" s="311">
        <v>90087</v>
      </c>
      <c r="B5313" s="312" t="s">
        <v>12373</v>
      </c>
      <c r="C5313" s="312" t="s">
        <v>177</v>
      </c>
      <c r="D5313" s="313" t="s">
        <v>13530</v>
      </c>
      <c r="E5313" s="314" t="s">
        <v>186</v>
      </c>
    </row>
    <row r="5314" spans="1:5" ht="40.5">
      <c r="A5314" s="311">
        <v>90090</v>
      </c>
      <c r="B5314" s="312" t="s">
        <v>12374</v>
      </c>
      <c r="C5314" s="312" t="s">
        <v>177</v>
      </c>
      <c r="D5314" s="313" t="s">
        <v>19439</v>
      </c>
      <c r="E5314" s="314" t="s">
        <v>186</v>
      </c>
    </row>
    <row r="5315" spans="1:5" ht="40.5">
      <c r="A5315" s="311">
        <v>90091</v>
      </c>
      <c r="B5315" s="312" t="s">
        <v>12375</v>
      </c>
      <c r="C5315" s="312" t="s">
        <v>177</v>
      </c>
      <c r="D5315" s="313" t="s">
        <v>13520</v>
      </c>
      <c r="E5315" s="314" t="s">
        <v>186</v>
      </c>
    </row>
    <row r="5316" spans="1:5" ht="40.5">
      <c r="A5316" s="311">
        <v>90092</v>
      </c>
      <c r="B5316" s="312" t="s">
        <v>12376</v>
      </c>
      <c r="C5316" s="312" t="s">
        <v>177</v>
      </c>
      <c r="D5316" s="313" t="s">
        <v>13026</v>
      </c>
      <c r="E5316" s="314" t="s">
        <v>186</v>
      </c>
    </row>
    <row r="5317" spans="1:5" ht="40.5">
      <c r="A5317" s="311">
        <v>90094</v>
      </c>
      <c r="B5317" s="312" t="s">
        <v>12377</v>
      </c>
      <c r="C5317" s="312" t="s">
        <v>177</v>
      </c>
      <c r="D5317" s="313" t="s">
        <v>13529</v>
      </c>
      <c r="E5317" s="314" t="s">
        <v>186</v>
      </c>
    </row>
    <row r="5318" spans="1:5" ht="40.5">
      <c r="A5318" s="311">
        <v>90095</v>
      </c>
      <c r="B5318" s="312" t="s">
        <v>12378</v>
      </c>
      <c r="C5318" s="312" t="s">
        <v>177</v>
      </c>
      <c r="D5318" s="313" t="s">
        <v>17029</v>
      </c>
      <c r="E5318" s="314" t="s">
        <v>186</v>
      </c>
    </row>
    <row r="5319" spans="1:5" ht="40.5">
      <c r="A5319" s="311">
        <v>90098</v>
      </c>
      <c r="B5319" s="312" t="s">
        <v>12379</v>
      </c>
      <c r="C5319" s="312" t="s">
        <v>177</v>
      </c>
      <c r="D5319" s="313" t="s">
        <v>17655</v>
      </c>
      <c r="E5319" s="314" t="s">
        <v>186</v>
      </c>
    </row>
    <row r="5320" spans="1:5" ht="40.5">
      <c r="A5320" s="311">
        <v>90099</v>
      </c>
      <c r="B5320" s="312" t="s">
        <v>12380</v>
      </c>
      <c r="C5320" s="312" t="s">
        <v>177</v>
      </c>
      <c r="D5320" s="313" t="s">
        <v>15373</v>
      </c>
      <c r="E5320" s="314" t="s">
        <v>186</v>
      </c>
    </row>
    <row r="5321" spans="1:5" ht="40.5">
      <c r="A5321" s="311">
        <v>90100</v>
      </c>
      <c r="B5321" s="312" t="s">
        <v>12381</v>
      </c>
      <c r="C5321" s="312" t="s">
        <v>177</v>
      </c>
      <c r="D5321" s="313" t="s">
        <v>17789</v>
      </c>
      <c r="E5321" s="314" t="s">
        <v>186</v>
      </c>
    </row>
    <row r="5322" spans="1:5" ht="40.5">
      <c r="A5322" s="311">
        <v>90101</v>
      </c>
      <c r="B5322" s="312" t="s">
        <v>12382</v>
      </c>
      <c r="C5322" s="312" t="s">
        <v>177</v>
      </c>
      <c r="D5322" s="313" t="s">
        <v>13178</v>
      </c>
      <c r="E5322" s="314" t="s">
        <v>186</v>
      </c>
    </row>
    <row r="5323" spans="1:5" ht="40.5">
      <c r="A5323" s="311">
        <v>90102</v>
      </c>
      <c r="B5323" s="312" t="s">
        <v>12383</v>
      </c>
      <c r="C5323" s="312" t="s">
        <v>177</v>
      </c>
      <c r="D5323" s="313" t="s">
        <v>12608</v>
      </c>
      <c r="E5323" s="314" t="s">
        <v>186</v>
      </c>
    </row>
    <row r="5324" spans="1:5" ht="40.5">
      <c r="A5324" s="311">
        <v>90105</v>
      </c>
      <c r="B5324" s="312" t="s">
        <v>12384</v>
      </c>
      <c r="C5324" s="312" t="s">
        <v>177</v>
      </c>
      <c r="D5324" s="313" t="s">
        <v>17071</v>
      </c>
      <c r="E5324" s="314" t="s">
        <v>186</v>
      </c>
    </row>
    <row r="5325" spans="1:5" ht="40.5">
      <c r="A5325" s="311">
        <v>90106</v>
      </c>
      <c r="B5325" s="312" t="s">
        <v>12385</v>
      </c>
      <c r="C5325" s="312" t="s">
        <v>177</v>
      </c>
      <c r="D5325" s="313" t="s">
        <v>19975</v>
      </c>
      <c r="E5325" s="314" t="s">
        <v>186</v>
      </c>
    </row>
    <row r="5326" spans="1:5" ht="54">
      <c r="A5326" s="311">
        <v>90107</v>
      </c>
      <c r="B5326" s="312" t="s">
        <v>12386</v>
      </c>
      <c r="C5326" s="312" t="s">
        <v>177</v>
      </c>
      <c r="D5326" s="313" t="s">
        <v>17681</v>
      </c>
      <c r="E5326" s="314" t="s">
        <v>186</v>
      </c>
    </row>
    <row r="5327" spans="1:5" ht="40.5">
      <c r="A5327" s="311">
        <v>90108</v>
      </c>
      <c r="B5327" s="312" t="s">
        <v>12387</v>
      </c>
      <c r="C5327" s="312" t="s">
        <v>177</v>
      </c>
      <c r="D5327" s="313" t="s">
        <v>17868</v>
      </c>
      <c r="E5327" s="314" t="s">
        <v>186</v>
      </c>
    </row>
    <row r="5328" spans="1:5" ht="13.5">
      <c r="A5328" s="311">
        <v>93358</v>
      </c>
      <c r="B5328" s="312" t="s">
        <v>4903</v>
      </c>
      <c r="C5328" s="312" t="s">
        <v>177</v>
      </c>
      <c r="D5328" s="313" t="s">
        <v>20745</v>
      </c>
      <c r="E5328" s="314" t="s">
        <v>186</v>
      </c>
    </row>
    <row r="5329" spans="1:5" ht="40.5">
      <c r="A5329" s="311">
        <v>102276</v>
      </c>
      <c r="B5329" s="312" t="s">
        <v>12388</v>
      </c>
      <c r="C5329" s="312" t="s">
        <v>177</v>
      </c>
      <c r="D5329" s="313" t="s">
        <v>18016</v>
      </c>
      <c r="E5329" s="314" t="s">
        <v>186</v>
      </c>
    </row>
    <row r="5330" spans="1:5" ht="40.5">
      <c r="A5330" s="311">
        <v>102277</v>
      </c>
      <c r="B5330" s="312" t="s">
        <v>12389</v>
      </c>
      <c r="C5330" s="312" t="s">
        <v>177</v>
      </c>
      <c r="D5330" s="313" t="s">
        <v>20746</v>
      </c>
      <c r="E5330" s="314" t="s">
        <v>186</v>
      </c>
    </row>
    <row r="5331" spans="1:5" ht="40.5">
      <c r="A5331" s="311">
        <v>102278</v>
      </c>
      <c r="B5331" s="312" t="s">
        <v>12390</v>
      </c>
      <c r="C5331" s="312" t="s">
        <v>177</v>
      </c>
      <c r="D5331" s="313" t="s">
        <v>13819</v>
      </c>
      <c r="E5331" s="314" t="s">
        <v>186</v>
      </c>
    </row>
    <row r="5332" spans="1:5" ht="40.5">
      <c r="A5332" s="311">
        <v>102279</v>
      </c>
      <c r="B5332" s="312" t="s">
        <v>12391</v>
      </c>
      <c r="C5332" s="312" t="s">
        <v>177</v>
      </c>
      <c r="D5332" s="313" t="s">
        <v>17628</v>
      </c>
      <c r="E5332" s="314" t="s">
        <v>186</v>
      </c>
    </row>
    <row r="5333" spans="1:5" ht="40.5">
      <c r="A5333" s="311">
        <v>102280</v>
      </c>
      <c r="B5333" s="312" t="s">
        <v>12392</v>
      </c>
      <c r="C5333" s="312" t="s">
        <v>177</v>
      </c>
      <c r="D5333" s="313" t="s">
        <v>17167</v>
      </c>
      <c r="E5333" s="314" t="s">
        <v>186</v>
      </c>
    </row>
    <row r="5334" spans="1:5" ht="40.5">
      <c r="A5334" s="311">
        <v>102281</v>
      </c>
      <c r="B5334" s="312" t="s">
        <v>12393</v>
      </c>
      <c r="C5334" s="312" t="s">
        <v>177</v>
      </c>
      <c r="D5334" s="313" t="s">
        <v>20747</v>
      </c>
      <c r="E5334" s="314" t="s">
        <v>186</v>
      </c>
    </row>
    <row r="5335" spans="1:5" ht="27" customHeight="1">
      <c r="A5335" s="311">
        <v>102282</v>
      </c>
      <c r="B5335" s="312" t="s">
        <v>12394</v>
      </c>
      <c r="C5335" s="312" t="s">
        <v>177</v>
      </c>
      <c r="D5335" s="313" t="s">
        <v>15373</v>
      </c>
      <c r="E5335" s="314" t="s">
        <v>186</v>
      </c>
    </row>
    <row r="5336" spans="1:5" ht="40.5">
      <c r="A5336" s="311">
        <v>102283</v>
      </c>
      <c r="B5336" s="312" t="s">
        <v>12395</v>
      </c>
      <c r="C5336" s="312" t="s">
        <v>177</v>
      </c>
      <c r="D5336" s="313" t="s">
        <v>12617</v>
      </c>
      <c r="E5336" s="314" t="s">
        <v>186</v>
      </c>
    </row>
    <row r="5337" spans="1:5" ht="40.5">
      <c r="A5337" s="311">
        <v>102284</v>
      </c>
      <c r="B5337" s="312" t="s">
        <v>12396</v>
      </c>
      <c r="C5337" s="312" t="s">
        <v>177</v>
      </c>
      <c r="D5337" s="313" t="s">
        <v>14898</v>
      </c>
      <c r="E5337" s="314" t="s">
        <v>186</v>
      </c>
    </row>
    <row r="5338" spans="1:5" ht="40.5">
      <c r="A5338" s="311">
        <v>102285</v>
      </c>
      <c r="B5338" s="312" t="s">
        <v>12397</v>
      </c>
      <c r="C5338" s="312" t="s">
        <v>177</v>
      </c>
      <c r="D5338" s="313" t="s">
        <v>16254</v>
      </c>
      <c r="E5338" s="314" t="s">
        <v>186</v>
      </c>
    </row>
    <row r="5339" spans="1:5" ht="40.5">
      <c r="A5339" s="311">
        <v>102286</v>
      </c>
      <c r="B5339" s="312" t="s">
        <v>12398</v>
      </c>
      <c r="C5339" s="312" t="s">
        <v>177</v>
      </c>
      <c r="D5339" s="313" t="s">
        <v>14450</v>
      </c>
      <c r="E5339" s="314" t="s">
        <v>186</v>
      </c>
    </row>
    <row r="5340" spans="1:5" ht="40.5">
      <c r="A5340" s="311">
        <v>102287</v>
      </c>
      <c r="B5340" s="312" t="s">
        <v>12399</v>
      </c>
      <c r="C5340" s="312" t="s">
        <v>177</v>
      </c>
      <c r="D5340" s="313" t="s">
        <v>19981</v>
      </c>
      <c r="E5340" s="314" t="s">
        <v>186</v>
      </c>
    </row>
    <row r="5341" spans="1:5" ht="40.5">
      <c r="A5341" s="311">
        <v>102288</v>
      </c>
      <c r="B5341" s="312" t="s">
        <v>12400</v>
      </c>
      <c r="C5341" s="312" t="s">
        <v>177</v>
      </c>
      <c r="D5341" s="313" t="s">
        <v>17531</v>
      </c>
      <c r="E5341" s="314" t="s">
        <v>186</v>
      </c>
    </row>
    <row r="5342" spans="1:5" ht="40.5">
      <c r="A5342" s="311">
        <v>102289</v>
      </c>
      <c r="B5342" s="312" t="s">
        <v>12401</v>
      </c>
      <c r="C5342" s="312" t="s">
        <v>177</v>
      </c>
      <c r="D5342" s="313" t="s">
        <v>20093</v>
      </c>
      <c r="E5342" s="314" t="s">
        <v>186</v>
      </c>
    </row>
    <row r="5343" spans="1:5" ht="40.5">
      <c r="A5343" s="311">
        <v>102290</v>
      </c>
      <c r="B5343" s="312" t="s">
        <v>12402</v>
      </c>
      <c r="C5343" s="312" t="s">
        <v>177</v>
      </c>
      <c r="D5343" s="313" t="s">
        <v>20748</v>
      </c>
      <c r="E5343" s="314" t="s">
        <v>186</v>
      </c>
    </row>
    <row r="5344" spans="1:5" ht="40.5">
      <c r="A5344" s="311">
        <v>102291</v>
      </c>
      <c r="B5344" s="312" t="s">
        <v>12403</v>
      </c>
      <c r="C5344" s="312" t="s">
        <v>177</v>
      </c>
      <c r="D5344" s="313" t="s">
        <v>17867</v>
      </c>
      <c r="E5344" s="314" t="s">
        <v>186</v>
      </c>
    </row>
    <row r="5345" spans="1:5" ht="40.5">
      <c r="A5345" s="311">
        <v>102292</v>
      </c>
      <c r="B5345" s="312" t="s">
        <v>12404</v>
      </c>
      <c r="C5345" s="312" t="s">
        <v>177</v>
      </c>
      <c r="D5345" s="313" t="s">
        <v>14720</v>
      </c>
      <c r="E5345" s="314" t="s">
        <v>186</v>
      </c>
    </row>
    <row r="5346" spans="1:5" ht="40.5">
      <c r="A5346" s="311">
        <v>102293</v>
      </c>
      <c r="B5346" s="312" t="s">
        <v>12405</v>
      </c>
      <c r="C5346" s="312" t="s">
        <v>177</v>
      </c>
      <c r="D5346" s="313" t="s">
        <v>14043</v>
      </c>
      <c r="E5346" s="314" t="s">
        <v>186</v>
      </c>
    </row>
    <row r="5347" spans="1:5" ht="40.5">
      <c r="A5347" s="311">
        <v>102294</v>
      </c>
      <c r="B5347" s="312" t="s">
        <v>12406</v>
      </c>
      <c r="C5347" s="312" t="s">
        <v>177</v>
      </c>
      <c r="D5347" s="313" t="s">
        <v>12586</v>
      </c>
      <c r="E5347" s="314" t="s">
        <v>186</v>
      </c>
    </row>
    <row r="5348" spans="1:5" ht="40.5">
      <c r="A5348" s="311">
        <v>102295</v>
      </c>
      <c r="B5348" s="312" t="s">
        <v>12407</v>
      </c>
      <c r="C5348" s="312" t="s">
        <v>177</v>
      </c>
      <c r="D5348" s="313" t="s">
        <v>15452</v>
      </c>
      <c r="E5348" s="314" t="s">
        <v>186</v>
      </c>
    </row>
    <row r="5349" spans="1:5" ht="40.5">
      <c r="A5349" s="311">
        <v>102296</v>
      </c>
      <c r="B5349" s="312" t="s">
        <v>12408</v>
      </c>
      <c r="C5349" s="312" t="s">
        <v>177</v>
      </c>
      <c r="D5349" s="313" t="s">
        <v>12642</v>
      </c>
      <c r="E5349" s="314" t="s">
        <v>186</v>
      </c>
    </row>
    <row r="5350" spans="1:5" ht="40.5">
      <c r="A5350" s="311">
        <v>102297</v>
      </c>
      <c r="B5350" s="312" t="s">
        <v>12409</v>
      </c>
      <c r="C5350" s="312" t="s">
        <v>177</v>
      </c>
      <c r="D5350" s="313" t="s">
        <v>13828</v>
      </c>
      <c r="E5350" s="314" t="s">
        <v>186</v>
      </c>
    </row>
    <row r="5351" spans="1:5" ht="40.5">
      <c r="A5351" s="311">
        <v>102298</v>
      </c>
      <c r="B5351" s="312" t="s">
        <v>12410</v>
      </c>
      <c r="C5351" s="312" t="s">
        <v>177</v>
      </c>
      <c r="D5351" s="313" t="s">
        <v>16809</v>
      </c>
      <c r="E5351" s="314" t="s">
        <v>186</v>
      </c>
    </row>
    <row r="5352" spans="1:5" ht="40.5">
      <c r="A5352" s="311">
        <v>102299</v>
      </c>
      <c r="B5352" s="312" t="s">
        <v>12411</v>
      </c>
      <c r="C5352" s="312" t="s">
        <v>177</v>
      </c>
      <c r="D5352" s="313" t="s">
        <v>14366</v>
      </c>
      <c r="E5352" s="314" t="s">
        <v>186</v>
      </c>
    </row>
    <row r="5353" spans="1:5" ht="40.5">
      <c r="A5353" s="311">
        <v>102300</v>
      </c>
      <c r="B5353" s="312" t="s">
        <v>12412</v>
      </c>
      <c r="C5353" s="312" t="s">
        <v>177</v>
      </c>
      <c r="D5353" s="313" t="s">
        <v>20749</v>
      </c>
      <c r="E5353" s="314" t="s">
        <v>186</v>
      </c>
    </row>
    <row r="5354" spans="1:5" ht="40.5">
      <c r="A5354" s="311">
        <v>102301</v>
      </c>
      <c r="B5354" s="312" t="s">
        <v>12413</v>
      </c>
      <c r="C5354" s="312" t="s">
        <v>177</v>
      </c>
      <c r="D5354" s="313" t="s">
        <v>13316</v>
      </c>
      <c r="E5354" s="314" t="s">
        <v>186</v>
      </c>
    </row>
    <row r="5355" spans="1:5" ht="40.5">
      <c r="A5355" s="311">
        <v>102302</v>
      </c>
      <c r="B5355" s="312" t="s">
        <v>12414</v>
      </c>
      <c r="C5355" s="312" t="s">
        <v>177</v>
      </c>
      <c r="D5355" s="313" t="s">
        <v>20750</v>
      </c>
      <c r="E5355" s="314" t="s">
        <v>186</v>
      </c>
    </row>
    <row r="5356" spans="1:5" ht="40.5">
      <c r="A5356" s="311">
        <v>102303</v>
      </c>
      <c r="B5356" s="312" t="s">
        <v>12415</v>
      </c>
      <c r="C5356" s="312" t="s">
        <v>177</v>
      </c>
      <c r="D5356" s="313" t="s">
        <v>20751</v>
      </c>
      <c r="E5356" s="314" t="s">
        <v>186</v>
      </c>
    </row>
    <row r="5357" spans="1:5" ht="40.5">
      <c r="A5357" s="311">
        <v>102304</v>
      </c>
      <c r="B5357" s="312" t="s">
        <v>12416</v>
      </c>
      <c r="C5357" s="312" t="s">
        <v>177</v>
      </c>
      <c r="D5357" s="313" t="s">
        <v>13279</v>
      </c>
      <c r="E5357" s="314" t="s">
        <v>186</v>
      </c>
    </row>
    <row r="5358" spans="1:5" ht="40.5">
      <c r="A5358" s="311">
        <v>102305</v>
      </c>
      <c r="B5358" s="312" t="s">
        <v>12417</v>
      </c>
      <c r="C5358" s="312" t="s">
        <v>177</v>
      </c>
      <c r="D5358" s="313" t="s">
        <v>14937</v>
      </c>
      <c r="E5358" s="314" t="s">
        <v>186</v>
      </c>
    </row>
    <row r="5359" spans="1:5" ht="40.5">
      <c r="A5359" s="311">
        <v>102306</v>
      </c>
      <c r="B5359" s="312" t="s">
        <v>12418</v>
      </c>
      <c r="C5359" s="312" t="s">
        <v>177</v>
      </c>
      <c r="D5359" s="313" t="s">
        <v>13679</v>
      </c>
      <c r="E5359" s="314" t="s">
        <v>186</v>
      </c>
    </row>
    <row r="5360" spans="1:5" ht="40.5">
      <c r="A5360" s="311">
        <v>102307</v>
      </c>
      <c r="B5360" s="312" t="s">
        <v>12419</v>
      </c>
      <c r="C5360" s="312" t="s">
        <v>177</v>
      </c>
      <c r="D5360" s="313" t="s">
        <v>13827</v>
      </c>
      <c r="E5360" s="314" t="s">
        <v>186</v>
      </c>
    </row>
    <row r="5361" spans="1:5" ht="40.5">
      <c r="A5361" s="311">
        <v>102308</v>
      </c>
      <c r="B5361" s="312" t="s">
        <v>12420</v>
      </c>
      <c r="C5361" s="312" t="s">
        <v>177</v>
      </c>
      <c r="D5361" s="313" t="s">
        <v>13149</v>
      </c>
      <c r="E5361" s="314" t="s">
        <v>186</v>
      </c>
    </row>
    <row r="5362" spans="1:5" ht="40.5">
      <c r="A5362" s="311">
        <v>102309</v>
      </c>
      <c r="B5362" s="312" t="s">
        <v>12421</v>
      </c>
      <c r="C5362" s="312" t="s">
        <v>177</v>
      </c>
      <c r="D5362" s="313" t="s">
        <v>13931</v>
      </c>
      <c r="E5362" s="314" t="s">
        <v>186</v>
      </c>
    </row>
    <row r="5363" spans="1:5" ht="40.5">
      <c r="A5363" s="311">
        <v>102310</v>
      </c>
      <c r="B5363" s="312" t="s">
        <v>12422</v>
      </c>
      <c r="C5363" s="312" t="s">
        <v>177</v>
      </c>
      <c r="D5363" s="313" t="s">
        <v>13528</v>
      </c>
      <c r="E5363" s="314" t="s">
        <v>186</v>
      </c>
    </row>
    <row r="5364" spans="1:5" ht="40.5">
      <c r="A5364" s="311">
        <v>102311</v>
      </c>
      <c r="B5364" s="312" t="s">
        <v>12423</v>
      </c>
      <c r="C5364" s="312" t="s">
        <v>177</v>
      </c>
      <c r="D5364" s="313" t="s">
        <v>12631</v>
      </c>
      <c r="E5364" s="314" t="s">
        <v>186</v>
      </c>
    </row>
    <row r="5365" spans="1:5" ht="40.5">
      <c r="A5365" s="311">
        <v>102312</v>
      </c>
      <c r="B5365" s="312" t="s">
        <v>12424</v>
      </c>
      <c r="C5365" s="312" t="s">
        <v>177</v>
      </c>
      <c r="D5365" s="313" t="s">
        <v>13983</v>
      </c>
      <c r="E5365" s="314" t="s">
        <v>186</v>
      </c>
    </row>
    <row r="5366" spans="1:5" ht="40.5">
      <c r="A5366" s="311">
        <v>102313</v>
      </c>
      <c r="B5366" s="312" t="s">
        <v>12425</v>
      </c>
      <c r="C5366" s="312" t="s">
        <v>177</v>
      </c>
      <c r="D5366" s="313" t="s">
        <v>19441</v>
      </c>
      <c r="E5366" s="314" t="s">
        <v>186</v>
      </c>
    </row>
    <row r="5367" spans="1:5" ht="40.5">
      <c r="A5367" s="311">
        <v>102314</v>
      </c>
      <c r="B5367" s="312" t="s">
        <v>12426</v>
      </c>
      <c r="C5367" s="312" t="s">
        <v>177</v>
      </c>
      <c r="D5367" s="313" t="s">
        <v>14155</v>
      </c>
      <c r="E5367" s="314" t="s">
        <v>186</v>
      </c>
    </row>
    <row r="5368" spans="1:5" ht="40.5">
      <c r="A5368" s="311">
        <v>102315</v>
      </c>
      <c r="B5368" s="312" t="s">
        <v>12427</v>
      </c>
      <c r="C5368" s="312" t="s">
        <v>177</v>
      </c>
      <c r="D5368" s="313" t="s">
        <v>17071</v>
      </c>
      <c r="E5368" s="314" t="s">
        <v>186</v>
      </c>
    </row>
    <row r="5369" spans="1:5" ht="40.5">
      <c r="A5369" s="311">
        <v>102316</v>
      </c>
      <c r="B5369" s="312" t="s">
        <v>12428</v>
      </c>
      <c r="C5369" s="312" t="s">
        <v>177</v>
      </c>
      <c r="D5369" s="313" t="s">
        <v>17110</v>
      </c>
      <c r="E5369" s="314" t="s">
        <v>186</v>
      </c>
    </row>
    <row r="5370" spans="1:5" ht="40.5">
      <c r="A5370" s="311">
        <v>102317</v>
      </c>
      <c r="B5370" s="312" t="s">
        <v>12429</v>
      </c>
      <c r="C5370" s="312" t="s">
        <v>177</v>
      </c>
      <c r="D5370" s="313" t="s">
        <v>15240</v>
      </c>
      <c r="E5370" s="314" t="s">
        <v>186</v>
      </c>
    </row>
    <row r="5371" spans="1:5" ht="40.5">
      <c r="A5371" s="311">
        <v>102318</v>
      </c>
      <c r="B5371" s="312" t="s">
        <v>12430</v>
      </c>
      <c r="C5371" s="312" t="s">
        <v>177</v>
      </c>
      <c r="D5371" s="313" t="s">
        <v>15144</v>
      </c>
      <c r="E5371" s="314" t="s">
        <v>186</v>
      </c>
    </row>
    <row r="5372" spans="1:5" ht="40.5">
      <c r="A5372" s="311">
        <v>102319</v>
      </c>
      <c r="B5372" s="312" t="s">
        <v>12431</v>
      </c>
      <c r="C5372" s="312" t="s">
        <v>177</v>
      </c>
      <c r="D5372" s="313" t="s">
        <v>17172</v>
      </c>
      <c r="E5372" s="314" t="s">
        <v>186</v>
      </c>
    </row>
    <row r="5373" spans="1:5" ht="40.5">
      <c r="A5373" s="311">
        <v>102320</v>
      </c>
      <c r="B5373" s="312" t="s">
        <v>12432</v>
      </c>
      <c r="C5373" s="312" t="s">
        <v>177</v>
      </c>
      <c r="D5373" s="313" t="s">
        <v>19424</v>
      </c>
      <c r="E5373" s="314" t="s">
        <v>186</v>
      </c>
    </row>
    <row r="5374" spans="1:5" ht="40.5">
      <c r="A5374" s="311">
        <v>102321</v>
      </c>
      <c r="B5374" s="312" t="s">
        <v>12433</v>
      </c>
      <c r="C5374" s="312" t="s">
        <v>177</v>
      </c>
      <c r="D5374" s="313" t="s">
        <v>13200</v>
      </c>
      <c r="E5374" s="314" t="s">
        <v>186</v>
      </c>
    </row>
    <row r="5375" spans="1:5" ht="40.5">
      <c r="A5375" s="311">
        <v>102322</v>
      </c>
      <c r="B5375" s="312" t="s">
        <v>12434</v>
      </c>
      <c r="C5375" s="312" t="s">
        <v>177</v>
      </c>
      <c r="D5375" s="313" t="s">
        <v>17366</v>
      </c>
      <c r="E5375" s="314" t="s">
        <v>186</v>
      </c>
    </row>
    <row r="5376" spans="1:5" ht="40.5">
      <c r="A5376" s="311">
        <v>102323</v>
      </c>
      <c r="B5376" s="312" t="s">
        <v>12435</v>
      </c>
      <c r="C5376" s="312" t="s">
        <v>177</v>
      </c>
      <c r="D5376" s="313" t="s">
        <v>20752</v>
      </c>
      <c r="E5376" s="314" t="s">
        <v>186</v>
      </c>
    </row>
    <row r="5377" spans="1:5" ht="40.5">
      <c r="A5377" s="311">
        <v>102324</v>
      </c>
      <c r="B5377" s="312" t="s">
        <v>12436</v>
      </c>
      <c r="C5377" s="312" t="s">
        <v>177</v>
      </c>
      <c r="D5377" s="313" t="s">
        <v>17974</v>
      </c>
      <c r="E5377" s="314" t="s">
        <v>186</v>
      </c>
    </row>
    <row r="5378" spans="1:5" ht="40.5">
      <c r="A5378" s="311">
        <v>102325</v>
      </c>
      <c r="B5378" s="312" t="s">
        <v>12437</v>
      </c>
      <c r="C5378" s="312" t="s">
        <v>177</v>
      </c>
      <c r="D5378" s="313" t="s">
        <v>20753</v>
      </c>
      <c r="E5378" s="314" t="s">
        <v>186</v>
      </c>
    </row>
    <row r="5379" spans="1:5" ht="40.5">
      <c r="A5379" s="311">
        <v>102326</v>
      </c>
      <c r="B5379" s="312" t="s">
        <v>12438</v>
      </c>
      <c r="C5379" s="312" t="s">
        <v>177</v>
      </c>
      <c r="D5379" s="313" t="s">
        <v>14142</v>
      </c>
      <c r="E5379" s="314" t="s">
        <v>186</v>
      </c>
    </row>
    <row r="5380" spans="1:5" ht="40.5">
      <c r="A5380" s="311">
        <v>102327</v>
      </c>
      <c r="B5380" s="312" t="s">
        <v>12439</v>
      </c>
      <c r="C5380" s="312" t="s">
        <v>177</v>
      </c>
      <c r="D5380" s="313" t="s">
        <v>17863</v>
      </c>
      <c r="E5380" s="314" t="s">
        <v>186</v>
      </c>
    </row>
    <row r="5381" spans="1:5" ht="40.5">
      <c r="A5381" s="311">
        <v>102328</v>
      </c>
      <c r="B5381" s="312" t="s">
        <v>12440</v>
      </c>
      <c r="C5381" s="312" t="s">
        <v>177</v>
      </c>
      <c r="D5381" s="313" t="s">
        <v>16959</v>
      </c>
      <c r="E5381" s="314" t="s">
        <v>186</v>
      </c>
    </row>
    <row r="5382" spans="1:5" ht="40.5">
      <c r="A5382" s="311">
        <v>102329</v>
      </c>
      <c r="B5382" s="312" t="s">
        <v>12441</v>
      </c>
      <c r="C5382" s="312" t="s">
        <v>177</v>
      </c>
      <c r="D5382" s="313" t="s">
        <v>17629</v>
      </c>
      <c r="E5382" s="314" t="s">
        <v>186</v>
      </c>
    </row>
    <row r="5383" spans="1:5" ht="40.5">
      <c r="A5383" s="311">
        <v>94304</v>
      </c>
      <c r="B5383" s="312" t="s">
        <v>4904</v>
      </c>
      <c r="C5383" s="312" t="s">
        <v>177</v>
      </c>
      <c r="D5383" s="313" t="s">
        <v>20754</v>
      </c>
      <c r="E5383" s="314" t="s">
        <v>186</v>
      </c>
    </row>
    <row r="5384" spans="1:5" ht="40.5">
      <c r="A5384" s="311">
        <v>94305</v>
      </c>
      <c r="B5384" s="312" t="s">
        <v>4905</v>
      </c>
      <c r="C5384" s="312" t="s">
        <v>177</v>
      </c>
      <c r="D5384" s="313" t="s">
        <v>17795</v>
      </c>
      <c r="E5384" s="314" t="s">
        <v>186</v>
      </c>
    </row>
    <row r="5385" spans="1:5" ht="40.5">
      <c r="A5385" s="311">
        <v>94306</v>
      </c>
      <c r="B5385" s="312" t="s">
        <v>4906</v>
      </c>
      <c r="C5385" s="312" t="s">
        <v>177</v>
      </c>
      <c r="D5385" s="313" t="s">
        <v>20755</v>
      </c>
      <c r="E5385" s="314" t="s">
        <v>186</v>
      </c>
    </row>
    <row r="5386" spans="1:5" ht="40.5">
      <c r="A5386" s="311">
        <v>94307</v>
      </c>
      <c r="B5386" s="312" t="s">
        <v>4907</v>
      </c>
      <c r="C5386" s="312" t="s">
        <v>177</v>
      </c>
      <c r="D5386" s="313" t="s">
        <v>18102</v>
      </c>
      <c r="E5386" s="314" t="s">
        <v>186</v>
      </c>
    </row>
    <row r="5387" spans="1:5" ht="40.5">
      <c r="A5387" s="311">
        <v>94308</v>
      </c>
      <c r="B5387" s="312" t="s">
        <v>4908</v>
      </c>
      <c r="C5387" s="312" t="s">
        <v>177</v>
      </c>
      <c r="D5387" s="313" t="s">
        <v>20756</v>
      </c>
      <c r="E5387" s="314" t="s">
        <v>186</v>
      </c>
    </row>
    <row r="5388" spans="1:5" ht="40.5">
      <c r="A5388" s="311">
        <v>94309</v>
      </c>
      <c r="B5388" s="312" t="s">
        <v>4909</v>
      </c>
      <c r="C5388" s="312" t="s">
        <v>177</v>
      </c>
      <c r="D5388" s="313" t="s">
        <v>13621</v>
      </c>
      <c r="E5388" s="314" t="s">
        <v>186</v>
      </c>
    </row>
    <row r="5389" spans="1:5" ht="40.5">
      <c r="A5389" s="311">
        <v>94310</v>
      </c>
      <c r="B5389" s="312" t="s">
        <v>4910</v>
      </c>
      <c r="C5389" s="312" t="s">
        <v>177</v>
      </c>
      <c r="D5389" s="313" t="s">
        <v>14799</v>
      </c>
      <c r="E5389" s="314" t="s">
        <v>186</v>
      </c>
    </row>
    <row r="5390" spans="1:5" ht="40.5">
      <c r="A5390" s="311">
        <v>94315</v>
      </c>
      <c r="B5390" s="312" t="s">
        <v>4911</v>
      </c>
      <c r="C5390" s="312" t="s">
        <v>177</v>
      </c>
      <c r="D5390" s="313" t="s">
        <v>17824</v>
      </c>
      <c r="E5390" s="314" t="s">
        <v>186</v>
      </c>
    </row>
    <row r="5391" spans="1:5" ht="40.5">
      <c r="A5391" s="311">
        <v>94316</v>
      </c>
      <c r="B5391" s="312" t="s">
        <v>4912</v>
      </c>
      <c r="C5391" s="312" t="s">
        <v>177</v>
      </c>
      <c r="D5391" s="313" t="s">
        <v>17360</v>
      </c>
      <c r="E5391" s="314" t="s">
        <v>186</v>
      </c>
    </row>
    <row r="5392" spans="1:5" ht="40.5">
      <c r="A5392" s="311">
        <v>94317</v>
      </c>
      <c r="B5392" s="312" t="s">
        <v>4913</v>
      </c>
      <c r="C5392" s="312" t="s">
        <v>177</v>
      </c>
      <c r="D5392" s="313" t="s">
        <v>20757</v>
      </c>
      <c r="E5392" s="314" t="s">
        <v>186</v>
      </c>
    </row>
    <row r="5393" spans="1:5" ht="40.5">
      <c r="A5393" s="311">
        <v>94318</v>
      </c>
      <c r="B5393" s="312" t="s">
        <v>4914</v>
      </c>
      <c r="C5393" s="312" t="s">
        <v>177</v>
      </c>
      <c r="D5393" s="313" t="s">
        <v>20358</v>
      </c>
      <c r="E5393" s="314" t="s">
        <v>186</v>
      </c>
    </row>
    <row r="5394" spans="1:5" ht="13.5">
      <c r="A5394" s="311">
        <v>94319</v>
      </c>
      <c r="B5394" s="312" t="s">
        <v>4915</v>
      </c>
      <c r="C5394" s="312" t="s">
        <v>177</v>
      </c>
      <c r="D5394" s="313" t="s">
        <v>20758</v>
      </c>
      <c r="E5394" s="314" t="s">
        <v>186</v>
      </c>
    </row>
    <row r="5395" spans="1:5" ht="40.5">
      <c r="A5395" s="311">
        <v>94327</v>
      </c>
      <c r="B5395" s="312" t="s">
        <v>4916</v>
      </c>
      <c r="C5395" s="312" t="s">
        <v>177</v>
      </c>
      <c r="D5395" s="313" t="s">
        <v>13462</v>
      </c>
      <c r="E5395" s="314" t="s">
        <v>186</v>
      </c>
    </row>
    <row r="5396" spans="1:5" ht="40.5">
      <c r="A5396" s="311">
        <v>94328</v>
      </c>
      <c r="B5396" s="312" t="s">
        <v>4917</v>
      </c>
      <c r="C5396" s="312" t="s">
        <v>177</v>
      </c>
      <c r="D5396" s="313" t="s">
        <v>20759</v>
      </c>
      <c r="E5396" s="314" t="s">
        <v>186</v>
      </c>
    </row>
    <row r="5397" spans="1:5" ht="40.5">
      <c r="A5397" s="311">
        <v>94329</v>
      </c>
      <c r="B5397" s="312" t="s">
        <v>4918</v>
      </c>
      <c r="C5397" s="312" t="s">
        <v>177</v>
      </c>
      <c r="D5397" s="313" t="s">
        <v>15992</v>
      </c>
      <c r="E5397" s="314" t="s">
        <v>186</v>
      </c>
    </row>
    <row r="5398" spans="1:5" ht="40.5">
      <c r="A5398" s="311">
        <v>94330</v>
      </c>
      <c r="B5398" s="312" t="s">
        <v>4919</v>
      </c>
      <c r="C5398" s="312" t="s">
        <v>177</v>
      </c>
      <c r="D5398" s="313" t="s">
        <v>20760</v>
      </c>
      <c r="E5398" s="314" t="s">
        <v>186</v>
      </c>
    </row>
    <row r="5399" spans="1:5" ht="27" customHeight="1">
      <c r="A5399" s="311">
        <v>94331</v>
      </c>
      <c r="B5399" s="312" t="s">
        <v>4920</v>
      </c>
      <c r="C5399" s="312" t="s">
        <v>177</v>
      </c>
      <c r="D5399" s="313" t="s">
        <v>20103</v>
      </c>
      <c r="E5399" s="314" t="s">
        <v>186</v>
      </c>
    </row>
    <row r="5400" spans="1:5" ht="40.5">
      <c r="A5400" s="311">
        <v>94332</v>
      </c>
      <c r="B5400" s="312" t="s">
        <v>4921</v>
      </c>
      <c r="C5400" s="312" t="s">
        <v>177</v>
      </c>
      <c r="D5400" s="313" t="s">
        <v>17633</v>
      </c>
      <c r="E5400" s="314" t="s">
        <v>186</v>
      </c>
    </row>
    <row r="5401" spans="1:5" ht="40.5">
      <c r="A5401" s="311">
        <v>94333</v>
      </c>
      <c r="B5401" s="312" t="s">
        <v>4922</v>
      </c>
      <c r="C5401" s="312" t="s">
        <v>177</v>
      </c>
      <c r="D5401" s="313" t="s">
        <v>20761</v>
      </c>
      <c r="E5401" s="314" t="s">
        <v>186</v>
      </c>
    </row>
    <row r="5402" spans="1:5" ht="40.5">
      <c r="A5402" s="311">
        <v>94338</v>
      </c>
      <c r="B5402" s="312" t="s">
        <v>4923</v>
      </c>
      <c r="C5402" s="312" t="s">
        <v>177</v>
      </c>
      <c r="D5402" s="313" t="s">
        <v>20762</v>
      </c>
      <c r="E5402" s="314" t="s">
        <v>186</v>
      </c>
    </row>
    <row r="5403" spans="1:5" ht="40.5">
      <c r="A5403" s="311">
        <v>94339</v>
      </c>
      <c r="B5403" s="312" t="s">
        <v>4924</v>
      </c>
      <c r="C5403" s="312" t="s">
        <v>177</v>
      </c>
      <c r="D5403" s="313" t="s">
        <v>20763</v>
      </c>
      <c r="E5403" s="314" t="s">
        <v>186</v>
      </c>
    </row>
    <row r="5404" spans="1:5" ht="40.5">
      <c r="A5404" s="311">
        <v>94340</v>
      </c>
      <c r="B5404" s="312" t="s">
        <v>4925</v>
      </c>
      <c r="C5404" s="312" t="s">
        <v>177</v>
      </c>
      <c r="D5404" s="313" t="s">
        <v>20764</v>
      </c>
      <c r="E5404" s="314" t="s">
        <v>186</v>
      </c>
    </row>
    <row r="5405" spans="1:5" ht="40.5">
      <c r="A5405" s="311">
        <v>94341</v>
      </c>
      <c r="B5405" s="312" t="s">
        <v>4926</v>
      </c>
      <c r="C5405" s="312" t="s">
        <v>177</v>
      </c>
      <c r="D5405" s="313" t="s">
        <v>20765</v>
      </c>
      <c r="E5405" s="314" t="s">
        <v>186</v>
      </c>
    </row>
    <row r="5406" spans="1:5" ht="13.5">
      <c r="A5406" s="311">
        <v>94342</v>
      </c>
      <c r="B5406" s="312" t="s">
        <v>4927</v>
      </c>
      <c r="C5406" s="312" t="s">
        <v>177</v>
      </c>
      <c r="D5406" s="313" t="s">
        <v>14105</v>
      </c>
      <c r="E5406" s="314" t="s">
        <v>186</v>
      </c>
    </row>
    <row r="5407" spans="1:5" ht="27">
      <c r="A5407" s="311">
        <v>96385</v>
      </c>
      <c r="B5407" s="312" t="s">
        <v>4928</v>
      </c>
      <c r="C5407" s="312" t="s">
        <v>177</v>
      </c>
      <c r="D5407" s="313" t="s">
        <v>20766</v>
      </c>
      <c r="E5407" s="314" t="s">
        <v>186</v>
      </c>
    </row>
    <row r="5408" spans="1:5" ht="27">
      <c r="A5408" s="311">
        <v>96386</v>
      </c>
      <c r="B5408" s="312" t="s">
        <v>4929</v>
      </c>
      <c r="C5408" s="312" t="s">
        <v>177</v>
      </c>
      <c r="D5408" s="313" t="s">
        <v>15370</v>
      </c>
      <c r="E5408" s="314" t="s">
        <v>186</v>
      </c>
    </row>
    <row r="5409" spans="1:5" ht="40.5">
      <c r="A5409" s="311">
        <v>93360</v>
      </c>
      <c r="B5409" s="312" t="s">
        <v>4930</v>
      </c>
      <c r="C5409" s="312" t="s">
        <v>177</v>
      </c>
      <c r="D5409" s="313" t="s">
        <v>19953</v>
      </c>
      <c r="E5409" s="314" t="s">
        <v>186</v>
      </c>
    </row>
    <row r="5410" spans="1:5" ht="27" customHeight="1">
      <c r="A5410" s="311">
        <v>93361</v>
      </c>
      <c r="B5410" s="312" t="s">
        <v>4931</v>
      </c>
      <c r="C5410" s="312" t="s">
        <v>177</v>
      </c>
      <c r="D5410" s="313" t="s">
        <v>16629</v>
      </c>
      <c r="E5410" s="314" t="s">
        <v>186</v>
      </c>
    </row>
    <row r="5411" spans="1:5" ht="40.5">
      <c r="A5411" s="311">
        <v>93362</v>
      </c>
      <c r="B5411" s="312" t="s">
        <v>4932</v>
      </c>
      <c r="C5411" s="312" t="s">
        <v>177</v>
      </c>
      <c r="D5411" s="313" t="s">
        <v>17368</v>
      </c>
      <c r="E5411" s="314" t="s">
        <v>186</v>
      </c>
    </row>
    <row r="5412" spans="1:5" ht="40.5">
      <c r="A5412" s="311">
        <v>93363</v>
      </c>
      <c r="B5412" s="312" t="s">
        <v>4933</v>
      </c>
      <c r="C5412" s="312" t="s">
        <v>177</v>
      </c>
      <c r="D5412" s="313" t="s">
        <v>12660</v>
      </c>
      <c r="E5412" s="314" t="s">
        <v>186</v>
      </c>
    </row>
    <row r="5413" spans="1:5" ht="54">
      <c r="A5413" s="311">
        <v>93364</v>
      </c>
      <c r="B5413" s="312" t="s">
        <v>4934</v>
      </c>
      <c r="C5413" s="312" t="s">
        <v>177</v>
      </c>
      <c r="D5413" s="313" t="s">
        <v>15116</v>
      </c>
      <c r="E5413" s="314" t="s">
        <v>186</v>
      </c>
    </row>
    <row r="5414" spans="1:5" ht="40.5">
      <c r="A5414" s="311">
        <v>93365</v>
      </c>
      <c r="B5414" s="312" t="s">
        <v>4935</v>
      </c>
      <c r="C5414" s="312" t="s">
        <v>177</v>
      </c>
      <c r="D5414" s="313" t="s">
        <v>17387</v>
      </c>
      <c r="E5414" s="314" t="s">
        <v>186</v>
      </c>
    </row>
    <row r="5415" spans="1:5" ht="40.5">
      <c r="A5415" s="311">
        <v>93366</v>
      </c>
      <c r="B5415" s="312" t="s">
        <v>4936</v>
      </c>
      <c r="C5415" s="312" t="s">
        <v>177</v>
      </c>
      <c r="D5415" s="313" t="s">
        <v>13037</v>
      </c>
      <c r="E5415" s="314" t="s">
        <v>186</v>
      </c>
    </row>
    <row r="5416" spans="1:5" ht="40.5">
      <c r="A5416" s="311">
        <v>93367</v>
      </c>
      <c r="B5416" s="312" t="s">
        <v>4937</v>
      </c>
      <c r="C5416" s="312" t="s">
        <v>177</v>
      </c>
      <c r="D5416" s="313" t="s">
        <v>17243</v>
      </c>
      <c r="E5416" s="314" t="s">
        <v>186</v>
      </c>
    </row>
    <row r="5417" spans="1:5" ht="40.5">
      <c r="A5417" s="311">
        <v>93368</v>
      </c>
      <c r="B5417" s="312" t="s">
        <v>4938</v>
      </c>
      <c r="C5417" s="312" t="s">
        <v>177</v>
      </c>
      <c r="D5417" s="313" t="s">
        <v>15528</v>
      </c>
      <c r="E5417" s="314" t="s">
        <v>186</v>
      </c>
    </row>
    <row r="5418" spans="1:5" ht="54">
      <c r="A5418" s="311">
        <v>93369</v>
      </c>
      <c r="B5418" s="312" t="s">
        <v>4939</v>
      </c>
      <c r="C5418" s="312" t="s">
        <v>177</v>
      </c>
      <c r="D5418" s="313" t="s">
        <v>19438</v>
      </c>
      <c r="E5418" s="314" t="s">
        <v>186</v>
      </c>
    </row>
    <row r="5419" spans="1:5" ht="40.5">
      <c r="A5419" s="311">
        <v>93370</v>
      </c>
      <c r="B5419" s="312" t="s">
        <v>4940</v>
      </c>
      <c r="C5419" s="312" t="s">
        <v>177</v>
      </c>
      <c r="D5419" s="313" t="s">
        <v>17270</v>
      </c>
      <c r="E5419" s="314" t="s">
        <v>186</v>
      </c>
    </row>
    <row r="5420" spans="1:5" ht="54">
      <c r="A5420" s="311">
        <v>93371</v>
      </c>
      <c r="B5420" s="312" t="s">
        <v>4941</v>
      </c>
      <c r="C5420" s="312" t="s">
        <v>177</v>
      </c>
      <c r="D5420" s="313" t="s">
        <v>20004</v>
      </c>
      <c r="E5420" s="314" t="s">
        <v>186</v>
      </c>
    </row>
    <row r="5421" spans="1:5" ht="40.5">
      <c r="A5421" s="311">
        <v>93372</v>
      </c>
      <c r="B5421" s="312" t="s">
        <v>4942</v>
      </c>
      <c r="C5421" s="312" t="s">
        <v>177</v>
      </c>
      <c r="D5421" s="313" t="s">
        <v>13904</v>
      </c>
      <c r="E5421" s="314" t="s">
        <v>186</v>
      </c>
    </row>
    <row r="5422" spans="1:5" ht="54">
      <c r="A5422" s="311">
        <v>93373</v>
      </c>
      <c r="B5422" s="312" t="s">
        <v>4943</v>
      </c>
      <c r="C5422" s="312" t="s">
        <v>177</v>
      </c>
      <c r="D5422" s="313" t="s">
        <v>20456</v>
      </c>
      <c r="E5422" s="314" t="s">
        <v>186</v>
      </c>
    </row>
    <row r="5423" spans="1:5" ht="40.5">
      <c r="A5423" s="311">
        <v>93374</v>
      </c>
      <c r="B5423" s="312" t="s">
        <v>4944</v>
      </c>
      <c r="C5423" s="312" t="s">
        <v>177</v>
      </c>
      <c r="D5423" s="313" t="s">
        <v>17885</v>
      </c>
      <c r="E5423" s="314" t="s">
        <v>186</v>
      </c>
    </row>
    <row r="5424" spans="1:5" ht="40.5">
      <c r="A5424" s="311">
        <v>93375</v>
      </c>
      <c r="B5424" s="312" t="s">
        <v>4945</v>
      </c>
      <c r="C5424" s="312" t="s">
        <v>177</v>
      </c>
      <c r="D5424" s="313" t="s">
        <v>13779</v>
      </c>
      <c r="E5424" s="314" t="s">
        <v>186</v>
      </c>
    </row>
    <row r="5425" spans="1:5" ht="40.5">
      <c r="A5425" s="311">
        <v>93376</v>
      </c>
      <c r="B5425" s="312" t="s">
        <v>4946</v>
      </c>
      <c r="C5425" s="312" t="s">
        <v>177</v>
      </c>
      <c r="D5425" s="313" t="s">
        <v>13588</v>
      </c>
      <c r="E5425" s="314" t="s">
        <v>186</v>
      </c>
    </row>
    <row r="5426" spans="1:5" ht="54">
      <c r="A5426" s="311">
        <v>93377</v>
      </c>
      <c r="B5426" s="312" t="s">
        <v>4947</v>
      </c>
      <c r="C5426" s="312" t="s">
        <v>177</v>
      </c>
      <c r="D5426" s="313" t="s">
        <v>16832</v>
      </c>
      <c r="E5426" s="314" t="s">
        <v>186</v>
      </c>
    </row>
    <row r="5427" spans="1:5" ht="40.5">
      <c r="A5427" s="311">
        <v>93378</v>
      </c>
      <c r="B5427" s="312" t="s">
        <v>4948</v>
      </c>
      <c r="C5427" s="312" t="s">
        <v>177</v>
      </c>
      <c r="D5427" s="313" t="s">
        <v>13120</v>
      </c>
      <c r="E5427" s="314" t="s">
        <v>186</v>
      </c>
    </row>
    <row r="5428" spans="1:5" ht="40.5">
      <c r="A5428" s="311">
        <v>93379</v>
      </c>
      <c r="B5428" s="312" t="s">
        <v>4949</v>
      </c>
      <c r="C5428" s="312" t="s">
        <v>177</v>
      </c>
      <c r="D5428" s="313" t="s">
        <v>17517</v>
      </c>
      <c r="E5428" s="314" t="s">
        <v>186</v>
      </c>
    </row>
    <row r="5429" spans="1:5" ht="40.5">
      <c r="A5429" s="311">
        <v>93380</v>
      </c>
      <c r="B5429" s="312" t="s">
        <v>4950</v>
      </c>
      <c r="C5429" s="312" t="s">
        <v>177</v>
      </c>
      <c r="D5429" s="313" t="s">
        <v>20767</v>
      </c>
      <c r="E5429" s="314" t="s">
        <v>186</v>
      </c>
    </row>
    <row r="5430" spans="1:5" ht="54">
      <c r="A5430" s="311">
        <v>93381</v>
      </c>
      <c r="B5430" s="312" t="s">
        <v>4951</v>
      </c>
      <c r="C5430" s="312" t="s">
        <v>177</v>
      </c>
      <c r="D5430" s="313" t="s">
        <v>13313</v>
      </c>
      <c r="E5430" s="314" t="s">
        <v>186</v>
      </c>
    </row>
    <row r="5431" spans="1:5" ht="13.5">
      <c r="A5431" s="311">
        <v>93382</v>
      </c>
      <c r="B5431" s="312" t="s">
        <v>4952</v>
      </c>
      <c r="C5431" s="312" t="s">
        <v>177</v>
      </c>
      <c r="D5431" s="313" t="s">
        <v>20768</v>
      </c>
      <c r="E5431" s="314" t="s">
        <v>186</v>
      </c>
    </row>
    <row r="5432" spans="1:5" ht="13.5">
      <c r="A5432" s="311">
        <v>96995</v>
      </c>
      <c r="B5432" s="312" t="s">
        <v>4953</v>
      </c>
      <c r="C5432" s="312" t="s">
        <v>177</v>
      </c>
      <c r="D5432" s="313" t="s">
        <v>20769</v>
      </c>
      <c r="E5432" s="314" t="s">
        <v>186</v>
      </c>
    </row>
    <row r="5433" spans="1:5" ht="27">
      <c r="A5433" s="311">
        <v>97916</v>
      </c>
      <c r="B5433" s="312" t="s">
        <v>4954</v>
      </c>
      <c r="C5433" s="312" t="s">
        <v>4955</v>
      </c>
      <c r="D5433" s="313" t="s">
        <v>14844</v>
      </c>
      <c r="E5433" s="314" t="s">
        <v>186</v>
      </c>
    </row>
    <row r="5434" spans="1:5" ht="27">
      <c r="A5434" s="311">
        <v>97917</v>
      </c>
      <c r="B5434" s="312" t="s">
        <v>4956</v>
      </c>
      <c r="C5434" s="312" t="s">
        <v>4955</v>
      </c>
      <c r="D5434" s="313" t="s">
        <v>12883</v>
      </c>
      <c r="E5434" s="314" t="s">
        <v>186</v>
      </c>
    </row>
    <row r="5435" spans="1:5" ht="27">
      <c r="A5435" s="311">
        <v>97918</v>
      </c>
      <c r="B5435" s="312" t="s">
        <v>4957</v>
      </c>
      <c r="C5435" s="312" t="s">
        <v>4955</v>
      </c>
      <c r="D5435" s="313" t="s">
        <v>17857</v>
      </c>
      <c r="E5435" s="314" t="s">
        <v>186</v>
      </c>
    </row>
    <row r="5436" spans="1:5" ht="27">
      <c r="A5436" s="311">
        <v>97919</v>
      </c>
      <c r="B5436" s="312" t="s">
        <v>4958</v>
      </c>
      <c r="C5436" s="312" t="s">
        <v>4955</v>
      </c>
      <c r="D5436" s="313" t="s">
        <v>12912</v>
      </c>
      <c r="E5436" s="314" t="s">
        <v>186</v>
      </c>
    </row>
    <row r="5437" spans="1:5" ht="27">
      <c r="A5437" s="311">
        <v>101616</v>
      </c>
      <c r="B5437" s="312" t="s">
        <v>4959</v>
      </c>
      <c r="C5437" s="312" t="s">
        <v>54</v>
      </c>
      <c r="D5437" s="313" t="s">
        <v>14697</v>
      </c>
      <c r="E5437" s="314" t="s">
        <v>186</v>
      </c>
    </row>
    <row r="5438" spans="1:5" ht="27">
      <c r="A5438" s="311">
        <v>101617</v>
      </c>
      <c r="B5438" s="312" t="s">
        <v>4960</v>
      </c>
      <c r="C5438" s="312" t="s">
        <v>54</v>
      </c>
      <c r="D5438" s="313" t="s">
        <v>14480</v>
      </c>
      <c r="E5438" s="314" t="s">
        <v>186</v>
      </c>
    </row>
    <row r="5439" spans="1:5" ht="27">
      <c r="A5439" s="311">
        <v>101618</v>
      </c>
      <c r="B5439" s="312" t="s">
        <v>4961</v>
      </c>
      <c r="C5439" s="312" t="s">
        <v>177</v>
      </c>
      <c r="D5439" s="313" t="s">
        <v>20770</v>
      </c>
      <c r="E5439" s="314" t="s">
        <v>186</v>
      </c>
    </row>
    <row r="5440" spans="1:5" ht="27">
      <c r="A5440" s="311">
        <v>101619</v>
      </c>
      <c r="B5440" s="312" t="s">
        <v>4962</v>
      </c>
      <c r="C5440" s="312" t="s">
        <v>177</v>
      </c>
      <c r="D5440" s="313" t="s">
        <v>20771</v>
      </c>
      <c r="E5440" s="314" t="s">
        <v>186</v>
      </c>
    </row>
    <row r="5441" spans="1:5" ht="27">
      <c r="A5441" s="311">
        <v>101620</v>
      </c>
      <c r="B5441" s="312" t="s">
        <v>4963</v>
      </c>
      <c r="C5441" s="312" t="s">
        <v>177</v>
      </c>
      <c r="D5441" s="313" t="s">
        <v>20772</v>
      </c>
      <c r="E5441" s="314" t="s">
        <v>186</v>
      </c>
    </row>
    <row r="5442" spans="1:5" ht="27">
      <c r="A5442" s="311">
        <v>101621</v>
      </c>
      <c r="B5442" s="312" t="s">
        <v>4964</v>
      </c>
      <c r="C5442" s="312" t="s">
        <v>177</v>
      </c>
      <c r="D5442" s="313" t="s">
        <v>20773</v>
      </c>
      <c r="E5442" s="314" t="s">
        <v>186</v>
      </c>
    </row>
    <row r="5443" spans="1:5" ht="27">
      <c r="A5443" s="311">
        <v>101622</v>
      </c>
      <c r="B5443" s="312" t="s">
        <v>4965</v>
      </c>
      <c r="C5443" s="312" t="s">
        <v>177</v>
      </c>
      <c r="D5443" s="313" t="s">
        <v>20774</v>
      </c>
      <c r="E5443" s="314" t="s">
        <v>186</v>
      </c>
    </row>
    <row r="5444" spans="1:5" ht="27">
      <c r="A5444" s="311">
        <v>101623</v>
      </c>
      <c r="B5444" s="312" t="s">
        <v>4966</v>
      </c>
      <c r="C5444" s="312" t="s">
        <v>177</v>
      </c>
      <c r="D5444" s="313" t="s">
        <v>20775</v>
      </c>
      <c r="E5444" s="314" t="s">
        <v>186</v>
      </c>
    </row>
    <row r="5445" spans="1:5" ht="27">
      <c r="A5445" s="311">
        <v>101624</v>
      </c>
      <c r="B5445" s="312" t="s">
        <v>4967</v>
      </c>
      <c r="C5445" s="312" t="s">
        <v>177</v>
      </c>
      <c r="D5445" s="313" t="s">
        <v>20776</v>
      </c>
      <c r="E5445" s="314" t="s">
        <v>186</v>
      </c>
    </row>
    <row r="5446" spans="1:5" ht="27">
      <c r="A5446" s="311">
        <v>101625</v>
      </c>
      <c r="B5446" s="312" t="s">
        <v>4968</v>
      </c>
      <c r="C5446" s="312" t="s">
        <v>177</v>
      </c>
      <c r="D5446" s="313" t="s">
        <v>20777</v>
      </c>
      <c r="E5446" s="314" t="s">
        <v>186</v>
      </c>
    </row>
    <row r="5447" spans="1:5" ht="27" customHeight="1">
      <c r="A5447" s="311">
        <v>95606</v>
      </c>
      <c r="B5447" s="312" t="s">
        <v>4969</v>
      </c>
      <c r="C5447" s="312" t="s">
        <v>177</v>
      </c>
      <c r="D5447" s="313" t="s">
        <v>12591</v>
      </c>
      <c r="E5447" s="314" t="s">
        <v>186</v>
      </c>
    </row>
    <row r="5448" spans="1:5" ht="27">
      <c r="A5448" s="311">
        <v>101159</v>
      </c>
      <c r="B5448" s="312" t="s">
        <v>4970</v>
      </c>
      <c r="C5448" s="312" t="s">
        <v>54</v>
      </c>
      <c r="D5448" s="313" t="s">
        <v>20778</v>
      </c>
      <c r="E5448" s="314" t="s">
        <v>186</v>
      </c>
    </row>
    <row r="5449" spans="1:5" ht="27">
      <c r="A5449" s="311">
        <v>103322</v>
      </c>
      <c r="B5449" s="312" t="s">
        <v>17719</v>
      </c>
      <c r="C5449" s="312" t="s">
        <v>54</v>
      </c>
      <c r="D5449" s="313" t="s">
        <v>20779</v>
      </c>
      <c r="E5449" s="314" t="s">
        <v>186</v>
      </c>
    </row>
    <row r="5450" spans="1:5" ht="27">
      <c r="A5450" s="311">
        <v>103323</v>
      </c>
      <c r="B5450" s="312" t="s">
        <v>17720</v>
      </c>
      <c r="C5450" s="312" t="s">
        <v>54</v>
      </c>
      <c r="D5450" s="313" t="s">
        <v>20780</v>
      </c>
      <c r="E5450" s="314" t="s">
        <v>186</v>
      </c>
    </row>
    <row r="5451" spans="1:5" ht="27">
      <c r="A5451" s="311">
        <v>103324</v>
      </c>
      <c r="B5451" s="312" t="s">
        <v>17721</v>
      </c>
      <c r="C5451" s="312" t="s">
        <v>54</v>
      </c>
      <c r="D5451" s="315" t="s">
        <v>20190</v>
      </c>
      <c r="E5451" s="314" t="s">
        <v>186</v>
      </c>
    </row>
    <row r="5452" spans="1:5" ht="27">
      <c r="A5452" s="311">
        <v>103325</v>
      </c>
      <c r="B5452" s="312" t="s">
        <v>17722</v>
      </c>
      <c r="C5452" s="312" t="s">
        <v>54</v>
      </c>
      <c r="D5452" s="315" t="s">
        <v>20781</v>
      </c>
      <c r="E5452" s="314" t="s">
        <v>186</v>
      </c>
    </row>
    <row r="5453" spans="1:5" ht="27">
      <c r="A5453" s="311">
        <v>103326</v>
      </c>
      <c r="B5453" s="312" t="s">
        <v>17723</v>
      </c>
      <c r="C5453" s="312" t="s">
        <v>54</v>
      </c>
      <c r="D5453" s="315" t="s">
        <v>20782</v>
      </c>
      <c r="E5453" s="314" t="s">
        <v>186</v>
      </c>
    </row>
    <row r="5454" spans="1:5" ht="27">
      <c r="A5454" s="311">
        <v>103327</v>
      </c>
      <c r="B5454" s="312" t="s">
        <v>17724</v>
      </c>
      <c r="C5454" s="312" t="s">
        <v>54</v>
      </c>
      <c r="D5454" s="315" t="s">
        <v>20783</v>
      </c>
      <c r="E5454" s="314" t="s">
        <v>186</v>
      </c>
    </row>
    <row r="5455" spans="1:5" ht="27">
      <c r="A5455" s="311">
        <v>103328</v>
      </c>
      <c r="B5455" s="312" t="s">
        <v>17725</v>
      </c>
      <c r="C5455" s="312" t="s">
        <v>54</v>
      </c>
      <c r="D5455" s="315" t="s">
        <v>20784</v>
      </c>
      <c r="E5455" s="314" t="s">
        <v>186</v>
      </c>
    </row>
    <row r="5456" spans="1:5" ht="27">
      <c r="A5456" s="311">
        <v>103329</v>
      </c>
      <c r="B5456" s="312" t="s">
        <v>17726</v>
      </c>
      <c r="C5456" s="312" t="s">
        <v>54</v>
      </c>
      <c r="D5456" s="315" t="s">
        <v>20785</v>
      </c>
      <c r="E5456" s="314" t="s">
        <v>186</v>
      </c>
    </row>
    <row r="5457" spans="1:5" ht="27">
      <c r="A5457" s="311">
        <v>103330</v>
      </c>
      <c r="B5457" s="312" t="s">
        <v>17727</v>
      </c>
      <c r="C5457" s="312" t="s">
        <v>54</v>
      </c>
      <c r="D5457" s="313" t="s">
        <v>20786</v>
      </c>
      <c r="E5457" s="314" t="s">
        <v>186</v>
      </c>
    </row>
    <row r="5458" spans="1:5" ht="27">
      <c r="A5458" s="311">
        <v>103331</v>
      </c>
      <c r="B5458" s="312" t="s">
        <v>17728</v>
      </c>
      <c r="C5458" s="312" t="s">
        <v>54</v>
      </c>
      <c r="D5458" s="313" t="s">
        <v>20787</v>
      </c>
      <c r="E5458" s="314" t="s">
        <v>186</v>
      </c>
    </row>
    <row r="5459" spans="1:5" ht="27">
      <c r="A5459" s="311">
        <v>103332</v>
      </c>
      <c r="B5459" s="312" t="s">
        <v>17729</v>
      </c>
      <c r="C5459" s="312" t="s">
        <v>54</v>
      </c>
      <c r="D5459" s="313" t="s">
        <v>20788</v>
      </c>
      <c r="E5459" s="314" t="s">
        <v>186</v>
      </c>
    </row>
    <row r="5460" spans="1:5" ht="27">
      <c r="A5460" s="311">
        <v>103333</v>
      </c>
      <c r="B5460" s="312" t="s">
        <v>17730</v>
      </c>
      <c r="C5460" s="312" t="s">
        <v>54</v>
      </c>
      <c r="D5460" s="313" t="s">
        <v>20789</v>
      </c>
      <c r="E5460" s="314" t="s">
        <v>186</v>
      </c>
    </row>
    <row r="5461" spans="1:5" ht="40.5">
      <c r="A5461" s="311">
        <v>103334</v>
      </c>
      <c r="B5461" s="312" t="s">
        <v>17731</v>
      </c>
      <c r="C5461" s="312" t="s">
        <v>54</v>
      </c>
      <c r="D5461" s="313" t="s">
        <v>20790</v>
      </c>
      <c r="E5461" s="314" t="s">
        <v>186</v>
      </c>
    </row>
    <row r="5462" spans="1:5" ht="40.5">
      <c r="A5462" s="311">
        <v>103335</v>
      </c>
      <c r="B5462" s="312" t="s">
        <v>17732</v>
      </c>
      <c r="C5462" s="312" t="s">
        <v>54</v>
      </c>
      <c r="D5462" s="313" t="s">
        <v>20791</v>
      </c>
      <c r="E5462" s="314" t="s">
        <v>186</v>
      </c>
    </row>
    <row r="5463" spans="1:5" ht="27">
      <c r="A5463" s="311">
        <v>103350</v>
      </c>
      <c r="B5463" s="312" t="s">
        <v>17733</v>
      </c>
      <c r="C5463" s="312" t="s">
        <v>54</v>
      </c>
      <c r="D5463" s="313" t="s">
        <v>18529</v>
      </c>
      <c r="E5463" s="314" t="s">
        <v>186</v>
      </c>
    </row>
    <row r="5464" spans="1:5" ht="27">
      <c r="A5464" s="311">
        <v>103351</v>
      </c>
      <c r="B5464" s="312" t="s">
        <v>17734</v>
      </c>
      <c r="C5464" s="312" t="s">
        <v>54</v>
      </c>
      <c r="D5464" s="313" t="s">
        <v>20792</v>
      </c>
      <c r="E5464" s="314" t="s">
        <v>186</v>
      </c>
    </row>
    <row r="5465" spans="1:5" ht="27">
      <c r="A5465" s="311">
        <v>103356</v>
      </c>
      <c r="B5465" s="312" t="s">
        <v>17735</v>
      </c>
      <c r="C5465" s="312" t="s">
        <v>54</v>
      </c>
      <c r="D5465" s="313" t="s">
        <v>17536</v>
      </c>
      <c r="E5465" s="314" t="s">
        <v>186</v>
      </c>
    </row>
    <row r="5466" spans="1:5" ht="27">
      <c r="A5466" s="311">
        <v>103357</v>
      </c>
      <c r="B5466" s="312" t="s">
        <v>17736</v>
      </c>
      <c r="C5466" s="312" t="s">
        <v>54</v>
      </c>
      <c r="D5466" s="313" t="s">
        <v>20793</v>
      </c>
      <c r="E5466" s="314" t="s">
        <v>186</v>
      </c>
    </row>
    <row r="5467" spans="1:5" ht="40.5">
      <c r="A5467" s="311">
        <v>89282</v>
      </c>
      <c r="B5467" s="312" t="s">
        <v>4971</v>
      </c>
      <c r="C5467" s="312" t="s">
        <v>54</v>
      </c>
      <c r="D5467" s="313" t="s">
        <v>20794</v>
      </c>
      <c r="E5467" s="314" t="s">
        <v>186</v>
      </c>
    </row>
    <row r="5468" spans="1:5" ht="40.5">
      <c r="A5468" s="311">
        <v>89283</v>
      </c>
      <c r="B5468" s="312" t="s">
        <v>4972</v>
      </c>
      <c r="C5468" s="312" t="s">
        <v>54</v>
      </c>
      <c r="D5468" s="313" t="s">
        <v>16950</v>
      </c>
      <c r="E5468" s="314" t="s">
        <v>186</v>
      </c>
    </row>
    <row r="5469" spans="1:5" ht="40.5">
      <c r="A5469" s="311">
        <v>89284</v>
      </c>
      <c r="B5469" s="312" t="s">
        <v>4973</v>
      </c>
      <c r="C5469" s="312" t="s">
        <v>54</v>
      </c>
      <c r="D5469" s="313" t="s">
        <v>20795</v>
      </c>
      <c r="E5469" s="314" t="s">
        <v>186</v>
      </c>
    </row>
    <row r="5470" spans="1:5" ht="40.5">
      <c r="A5470" s="311">
        <v>89285</v>
      </c>
      <c r="B5470" s="312" t="s">
        <v>4974</v>
      </c>
      <c r="C5470" s="312" t="s">
        <v>54</v>
      </c>
      <c r="D5470" s="313" t="s">
        <v>20796</v>
      </c>
      <c r="E5470" s="314" t="s">
        <v>186</v>
      </c>
    </row>
    <row r="5471" spans="1:5" ht="40.5">
      <c r="A5471" s="311">
        <v>89286</v>
      </c>
      <c r="B5471" s="312" t="s">
        <v>4975</v>
      </c>
      <c r="C5471" s="312" t="s">
        <v>54</v>
      </c>
      <c r="D5471" s="313" t="s">
        <v>20797</v>
      </c>
      <c r="E5471" s="314" t="s">
        <v>186</v>
      </c>
    </row>
    <row r="5472" spans="1:5" ht="40.5">
      <c r="A5472" s="311">
        <v>89287</v>
      </c>
      <c r="B5472" s="312" t="s">
        <v>4976</v>
      </c>
      <c r="C5472" s="312" t="s">
        <v>54</v>
      </c>
      <c r="D5472" s="313" t="s">
        <v>20798</v>
      </c>
      <c r="E5472" s="314" t="s">
        <v>186</v>
      </c>
    </row>
    <row r="5473" spans="1:5" ht="40.5">
      <c r="A5473" s="311">
        <v>89288</v>
      </c>
      <c r="B5473" s="312" t="s">
        <v>4977</v>
      </c>
      <c r="C5473" s="312" t="s">
        <v>54</v>
      </c>
      <c r="D5473" s="313" t="s">
        <v>20799</v>
      </c>
      <c r="E5473" s="314" t="s">
        <v>186</v>
      </c>
    </row>
    <row r="5474" spans="1:5" ht="40.5">
      <c r="A5474" s="311">
        <v>89289</v>
      </c>
      <c r="B5474" s="312" t="s">
        <v>4978</v>
      </c>
      <c r="C5474" s="312" t="s">
        <v>54</v>
      </c>
      <c r="D5474" s="313" t="s">
        <v>20800</v>
      </c>
      <c r="E5474" s="314" t="s">
        <v>186</v>
      </c>
    </row>
    <row r="5475" spans="1:5" ht="40.5">
      <c r="A5475" s="311">
        <v>89290</v>
      </c>
      <c r="B5475" s="312" t="s">
        <v>4979</v>
      </c>
      <c r="C5475" s="312" t="s">
        <v>54</v>
      </c>
      <c r="D5475" s="313" t="s">
        <v>20801</v>
      </c>
      <c r="E5475" s="314" t="s">
        <v>186</v>
      </c>
    </row>
    <row r="5476" spans="1:5" ht="40.5">
      <c r="A5476" s="311">
        <v>89291</v>
      </c>
      <c r="B5476" s="312" t="s">
        <v>4980</v>
      </c>
      <c r="C5476" s="312" t="s">
        <v>54</v>
      </c>
      <c r="D5476" s="313" t="s">
        <v>17665</v>
      </c>
      <c r="E5476" s="314" t="s">
        <v>186</v>
      </c>
    </row>
    <row r="5477" spans="1:5" ht="40.5">
      <c r="A5477" s="311">
        <v>89292</v>
      </c>
      <c r="B5477" s="312" t="s">
        <v>4981</v>
      </c>
      <c r="C5477" s="312" t="s">
        <v>54</v>
      </c>
      <c r="D5477" s="313" t="s">
        <v>18104</v>
      </c>
      <c r="E5477" s="314" t="s">
        <v>186</v>
      </c>
    </row>
    <row r="5478" spans="1:5" ht="40.5">
      <c r="A5478" s="311">
        <v>89293</v>
      </c>
      <c r="B5478" s="312" t="s">
        <v>4982</v>
      </c>
      <c r="C5478" s="312" t="s">
        <v>54</v>
      </c>
      <c r="D5478" s="313" t="s">
        <v>20802</v>
      </c>
      <c r="E5478" s="314" t="s">
        <v>186</v>
      </c>
    </row>
    <row r="5479" spans="1:5" ht="40.5">
      <c r="A5479" s="311">
        <v>89294</v>
      </c>
      <c r="B5479" s="312" t="s">
        <v>4983</v>
      </c>
      <c r="C5479" s="312" t="s">
        <v>54</v>
      </c>
      <c r="D5479" s="313" t="s">
        <v>20803</v>
      </c>
      <c r="E5479" s="314" t="s">
        <v>186</v>
      </c>
    </row>
    <row r="5480" spans="1:5" ht="40.5">
      <c r="A5480" s="311">
        <v>89295</v>
      </c>
      <c r="B5480" s="312" t="s">
        <v>4984</v>
      </c>
      <c r="C5480" s="312" t="s">
        <v>54</v>
      </c>
      <c r="D5480" s="313" t="s">
        <v>17359</v>
      </c>
      <c r="E5480" s="314" t="s">
        <v>186</v>
      </c>
    </row>
    <row r="5481" spans="1:5" ht="40.5">
      <c r="A5481" s="311">
        <v>89296</v>
      </c>
      <c r="B5481" s="312" t="s">
        <v>4985</v>
      </c>
      <c r="C5481" s="312" t="s">
        <v>54</v>
      </c>
      <c r="D5481" s="313" t="s">
        <v>17249</v>
      </c>
      <c r="E5481" s="314" t="s">
        <v>186</v>
      </c>
    </row>
    <row r="5482" spans="1:5" ht="40.5">
      <c r="A5482" s="311">
        <v>89297</v>
      </c>
      <c r="B5482" s="312" t="s">
        <v>4986</v>
      </c>
      <c r="C5482" s="312" t="s">
        <v>54</v>
      </c>
      <c r="D5482" s="313" t="s">
        <v>14407</v>
      </c>
      <c r="E5482" s="314" t="s">
        <v>186</v>
      </c>
    </row>
    <row r="5483" spans="1:5" ht="40.5">
      <c r="A5483" s="311">
        <v>89298</v>
      </c>
      <c r="B5483" s="312" t="s">
        <v>4987</v>
      </c>
      <c r="C5483" s="312" t="s">
        <v>54</v>
      </c>
      <c r="D5483" s="313" t="s">
        <v>18034</v>
      </c>
      <c r="E5483" s="314" t="s">
        <v>186</v>
      </c>
    </row>
    <row r="5484" spans="1:5" ht="40.5">
      <c r="A5484" s="311">
        <v>89299</v>
      </c>
      <c r="B5484" s="312" t="s">
        <v>4988</v>
      </c>
      <c r="C5484" s="312" t="s">
        <v>54</v>
      </c>
      <c r="D5484" s="313" t="s">
        <v>20804</v>
      </c>
      <c r="E5484" s="314" t="s">
        <v>186</v>
      </c>
    </row>
    <row r="5485" spans="1:5" ht="40.5">
      <c r="A5485" s="311">
        <v>89300</v>
      </c>
      <c r="B5485" s="312" t="s">
        <v>4989</v>
      </c>
      <c r="C5485" s="312" t="s">
        <v>54</v>
      </c>
      <c r="D5485" s="313" t="s">
        <v>20805</v>
      </c>
      <c r="E5485" s="314" t="s">
        <v>186</v>
      </c>
    </row>
    <row r="5486" spans="1:5" ht="40.5">
      <c r="A5486" s="311">
        <v>89301</v>
      </c>
      <c r="B5486" s="312" t="s">
        <v>4990</v>
      </c>
      <c r="C5486" s="312" t="s">
        <v>54</v>
      </c>
      <c r="D5486" s="313" t="s">
        <v>20806</v>
      </c>
      <c r="E5486" s="314" t="s">
        <v>186</v>
      </c>
    </row>
    <row r="5487" spans="1:5" ht="40.5">
      <c r="A5487" s="311">
        <v>89302</v>
      </c>
      <c r="B5487" s="312" t="s">
        <v>4991</v>
      </c>
      <c r="C5487" s="312" t="s">
        <v>54</v>
      </c>
      <c r="D5487" s="313" t="s">
        <v>20807</v>
      </c>
      <c r="E5487" s="314" t="s">
        <v>186</v>
      </c>
    </row>
    <row r="5488" spans="1:5" ht="40.5">
      <c r="A5488" s="311">
        <v>89303</v>
      </c>
      <c r="B5488" s="312" t="s">
        <v>4992</v>
      </c>
      <c r="C5488" s="312" t="s">
        <v>54</v>
      </c>
      <c r="D5488" s="315" t="s">
        <v>20808</v>
      </c>
      <c r="E5488" s="314" t="s">
        <v>186</v>
      </c>
    </row>
    <row r="5489" spans="1:5" ht="40.5">
      <c r="A5489" s="311">
        <v>89304</v>
      </c>
      <c r="B5489" s="312" t="s">
        <v>4993</v>
      </c>
      <c r="C5489" s="312" t="s">
        <v>54</v>
      </c>
      <c r="D5489" s="315" t="s">
        <v>20809</v>
      </c>
      <c r="E5489" s="314" t="s">
        <v>186</v>
      </c>
    </row>
    <row r="5490" spans="1:5" ht="40.5">
      <c r="A5490" s="311">
        <v>89305</v>
      </c>
      <c r="B5490" s="312" t="s">
        <v>4994</v>
      </c>
      <c r="C5490" s="312" t="s">
        <v>54</v>
      </c>
      <c r="D5490" s="315" t="s">
        <v>20810</v>
      </c>
      <c r="E5490" s="314" t="s">
        <v>186</v>
      </c>
    </row>
    <row r="5491" spans="1:5" ht="40.5">
      <c r="A5491" s="311">
        <v>89306</v>
      </c>
      <c r="B5491" s="312" t="s">
        <v>4995</v>
      </c>
      <c r="C5491" s="312" t="s">
        <v>54</v>
      </c>
      <c r="D5491" s="315" t="s">
        <v>20811</v>
      </c>
      <c r="E5491" s="314" t="s">
        <v>186</v>
      </c>
    </row>
    <row r="5492" spans="1:5" ht="40.5">
      <c r="A5492" s="311">
        <v>89307</v>
      </c>
      <c r="B5492" s="312" t="s">
        <v>4996</v>
      </c>
      <c r="C5492" s="312" t="s">
        <v>54</v>
      </c>
      <c r="D5492" s="315" t="s">
        <v>20812</v>
      </c>
      <c r="E5492" s="314" t="s">
        <v>186</v>
      </c>
    </row>
    <row r="5493" spans="1:5" ht="40.5">
      <c r="A5493" s="311">
        <v>89308</v>
      </c>
      <c r="B5493" s="312" t="s">
        <v>4997</v>
      </c>
      <c r="C5493" s="312" t="s">
        <v>54</v>
      </c>
      <c r="D5493" s="315" t="s">
        <v>20813</v>
      </c>
      <c r="E5493" s="314" t="s">
        <v>186</v>
      </c>
    </row>
    <row r="5494" spans="1:5" ht="40.5">
      <c r="A5494" s="311">
        <v>89309</v>
      </c>
      <c r="B5494" s="312" t="s">
        <v>4998</v>
      </c>
      <c r="C5494" s="312" t="s">
        <v>54</v>
      </c>
      <c r="D5494" s="315" t="s">
        <v>20814</v>
      </c>
      <c r="E5494" s="314" t="s">
        <v>186</v>
      </c>
    </row>
    <row r="5495" spans="1:5" ht="40.5">
      <c r="A5495" s="311">
        <v>89310</v>
      </c>
      <c r="B5495" s="312" t="s">
        <v>4999</v>
      </c>
      <c r="C5495" s="312" t="s">
        <v>54</v>
      </c>
      <c r="D5495" s="313" t="s">
        <v>20815</v>
      </c>
      <c r="E5495" s="314" t="s">
        <v>186</v>
      </c>
    </row>
    <row r="5496" spans="1:5" ht="40.5">
      <c r="A5496" s="311">
        <v>89311</v>
      </c>
      <c r="B5496" s="312" t="s">
        <v>5000</v>
      </c>
      <c r="C5496" s="312" t="s">
        <v>54</v>
      </c>
      <c r="D5496" s="313" t="s">
        <v>17850</v>
      </c>
      <c r="E5496" s="314" t="s">
        <v>186</v>
      </c>
    </row>
    <row r="5497" spans="1:5" ht="40.5">
      <c r="A5497" s="311">
        <v>89312</v>
      </c>
      <c r="B5497" s="312" t="s">
        <v>5001</v>
      </c>
      <c r="C5497" s="312" t="s">
        <v>54</v>
      </c>
      <c r="D5497" s="313" t="s">
        <v>20816</v>
      </c>
      <c r="E5497" s="314" t="s">
        <v>186</v>
      </c>
    </row>
    <row r="5498" spans="1:5" ht="40.5">
      <c r="A5498" s="311">
        <v>89313</v>
      </c>
      <c r="B5498" s="312" t="s">
        <v>5002</v>
      </c>
      <c r="C5498" s="312" t="s">
        <v>54</v>
      </c>
      <c r="D5498" s="313" t="s">
        <v>20817</v>
      </c>
      <c r="E5498" s="314" t="s">
        <v>186</v>
      </c>
    </row>
    <row r="5499" spans="1:5" ht="13.5">
      <c r="A5499" s="311">
        <v>101157</v>
      </c>
      <c r="B5499" s="312" t="s">
        <v>12442</v>
      </c>
      <c r="C5499" s="312" t="s">
        <v>54</v>
      </c>
      <c r="D5499" s="313" t="s">
        <v>20818</v>
      </c>
      <c r="E5499" s="314" t="s">
        <v>186</v>
      </c>
    </row>
    <row r="5500" spans="1:5" ht="13.5">
      <c r="A5500" s="311">
        <v>101158</v>
      </c>
      <c r="B5500" s="312" t="s">
        <v>12443</v>
      </c>
      <c r="C5500" s="312" t="s">
        <v>54</v>
      </c>
      <c r="D5500" s="313" t="s">
        <v>20819</v>
      </c>
      <c r="E5500" s="314" t="s">
        <v>186</v>
      </c>
    </row>
    <row r="5501" spans="1:5" ht="27">
      <c r="A5501" s="311">
        <v>101162</v>
      </c>
      <c r="B5501" s="312" t="s">
        <v>5003</v>
      </c>
      <c r="C5501" s="312" t="s">
        <v>54</v>
      </c>
      <c r="D5501" s="313" t="s">
        <v>20820</v>
      </c>
      <c r="E5501" s="314" t="s">
        <v>186</v>
      </c>
    </row>
    <row r="5502" spans="1:5" ht="27">
      <c r="A5502" s="311">
        <v>103316</v>
      </c>
      <c r="B5502" s="312" t="s">
        <v>17741</v>
      </c>
      <c r="C5502" s="312" t="s">
        <v>54</v>
      </c>
      <c r="D5502" s="313" t="s">
        <v>20821</v>
      </c>
      <c r="E5502" s="314" t="s">
        <v>186</v>
      </c>
    </row>
    <row r="5503" spans="1:5" ht="27">
      <c r="A5503" s="311">
        <v>103317</v>
      </c>
      <c r="B5503" s="312" t="s">
        <v>17742</v>
      </c>
      <c r="C5503" s="312" t="s">
        <v>54</v>
      </c>
      <c r="D5503" s="313" t="s">
        <v>20822</v>
      </c>
      <c r="E5503" s="314" t="s">
        <v>186</v>
      </c>
    </row>
    <row r="5504" spans="1:5" ht="27">
      <c r="A5504" s="311">
        <v>103318</v>
      </c>
      <c r="B5504" s="312" t="s">
        <v>17744</v>
      </c>
      <c r="C5504" s="312" t="s">
        <v>54</v>
      </c>
      <c r="D5504" s="313" t="s">
        <v>17264</v>
      </c>
      <c r="E5504" s="314" t="s">
        <v>186</v>
      </c>
    </row>
    <row r="5505" spans="1:5" ht="27">
      <c r="A5505" s="311">
        <v>103319</v>
      </c>
      <c r="B5505" s="312" t="s">
        <v>17745</v>
      </c>
      <c r="C5505" s="312" t="s">
        <v>54</v>
      </c>
      <c r="D5505" s="313" t="s">
        <v>20823</v>
      </c>
      <c r="E5505" s="314" t="s">
        <v>186</v>
      </c>
    </row>
    <row r="5506" spans="1:5" ht="27">
      <c r="A5506" s="311">
        <v>103320</v>
      </c>
      <c r="B5506" s="312" t="s">
        <v>17746</v>
      </c>
      <c r="C5506" s="312" t="s">
        <v>54</v>
      </c>
      <c r="D5506" s="313" t="s">
        <v>17299</v>
      </c>
      <c r="E5506" s="314" t="s">
        <v>186</v>
      </c>
    </row>
    <row r="5507" spans="1:5" ht="27">
      <c r="A5507" s="311">
        <v>103321</v>
      </c>
      <c r="B5507" s="312" t="s">
        <v>17747</v>
      </c>
      <c r="C5507" s="312" t="s">
        <v>54</v>
      </c>
      <c r="D5507" s="313" t="s">
        <v>20824</v>
      </c>
      <c r="E5507" s="314" t="s">
        <v>186</v>
      </c>
    </row>
    <row r="5508" spans="1:5" ht="27">
      <c r="A5508" s="311">
        <v>103336</v>
      </c>
      <c r="B5508" s="312" t="s">
        <v>17748</v>
      </c>
      <c r="C5508" s="312" t="s">
        <v>54</v>
      </c>
      <c r="D5508" s="313" t="s">
        <v>19586</v>
      </c>
      <c r="E5508" s="314" t="s">
        <v>186</v>
      </c>
    </row>
    <row r="5509" spans="1:5" ht="27">
      <c r="A5509" s="311">
        <v>103337</v>
      </c>
      <c r="B5509" s="312" t="s">
        <v>17749</v>
      </c>
      <c r="C5509" s="312" t="s">
        <v>54</v>
      </c>
      <c r="D5509" s="315" t="s">
        <v>18196</v>
      </c>
      <c r="E5509" s="314" t="s">
        <v>186</v>
      </c>
    </row>
    <row r="5510" spans="1:5" ht="27">
      <c r="A5510" s="311">
        <v>103338</v>
      </c>
      <c r="B5510" s="312" t="s">
        <v>17751</v>
      </c>
      <c r="C5510" s="312" t="s">
        <v>54</v>
      </c>
      <c r="D5510" s="315" t="s">
        <v>20825</v>
      </c>
      <c r="E5510" s="314" t="s">
        <v>186</v>
      </c>
    </row>
    <row r="5511" spans="1:5" ht="27">
      <c r="A5511" s="311">
        <v>103339</v>
      </c>
      <c r="B5511" s="312" t="s">
        <v>17752</v>
      </c>
      <c r="C5511" s="312" t="s">
        <v>54</v>
      </c>
      <c r="D5511" s="315" t="s">
        <v>20826</v>
      </c>
      <c r="E5511" s="314" t="s">
        <v>186</v>
      </c>
    </row>
    <row r="5512" spans="1:5" ht="27">
      <c r="A5512" s="311">
        <v>103340</v>
      </c>
      <c r="B5512" s="312" t="s">
        <v>17753</v>
      </c>
      <c r="C5512" s="312" t="s">
        <v>54</v>
      </c>
      <c r="D5512" s="313" t="s">
        <v>20827</v>
      </c>
      <c r="E5512" s="314" t="s">
        <v>186</v>
      </c>
    </row>
    <row r="5513" spans="1:5" ht="27">
      <c r="A5513" s="311">
        <v>103341</v>
      </c>
      <c r="B5513" s="312" t="s">
        <v>17754</v>
      </c>
      <c r="C5513" s="312" t="s">
        <v>54</v>
      </c>
      <c r="D5513" s="313" t="s">
        <v>20828</v>
      </c>
      <c r="E5513" s="314" t="s">
        <v>186</v>
      </c>
    </row>
    <row r="5514" spans="1:5" ht="27">
      <c r="A5514" s="311">
        <v>103342</v>
      </c>
      <c r="B5514" s="312" t="s">
        <v>17755</v>
      </c>
      <c r="C5514" s="312" t="s">
        <v>54</v>
      </c>
      <c r="D5514" s="313" t="s">
        <v>20829</v>
      </c>
      <c r="E5514" s="314" t="s">
        <v>186</v>
      </c>
    </row>
    <row r="5515" spans="1:5" ht="27">
      <c r="A5515" s="311">
        <v>103343</v>
      </c>
      <c r="B5515" s="312" t="s">
        <v>17757</v>
      </c>
      <c r="C5515" s="312" t="s">
        <v>54</v>
      </c>
      <c r="D5515" s="313" t="s">
        <v>20830</v>
      </c>
      <c r="E5515" s="314" t="s">
        <v>186</v>
      </c>
    </row>
    <row r="5516" spans="1:5" ht="40.5">
      <c r="A5516" s="311">
        <v>89453</v>
      </c>
      <c r="B5516" s="312" t="s">
        <v>5004</v>
      </c>
      <c r="C5516" s="312" t="s">
        <v>54</v>
      </c>
      <c r="D5516" s="313" t="s">
        <v>20831</v>
      </c>
      <c r="E5516" s="314" t="s">
        <v>186</v>
      </c>
    </row>
    <row r="5517" spans="1:5" ht="40.5">
      <c r="A5517" s="311">
        <v>89454</v>
      </c>
      <c r="B5517" s="312" t="s">
        <v>5005</v>
      </c>
      <c r="C5517" s="312" t="s">
        <v>54</v>
      </c>
      <c r="D5517" s="313" t="s">
        <v>18349</v>
      </c>
      <c r="E5517" s="314" t="s">
        <v>186</v>
      </c>
    </row>
    <row r="5518" spans="1:5" ht="40.5">
      <c r="A5518" s="311">
        <v>89455</v>
      </c>
      <c r="B5518" s="312" t="s">
        <v>5006</v>
      </c>
      <c r="C5518" s="312" t="s">
        <v>54</v>
      </c>
      <c r="D5518" s="315" t="s">
        <v>20832</v>
      </c>
      <c r="E5518" s="314" t="s">
        <v>186</v>
      </c>
    </row>
    <row r="5519" spans="1:5" ht="40.5">
      <c r="A5519" s="311">
        <v>89456</v>
      </c>
      <c r="B5519" s="312" t="s">
        <v>5007</v>
      </c>
      <c r="C5519" s="312" t="s">
        <v>54</v>
      </c>
      <c r="D5519" s="315" t="s">
        <v>20833</v>
      </c>
      <c r="E5519" s="314" t="s">
        <v>186</v>
      </c>
    </row>
    <row r="5520" spans="1:5" ht="40.5">
      <c r="A5520" s="311">
        <v>89457</v>
      </c>
      <c r="B5520" s="312" t="s">
        <v>5008</v>
      </c>
      <c r="C5520" s="312" t="s">
        <v>54</v>
      </c>
      <c r="D5520" s="315" t="s">
        <v>19925</v>
      </c>
      <c r="E5520" s="314" t="s">
        <v>186</v>
      </c>
    </row>
    <row r="5521" spans="1:5" ht="40.5">
      <c r="A5521" s="311">
        <v>89458</v>
      </c>
      <c r="B5521" s="312" t="s">
        <v>5009</v>
      </c>
      <c r="C5521" s="312" t="s">
        <v>54</v>
      </c>
      <c r="D5521" s="315" t="s">
        <v>12764</v>
      </c>
      <c r="E5521" s="314" t="s">
        <v>186</v>
      </c>
    </row>
    <row r="5522" spans="1:5" ht="40.5">
      <c r="A5522" s="311">
        <v>89459</v>
      </c>
      <c r="B5522" s="312" t="s">
        <v>5010</v>
      </c>
      <c r="C5522" s="312" t="s">
        <v>54</v>
      </c>
      <c r="D5522" s="315" t="s">
        <v>17570</v>
      </c>
      <c r="E5522" s="314" t="s">
        <v>186</v>
      </c>
    </row>
    <row r="5523" spans="1:5" ht="40.5">
      <c r="A5523" s="311">
        <v>89460</v>
      </c>
      <c r="B5523" s="312" t="s">
        <v>5011</v>
      </c>
      <c r="C5523" s="312" t="s">
        <v>54</v>
      </c>
      <c r="D5523" s="315" t="s">
        <v>20834</v>
      </c>
      <c r="E5523" s="314" t="s">
        <v>186</v>
      </c>
    </row>
    <row r="5524" spans="1:5" ht="40.5">
      <c r="A5524" s="311">
        <v>89462</v>
      </c>
      <c r="B5524" s="312" t="s">
        <v>5012</v>
      </c>
      <c r="C5524" s="312" t="s">
        <v>54</v>
      </c>
      <c r="D5524" s="315" t="s">
        <v>20835</v>
      </c>
      <c r="E5524" s="314" t="s">
        <v>186</v>
      </c>
    </row>
    <row r="5525" spans="1:5" ht="40.5">
      <c r="A5525" s="311">
        <v>89463</v>
      </c>
      <c r="B5525" s="312" t="s">
        <v>5013</v>
      </c>
      <c r="C5525" s="312" t="s">
        <v>54</v>
      </c>
      <c r="D5525" s="315" t="s">
        <v>20836</v>
      </c>
      <c r="E5525" s="314" t="s">
        <v>186</v>
      </c>
    </row>
    <row r="5526" spans="1:5" ht="40.5">
      <c r="A5526" s="311">
        <v>89464</v>
      </c>
      <c r="B5526" s="312" t="s">
        <v>5014</v>
      </c>
      <c r="C5526" s="312" t="s">
        <v>54</v>
      </c>
      <c r="D5526" s="315" t="s">
        <v>20837</v>
      </c>
      <c r="E5526" s="314" t="s">
        <v>186</v>
      </c>
    </row>
    <row r="5527" spans="1:5" ht="40.5">
      <c r="A5527" s="311">
        <v>89465</v>
      </c>
      <c r="B5527" s="312" t="s">
        <v>5015</v>
      </c>
      <c r="C5527" s="312" t="s">
        <v>54</v>
      </c>
      <c r="D5527" s="313" t="s">
        <v>20838</v>
      </c>
      <c r="E5527" s="314" t="s">
        <v>186</v>
      </c>
    </row>
    <row r="5528" spans="1:5" ht="40.5" customHeight="1">
      <c r="A5528" s="311">
        <v>89466</v>
      </c>
      <c r="B5528" s="312" t="s">
        <v>5016</v>
      </c>
      <c r="C5528" s="312" t="s">
        <v>54</v>
      </c>
      <c r="D5528" s="315" t="s">
        <v>20839</v>
      </c>
      <c r="E5528" s="314" t="s">
        <v>186</v>
      </c>
    </row>
    <row r="5529" spans="1:5" ht="40.5">
      <c r="A5529" s="311">
        <v>89467</v>
      </c>
      <c r="B5529" s="312" t="s">
        <v>5017</v>
      </c>
      <c r="C5529" s="312" t="s">
        <v>54</v>
      </c>
      <c r="D5529" s="315" t="s">
        <v>20840</v>
      </c>
      <c r="E5529" s="314" t="s">
        <v>186</v>
      </c>
    </row>
    <row r="5530" spans="1:5" ht="40.5">
      <c r="A5530" s="311">
        <v>89468</v>
      </c>
      <c r="B5530" s="312" t="s">
        <v>5018</v>
      </c>
      <c r="C5530" s="312" t="s">
        <v>54</v>
      </c>
      <c r="D5530" s="315" t="s">
        <v>20841</v>
      </c>
      <c r="E5530" s="314" t="s">
        <v>186</v>
      </c>
    </row>
    <row r="5531" spans="1:5" ht="40.5">
      <c r="A5531" s="311">
        <v>89469</v>
      </c>
      <c r="B5531" s="312" t="s">
        <v>5019</v>
      </c>
      <c r="C5531" s="312" t="s">
        <v>54</v>
      </c>
      <c r="D5531" s="315" t="s">
        <v>17828</v>
      </c>
      <c r="E5531" s="314" t="s">
        <v>186</v>
      </c>
    </row>
    <row r="5532" spans="1:5" ht="40.5">
      <c r="A5532" s="311">
        <v>89470</v>
      </c>
      <c r="B5532" s="312" t="s">
        <v>5020</v>
      </c>
      <c r="C5532" s="312" t="s">
        <v>54</v>
      </c>
      <c r="D5532" s="315" t="s">
        <v>17761</v>
      </c>
      <c r="E5532" s="314" t="s">
        <v>186</v>
      </c>
    </row>
    <row r="5533" spans="1:5" ht="40.5">
      <c r="A5533" s="311">
        <v>89471</v>
      </c>
      <c r="B5533" s="312" t="s">
        <v>5021</v>
      </c>
      <c r="C5533" s="312" t="s">
        <v>54</v>
      </c>
      <c r="D5533" s="313" t="s">
        <v>17429</v>
      </c>
      <c r="E5533" s="314" t="s">
        <v>186</v>
      </c>
    </row>
    <row r="5534" spans="1:5" ht="40.5">
      <c r="A5534" s="311">
        <v>89472</v>
      </c>
      <c r="B5534" s="312" t="s">
        <v>5022</v>
      </c>
      <c r="C5534" s="312" t="s">
        <v>54</v>
      </c>
      <c r="D5534" s="313" t="s">
        <v>20842</v>
      </c>
      <c r="E5534" s="314" t="s">
        <v>186</v>
      </c>
    </row>
    <row r="5535" spans="1:5" ht="40.5">
      <c r="A5535" s="311">
        <v>89473</v>
      </c>
      <c r="B5535" s="312" t="s">
        <v>5023</v>
      </c>
      <c r="C5535" s="312" t="s">
        <v>54</v>
      </c>
      <c r="D5535" s="313" t="s">
        <v>20843</v>
      </c>
      <c r="E5535" s="314" t="s">
        <v>186</v>
      </c>
    </row>
    <row r="5536" spans="1:5" ht="40.5">
      <c r="A5536" s="311">
        <v>89474</v>
      </c>
      <c r="B5536" s="312" t="s">
        <v>5024</v>
      </c>
      <c r="C5536" s="312" t="s">
        <v>54</v>
      </c>
      <c r="D5536" s="313" t="s">
        <v>20844</v>
      </c>
      <c r="E5536" s="314" t="s">
        <v>186</v>
      </c>
    </row>
    <row r="5537" spans="1:5" ht="40.5">
      <c r="A5537" s="311">
        <v>89475</v>
      </c>
      <c r="B5537" s="312" t="s">
        <v>5025</v>
      </c>
      <c r="C5537" s="312" t="s">
        <v>54</v>
      </c>
      <c r="D5537" s="313" t="s">
        <v>16614</v>
      </c>
      <c r="E5537" s="314" t="s">
        <v>186</v>
      </c>
    </row>
    <row r="5538" spans="1:5" ht="40.5" customHeight="1">
      <c r="A5538" s="311">
        <v>89476</v>
      </c>
      <c r="B5538" s="312" t="s">
        <v>5026</v>
      </c>
      <c r="C5538" s="312" t="s">
        <v>54</v>
      </c>
      <c r="D5538" s="313" t="s">
        <v>13897</v>
      </c>
      <c r="E5538" s="314" t="s">
        <v>186</v>
      </c>
    </row>
    <row r="5539" spans="1:5" ht="40.5">
      <c r="A5539" s="311">
        <v>89477</v>
      </c>
      <c r="B5539" s="312" t="s">
        <v>5027</v>
      </c>
      <c r="C5539" s="312" t="s">
        <v>54</v>
      </c>
      <c r="D5539" s="313" t="s">
        <v>20845</v>
      </c>
      <c r="E5539" s="314" t="s">
        <v>186</v>
      </c>
    </row>
    <row r="5540" spans="1:5" ht="40.5">
      <c r="A5540" s="311">
        <v>89478</v>
      </c>
      <c r="B5540" s="312" t="s">
        <v>5028</v>
      </c>
      <c r="C5540" s="312" t="s">
        <v>54</v>
      </c>
      <c r="D5540" s="313" t="s">
        <v>20846</v>
      </c>
      <c r="E5540" s="314" t="s">
        <v>186</v>
      </c>
    </row>
    <row r="5541" spans="1:5" ht="40.5">
      <c r="A5541" s="311">
        <v>89479</v>
      </c>
      <c r="B5541" s="312" t="s">
        <v>5029</v>
      </c>
      <c r="C5541" s="312" t="s">
        <v>54</v>
      </c>
      <c r="D5541" s="313" t="s">
        <v>20847</v>
      </c>
      <c r="E5541" s="314" t="s">
        <v>186</v>
      </c>
    </row>
    <row r="5542" spans="1:5" ht="40.5">
      <c r="A5542" s="311">
        <v>89480</v>
      </c>
      <c r="B5542" s="312" t="s">
        <v>5030</v>
      </c>
      <c r="C5542" s="312" t="s">
        <v>54</v>
      </c>
      <c r="D5542" s="313" t="s">
        <v>20848</v>
      </c>
      <c r="E5542" s="314" t="s">
        <v>186</v>
      </c>
    </row>
    <row r="5543" spans="1:5" ht="40.5">
      <c r="A5543" s="311">
        <v>89483</v>
      </c>
      <c r="B5543" s="312" t="s">
        <v>5031</v>
      </c>
      <c r="C5543" s="312" t="s">
        <v>54</v>
      </c>
      <c r="D5543" s="313" t="s">
        <v>20849</v>
      </c>
      <c r="E5543" s="314" t="s">
        <v>186</v>
      </c>
    </row>
    <row r="5544" spans="1:5" ht="40.5">
      <c r="A5544" s="311">
        <v>89484</v>
      </c>
      <c r="B5544" s="312" t="s">
        <v>5032</v>
      </c>
      <c r="C5544" s="312" t="s">
        <v>54</v>
      </c>
      <c r="D5544" s="313" t="s">
        <v>20850</v>
      </c>
      <c r="E5544" s="314" t="s">
        <v>186</v>
      </c>
    </row>
    <row r="5545" spans="1:5" ht="40.5">
      <c r="A5545" s="311">
        <v>89486</v>
      </c>
      <c r="B5545" s="312" t="s">
        <v>5033</v>
      </c>
      <c r="C5545" s="312" t="s">
        <v>54</v>
      </c>
      <c r="D5545" s="313" t="s">
        <v>13462</v>
      </c>
      <c r="E5545" s="314" t="s">
        <v>186</v>
      </c>
    </row>
    <row r="5546" spans="1:5" ht="40.5">
      <c r="A5546" s="311">
        <v>89487</v>
      </c>
      <c r="B5546" s="312" t="s">
        <v>5034</v>
      </c>
      <c r="C5546" s="312" t="s">
        <v>54</v>
      </c>
      <c r="D5546" s="313" t="s">
        <v>20851</v>
      </c>
      <c r="E5546" s="314" t="s">
        <v>186</v>
      </c>
    </row>
    <row r="5547" spans="1:5" ht="40.5">
      <c r="A5547" s="311">
        <v>89488</v>
      </c>
      <c r="B5547" s="312" t="s">
        <v>5035</v>
      </c>
      <c r="C5547" s="312" t="s">
        <v>54</v>
      </c>
      <c r="D5547" s="313" t="s">
        <v>20852</v>
      </c>
      <c r="E5547" s="314" t="s">
        <v>186</v>
      </c>
    </row>
    <row r="5548" spans="1:5" ht="40.5">
      <c r="A5548" s="311">
        <v>91815</v>
      </c>
      <c r="B5548" s="312" t="s">
        <v>5036</v>
      </c>
      <c r="C5548" s="312" t="s">
        <v>54</v>
      </c>
      <c r="D5548" s="313" t="s">
        <v>20853</v>
      </c>
      <c r="E5548" s="314" t="s">
        <v>186</v>
      </c>
    </row>
    <row r="5549" spans="1:5" ht="40.5">
      <c r="A5549" s="311">
        <v>91816</v>
      </c>
      <c r="B5549" s="312" t="s">
        <v>5037</v>
      </c>
      <c r="C5549" s="312" t="s">
        <v>54</v>
      </c>
      <c r="D5549" s="313" t="s">
        <v>20854</v>
      </c>
      <c r="E5549" s="314" t="s">
        <v>186</v>
      </c>
    </row>
    <row r="5550" spans="1:5" ht="27">
      <c r="A5550" s="311">
        <v>101161</v>
      </c>
      <c r="B5550" s="312" t="s">
        <v>5038</v>
      </c>
      <c r="C5550" s="312" t="s">
        <v>54</v>
      </c>
      <c r="D5550" s="313" t="s">
        <v>20855</v>
      </c>
      <c r="E5550" s="314" t="s">
        <v>186</v>
      </c>
    </row>
    <row r="5551" spans="1:5" ht="27">
      <c r="A5551" s="311">
        <v>101163</v>
      </c>
      <c r="B5551" s="312" t="s">
        <v>5039</v>
      </c>
      <c r="C5551" s="312" t="s">
        <v>54</v>
      </c>
      <c r="D5551" s="313" t="s">
        <v>20856</v>
      </c>
      <c r="E5551" s="314" t="s">
        <v>186</v>
      </c>
    </row>
    <row r="5552" spans="1:5" ht="27">
      <c r="A5552" s="311">
        <v>101164</v>
      </c>
      <c r="B5552" s="312" t="s">
        <v>5040</v>
      </c>
      <c r="C5552" s="312" t="s">
        <v>54</v>
      </c>
      <c r="D5552" s="313" t="s">
        <v>20857</v>
      </c>
      <c r="E5552" s="314" t="s">
        <v>186</v>
      </c>
    </row>
    <row r="5553" spans="1:5" ht="27">
      <c r="A5553" s="311">
        <v>96358</v>
      </c>
      <c r="B5553" s="312" t="s">
        <v>5041</v>
      </c>
      <c r="C5553" s="312" t="s">
        <v>54</v>
      </c>
      <c r="D5553" s="313" t="s">
        <v>20858</v>
      </c>
      <c r="E5553" s="314" t="s">
        <v>186</v>
      </c>
    </row>
    <row r="5554" spans="1:5" ht="27">
      <c r="A5554" s="311">
        <v>96359</v>
      </c>
      <c r="B5554" s="312" t="s">
        <v>5042</v>
      </c>
      <c r="C5554" s="312" t="s">
        <v>54</v>
      </c>
      <c r="D5554" s="313" t="s">
        <v>20859</v>
      </c>
      <c r="E5554" s="314" t="s">
        <v>186</v>
      </c>
    </row>
    <row r="5555" spans="1:5" ht="27">
      <c r="A5555" s="311">
        <v>96360</v>
      </c>
      <c r="B5555" s="312" t="s">
        <v>5043</v>
      </c>
      <c r="C5555" s="312" t="s">
        <v>54</v>
      </c>
      <c r="D5555" s="313" t="s">
        <v>20860</v>
      </c>
      <c r="E5555" s="314" t="s">
        <v>186</v>
      </c>
    </row>
    <row r="5556" spans="1:5" ht="27">
      <c r="A5556" s="311">
        <v>96361</v>
      </c>
      <c r="B5556" s="312" t="s">
        <v>5044</v>
      </c>
      <c r="C5556" s="312" t="s">
        <v>54</v>
      </c>
      <c r="D5556" s="313" t="s">
        <v>20861</v>
      </c>
      <c r="E5556" s="314" t="s">
        <v>186</v>
      </c>
    </row>
    <row r="5557" spans="1:5" ht="40.5">
      <c r="A5557" s="311">
        <v>96362</v>
      </c>
      <c r="B5557" s="312" t="s">
        <v>5045</v>
      </c>
      <c r="C5557" s="312" t="s">
        <v>54</v>
      </c>
      <c r="D5557" s="313" t="s">
        <v>20862</v>
      </c>
      <c r="E5557" s="314" t="s">
        <v>186</v>
      </c>
    </row>
    <row r="5558" spans="1:5" ht="40.5">
      <c r="A5558" s="311">
        <v>96363</v>
      </c>
      <c r="B5558" s="312" t="s">
        <v>5046</v>
      </c>
      <c r="C5558" s="312" t="s">
        <v>54</v>
      </c>
      <c r="D5558" s="313" t="s">
        <v>20706</v>
      </c>
      <c r="E5558" s="314" t="s">
        <v>186</v>
      </c>
    </row>
    <row r="5559" spans="1:5" ht="40.5">
      <c r="A5559" s="311">
        <v>96364</v>
      </c>
      <c r="B5559" s="312" t="s">
        <v>5047</v>
      </c>
      <c r="C5559" s="312" t="s">
        <v>54</v>
      </c>
      <c r="D5559" s="313" t="s">
        <v>20863</v>
      </c>
      <c r="E5559" s="314" t="s">
        <v>186</v>
      </c>
    </row>
    <row r="5560" spans="1:5" ht="40.5">
      <c r="A5560" s="311">
        <v>96365</v>
      </c>
      <c r="B5560" s="312" t="s">
        <v>5048</v>
      </c>
      <c r="C5560" s="312" t="s">
        <v>54</v>
      </c>
      <c r="D5560" s="313" t="s">
        <v>20864</v>
      </c>
      <c r="E5560" s="314" t="s">
        <v>186</v>
      </c>
    </row>
    <row r="5561" spans="1:5" ht="27">
      <c r="A5561" s="311">
        <v>96366</v>
      </c>
      <c r="B5561" s="312" t="s">
        <v>5049</v>
      </c>
      <c r="C5561" s="312" t="s">
        <v>54</v>
      </c>
      <c r="D5561" s="313" t="s">
        <v>20865</v>
      </c>
      <c r="E5561" s="314" t="s">
        <v>186</v>
      </c>
    </row>
    <row r="5562" spans="1:5" ht="27">
      <c r="A5562" s="311">
        <v>96367</v>
      </c>
      <c r="B5562" s="312" t="s">
        <v>5050</v>
      </c>
      <c r="C5562" s="312" t="s">
        <v>54</v>
      </c>
      <c r="D5562" s="313" t="s">
        <v>20866</v>
      </c>
      <c r="E5562" s="314" t="s">
        <v>186</v>
      </c>
    </row>
    <row r="5563" spans="1:5" ht="27">
      <c r="A5563" s="311">
        <v>96368</v>
      </c>
      <c r="B5563" s="312" t="s">
        <v>5051</v>
      </c>
      <c r="C5563" s="312" t="s">
        <v>54</v>
      </c>
      <c r="D5563" s="313" t="s">
        <v>20867</v>
      </c>
      <c r="E5563" s="314" t="s">
        <v>186</v>
      </c>
    </row>
    <row r="5564" spans="1:5" ht="27">
      <c r="A5564" s="311">
        <v>96369</v>
      </c>
      <c r="B5564" s="312" t="s">
        <v>5052</v>
      </c>
      <c r="C5564" s="312" t="s">
        <v>54</v>
      </c>
      <c r="D5564" s="313" t="s">
        <v>18553</v>
      </c>
      <c r="E5564" s="314" t="s">
        <v>186</v>
      </c>
    </row>
    <row r="5565" spans="1:5" ht="27">
      <c r="A5565" s="311">
        <v>96370</v>
      </c>
      <c r="B5565" s="312" t="s">
        <v>5053</v>
      </c>
      <c r="C5565" s="312" t="s">
        <v>54</v>
      </c>
      <c r="D5565" s="313" t="s">
        <v>20868</v>
      </c>
      <c r="E5565" s="314" t="s">
        <v>186</v>
      </c>
    </row>
    <row r="5566" spans="1:5" ht="27">
      <c r="A5566" s="311">
        <v>96371</v>
      </c>
      <c r="B5566" s="312" t="s">
        <v>5054</v>
      </c>
      <c r="C5566" s="312" t="s">
        <v>54</v>
      </c>
      <c r="D5566" s="313" t="s">
        <v>18195</v>
      </c>
      <c r="E5566" s="314" t="s">
        <v>186</v>
      </c>
    </row>
    <row r="5567" spans="1:5" ht="13.5">
      <c r="A5567" s="311">
        <v>96373</v>
      </c>
      <c r="B5567" s="312" t="s">
        <v>5055</v>
      </c>
      <c r="C5567" s="312" t="s">
        <v>185</v>
      </c>
      <c r="D5567" s="313" t="s">
        <v>17558</v>
      </c>
      <c r="E5567" s="314" t="s">
        <v>186</v>
      </c>
    </row>
    <row r="5568" spans="1:5" ht="13.5">
      <c r="A5568" s="311">
        <v>96374</v>
      </c>
      <c r="B5568" s="312" t="s">
        <v>5056</v>
      </c>
      <c r="C5568" s="312" t="s">
        <v>185</v>
      </c>
      <c r="D5568" s="313" t="s">
        <v>12875</v>
      </c>
      <c r="E5568" s="314" t="s">
        <v>186</v>
      </c>
    </row>
    <row r="5569" spans="1:5" ht="13.5">
      <c r="A5569" s="311">
        <v>102235</v>
      </c>
      <c r="B5569" s="312" t="s">
        <v>5057</v>
      </c>
      <c r="C5569" s="312" t="s">
        <v>54</v>
      </c>
      <c r="D5569" s="313" t="s">
        <v>20869</v>
      </c>
      <c r="E5569" s="314" t="s">
        <v>186</v>
      </c>
    </row>
    <row r="5570" spans="1:5" ht="27">
      <c r="A5570" s="311">
        <v>102253</v>
      </c>
      <c r="B5570" s="312" t="s">
        <v>5058</v>
      </c>
      <c r="C5570" s="312" t="s">
        <v>54</v>
      </c>
      <c r="D5570" s="313" t="s">
        <v>20870</v>
      </c>
      <c r="E5570" s="314" t="s">
        <v>186</v>
      </c>
    </row>
    <row r="5571" spans="1:5" ht="27">
      <c r="A5571" s="311">
        <v>102254</v>
      </c>
      <c r="B5571" s="312" t="s">
        <v>5059</v>
      </c>
      <c r="C5571" s="312" t="s">
        <v>54</v>
      </c>
      <c r="D5571" s="313" t="s">
        <v>20871</v>
      </c>
      <c r="E5571" s="314" t="s">
        <v>186</v>
      </c>
    </row>
    <row r="5572" spans="1:5" ht="27">
      <c r="A5572" s="311">
        <v>102255</v>
      </c>
      <c r="B5572" s="312" t="s">
        <v>5060</v>
      </c>
      <c r="C5572" s="312" t="s">
        <v>54</v>
      </c>
      <c r="D5572" s="313" t="s">
        <v>20872</v>
      </c>
      <c r="E5572" s="314" t="s">
        <v>186</v>
      </c>
    </row>
    <row r="5573" spans="1:5" ht="27">
      <c r="A5573" s="311">
        <v>102256</v>
      </c>
      <c r="B5573" s="312" t="s">
        <v>5061</v>
      </c>
      <c r="C5573" s="312" t="s">
        <v>54</v>
      </c>
      <c r="D5573" s="313" t="s">
        <v>20873</v>
      </c>
      <c r="E5573" s="314" t="s">
        <v>186</v>
      </c>
    </row>
    <row r="5574" spans="1:5" ht="27">
      <c r="A5574" s="311">
        <v>102257</v>
      </c>
      <c r="B5574" s="312" t="s">
        <v>5062</v>
      </c>
      <c r="C5574" s="312" t="s">
        <v>54</v>
      </c>
      <c r="D5574" s="313" t="s">
        <v>20874</v>
      </c>
      <c r="E5574" s="314" t="s">
        <v>186</v>
      </c>
    </row>
    <row r="5575" spans="1:5" ht="27">
      <c r="A5575" s="311">
        <v>102258</v>
      </c>
      <c r="B5575" s="312" t="s">
        <v>5063</v>
      </c>
      <c r="C5575" s="312" t="s">
        <v>54</v>
      </c>
      <c r="D5575" s="313" t="s">
        <v>20875</v>
      </c>
      <c r="E5575" s="314" t="s">
        <v>186</v>
      </c>
    </row>
    <row r="5576" spans="1:5" ht="27">
      <c r="A5576" s="311">
        <v>101154</v>
      </c>
      <c r="B5576" s="312" t="s">
        <v>5064</v>
      </c>
      <c r="C5576" s="312" t="s">
        <v>54</v>
      </c>
      <c r="D5576" s="313" t="s">
        <v>20876</v>
      </c>
      <c r="E5576" s="314" t="s">
        <v>186</v>
      </c>
    </row>
    <row r="5577" spans="1:5" ht="27">
      <c r="A5577" s="311">
        <v>101155</v>
      </c>
      <c r="B5577" s="312" t="s">
        <v>5065</v>
      </c>
      <c r="C5577" s="312" t="s">
        <v>54</v>
      </c>
      <c r="D5577" s="313" t="s">
        <v>20877</v>
      </c>
      <c r="E5577" s="314" t="s">
        <v>186</v>
      </c>
    </row>
    <row r="5578" spans="1:5" ht="27">
      <c r="A5578" s="311">
        <v>101156</v>
      </c>
      <c r="B5578" s="312" t="s">
        <v>5066</v>
      </c>
      <c r="C5578" s="312" t="s">
        <v>54</v>
      </c>
      <c r="D5578" s="313" t="s">
        <v>20878</v>
      </c>
      <c r="E5578" s="314" t="s">
        <v>186</v>
      </c>
    </row>
    <row r="5579" spans="1:5" ht="27">
      <c r="A5579" s="311">
        <v>101810</v>
      </c>
      <c r="B5579" s="312" t="s">
        <v>5067</v>
      </c>
      <c r="C5579" s="312" t="s">
        <v>177</v>
      </c>
      <c r="D5579" s="313" t="s">
        <v>20879</v>
      </c>
      <c r="E5579" s="314" t="s">
        <v>186</v>
      </c>
    </row>
    <row r="5580" spans="1:5" ht="27">
      <c r="A5580" s="311">
        <v>101811</v>
      </c>
      <c r="B5580" s="312" t="s">
        <v>5068</v>
      </c>
      <c r="C5580" s="312" t="s">
        <v>177</v>
      </c>
      <c r="D5580" s="313" t="s">
        <v>20880</v>
      </c>
      <c r="E5580" s="314" t="s">
        <v>186</v>
      </c>
    </row>
    <row r="5581" spans="1:5" ht="27">
      <c r="A5581" s="311">
        <v>101812</v>
      </c>
      <c r="B5581" s="312" t="s">
        <v>5069</v>
      </c>
      <c r="C5581" s="312" t="s">
        <v>177</v>
      </c>
      <c r="D5581" s="313" t="s">
        <v>20881</v>
      </c>
      <c r="E5581" s="314" t="s">
        <v>186</v>
      </c>
    </row>
    <row r="5582" spans="1:5" ht="27">
      <c r="A5582" s="311">
        <v>101813</v>
      </c>
      <c r="B5582" s="312" t="s">
        <v>5070</v>
      </c>
      <c r="C5582" s="312" t="s">
        <v>177</v>
      </c>
      <c r="D5582" s="313" t="s">
        <v>20882</v>
      </c>
      <c r="E5582" s="314" t="s">
        <v>186</v>
      </c>
    </row>
    <row r="5583" spans="1:5" ht="40.5">
      <c r="A5583" s="311">
        <v>101814</v>
      </c>
      <c r="B5583" s="312" t="s">
        <v>5071</v>
      </c>
      <c r="C5583" s="312" t="s">
        <v>54</v>
      </c>
      <c r="D5583" s="313" t="s">
        <v>17241</v>
      </c>
      <c r="E5583" s="314" t="s">
        <v>186</v>
      </c>
    </row>
    <row r="5584" spans="1:5" ht="40.5">
      <c r="A5584" s="311">
        <v>101815</v>
      </c>
      <c r="B5584" s="312" t="s">
        <v>5072</v>
      </c>
      <c r="C5584" s="312" t="s">
        <v>54</v>
      </c>
      <c r="D5584" s="313" t="s">
        <v>20883</v>
      </c>
      <c r="E5584" s="314" t="s">
        <v>186</v>
      </c>
    </row>
    <row r="5585" spans="1:5" ht="40.5">
      <c r="A5585" s="311">
        <v>101816</v>
      </c>
      <c r="B5585" s="312" t="s">
        <v>5073</v>
      </c>
      <c r="C5585" s="312" t="s">
        <v>54</v>
      </c>
      <c r="D5585" s="313" t="s">
        <v>14420</v>
      </c>
      <c r="E5585" s="314" t="s">
        <v>186</v>
      </c>
    </row>
    <row r="5586" spans="1:5" ht="40.5">
      <c r="A5586" s="311">
        <v>101817</v>
      </c>
      <c r="B5586" s="312" t="s">
        <v>5074</v>
      </c>
      <c r="C5586" s="312" t="s">
        <v>54</v>
      </c>
      <c r="D5586" s="313" t="s">
        <v>18572</v>
      </c>
      <c r="E5586" s="314" t="s">
        <v>186</v>
      </c>
    </row>
    <row r="5587" spans="1:5" ht="40.5">
      <c r="A5587" s="311">
        <v>101818</v>
      </c>
      <c r="B5587" s="312" t="s">
        <v>5075</v>
      </c>
      <c r="C5587" s="312" t="s">
        <v>54</v>
      </c>
      <c r="D5587" s="313" t="s">
        <v>20884</v>
      </c>
      <c r="E5587" s="314" t="s">
        <v>186</v>
      </c>
    </row>
    <row r="5588" spans="1:5" ht="40.5">
      <c r="A5588" s="311">
        <v>101819</v>
      </c>
      <c r="B5588" s="312" t="s">
        <v>5076</v>
      </c>
      <c r="C5588" s="312" t="s">
        <v>54</v>
      </c>
      <c r="D5588" s="313" t="s">
        <v>20885</v>
      </c>
      <c r="E5588" s="314" t="s">
        <v>186</v>
      </c>
    </row>
    <row r="5589" spans="1:5" ht="40.5">
      <c r="A5589" s="311">
        <v>101820</v>
      </c>
      <c r="B5589" s="312" t="s">
        <v>5077</v>
      </c>
      <c r="C5589" s="312" t="s">
        <v>54</v>
      </c>
      <c r="D5589" s="313" t="s">
        <v>20886</v>
      </c>
      <c r="E5589" s="314" t="s">
        <v>186</v>
      </c>
    </row>
    <row r="5590" spans="1:5" ht="27">
      <c r="A5590" s="311">
        <v>101822</v>
      </c>
      <c r="B5590" s="312" t="s">
        <v>5078</v>
      </c>
      <c r="C5590" s="312" t="s">
        <v>177</v>
      </c>
      <c r="D5590" s="313" t="s">
        <v>20887</v>
      </c>
      <c r="E5590" s="314" t="s">
        <v>186</v>
      </c>
    </row>
    <row r="5591" spans="1:5" ht="27">
      <c r="A5591" s="311">
        <v>101823</v>
      </c>
      <c r="B5591" s="312" t="s">
        <v>5079</v>
      </c>
      <c r="C5591" s="312" t="s">
        <v>177</v>
      </c>
      <c r="D5591" s="313" t="s">
        <v>17663</v>
      </c>
      <c r="E5591" s="314" t="s">
        <v>186</v>
      </c>
    </row>
    <row r="5592" spans="1:5" ht="27">
      <c r="A5592" s="311">
        <v>101824</v>
      </c>
      <c r="B5592" s="312" t="s">
        <v>5080</v>
      </c>
      <c r="C5592" s="312" t="s">
        <v>177</v>
      </c>
      <c r="D5592" s="313" t="s">
        <v>18427</v>
      </c>
      <c r="E5592" s="314" t="s">
        <v>186</v>
      </c>
    </row>
    <row r="5593" spans="1:5" ht="27">
      <c r="A5593" s="311">
        <v>101825</v>
      </c>
      <c r="B5593" s="312" t="s">
        <v>5081</v>
      </c>
      <c r="C5593" s="312" t="s">
        <v>177</v>
      </c>
      <c r="D5593" s="313" t="s">
        <v>20888</v>
      </c>
      <c r="E5593" s="314" t="s">
        <v>186</v>
      </c>
    </row>
    <row r="5594" spans="1:5" ht="27">
      <c r="A5594" s="311">
        <v>101826</v>
      </c>
      <c r="B5594" s="312" t="s">
        <v>5082</v>
      </c>
      <c r="C5594" s="312" t="s">
        <v>177</v>
      </c>
      <c r="D5594" s="313" t="s">
        <v>20889</v>
      </c>
      <c r="E5594" s="314" t="s">
        <v>186</v>
      </c>
    </row>
    <row r="5595" spans="1:5" ht="27">
      <c r="A5595" s="311">
        <v>101827</v>
      </c>
      <c r="B5595" s="312" t="s">
        <v>5083</v>
      </c>
      <c r="C5595" s="312" t="s">
        <v>177</v>
      </c>
      <c r="D5595" s="313" t="s">
        <v>20890</v>
      </c>
      <c r="E5595" s="314" t="s">
        <v>186</v>
      </c>
    </row>
    <row r="5596" spans="1:5" ht="27">
      <c r="A5596" s="311">
        <v>101828</v>
      </c>
      <c r="B5596" s="312" t="s">
        <v>5084</v>
      </c>
      <c r="C5596" s="312" t="s">
        <v>177</v>
      </c>
      <c r="D5596" s="313" t="s">
        <v>20891</v>
      </c>
      <c r="E5596" s="314" t="s">
        <v>186</v>
      </c>
    </row>
    <row r="5597" spans="1:5" ht="27">
      <c r="A5597" s="311">
        <v>101829</v>
      </c>
      <c r="B5597" s="312" t="s">
        <v>12444</v>
      </c>
      <c r="C5597" s="312" t="s">
        <v>177</v>
      </c>
      <c r="D5597" s="313" t="s">
        <v>20892</v>
      </c>
      <c r="E5597" s="314" t="s">
        <v>186</v>
      </c>
    </row>
    <row r="5598" spans="1:5" ht="27">
      <c r="A5598" s="311">
        <v>101830</v>
      </c>
      <c r="B5598" s="312" t="s">
        <v>12445</v>
      </c>
      <c r="C5598" s="312" t="s">
        <v>177</v>
      </c>
      <c r="D5598" s="313" t="s">
        <v>20893</v>
      </c>
      <c r="E5598" s="314" t="s">
        <v>186</v>
      </c>
    </row>
    <row r="5599" spans="1:5" ht="27">
      <c r="A5599" s="311">
        <v>101831</v>
      </c>
      <c r="B5599" s="312" t="s">
        <v>12446</v>
      </c>
      <c r="C5599" s="312" t="s">
        <v>177</v>
      </c>
      <c r="D5599" s="313" t="s">
        <v>20894</v>
      </c>
      <c r="E5599" s="314" t="s">
        <v>186</v>
      </c>
    </row>
    <row r="5600" spans="1:5" ht="27">
      <c r="A5600" s="311">
        <v>101832</v>
      </c>
      <c r="B5600" s="312" t="s">
        <v>5085</v>
      </c>
      <c r="C5600" s="312" t="s">
        <v>177</v>
      </c>
      <c r="D5600" s="313" t="s">
        <v>20895</v>
      </c>
      <c r="E5600" s="314" t="s">
        <v>186</v>
      </c>
    </row>
    <row r="5601" spans="1:5" ht="27">
      <c r="A5601" s="311">
        <v>101833</v>
      </c>
      <c r="B5601" s="312" t="s">
        <v>5086</v>
      </c>
      <c r="C5601" s="312" t="s">
        <v>177</v>
      </c>
      <c r="D5601" s="313" t="s">
        <v>20896</v>
      </c>
      <c r="E5601" s="314" t="s">
        <v>186</v>
      </c>
    </row>
    <row r="5602" spans="1:5" ht="27">
      <c r="A5602" s="311">
        <v>101834</v>
      </c>
      <c r="B5602" s="312" t="s">
        <v>5087</v>
      </c>
      <c r="C5602" s="312" t="s">
        <v>177</v>
      </c>
      <c r="D5602" s="313" t="s">
        <v>20897</v>
      </c>
      <c r="E5602" s="314" t="s">
        <v>186</v>
      </c>
    </row>
    <row r="5603" spans="1:5" ht="27">
      <c r="A5603" s="311">
        <v>101835</v>
      </c>
      <c r="B5603" s="312" t="s">
        <v>5088</v>
      </c>
      <c r="C5603" s="312" t="s">
        <v>177</v>
      </c>
      <c r="D5603" s="313" t="s">
        <v>20898</v>
      </c>
      <c r="E5603" s="314" t="s">
        <v>186</v>
      </c>
    </row>
    <row r="5604" spans="1:5" ht="27">
      <c r="A5604" s="311">
        <v>101836</v>
      </c>
      <c r="B5604" s="312" t="s">
        <v>5089</v>
      </c>
      <c r="C5604" s="312" t="s">
        <v>177</v>
      </c>
      <c r="D5604" s="313" t="s">
        <v>20899</v>
      </c>
      <c r="E5604" s="314" t="s">
        <v>186</v>
      </c>
    </row>
    <row r="5605" spans="1:5" ht="27">
      <c r="A5605" s="311">
        <v>101837</v>
      </c>
      <c r="B5605" s="312" t="s">
        <v>5090</v>
      </c>
      <c r="C5605" s="312" t="s">
        <v>177</v>
      </c>
      <c r="D5605" s="313" t="s">
        <v>16379</v>
      </c>
      <c r="E5605" s="314" t="s">
        <v>186</v>
      </c>
    </row>
    <row r="5606" spans="1:5" ht="27">
      <c r="A5606" s="311">
        <v>101838</v>
      </c>
      <c r="B5606" s="312" t="s">
        <v>5091</v>
      </c>
      <c r="C5606" s="312" t="s">
        <v>177</v>
      </c>
      <c r="D5606" s="313" t="s">
        <v>13693</v>
      </c>
      <c r="E5606" s="314" t="s">
        <v>186</v>
      </c>
    </row>
    <row r="5607" spans="1:5" ht="27">
      <c r="A5607" s="311">
        <v>101839</v>
      </c>
      <c r="B5607" s="312" t="s">
        <v>5092</v>
      </c>
      <c r="C5607" s="312" t="s">
        <v>177</v>
      </c>
      <c r="D5607" s="313" t="s">
        <v>20142</v>
      </c>
      <c r="E5607" s="314" t="s">
        <v>186</v>
      </c>
    </row>
    <row r="5608" spans="1:5" ht="27">
      <c r="A5608" s="311">
        <v>101840</v>
      </c>
      <c r="B5608" s="312" t="s">
        <v>5093</v>
      </c>
      <c r="C5608" s="312" t="s">
        <v>177</v>
      </c>
      <c r="D5608" s="313" t="s">
        <v>20900</v>
      </c>
      <c r="E5608" s="314" t="s">
        <v>186</v>
      </c>
    </row>
    <row r="5609" spans="1:5" ht="27">
      <c r="A5609" s="311">
        <v>101841</v>
      </c>
      <c r="B5609" s="312" t="s">
        <v>5094</v>
      </c>
      <c r="C5609" s="312" t="s">
        <v>177</v>
      </c>
      <c r="D5609" s="313" t="s">
        <v>20901</v>
      </c>
      <c r="E5609" s="314" t="s">
        <v>186</v>
      </c>
    </row>
    <row r="5610" spans="1:5" ht="27">
      <c r="A5610" s="311">
        <v>101842</v>
      </c>
      <c r="B5610" s="312" t="s">
        <v>5095</v>
      </c>
      <c r="C5610" s="312" t="s">
        <v>177</v>
      </c>
      <c r="D5610" s="313" t="s">
        <v>20902</v>
      </c>
      <c r="E5610" s="314" t="s">
        <v>186</v>
      </c>
    </row>
    <row r="5611" spans="1:5" ht="27">
      <c r="A5611" s="311">
        <v>101843</v>
      </c>
      <c r="B5611" s="312" t="s">
        <v>12447</v>
      </c>
      <c r="C5611" s="312" t="s">
        <v>177</v>
      </c>
      <c r="D5611" s="313" t="s">
        <v>20903</v>
      </c>
      <c r="E5611" s="314" t="s">
        <v>186</v>
      </c>
    </row>
    <row r="5612" spans="1:5" ht="27" customHeight="1">
      <c r="A5612" s="311">
        <v>101844</v>
      </c>
      <c r="B5612" s="312" t="s">
        <v>12448</v>
      </c>
      <c r="C5612" s="312" t="s">
        <v>177</v>
      </c>
      <c r="D5612" s="313" t="s">
        <v>20904</v>
      </c>
      <c r="E5612" s="314" t="s">
        <v>186</v>
      </c>
    </row>
    <row r="5613" spans="1:5" ht="27">
      <c r="A5613" s="311">
        <v>101845</v>
      </c>
      <c r="B5613" s="312" t="s">
        <v>12449</v>
      </c>
      <c r="C5613" s="312" t="s">
        <v>177</v>
      </c>
      <c r="D5613" s="313" t="s">
        <v>20905</v>
      </c>
      <c r="E5613" s="314" t="s">
        <v>186</v>
      </c>
    </row>
    <row r="5614" spans="1:5" ht="27">
      <c r="A5614" s="311">
        <v>101846</v>
      </c>
      <c r="B5614" s="312" t="s">
        <v>5096</v>
      </c>
      <c r="C5614" s="312" t="s">
        <v>177</v>
      </c>
      <c r="D5614" s="313" t="s">
        <v>20906</v>
      </c>
      <c r="E5614" s="314" t="s">
        <v>186</v>
      </c>
    </row>
    <row r="5615" spans="1:5" ht="27">
      <c r="A5615" s="311">
        <v>101847</v>
      </c>
      <c r="B5615" s="312" t="s">
        <v>5097</v>
      </c>
      <c r="C5615" s="312" t="s">
        <v>177</v>
      </c>
      <c r="D5615" s="313" t="s">
        <v>20907</v>
      </c>
      <c r="E5615" s="314" t="s">
        <v>186</v>
      </c>
    </row>
    <row r="5616" spans="1:5" ht="27">
      <c r="A5616" s="311">
        <v>101848</v>
      </c>
      <c r="B5616" s="312" t="s">
        <v>5098</v>
      </c>
      <c r="C5616" s="312" t="s">
        <v>177</v>
      </c>
      <c r="D5616" s="313" t="s">
        <v>20908</v>
      </c>
      <c r="E5616" s="314" t="s">
        <v>186</v>
      </c>
    </row>
    <row r="5617" spans="1:5" ht="27">
      <c r="A5617" s="311">
        <v>101849</v>
      </c>
      <c r="B5617" s="312" t="s">
        <v>5099</v>
      </c>
      <c r="C5617" s="312" t="s">
        <v>177</v>
      </c>
      <c r="D5617" s="313" t="s">
        <v>17298</v>
      </c>
      <c r="E5617" s="314" t="s">
        <v>186</v>
      </c>
    </row>
    <row r="5618" spans="1:5" ht="27">
      <c r="A5618" s="311">
        <v>101850</v>
      </c>
      <c r="B5618" s="312" t="s">
        <v>5100</v>
      </c>
      <c r="C5618" s="312" t="s">
        <v>54</v>
      </c>
      <c r="D5618" s="313" t="s">
        <v>20909</v>
      </c>
      <c r="E5618" s="314" t="s">
        <v>186</v>
      </c>
    </row>
    <row r="5619" spans="1:5" ht="40.5">
      <c r="A5619" s="311">
        <v>101851</v>
      </c>
      <c r="B5619" s="312" t="s">
        <v>5101</v>
      </c>
      <c r="C5619" s="312" t="s">
        <v>54</v>
      </c>
      <c r="D5619" s="313" t="s">
        <v>20910</v>
      </c>
      <c r="E5619" s="314" t="s">
        <v>186</v>
      </c>
    </row>
    <row r="5620" spans="1:5" ht="27">
      <c r="A5620" s="311">
        <v>101852</v>
      </c>
      <c r="B5620" s="312" t="s">
        <v>5102</v>
      </c>
      <c r="C5620" s="312" t="s">
        <v>54</v>
      </c>
      <c r="D5620" s="313" t="s">
        <v>17743</v>
      </c>
      <c r="E5620" s="314" t="s">
        <v>186</v>
      </c>
    </row>
    <row r="5621" spans="1:5" ht="40.5">
      <c r="A5621" s="311">
        <v>101853</v>
      </c>
      <c r="B5621" s="312" t="s">
        <v>5103</v>
      </c>
      <c r="C5621" s="312" t="s">
        <v>54</v>
      </c>
      <c r="D5621" s="313" t="s">
        <v>20911</v>
      </c>
      <c r="E5621" s="314" t="s">
        <v>186</v>
      </c>
    </row>
    <row r="5622" spans="1:5" ht="40.5">
      <c r="A5622" s="311">
        <v>101854</v>
      </c>
      <c r="B5622" s="312" t="s">
        <v>5104</v>
      </c>
      <c r="C5622" s="312" t="s">
        <v>54</v>
      </c>
      <c r="D5622" s="313" t="s">
        <v>20912</v>
      </c>
      <c r="E5622" s="314" t="s">
        <v>186</v>
      </c>
    </row>
    <row r="5623" spans="1:5" ht="40.5">
      <c r="A5623" s="311">
        <v>101855</v>
      </c>
      <c r="B5623" s="312" t="s">
        <v>5105</v>
      </c>
      <c r="C5623" s="312" t="s">
        <v>54</v>
      </c>
      <c r="D5623" s="313" t="s">
        <v>20913</v>
      </c>
      <c r="E5623" s="314" t="s">
        <v>186</v>
      </c>
    </row>
    <row r="5624" spans="1:5" ht="27">
      <c r="A5624" s="311">
        <v>101856</v>
      </c>
      <c r="B5624" s="312" t="s">
        <v>5106</v>
      </c>
      <c r="C5624" s="312" t="s">
        <v>54</v>
      </c>
      <c r="D5624" s="313" t="s">
        <v>20914</v>
      </c>
      <c r="E5624" s="314" t="s">
        <v>186</v>
      </c>
    </row>
    <row r="5625" spans="1:5" ht="40.5">
      <c r="A5625" s="311">
        <v>101857</v>
      </c>
      <c r="B5625" s="312" t="s">
        <v>5107</v>
      </c>
      <c r="C5625" s="312" t="s">
        <v>54</v>
      </c>
      <c r="D5625" s="313" t="s">
        <v>16835</v>
      </c>
      <c r="E5625" s="314" t="s">
        <v>186</v>
      </c>
    </row>
    <row r="5626" spans="1:5" ht="40.5">
      <c r="A5626" s="311">
        <v>101858</v>
      </c>
      <c r="B5626" s="312" t="s">
        <v>5108</v>
      </c>
      <c r="C5626" s="312" t="s">
        <v>54</v>
      </c>
      <c r="D5626" s="313" t="s">
        <v>20915</v>
      </c>
      <c r="E5626" s="314" t="s">
        <v>186</v>
      </c>
    </row>
    <row r="5627" spans="1:5" ht="40.5">
      <c r="A5627" s="311">
        <v>101859</v>
      </c>
      <c r="B5627" s="312" t="s">
        <v>5109</v>
      </c>
      <c r="C5627" s="312" t="s">
        <v>54</v>
      </c>
      <c r="D5627" s="313" t="s">
        <v>15529</v>
      </c>
      <c r="E5627" s="314" t="s">
        <v>186</v>
      </c>
    </row>
    <row r="5628" spans="1:5" ht="40.5">
      <c r="A5628" s="311">
        <v>101860</v>
      </c>
      <c r="B5628" s="312" t="s">
        <v>5110</v>
      </c>
      <c r="C5628" s="312" t="s">
        <v>54</v>
      </c>
      <c r="D5628" s="313" t="s">
        <v>12784</v>
      </c>
      <c r="E5628" s="314" t="s">
        <v>186</v>
      </c>
    </row>
    <row r="5629" spans="1:5" ht="40.5">
      <c r="A5629" s="311">
        <v>101861</v>
      </c>
      <c r="B5629" s="312" t="s">
        <v>5111</v>
      </c>
      <c r="C5629" s="312" t="s">
        <v>54</v>
      </c>
      <c r="D5629" s="313" t="s">
        <v>17630</v>
      </c>
      <c r="E5629" s="314" t="s">
        <v>186</v>
      </c>
    </row>
    <row r="5630" spans="1:5" ht="40.5">
      <c r="A5630" s="311">
        <v>101862</v>
      </c>
      <c r="B5630" s="312" t="s">
        <v>5112</v>
      </c>
      <c r="C5630" s="312" t="s">
        <v>54</v>
      </c>
      <c r="D5630" s="313" t="s">
        <v>17466</v>
      </c>
      <c r="E5630" s="314" t="s">
        <v>186</v>
      </c>
    </row>
    <row r="5631" spans="1:5" ht="40.5">
      <c r="A5631" s="311">
        <v>101863</v>
      </c>
      <c r="B5631" s="312" t="s">
        <v>5113</v>
      </c>
      <c r="C5631" s="312" t="s">
        <v>54</v>
      </c>
      <c r="D5631" s="313" t="s">
        <v>13154</v>
      </c>
      <c r="E5631" s="314" t="s">
        <v>186</v>
      </c>
    </row>
    <row r="5632" spans="1:5" ht="40.5">
      <c r="A5632" s="311">
        <v>101864</v>
      </c>
      <c r="B5632" s="312" t="s">
        <v>5114</v>
      </c>
      <c r="C5632" s="312" t="s">
        <v>54</v>
      </c>
      <c r="D5632" s="313" t="s">
        <v>14136</v>
      </c>
      <c r="E5632" s="314" t="s">
        <v>186</v>
      </c>
    </row>
    <row r="5633" spans="1:5" ht="40.5">
      <c r="A5633" s="311">
        <v>101865</v>
      </c>
      <c r="B5633" s="312" t="s">
        <v>5115</v>
      </c>
      <c r="C5633" s="312" t="s">
        <v>54</v>
      </c>
      <c r="D5633" s="313" t="s">
        <v>16377</v>
      </c>
      <c r="E5633" s="314" t="s">
        <v>186</v>
      </c>
    </row>
    <row r="5634" spans="1:5" ht="40.5">
      <c r="A5634" s="311">
        <v>101866</v>
      </c>
      <c r="B5634" s="312" t="s">
        <v>5116</v>
      </c>
      <c r="C5634" s="312" t="s">
        <v>54</v>
      </c>
      <c r="D5634" s="313" t="s">
        <v>14262</v>
      </c>
      <c r="E5634" s="314" t="s">
        <v>186</v>
      </c>
    </row>
    <row r="5635" spans="1:5" ht="40.5">
      <c r="A5635" s="311">
        <v>101867</v>
      </c>
      <c r="B5635" s="312" t="s">
        <v>5117</v>
      </c>
      <c r="C5635" s="312" t="s">
        <v>54</v>
      </c>
      <c r="D5635" s="313" t="s">
        <v>20019</v>
      </c>
      <c r="E5635" s="314" t="s">
        <v>186</v>
      </c>
    </row>
    <row r="5636" spans="1:5" ht="40.5">
      <c r="A5636" s="311">
        <v>101868</v>
      </c>
      <c r="B5636" s="312" t="s">
        <v>5118</v>
      </c>
      <c r="C5636" s="312" t="s">
        <v>54</v>
      </c>
      <c r="D5636" s="313" t="s">
        <v>20269</v>
      </c>
      <c r="E5636" s="314" t="s">
        <v>186</v>
      </c>
    </row>
    <row r="5637" spans="1:5" ht="40.5">
      <c r="A5637" s="311">
        <v>101869</v>
      </c>
      <c r="B5637" s="312" t="s">
        <v>5119</v>
      </c>
      <c r="C5637" s="312" t="s">
        <v>54</v>
      </c>
      <c r="D5637" s="313" t="s">
        <v>14671</v>
      </c>
      <c r="E5637" s="314" t="s">
        <v>186</v>
      </c>
    </row>
    <row r="5638" spans="1:5" ht="40.5">
      <c r="A5638" s="311">
        <v>101870</v>
      </c>
      <c r="B5638" s="312" t="s">
        <v>5120</v>
      </c>
      <c r="C5638" s="312" t="s">
        <v>54</v>
      </c>
      <c r="D5638" s="313" t="s">
        <v>20916</v>
      </c>
      <c r="E5638" s="314" t="s">
        <v>186</v>
      </c>
    </row>
    <row r="5639" spans="1:5" ht="27">
      <c r="A5639" s="311">
        <v>102096</v>
      </c>
      <c r="B5639" s="312" t="s">
        <v>5121</v>
      </c>
      <c r="C5639" s="312" t="s">
        <v>177</v>
      </c>
      <c r="D5639" s="313" t="s">
        <v>20917</v>
      </c>
      <c r="E5639" s="314" t="s">
        <v>186</v>
      </c>
    </row>
    <row r="5640" spans="1:5" ht="27">
      <c r="A5640" s="311">
        <v>102098</v>
      </c>
      <c r="B5640" s="312" t="s">
        <v>5122</v>
      </c>
      <c r="C5640" s="312" t="s">
        <v>177</v>
      </c>
      <c r="D5640" s="313" t="s">
        <v>20918</v>
      </c>
      <c r="E5640" s="314" t="s">
        <v>186</v>
      </c>
    </row>
    <row r="5641" spans="1:5" ht="27">
      <c r="A5641" s="311">
        <v>102101</v>
      </c>
      <c r="B5641" s="312" t="s">
        <v>5123</v>
      </c>
      <c r="C5641" s="312" t="s">
        <v>54</v>
      </c>
      <c r="D5641" s="313" t="s">
        <v>14471</v>
      </c>
      <c r="E5641" s="314" t="s">
        <v>186</v>
      </c>
    </row>
    <row r="5642" spans="1:5" ht="40.5">
      <c r="A5642" s="311">
        <v>102988</v>
      </c>
      <c r="B5642" s="312" t="s">
        <v>12450</v>
      </c>
      <c r="C5642" s="312" t="s">
        <v>54</v>
      </c>
      <c r="D5642" s="313" t="s">
        <v>19957</v>
      </c>
      <c r="E5642" s="314" t="s">
        <v>186</v>
      </c>
    </row>
    <row r="5643" spans="1:5" ht="27">
      <c r="A5643" s="311">
        <v>100576</v>
      </c>
      <c r="B5643" s="312" t="s">
        <v>5124</v>
      </c>
      <c r="C5643" s="312" t="s">
        <v>54</v>
      </c>
      <c r="D5643" s="313" t="s">
        <v>13665</v>
      </c>
      <c r="E5643" s="314" t="s">
        <v>186</v>
      </c>
    </row>
    <row r="5644" spans="1:5" ht="13.5">
      <c r="A5644" s="311">
        <v>100577</v>
      </c>
      <c r="B5644" s="312" t="s">
        <v>5125</v>
      </c>
      <c r="C5644" s="312" t="s">
        <v>54</v>
      </c>
      <c r="D5644" s="313" t="s">
        <v>17160</v>
      </c>
      <c r="E5644" s="314" t="s">
        <v>186</v>
      </c>
    </row>
    <row r="5645" spans="1:5" ht="40.5">
      <c r="A5645" s="311">
        <v>96388</v>
      </c>
      <c r="B5645" s="312" t="s">
        <v>5126</v>
      </c>
      <c r="C5645" s="312" t="s">
        <v>177</v>
      </c>
      <c r="D5645" s="313" t="s">
        <v>15806</v>
      </c>
      <c r="E5645" s="314" t="s">
        <v>186</v>
      </c>
    </row>
    <row r="5646" spans="1:5" ht="40.5">
      <c r="A5646" s="311">
        <v>96389</v>
      </c>
      <c r="B5646" s="312" t="s">
        <v>5127</v>
      </c>
      <c r="C5646" s="312" t="s">
        <v>177</v>
      </c>
      <c r="D5646" s="313" t="s">
        <v>15092</v>
      </c>
      <c r="E5646" s="314" t="s">
        <v>186</v>
      </c>
    </row>
    <row r="5647" spans="1:5" ht="40.5">
      <c r="A5647" s="311">
        <v>96390</v>
      </c>
      <c r="B5647" s="312" t="s">
        <v>5128</v>
      </c>
      <c r="C5647" s="312" t="s">
        <v>177</v>
      </c>
      <c r="D5647" s="313" t="s">
        <v>19826</v>
      </c>
      <c r="E5647" s="314" t="s">
        <v>186</v>
      </c>
    </row>
    <row r="5648" spans="1:5" ht="40.5">
      <c r="A5648" s="311">
        <v>96391</v>
      </c>
      <c r="B5648" s="312" t="s">
        <v>5129</v>
      </c>
      <c r="C5648" s="312" t="s">
        <v>177</v>
      </c>
      <c r="D5648" s="313" t="s">
        <v>20919</v>
      </c>
      <c r="E5648" s="314" t="s">
        <v>186</v>
      </c>
    </row>
    <row r="5649" spans="1:5" ht="40.5">
      <c r="A5649" s="311">
        <v>96392</v>
      </c>
      <c r="B5649" s="312" t="s">
        <v>5130</v>
      </c>
      <c r="C5649" s="312" t="s">
        <v>177</v>
      </c>
      <c r="D5649" s="313" t="s">
        <v>14092</v>
      </c>
      <c r="E5649" s="314" t="s">
        <v>186</v>
      </c>
    </row>
    <row r="5650" spans="1:5" ht="27">
      <c r="A5650" s="311">
        <v>96396</v>
      </c>
      <c r="B5650" s="312" t="s">
        <v>5131</v>
      </c>
      <c r="C5650" s="312" t="s">
        <v>177</v>
      </c>
      <c r="D5650" s="313" t="s">
        <v>20920</v>
      </c>
      <c r="E5650" s="314" t="s">
        <v>186</v>
      </c>
    </row>
    <row r="5651" spans="1:5" ht="27">
      <c r="A5651" s="311">
        <v>96397</v>
      </c>
      <c r="B5651" s="312" t="s">
        <v>5132</v>
      </c>
      <c r="C5651" s="312" t="s">
        <v>177</v>
      </c>
      <c r="D5651" s="313" t="s">
        <v>20921</v>
      </c>
      <c r="E5651" s="314" t="s">
        <v>186</v>
      </c>
    </row>
    <row r="5652" spans="1:5" ht="27">
      <c r="A5652" s="311">
        <v>96398</v>
      </c>
      <c r="B5652" s="312" t="s">
        <v>5133</v>
      </c>
      <c r="C5652" s="312" t="s">
        <v>177</v>
      </c>
      <c r="D5652" s="313" t="s">
        <v>20922</v>
      </c>
      <c r="E5652" s="314" t="s">
        <v>186</v>
      </c>
    </row>
    <row r="5653" spans="1:5" ht="27">
      <c r="A5653" s="311">
        <v>96399</v>
      </c>
      <c r="B5653" s="312" t="s">
        <v>5134</v>
      </c>
      <c r="C5653" s="312" t="s">
        <v>177</v>
      </c>
      <c r="D5653" s="313" t="s">
        <v>20923</v>
      </c>
      <c r="E5653" s="314" t="s">
        <v>186</v>
      </c>
    </row>
    <row r="5654" spans="1:5" ht="27">
      <c r="A5654" s="311">
        <v>96400</v>
      </c>
      <c r="B5654" s="312" t="s">
        <v>5135</v>
      </c>
      <c r="C5654" s="312" t="s">
        <v>177</v>
      </c>
      <c r="D5654" s="313" t="s">
        <v>20924</v>
      </c>
      <c r="E5654" s="314" t="s">
        <v>186</v>
      </c>
    </row>
    <row r="5655" spans="1:5" ht="13.5">
      <c r="A5655" s="311">
        <v>96402</v>
      </c>
      <c r="B5655" s="312" t="s">
        <v>5136</v>
      </c>
      <c r="C5655" s="312" t="s">
        <v>54</v>
      </c>
      <c r="D5655" s="313" t="s">
        <v>12756</v>
      </c>
      <c r="E5655" s="314" t="s">
        <v>186</v>
      </c>
    </row>
    <row r="5656" spans="1:5" ht="40.5">
      <c r="A5656" s="311">
        <v>100564</v>
      </c>
      <c r="B5656" s="312" t="s">
        <v>5137</v>
      </c>
      <c r="C5656" s="312" t="s">
        <v>177</v>
      </c>
      <c r="D5656" s="313" t="s">
        <v>16828</v>
      </c>
      <c r="E5656" s="314" t="s">
        <v>186</v>
      </c>
    </row>
    <row r="5657" spans="1:5" ht="40.5">
      <c r="A5657" s="311">
        <v>100565</v>
      </c>
      <c r="B5657" s="312" t="s">
        <v>5138</v>
      </c>
      <c r="C5657" s="312" t="s">
        <v>177</v>
      </c>
      <c r="D5657" s="313" t="s">
        <v>16223</v>
      </c>
      <c r="E5657" s="314" t="s">
        <v>186</v>
      </c>
    </row>
    <row r="5658" spans="1:5" ht="40.5">
      <c r="A5658" s="311">
        <v>100566</v>
      </c>
      <c r="B5658" s="312" t="s">
        <v>5139</v>
      </c>
      <c r="C5658" s="312" t="s">
        <v>177</v>
      </c>
      <c r="D5658" s="313" t="s">
        <v>13295</v>
      </c>
      <c r="E5658" s="314" t="s">
        <v>186</v>
      </c>
    </row>
    <row r="5659" spans="1:5" ht="40.5">
      <c r="A5659" s="311">
        <v>100567</v>
      </c>
      <c r="B5659" s="312" t="s">
        <v>5140</v>
      </c>
      <c r="C5659" s="312" t="s">
        <v>177</v>
      </c>
      <c r="D5659" s="313" t="s">
        <v>20925</v>
      </c>
      <c r="E5659" s="314" t="s">
        <v>186</v>
      </c>
    </row>
    <row r="5660" spans="1:5" ht="40.5">
      <c r="A5660" s="311">
        <v>100568</v>
      </c>
      <c r="B5660" s="312" t="s">
        <v>5141</v>
      </c>
      <c r="C5660" s="312" t="s">
        <v>177</v>
      </c>
      <c r="D5660" s="313" t="s">
        <v>20926</v>
      </c>
      <c r="E5660" s="314" t="s">
        <v>186</v>
      </c>
    </row>
    <row r="5661" spans="1:5" ht="40.5">
      <c r="A5661" s="311">
        <v>100569</v>
      </c>
      <c r="B5661" s="312" t="s">
        <v>5142</v>
      </c>
      <c r="C5661" s="312" t="s">
        <v>177</v>
      </c>
      <c r="D5661" s="313" t="s">
        <v>20927</v>
      </c>
      <c r="E5661" s="314" t="s">
        <v>186</v>
      </c>
    </row>
    <row r="5662" spans="1:5" ht="40.5">
      <c r="A5662" s="311">
        <v>100570</v>
      </c>
      <c r="B5662" s="312" t="s">
        <v>5143</v>
      </c>
      <c r="C5662" s="312" t="s">
        <v>177</v>
      </c>
      <c r="D5662" s="313" t="s">
        <v>20928</v>
      </c>
      <c r="E5662" s="314" t="s">
        <v>186</v>
      </c>
    </row>
    <row r="5663" spans="1:5" ht="40.5">
      <c r="A5663" s="311">
        <v>100571</v>
      </c>
      <c r="B5663" s="312" t="s">
        <v>5144</v>
      </c>
      <c r="C5663" s="312" t="s">
        <v>177</v>
      </c>
      <c r="D5663" s="313" t="s">
        <v>20929</v>
      </c>
      <c r="E5663" s="314" t="s">
        <v>186</v>
      </c>
    </row>
    <row r="5664" spans="1:5" ht="40.5">
      <c r="A5664" s="311">
        <v>100572</v>
      </c>
      <c r="B5664" s="312" t="s">
        <v>5145</v>
      </c>
      <c r="C5664" s="312" t="s">
        <v>177</v>
      </c>
      <c r="D5664" s="313" t="s">
        <v>20930</v>
      </c>
      <c r="E5664" s="314" t="s">
        <v>186</v>
      </c>
    </row>
    <row r="5665" spans="1:5" ht="40.5">
      <c r="A5665" s="311">
        <v>100573</v>
      </c>
      <c r="B5665" s="312" t="s">
        <v>5146</v>
      </c>
      <c r="C5665" s="312" t="s">
        <v>177</v>
      </c>
      <c r="D5665" s="313" t="s">
        <v>17351</v>
      </c>
      <c r="E5665" s="314" t="s">
        <v>186</v>
      </c>
    </row>
    <row r="5666" spans="1:5" ht="13.5">
      <c r="A5666" s="311">
        <v>100574</v>
      </c>
      <c r="B5666" s="312" t="s">
        <v>5147</v>
      </c>
      <c r="C5666" s="312" t="s">
        <v>177</v>
      </c>
      <c r="D5666" s="313" t="s">
        <v>12600</v>
      </c>
      <c r="E5666" s="314" t="s">
        <v>186</v>
      </c>
    </row>
    <row r="5667" spans="1:5" ht="13.5">
      <c r="A5667" s="311">
        <v>100575</v>
      </c>
      <c r="B5667" s="312" t="s">
        <v>5148</v>
      </c>
      <c r="C5667" s="312" t="s">
        <v>54</v>
      </c>
      <c r="D5667" s="313" t="s">
        <v>15380</v>
      </c>
      <c r="E5667" s="314" t="s">
        <v>186</v>
      </c>
    </row>
    <row r="5668" spans="1:5" ht="40.5">
      <c r="A5668" s="311">
        <v>101767</v>
      </c>
      <c r="B5668" s="312" t="s">
        <v>5149</v>
      </c>
      <c r="C5668" s="312" t="s">
        <v>177</v>
      </c>
      <c r="D5668" s="313" t="s">
        <v>15702</v>
      </c>
      <c r="E5668" s="314" t="s">
        <v>186</v>
      </c>
    </row>
    <row r="5669" spans="1:5" ht="40.5">
      <c r="A5669" s="311">
        <v>101768</v>
      </c>
      <c r="B5669" s="312" t="s">
        <v>5150</v>
      </c>
      <c r="C5669" s="312" t="s">
        <v>177</v>
      </c>
      <c r="D5669" s="313" t="s">
        <v>20931</v>
      </c>
      <c r="E5669" s="314" t="s">
        <v>186</v>
      </c>
    </row>
    <row r="5670" spans="1:5" ht="27">
      <c r="A5670" s="311">
        <v>92391</v>
      </c>
      <c r="B5670" s="312" t="s">
        <v>5151</v>
      </c>
      <c r="C5670" s="312" t="s">
        <v>54</v>
      </c>
      <c r="D5670" s="313" t="s">
        <v>20932</v>
      </c>
      <c r="E5670" s="314" t="s">
        <v>186</v>
      </c>
    </row>
    <row r="5671" spans="1:5" ht="27">
      <c r="A5671" s="311">
        <v>92392</v>
      </c>
      <c r="B5671" s="312" t="s">
        <v>5152</v>
      </c>
      <c r="C5671" s="312" t="s">
        <v>54</v>
      </c>
      <c r="D5671" s="313" t="s">
        <v>20933</v>
      </c>
      <c r="E5671" s="314" t="s">
        <v>186</v>
      </c>
    </row>
    <row r="5672" spans="1:5" ht="27">
      <c r="A5672" s="311">
        <v>92393</v>
      </c>
      <c r="B5672" s="312" t="s">
        <v>5153</v>
      </c>
      <c r="C5672" s="312" t="s">
        <v>54</v>
      </c>
      <c r="D5672" s="313" t="s">
        <v>20934</v>
      </c>
      <c r="E5672" s="314" t="s">
        <v>186</v>
      </c>
    </row>
    <row r="5673" spans="1:5" ht="27">
      <c r="A5673" s="311">
        <v>92394</v>
      </c>
      <c r="B5673" s="312" t="s">
        <v>5154</v>
      </c>
      <c r="C5673" s="312" t="s">
        <v>54</v>
      </c>
      <c r="D5673" s="313" t="s">
        <v>17960</v>
      </c>
      <c r="E5673" s="314" t="s">
        <v>186</v>
      </c>
    </row>
    <row r="5674" spans="1:5" ht="27">
      <c r="A5674" s="311">
        <v>92395</v>
      </c>
      <c r="B5674" s="312" t="s">
        <v>5155</v>
      </c>
      <c r="C5674" s="312" t="s">
        <v>54</v>
      </c>
      <c r="D5674" s="313" t="s">
        <v>20935</v>
      </c>
      <c r="E5674" s="314" t="s">
        <v>186</v>
      </c>
    </row>
    <row r="5675" spans="1:5" ht="27">
      <c r="A5675" s="311">
        <v>92396</v>
      </c>
      <c r="B5675" s="312" t="s">
        <v>5156</v>
      </c>
      <c r="C5675" s="312" t="s">
        <v>54</v>
      </c>
      <c r="D5675" s="313" t="s">
        <v>17491</v>
      </c>
      <c r="E5675" s="314" t="s">
        <v>186</v>
      </c>
    </row>
    <row r="5676" spans="1:5" ht="27">
      <c r="A5676" s="311">
        <v>92397</v>
      </c>
      <c r="B5676" s="312" t="s">
        <v>5157</v>
      </c>
      <c r="C5676" s="312" t="s">
        <v>54</v>
      </c>
      <c r="D5676" s="313" t="s">
        <v>14987</v>
      </c>
      <c r="E5676" s="314" t="s">
        <v>186</v>
      </c>
    </row>
    <row r="5677" spans="1:5" ht="27">
      <c r="A5677" s="311">
        <v>92398</v>
      </c>
      <c r="B5677" s="312" t="s">
        <v>5158</v>
      </c>
      <c r="C5677" s="312" t="s">
        <v>54</v>
      </c>
      <c r="D5677" s="313" t="s">
        <v>20936</v>
      </c>
      <c r="E5677" s="314" t="s">
        <v>186</v>
      </c>
    </row>
    <row r="5678" spans="1:5" ht="27">
      <c r="A5678" s="311">
        <v>92399</v>
      </c>
      <c r="B5678" s="312" t="s">
        <v>5159</v>
      </c>
      <c r="C5678" s="312" t="s">
        <v>54</v>
      </c>
      <c r="D5678" s="313" t="s">
        <v>19496</v>
      </c>
      <c r="E5678" s="314" t="s">
        <v>186</v>
      </c>
    </row>
    <row r="5679" spans="1:5" ht="27">
      <c r="A5679" s="311">
        <v>92400</v>
      </c>
      <c r="B5679" s="312" t="s">
        <v>5160</v>
      </c>
      <c r="C5679" s="312" t="s">
        <v>54</v>
      </c>
      <c r="D5679" s="313" t="s">
        <v>20937</v>
      </c>
      <c r="E5679" s="314" t="s">
        <v>186</v>
      </c>
    </row>
    <row r="5680" spans="1:5" ht="27">
      <c r="A5680" s="311">
        <v>92401</v>
      </c>
      <c r="B5680" s="312" t="s">
        <v>5161</v>
      </c>
      <c r="C5680" s="312" t="s">
        <v>54</v>
      </c>
      <c r="D5680" s="313" t="s">
        <v>20938</v>
      </c>
      <c r="E5680" s="314" t="s">
        <v>186</v>
      </c>
    </row>
    <row r="5681" spans="1:5" ht="27" customHeight="1">
      <c r="A5681" s="311">
        <v>92402</v>
      </c>
      <c r="B5681" s="312" t="s">
        <v>5162</v>
      </c>
      <c r="C5681" s="312" t="s">
        <v>54</v>
      </c>
      <c r="D5681" s="313" t="s">
        <v>18417</v>
      </c>
      <c r="E5681" s="314" t="s">
        <v>186</v>
      </c>
    </row>
    <row r="5682" spans="1:5" ht="27" customHeight="1">
      <c r="A5682" s="311">
        <v>92403</v>
      </c>
      <c r="B5682" s="312" t="s">
        <v>5163</v>
      </c>
      <c r="C5682" s="312" t="s">
        <v>54</v>
      </c>
      <c r="D5682" s="313" t="s">
        <v>15027</v>
      </c>
      <c r="E5682" s="314" t="s">
        <v>186</v>
      </c>
    </row>
    <row r="5683" spans="1:5" ht="27" customHeight="1">
      <c r="A5683" s="311">
        <v>92404</v>
      </c>
      <c r="B5683" s="312" t="s">
        <v>5164</v>
      </c>
      <c r="C5683" s="312" t="s">
        <v>54</v>
      </c>
      <c r="D5683" s="313" t="s">
        <v>20939</v>
      </c>
      <c r="E5683" s="314" t="s">
        <v>186</v>
      </c>
    </row>
    <row r="5684" spans="1:5" ht="27">
      <c r="A5684" s="311">
        <v>92405</v>
      </c>
      <c r="B5684" s="312" t="s">
        <v>5165</v>
      </c>
      <c r="C5684" s="312" t="s">
        <v>54</v>
      </c>
      <c r="D5684" s="313" t="s">
        <v>20940</v>
      </c>
      <c r="E5684" s="314" t="s">
        <v>186</v>
      </c>
    </row>
    <row r="5685" spans="1:5" ht="27">
      <c r="A5685" s="311">
        <v>92406</v>
      </c>
      <c r="B5685" s="312" t="s">
        <v>5166</v>
      </c>
      <c r="C5685" s="312" t="s">
        <v>54</v>
      </c>
      <c r="D5685" s="313" t="s">
        <v>17807</v>
      </c>
      <c r="E5685" s="314" t="s">
        <v>186</v>
      </c>
    </row>
    <row r="5686" spans="1:5" ht="27">
      <c r="A5686" s="311">
        <v>92407</v>
      </c>
      <c r="B5686" s="312" t="s">
        <v>5167</v>
      </c>
      <c r="C5686" s="312" t="s">
        <v>54</v>
      </c>
      <c r="D5686" s="313" t="s">
        <v>20941</v>
      </c>
      <c r="E5686" s="314" t="s">
        <v>186</v>
      </c>
    </row>
    <row r="5687" spans="1:5" ht="27">
      <c r="A5687" s="311">
        <v>93679</v>
      </c>
      <c r="B5687" s="312" t="s">
        <v>5168</v>
      </c>
      <c r="C5687" s="312" t="s">
        <v>54</v>
      </c>
      <c r="D5687" s="313" t="s">
        <v>20942</v>
      </c>
      <c r="E5687" s="314" t="s">
        <v>186</v>
      </c>
    </row>
    <row r="5688" spans="1:5" ht="27">
      <c r="A5688" s="311">
        <v>93680</v>
      </c>
      <c r="B5688" s="312" t="s">
        <v>5169</v>
      </c>
      <c r="C5688" s="312" t="s">
        <v>54</v>
      </c>
      <c r="D5688" s="313" t="s">
        <v>20943</v>
      </c>
      <c r="E5688" s="314" t="s">
        <v>186</v>
      </c>
    </row>
    <row r="5689" spans="1:5" ht="27">
      <c r="A5689" s="311">
        <v>93681</v>
      </c>
      <c r="B5689" s="312" t="s">
        <v>5170</v>
      </c>
      <c r="C5689" s="312" t="s">
        <v>54</v>
      </c>
      <c r="D5689" s="313" t="s">
        <v>18573</v>
      </c>
      <c r="E5689" s="314" t="s">
        <v>186</v>
      </c>
    </row>
    <row r="5690" spans="1:5" ht="27">
      <c r="A5690" s="311">
        <v>93682</v>
      </c>
      <c r="B5690" s="312" t="s">
        <v>5171</v>
      </c>
      <c r="C5690" s="312" t="s">
        <v>54</v>
      </c>
      <c r="D5690" s="313" t="s">
        <v>20660</v>
      </c>
      <c r="E5690" s="314" t="s">
        <v>186</v>
      </c>
    </row>
    <row r="5691" spans="1:5" ht="27">
      <c r="A5691" s="311">
        <v>97104</v>
      </c>
      <c r="B5691" s="312" t="s">
        <v>5172</v>
      </c>
      <c r="C5691" s="312" t="s">
        <v>54</v>
      </c>
      <c r="D5691" s="313" t="s">
        <v>20944</v>
      </c>
      <c r="E5691" s="314" t="s">
        <v>186</v>
      </c>
    </row>
    <row r="5692" spans="1:5" ht="27">
      <c r="A5692" s="311">
        <v>97105</v>
      </c>
      <c r="B5692" s="312" t="s">
        <v>5173</v>
      </c>
      <c r="C5692" s="312" t="s">
        <v>54</v>
      </c>
      <c r="D5692" s="313" t="s">
        <v>20945</v>
      </c>
      <c r="E5692" s="314" t="s">
        <v>186</v>
      </c>
    </row>
    <row r="5693" spans="1:5" ht="27">
      <c r="A5693" s="311">
        <v>97106</v>
      </c>
      <c r="B5693" s="312" t="s">
        <v>5174</v>
      </c>
      <c r="C5693" s="312" t="s">
        <v>54</v>
      </c>
      <c r="D5693" s="313" t="s">
        <v>20946</v>
      </c>
      <c r="E5693" s="314" t="s">
        <v>186</v>
      </c>
    </row>
    <row r="5694" spans="1:5" ht="27">
      <c r="A5694" s="311">
        <v>97107</v>
      </c>
      <c r="B5694" s="312" t="s">
        <v>5175</v>
      </c>
      <c r="C5694" s="312" t="s">
        <v>54</v>
      </c>
      <c r="D5694" s="313" t="s">
        <v>20947</v>
      </c>
      <c r="E5694" s="314" t="s">
        <v>186</v>
      </c>
    </row>
    <row r="5695" spans="1:5" ht="27">
      <c r="A5695" s="311">
        <v>97108</v>
      </c>
      <c r="B5695" s="312" t="s">
        <v>5176</v>
      </c>
      <c r="C5695" s="312" t="s">
        <v>54</v>
      </c>
      <c r="D5695" s="313" t="s">
        <v>20948</v>
      </c>
      <c r="E5695" s="314" t="s">
        <v>186</v>
      </c>
    </row>
    <row r="5696" spans="1:5" ht="27">
      <c r="A5696" s="311">
        <v>97109</v>
      </c>
      <c r="B5696" s="312" t="s">
        <v>5177</v>
      </c>
      <c r="C5696" s="312" t="s">
        <v>54</v>
      </c>
      <c r="D5696" s="313" t="s">
        <v>20949</v>
      </c>
      <c r="E5696" s="314" t="s">
        <v>186</v>
      </c>
    </row>
    <row r="5697" spans="1:5" ht="27">
      <c r="A5697" s="311">
        <v>97110</v>
      </c>
      <c r="B5697" s="312" t="s">
        <v>5178</v>
      </c>
      <c r="C5697" s="312" t="s">
        <v>54</v>
      </c>
      <c r="D5697" s="313" t="s">
        <v>20950</v>
      </c>
      <c r="E5697" s="314" t="s">
        <v>186</v>
      </c>
    </row>
    <row r="5698" spans="1:5" ht="27">
      <c r="A5698" s="311">
        <v>97111</v>
      </c>
      <c r="B5698" s="312" t="s">
        <v>5179</v>
      </c>
      <c r="C5698" s="312" t="s">
        <v>54</v>
      </c>
      <c r="D5698" s="313" t="s">
        <v>20951</v>
      </c>
      <c r="E5698" s="314" t="s">
        <v>186</v>
      </c>
    </row>
    <row r="5699" spans="1:5" ht="27">
      <c r="A5699" s="311">
        <v>97112</v>
      </c>
      <c r="B5699" s="312" t="s">
        <v>5180</v>
      </c>
      <c r="C5699" s="312" t="s">
        <v>54</v>
      </c>
      <c r="D5699" s="313" t="s">
        <v>20952</v>
      </c>
      <c r="E5699" s="314" t="s">
        <v>186</v>
      </c>
    </row>
    <row r="5700" spans="1:5" ht="13.5">
      <c r="A5700" s="311">
        <v>97113</v>
      </c>
      <c r="B5700" s="312" t="s">
        <v>5181</v>
      </c>
      <c r="C5700" s="312" t="s">
        <v>54</v>
      </c>
      <c r="D5700" s="313" t="s">
        <v>12907</v>
      </c>
      <c r="E5700" s="314" t="s">
        <v>186</v>
      </c>
    </row>
    <row r="5701" spans="1:5" ht="13.5">
      <c r="A5701" s="311">
        <v>97114</v>
      </c>
      <c r="B5701" s="312" t="s">
        <v>5182</v>
      </c>
      <c r="C5701" s="312" t="s">
        <v>185</v>
      </c>
      <c r="D5701" s="313" t="s">
        <v>13112</v>
      </c>
      <c r="E5701" s="314" t="s">
        <v>186</v>
      </c>
    </row>
    <row r="5702" spans="1:5" ht="27">
      <c r="A5702" s="311">
        <v>97115</v>
      </c>
      <c r="B5702" s="312" t="s">
        <v>5183</v>
      </c>
      <c r="C5702" s="312" t="s">
        <v>49</v>
      </c>
      <c r="D5702" s="313" t="s">
        <v>13556</v>
      </c>
      <c r="E5702" s="314" t="s">
        <v>186</v>
      </c>
    </row>
    <row r="5703" spans="1:5" ht="27">
      <c r="A5703" s="311">
        <v>97116</v>
      </c>
      <c r="B5703" s="312" t="s">
        <v>5184</v>
      </c>
      <c r="C5703" s="312" t="s">
        <v>49</v>
      </c>
      <c r="D5703" s="313" t="s">
        <v>14784</v>
      </c>
      <c r="E5703" s="314" t="s">
        <v>186</v>
      </c>
    </row>
    <row r="5704" spans="1:5" ht="27">
      <c r="A5704" s="311">
        <v>97117</v>
      </c>
      <c r="B5704" s="312" t="s">
        <v>5185</v>
      </c>
      <c r="C5704" s="312" t="s">
        <v>49</v>
      </c>
      <c r="D5704" s="313" t="s">
        <v>13105</v>
      </c>
      <c r="E5704" s="314" t="s">
        <v>186</v>
      </c>
    </row>
    <row r="5705" spans="1:5" ht="27">
      <c r="A5705" s="311">
        <v>97118</v>
      </c>
      <c r="B5705" s="312" t="s">
        <v>5186</v>
      </c>
      <c r="C5705" s="312" t="s">
        <v>49</v>
      </c>
      <c r="D5705" s="313" t="s">
        <v>13602</v>
      </c>
      <c r="E5705" s="314" t="s">
        <v>186</v>
      </c>
    </row>
    <row r="5706" spans="1:5" ht="27">
      <c r="A5706" s="311">
        <v>97119</v>
      </c>
      <c r="B5706" s="312" t="s">
        <v>5187</v>
      </c>
      <c r="C5706" s="312" t="s">
        <v>49</v>
      </c>
      <c r="D5706" s="313" t="s">
        <v>14492</v>
      </c>
      <c r="E5706" s="314" t="s">
        <v>186</v>
      </c>
    </row>
    <row r="5707" spans="1:5" ht="27">
      <c r="A5707" s="311">
        <v>97120</v>
      </c>
      <c r="B5707" s="312" t="s">
        <v>5188</v>
      </c>
      <c r="C5707" s="312" t="s">
        <v>49</v>
      </c>
      <c r="D5707" s="313" t="s">
        <v>16808</v>
      </c>
      <c r="E5707" s="314" t="s">
        <v>186</v>
      </c>
    </row>
    <row r="5708" spans="1:5" ht="13.5">
      <c r="A5708" s="311">
        <v>97802</v>
      </c>
      <c r="B5708" s="312" t="s">
        <v>5189</v>
      </c>
      <c r="C5708" s="312" t="s">
        <v>54</v>
      </c>
      <c r="D5708" s="313" t="s">
        <v>15091</v>
      </c>
      <c r="E5708" s="314" t="s">
        <v>186</v>
      </c>
    </row>
    <row r="5709" spans="1:5" ht="27">
      <c r="A5709" s="311">
        <v>97803</v>
      </c>
      <c r="B5709" s="312" t="s">
        <v>5190</v>
      </c>
      <c r="C5709" s="312" t="s">
        <v>54</v>
      </c>
      <c r="D5709" s="313" t="s">
        <v>14405</v>
      </c>
      <c r="E5709" s="314" t="s">
        <v>186</v>
      </c>
    </row>
    <row r="5710" spans="1:5" ht="13.5">
      <c r="A5710" s="311">
        <v>97805</v>
      </c>
      <c r="B5710" s="312" t="s">
        <v>5191</v>
      </c>
      <c r="C5710" s="312" t="s">
        <v>54</v>
      </c>
      <c r="D5710" s="313" t="s">
        <v>17530</v>
      </c>
      <c r="E5710" s="314" t="s">
        <v>186</v>
      </c>
    </row>
    <row r="5711" spans="1:5" ht="27">
      <c r="A5711" s="311">
        <v>97806</v>
      </c>
      <c r="B5711" s="312" t="s">
        <v>5192</v>
      </c>
      <c r="C5711" s="312" t="s">
        <v>54</v>
      </c>
      <c r="D5711" s="313" t="s">
        <v>17870</v>
      </c>
      <c r="E5711" s="314" t="s">
        <v>186</v>
      </c>
    </row>
    <row r="5712" spans="1:5" ht="27">
      <c r="A5712" s="311">
        <v>97807</v>
      </c>
      <c r="B5712" s="312" t="s">
        <v>5193</v>
      </c>
      <c r="C5712" s="312" t="s">
        <v>54</v>
      </c>
      <c r="D5712" s="313" t="s">
        <v>19549</v>
      </c>
      <c r="E5712" s="314" t="s">
        <v>186</v>
      </c>
    </row>
    <row r="5713" spans="1:5" ht="13.5">
      <c r="A5713" s="311">
        <v>97809</v>
      </c>
      <c r="B5713" s="312" t="s">
        <v>5194</v>
      </c>
      <c r="C5713" s="312" t="s">
        <v>54</v>
      </c>
      <c r="D5713" s="313" t="s">
        <v>14425</v>
      </c>
      <c r="E5713" s="314" t="s">
        <v>186</v>
      </c>
    </row>
    <row r="5714" spans="1:5" ht="27">
      <c r="A5714" s="311">
        <v>97810</v>
      </c>
      <c r="B5714" s="312" t="s">
        <v>5195</v>
      </c>
      <c r="C5714" s="312" t="s">
        <v>54</v>
      </c>
      <c r="D5714" s="313" t="s">
        <v>20740</v>
      </c>
      <c r="E5714" s="314" t="s">
        <v>186</v>
      </c>
    </row>
    <row r="5715" spans="1:5" ht="27">
      <c r="A5715" s="311">
        <v>97811</v>
      </c>
      <c r="B5715" s="312" t="s">
        <v>5196</v>
      </c>
      <c r="C5715" s="312" t="s">
        <v>54</v>
      </c>
      <c r="D5715" s="315" t="s">
        <v>14907</v>
      </c>
      <c r="E5715" s="314" t="s">
        <v>186</v>
      </c>
    </row>
    <row r="5716" spans="1:5" ht="13.5">
      <c r="A5716" s="311">
        <v>101167</v>
      </c>
      <c r="B5716" s="312" t="s">
        <v>5197</v>
      </c>
      <c r="C5716" s="312" t="s">
        <v>54</v>
      </c>
      <c r="D5716" s="313" t="s">
        <v>20953</v>
      </c>
      <c r="E5716" s="314" t="s">
        <v>186</v>
      </c>
    </row>
    <row r="5717" spans="1:5" ht="27">
      <c r="A5717" s="311">
        <v>101168</v>
      </c>
      <c r="B5717" s="312" t="s">
        <v>5198</v>
      </c>
      <c r="C5717" s="312" t="s">
        <v>54</v>
      </c>
      <c r="D5717" s="313" t="s">
        <v>20954</v>
      </c>
      <c r="E5717" s="314" t="s">
        <v>186</v>
      </c>
    </row>
    <row r="5718" spans="1:5" ht="27">
      <c r="A5718" s="311">
        <v>101169</v>
      </c>
      <c r="B5718" s="312" t="s">
        <v>5199</v>
      </c>
      <c r="C5718" s="312" t="s">
        <v>54</v>
      </c>
      <c r="D5718" s="313" t="s">
        <v>20955</v>
      </c>
      <c r="E5718" s="314" t="s">
        <v>186</v>
      </c>
    </row>
    <row r="5719" spans="1:5" ht="13.5">
      <c r="A5719" s="311">
        <v>101170</v>
      </c>
      <c r="B5719" s="312" t="s">
        <v>5200</v>
      </c>
      <c r="C5719" s="312" t="s">
        <v>54</v>
      </c>
      <c r="D5719" s="313" t="s">
        <v>18777</v>
      </c>
      <c r="E5719" s="314" t="s">
        <v>186</v>
      </c>
    </row>
    <row r="5720" spans="1:5" ht="27">
      <c r="A5720" s="311">
        <v>101171</v>
      </c>
      <c r="B5720" s="312" t="s">
        <v>5201</v>
      </c>
      <c r="C5720" s="312" t="s">
        <v>54</v>
      </c>
      <c r="D5720" s="313" t="s">
        <v>17350</v>
      </c>
      <c r="E5720" s="314" t="s">
        <v>186</v>
      </c>
    </row>
    <row r="5721" spans="1:5" ht="27">
      <c r="A5721" s="311">
        <v>101172</v>
      </c>
      <c r="B5721" s="312" t="s">
        <v>5202</v>
      </c>
      <c r="C5721" s="312" t="s">
        <v>54</v>
      </c>
      <c r="D5721" s="313" t="s">
        <v>18033</v>
      </c>
      <c r="E5721" s="314" t="s">
        <v>186</v>
      </c>
    </row>
    <row r="5722" spans="1:5" ht="27">
      <c r="A5722" s="311">
        <v>95995</v>
      </c>
      <c r="B5722" s="312" t="s">
        <v>5203</v>
      </c>
      <c r="C5722" s="312" t="s">
        <v>177</v>
      </c>
      <c r="D5722" s="313" t="s">
        <v>20956</v>
      </c>
      <c r="E5722" s="314" t="s">
        <v>186</v>
      </c>
    </row>
    <row r="5723" spans="1:5" ht="27">
      <c r="A5723" s="311">
        <v>95996</v>
      </c>
      <c r="B5723" s="312" t="s">
        <v>5204</v>
      </c>
      <c r="C5723" s="312" t="s">
        <v>177</v>
      </c>
      <c r="D5723" s="313" t="s">
        <v>20957</v>
      </c>
      <c r="E5723" s="314" t="s">
        <v>186</v>
      </c>
    </row>
    <row r="5724" spans="1:5" ht="27">
      <c r="A5724" s="311">
        <v>96001</v>
      </c>
      <c r="B5724" s="312" t="s">
        <v>5205</v>
      </c>
      <c r="C5724" s="312" t="s">
        <v>54</v>
      </c>
      <c r="D5724" s="313" t="s">
        <v>15296</v>
      </c>
      <c r="E5724" s="314" t="s">
        <v>186</v>
      </c>
    </row>
    <row r="5725" spans="1:5" ht="13.5">
      <c r="A5725" s="311">
        <v>96393</v>
      </c>
      <c r="B5725" s="312" t="s">
        <v>5206</v>
      </c>
      <c r="C5725" s="312" t="s">
        <v>177</v>
      </c>
      <c r="D5725" s="313" t="s">
        <v>20958</v>
      </c>
      <c r="E5725" s="314" t="s">
        <v>186</v>
      </c>
    </row>
    <row r="5726" spans="1:5" ht="13.5">
      <c r="A5726" s="311">
        <v>96394</v>
      </c>
      <c r="B5726" s="312" t="s">
        <v>5207</v>
      </c>
      <c r="C5726" s="312" t="s">
        <v>177</v>
      </c>
      <c r="D5726" s="313" t="s">
        <v>20959</v>
      </c>
      <c r="E5726" s="314" t="s">
        <v>186</v>
      </c>
    </row>
    <row r="5727" spans="1:5" ht="13.5">
      <c r="A5727" s="311">
        <v>96395</v>
      </c>
      <c r="B5727" s="312" t="s">
        <v>5208</v>
      </c>
      <c r="C5727" s="312" t="s">
        <v>177</v>
      </c>
      <c r="D5727" s="313" t="s">
        <v>20960</v>
      </c>
      <c r="E5727" s="314" t="s">
        <v>186</v>
      </c>
    </row>
    <row r="5728" spans="1:5" ht="27">
      <c r="A5728" s="311">
        <v>100624</v>
      </c>
      <c r="B5728" s="312" t="s">
        <v>5209</v>
      </c>
      <c r="C5728" s="312" t="s">
        <v>177</v>
      </c>
      <c r="D5728" s="313" t="s">
        <v>20961</v>
      </c>
      <c r="E5728" s="314" t="s">
        <v>186</v>
      </c>
    </row>
    <row r="5729" spans="1:5" ht="27">
      <c r="A5729" s="311">
        <v>100625</v>
      </c>
      <c r="B5729" s="312" t="s">
        <v>5210</v>
      </c>
      <c r="C5729" s="312" t="s">
        <v>177</v>
      </c>
      <c r="D5729" s="313" t="s">
        <v>20962</v>
      </c>
      <c r="E5729" s="314" t="s">
        <v>186</v>
      </c>
    </row>
    <row r="5730" spans="1:5" ht="27">
      <c r="A5730" s="311">
        <v>101020</v>
      </c>
      <c r="B5730" s="312" t="s">
        <v>5211</v>
      </c>
      <c r="C5730" s="312" t="s">
        <v>5212</v>
      </c>
      <c r="D5730" s="313" t="s">
        <v>20963</v>
      </c>
      <c r="E5730" s="314" t="s">
        <v>186</v>
      </c>
    </row>
    <row r="5731" spans="1:5" ht="27">
      <c r="A5731" s="311">
        <v>101021</v>
      </c>
      <c r="B5731" s="312" t="s">
        <v>5213</v>
      </c>
      <c r="C5731" s="312" t="s">
        <v>5212</v>
      </c>
      <c r="D5731" s="313" t="s">
        <v>20964</v>
      </c>
      <c r="E5731" s="314" t="s">
        <v>186</v>
      </c>
    </row>
    <row r="5732" spans="1:5" ht="27">
      <c r="A5732" s="311">
        <v>101022</v>
      </c>
      <c r="B5732" s="312" t="s">
        <v>5214</v>
      </c>
      <c r="C5732" s="312" t="s">
        <v>5212</v>
      </c>
      <c r="D5732" s="313" t="s">
        <v>20965</v>
      </c>
      <c r="E5732" s="314" t="s">
        <v>186</v>
      </c>
    </row>
    <row r="5733" spans="1:5" ht="27">
      <c r="A5733" s="311">
        <v>101023</v>
      </c>
      <c r="B5733" s="312" t="s">
        <v>5215</v>
      </c>
      <c r="C5733" s="312" t="s">
        <v>5212</v>
      </c>
      <c r="D5733" s="313" t="s">
        <v>20966</v>
      </c>
      <c r="E5733" s="314" t="s">
        <v>186</v>
      </c>
    </row>
    <row r="5734" spans="1:5" ht="27">
      <c r="A5734" s="311">
        <v>101024</v>
      </c>
      <c r="B5734" s="312" t="s">
        <v>5216</v>
      </c>
      <c r="C5734" s="312" t="s">
        <v>5212</v>
      </c>
      <c r="D5734" s="313" t="s">
        <v>20967</v>
      </c>
      <c r="E5734" s="314" t="s">
        <v>186</v>
      </c>
    </row>
    <row r="5735" spans="1:5" ht="27">
      <c r="A5735" s="311">
        <v>101025</v>
      </c>
      <c r="B5735" s="312" t="s">
        <v>5217</v>
      </c>
      <c r="C5735" s="312" t="s">
        <v>5212</v>
      </c>
      <c r="D5735" s="313" t="s">
        <v>19330</v>
      </c>
      <c r="E5735" s="314" t="s">
        <v>186</v>
      </c>
    </row>
    <row r="5736" spans="1:5" ht="27">
      <c r="A5736" s="311">
        <v>101026</v>
      </c>
      <c r="B5736" s="312" t="s">
        <v>5218</v>
      </c>
      <c r="C5736" s="312" t="s">
        <v>5212</v>
      </c>
      <c r="D5736" s="313" t="s">
        <v>20968</v>
      </c>
      <c r="E5736" s="314" t="s">
        <v>186</v>
      </c>
    </row>
    <row r="5737" spans="1:5" ht="27">
      <c r="A5737" s="311">
        <v>101027</v>
      </c>
      <c r="B5737" s="312" t="s">
        <v>5219</v>
      </c>
      <c r="C5737" s="312" t="s">
        <v>5212</v>
      </c>
      <c r="D5737" s="313" t="s">
        <v>20969</v>
      </c>
      <c r="E5737" s="314" t="s">
        <v>186</v>
      </c>
    </row>
    <row r="5738" spans="1:5" ht="27">
      <c r="A5738" s="311">
        <v>88411</v>
      </c>
      <c r="B5738" s="312" t="s">
        <v>5220</v>
      </c>
      <c r="C5738" s="312" t="s">
        <v>54</v>
      </c>
      <c r="D5738" s="313" t="s">
        <v>13053</v>
      </c>
      <c r="E5738" s="314" t="s">
        <v>186</v>
      </c>
    </row>
    <row r="5739" spans="1:5" ht="27">
      <c r="A5739" s="311">
        <v>88412</v>
      </c>
      <c r="B5739" s="312" t="s">
        <v>5221</v>
      </c>
      <c r="C5739" s="312" t="s">
        <v>54</v>
      </c>
      <c r="D5739" s="313" t="s">
        <v>14703</v>
      </c>
      <c r="E5739" s="314" t="s">
        <v>186</v>
      </c>
    </row>
    <row r="5740" spans="1:5" ht="27">
      <c r="A5740" s="311">
        <v>88413</v>
      </c>
      <c r="B5740" s="312" t="s">
        <v>5222</v>
      </c>
      <c r="C5740" s="312" t="s">
        <v>54</v>
      </c>
      <c r="D5740" s="313" t="s">
        <v>19450</v>
      </c>
      <c r="E5740" s="314" t="s">
        <v>186</v>
      </c>
    </row>
    <row r="5741" spans="1:5" ht="27">
      <c r="A5741" s="311">
        <v>88414</v>
      </c>
      <c r="B5741" s="312" t="s">
        <v>5223</v>
      </c>
      <c r="C5741" s="312" t="s">
        <v>54</v>
      </c>
      <c r="D5741" s="313" t="s">
        <v>17002</v>
      </c>
      <c r="E5741" s="314" t="s">
        <v>186</v>
      </c>
    </row>
    <row r="5742" spans="1:5" ht="13.5">
      <c r="A5742" s="311">
        <v>88415</v>
      </c>
      <c r="B5742" s="312" t="s">
        <v>5224</v>
      </c>
      <c r="C5742" s="312" t="s">
        <v>54</v>
      </c>
      <c r="D5742" s="313" t="s">
        <v>13042</v>
      </c>
      <c r="E5742" s="314" t="s">
        <v>186</v>
      </c>
    </row>
    <row r="5743" spans="1:5" ht="27">
      <c r="A5743" s="311">
        <v>88416</v>
      </c>
      <c r="B5743" s="312" t="s">
        <v>5225</v>
      </c>
      <c r="C5743" s="312" t="s">
        <v>54</v>
      </c>
      <c r="D5743" s="313" t="s">
        <v>17366</v>
      </c>
      <c r="E5743" s="314" t="s">
        <v>186</v>
      </c>
    </row>
    <row r="5744" spans="1:5" ht="27">
      <c r="A5744" s="311">
        <v>88417</v>
      </c>
      <c r="B5744" s="312" t="s">
        <v>5226</v>
      </c>
      <c r="C5744" s="312" t="s">
        <v>54</v>
      </c>
      <c r="D5744" s="313" t="s">
        <v>14522</v>
      </c>
      <c r="E5744" s="314" t="s">
        <v>186</v>
      </c>
    </row>
    <row r="5745" spans="1:5" ht="27">
      <c r="A5745" s="311">
        <v>88420</v>
      </c>
      <c r="B5745" s="312" t="s">
        <v>5227</v>
      </c>
      <c r="C5745" s="312" t="s">
        <v>54</v>
      </c>
      <c r="D5745" s="313" t="s">
        <v>17511</v>
      </c>
      <c r="E5745" s="314" t="s">
        <v>186</v>
      </c>
    </row>
    <row r="5746" spans="1:5" ht="27">
      <c r="A5746" s="311">
        <v>88421</v>
      </c>
      <c r="B5746" s="312" t="s">
        <v>5228</v>
      </c>
      <c r="C5746" s="312" t="s">
        <v>54</v>
      </c>
      <c r="D5746" s="313" t="s">
        <v>20899</v>
      </c>
      <c r="E5746" s="314" t="s">
        <v>186</v>
      </c>
    </row>
    <row r="5747" spans="1:5" ht="27">
      <c r="A5747" s="311">
        <v>88423</v>
      </c>
      <c r="B5747" s="312" t="s">
        <v>5229</v>
      </c>
      <c r="C5747" s="312" t="s">
        <v>54</v>
      </c>
      <c r="D5747" s="313" t="s">
        <v>17500</v>
      </c>
      <c r="E5747" s="314" t="s">
        <v>186</v>
      </c>
    </row>
    <row r="5748" spans="1:5" ht="27">
      <c r="A5748" s="311">
        <v>88424</v>
      </c>
      <c r="B5748" s="312" t="s">
        <v>5230</v>
      </c>
      <c r="C5748" s="312" t="s">
        <v>54</v>
      </c>
      <c r="D5748" s="313" t="s">
        <v>20970</v>
      </c>
      <c r="E5748" s="314" t="s">
        <v>186</v>
      </c>
    </row>
    <row r="5749" spans="1:5" ht="27">
      <c r="A5749" s="311">
        <v>88426</v>
      </c>
      <c r="B5749" s="312" t="s">
        <v>5231</v>
      </c>
      <c r="C5749" s="312" t="s">
        <v>54</v>
      </c>
      <c r="D5749" s="313" t="s">
        <v>19105</v>
      </c>
      <c r="E5749" s="314" t="s">
        <v>186</v>
      </c>
    </row>
    <row r="5750" spans="1:5" ht="27">
      <c r="A5750" s="311">
        <v>88428</v>
      </c>
      <c r="B5750" s="312" t="s">
        <v>5232</v>
      </c>
      <c r="C5750" s="312" t="s">
        <v>54</v>
      </c>
      <c r="D5750" s="313" t="s">
        <v>14807</v>
      </c>
      <c r="E5750" s="314" t="s">
        <v>186</v>
      </c>
    </row>
    <row r="5751" spans="1:5" ht="27">
      <c r="A5751" s="311">
        <v>88429</v>
      </c>
      <c r="B5751" s="312" t="s">
        <v>5233</v>
      </c>
      <c r="C5751" s="312" t="s">
        <v>54</v>
      </c>
      <c r="D5751" s="313" t="s">
        <v>19471</v>
      </c>
      <c r="E5751" s="314" t="s">
        <v>186</v>
      </c>
    </row>
    <row r="5752" spans="1:5" ht="27">
      <c r="A5752" s="311">
        <v>88431</v>
      </c>
      <c r="B5752" s="312" t="s">
        <v>5234</v>
      </c>
      <c r="C5752" s="312" t="s">
        <v>54</v>
      </c>
      <c r="D5752" s="313" t="s">
        <v>20049</v>
      </c>
      <c r="E5752" s="314" t="s">
        <v>186</v>
      </c>
    </row>
    <row r="5753" spans="1:5" ht="27">
      <c r="A5753" s="311">
        <v>88432</v>
      </c>
      <c r="B5753" s="312" t="s">
        <v>5235</v>
      </c>
      <c r="C5753" s="312" t="s">
        <v>54</v>
      </c>
      <c r="D5753" s="313" t="s">
        <v>20971</v>
      </c>
      <c r="E5753" s="314" t="s">
        <v>186</v>
      </c>
    </row>
    <row r="5754" spans="1:5" ht="13.5">
      <c r="A5754" s="311">
        <v>88484</v>
      </c>
      <c r="B5754" s="312" t="s">
        <v>5236</v>
      </c>
      <c r="C5754" s="312" t="s">
        <v>54</v>
      </c>
      <c r="D5754" s="313" t="s">
        <v>17840</v>
      </c>
      <c r="E5754" s="314" t="s">
        <v>186</v>
      </c>
    </row>
    <row r="5755" spans="1:5" ht="13.5">
      <c r="A5755" s="311">
        <v>88485</v>
      </c>
      <c r="B5755" s="312" t="s">
        <v>5237</v>
      </c>
      <c r="C5755" s="312" t="s">
        <v>54</v>
      </c>
      <c r="D5755" s="313" t="s">
        <v>17718</v>
      </c>
      <c r="E5755" s="314" t="s">
        <v>186</v>
      </c>
    </row>
    <row r="5756" spans="1:5" ht="13.5">
      <c r="A5756" s="311">
        <v>88488</v>
      </c>
      <c r="B5756" s="312" t="s">
        <v>5238</v>
      </c>
      <c r="C5756" s="312" t="s">
        <v>54</v>
      </c>
      <c r="D5756" s="313" t="s">
        <v>17515</v>
      </c>
      <c r="E5756" s="314" t="s">
        <v>186</v>
      </c>
    </row>
    <row r="5757" spans="1:5" ht="27">
      <c r="A5757" s="311">
        <v>88489</v>
      </c>
      <c r="B5757" s="312" t="s">
        <v>5239</v>
      </c>
      <c r="C5757" s="312" t="s">
        <v>54</v>
      </c>
      <c r="D5757" s="313" t="s">
        <v>13914</v>
      </c>
      <c r="E5757" s="314" t="s">
        <v>186</v>
      </c>
    </row>
    <row r="5758" spans="1:5" ht="13.5">
      <c r="A5758" s="311">
        <v>88494</v>
      </c>
      <c r="B5758" s="312" t="s">
        <v>5240</v>
      </c>
      <c r="C5758" s="312" t="s">
        <v>54</v>
      </c>
      <c r="D5758" s="313" t="s">
        <v>17877</v>
      </c>
      <c r="E5758" s="314" t="s">
        <v>186</v>
      </c>
    </row>
    <row r="5759" spans="1:5" ht="13.5">
      <c r="A5759" s="311">
        <v>88495</v>
      </c>
      <c r="B5759" s="312" t="s">
        <v>5241</v>
      </c>
      <c r="C5759" s="312" t="s">
        <v>54</v>
      </c>
      <c r="D5759" s="313" t="s">
        <v>16921</v>
      </c>
      <c r="E5759" s="314" t="s">
        <v>186</v>
      </c>
    </row>
    <row r="5760" spans="1:5" ht="13.5">
      <c r="A5760" s="311">
        <v>88496</v>
      </c>
      <c r="B5760" s="312" t="s">
        <v>5242</v>
      </c>
      <c r="C5760" s="312" t="s">
        <v>54</v>
      </c>
      <c r="D5760" s="313" t="s">
        <v>13276</v>
      </c>
      <c r="E5760" s="314" t="s">
        <v>186</v>
      </c>
    </row>
    <row r="5761" spans="1:5" ht="13.5">
      <c r="A5761" s="311">
        <v>88497</v>
      </c>
      <c r="B5761" s="312" t="s">
        <v>5243</v>
      </c>
      <c r="C5761" s="312" t="s">
        <v>54</v>
      </c>
      <c r="D5761" s="313" t="s">
        <v>16274</v>
      </c>
      <c r="E5761" s="314" t="s">
        <v>186</v>
      </c>
    </row>
    <row r="5762" spans="1:5" ht="13.5">
      <c r="A5762" s="311">
        <v>95305</v>
      </c>
      <c r="B5762" s="312" t="s">
        <v>5244</v>
      </c>
      <c r="C5762" s="312" t="s">
        <v>54</v>
      </c>
      <c r="D5762" s="313" t="s">
        <v>15033</v>
      </c>
      <c r="E5762" s="314" t="s">
        <v>186</v>
      </c>
    </row>
    <row r="5763" spans="1:5" ht="13.5">
      <c r="A5763" s="311">
        <v>95306</v>
      </c>
      <c r="B5763" s="312" t="s">
        <v>5245</v>
      </c>
      <c r="C5763" s="312" t="s">
        <v>54</v>
      </c>
      <c r="D5763" s="313" t="s">
        <v>13150</v>
      </c>
      <c r="E5763" s="314" t="s">
        <v>186</v>
      </c>
    </row>
    <row r="5764" spans="1:5" ht="27">
      <c r="A5764" s="311">
        <v>95622</v>
      </c>
      <c r="B5764" s="312" t="s">
        <v>5246</v>
      </c>
      <c r="C5764" s="312" t="s">
        <v>54</v>
      </c>
      <c r="D5764" s="313" t="s">
        <v>17602</v>
      </c>
      <c r="E5764" s="314" t="s">
        <v>186</v>
      </c>
    </row>
    <row r="5765" spans="1:5" ht="27">
      <c r="A5765" s="311">
        <v>95623</v>
      </c>
      <c r="B5765" s="312" t="s">
        <v>5247</v>
      </c>
      <c r="C5765" s="312" t="s">
        <v>54</v>
      </c>
      <c r="D5765" s="313" t="s">
        <v>15096</v>
      </c>
      <c r="E5765" s="314" t="s">
        <v>186</v>
      </c>
    </row>
    <row r="5766" spans="1:5" ht="27">
      <c r="A5766" s="311">
        <v>95624</v>
      </c>
      <c r="B5766" s="312" t="s">
        <v>5248</v>
      </c>
      <c r="C5766" s="312" t="s">
        <v>54</v>
      </c>
      <c r="D5766" s="313" t="s">
        <v>14896</v>
      </c>
      <c r="E5766" s="314" t="s">
        <v>186</v>
      </c>
    </row>
    <row r="5767" spans="1:5" ht="27">
      <c r="A5767" s="311">
        <v>95625</v>
      </c>
      <c r="B5767" s="312" t="s">
        <v>5249</v>
      </c>
      <c r="C5767" s="312" t="s">
        <v>54</v>
      </c>
      <c r="D5767" s="313" t="s">
        <v>20972</v>
      </c>
      <c r="E5767" s="314" t="s">
        <v>186</v>
      </c>
    </row>
    <row r="5768" spans="1:5" ht="27">
      <c r="A5768" s="311">
        <v>95626</v>
      </c>
      <c r="B5768" s="312" t="s">
        <v>5250</v>
      </c>
      <c r="C5768" s="312" t="s">
        <v>54</v>
      </c>
      <c r="D5768" s="313" t="s">
        <v>16120</v>
      </c>
      <c r="E5768" s="314" t="s">
        <v>186</v>
      </c>
    </row>
    <row r="5769" spans="1:5" ht="27">
      <c r="A5769" s="311">
        <v>96126</v>
      </c>
      <c r="B5769" s="312" t="s">
        <v>5251</v>
      </c>
      <c r="C5769" s="312" t="s">
        <v>54</v>
      </c>
      <c r="D5769" s="313" t="s">
        <v>20973</v>
      </c>
      <c r="E5769" s="314" t="s">
        <v>186</v>
      </c>
    </row>
    <row r="5770" spans="1:5" ht="27">
      <c r="A5770" s="311">
        <v>96127</v>
      </c>
      <c r="B5770" s="312" t="s">
        <v>5252</v>
      </c>
      <c r="C5770" s="312" t="s">
        <v>54</v>
      </c>
      <c r="D5770" s="313" t="s">
        <v>16120</v>
      </c>
      <c r="E5770" s="314" t="s">
        <v>186</v>
      </c>
    </row>
    <row r="5771" spans="1:5" ht="27">
      <c r="A5771" s="311">
        <v>96128</v>
      </c>
      <c r="B5771" s="312" t="s">
        <v>5253</v>
      </c>
      <c r="C5771" s="312" t="s">
        <v>54</v>
      </c>
      <c r="D5771" s="313" t="s">
        <v>17561</v>
      </c>
      <c r="E5771" s="314" t="s">
        <v>186</v>
      </c>
    </row>
    <row r="5772" spans="1:5" ht="27">
      <c r="A5772" s="311">
        <v>96129</v>
      </c>
      <c r="B5772" s="312" t="s">
        <v>5254</v>
      </c>
      <c r="C5772" s="312" t="s">
        <v>54</v>
      </c>
      <c r="D5772" s="313" t="s">
        <v>17459</v>
      </c>
      <c r="E5772" s="314" t="s">
        <v>186</v>
      </c>
    </row>
    <row r="5773" spans="1:5" ht="27">
      <c r="A5773" s="311">
        <v>96130</v>
      </c>
      <c r="B5773" s="312" t="s">
        <v>5255</v>
      </c>
      <c r="C5773" s="312" t="s">
        <v>54</v>
      </c>
      <c r="D5773" s="313" t="s">
        <v>14085</v>
      </c>
      <c r="E5773" s="314" t="s">
        <v>186</v>
      </c>
    </row>
    <row r="5774" spans="1:5" ht="27">
      <c r="A5774" s="311">
        <v>96131</v>
      </c>
      <c r="B5774" s="312" t="s">
        <v>5256</v>
      </c>
      <c r="C5774" s="312" t="s">
        <v>54</v>
      </c>
      <c r="D5774" s="313" t="s">
        <v>20331</v>
      </c>
      <c r="E5774" s="314" t="s">
        <v>186</v>
      </c>
    </row>
    <row r="5775" spans="1:5" ht="27">
      <c r="A5775" s="311">
        <v>96132</v>
      </c>
      <c r="B5775" s="312" t="s">
        <v>5257</v>
      </c>
      <c r="C5775" s="312" t="s">
        <v>54</v>
      </c>
      <c r="D5775" s="313" t="s">
        <v>17591</v>
      </c>
      <c r="E5775" s="314" t="s">
        <v>186</v>
      </c>
    </row>
    <row r="5776" spans="1:5" ht="27">
      <c r="A5776" s="311">
        <v>96133</v>
      </c>
      <c r="B5776" s="312" t="s">
        <v>5258</v>
      </c>
      <c r="C5776" s="312" t="s">
        <v>54</v>
      </c>
      <c r="D5776" s="313" t="s">
        <v>17482</v>
      </c>
      <c r="E5776" s="314" t="s">
        <v>186</v>
      </c>
    </row>
    <row r="5777" spans="1:5" ht="27">
      <c r="A5777" s="311">
        <v>96134</v>
      </c>
      <c r="B5777" s="312" t="s">
        <v>5259</v>
      </c>
      <c r="C5777" s="312" t="s">
        <v>54</v>
      </c>
      <c r="D5777" s="313" t="s">
        <v>16997</v>
      </c>
      <c r="E5777" s="314" t="s">
        <v>186</v>
      </c>
    </row>
    <row r="5778" spans="1:5" ht="27">
      <c r="A5778" s="311">
        <v>96135</v>
      </c>
      <c r="B5778" s="312" t="s">
        <v>5260</v>
      </c>
      <c r="C5778" s="312" t="s">
        <v>54</v>
      </c>
      <c r="D5778" s="313" t="s">
        <v>20974</v>
      </c>
      <c r="E5778" s="314" t="s">
        <v>186</v>
      </c>
    </row>
    <row r="5779" spans="1:5" ht="13.5">
      <c r="A5779" s="311">
        <v>102193</v>
      </c>
      <c r="B5779" s="312" t="s">
        <v>5261</v>
      </c>
      <c r="C5779" s="312" t="s">
        <v>54</v>
      </c>
      <c r="D5779" s="313" t="s">
        <v>12582</v>
      </c>
      <c r="E5779" s="314" t="s">
        <v>186</v>
      </c>
    </row>
    <row r="5780" spans="1:5" ht="13.5">
      <c r="A5780" s="311">
        <v>102194</v>
      </c>
      <c r="B5780" s="312" t="s">
        <v>5262</v>
      </c>
      <c r="C5780" s="312" t="s">
        <v>54</v>
      </c>
      <c r="D5780" s="313" t="s">
        <v>14548</v>
      </c>
      <c r="E5780" s="314" t="s">
        <v>186</v>
      </c>
    </row>
    <row r="5781" spans="1:5" ht="13.5">
      <c r="A5781" s="311">
        <v>102197</v>
      </c>
      <c r="B5781" s="312" t="s">
        <v>5263</v>
      </c>
      <c r="C5781" s="312" t="s">
        <v>54</v>
      </c>
      <c r="D5781" s="313" t="s">
        <v>17897</v>
      </c>
      <c r="E5781" s="314" t="s">
        <v>186</v>
      </c>
    </row>
    <row r="5782" spans="1:5" ht="27">
      <c r="A5782" s="311">
        <v>102200</v>
      </c>
      <c r="B5782" s="312" t="s">
        <v>5264</v>
      </c>
      <c r="C5782" s="312" t="s">
        <v>54</v>
      </c>
      <c r="D5782" s="313" t="s">
        <v>17238</v>
      </c>
      <c r="E5782" s="314" t="s">
        <v>186</v>
      </c>
    </row>
    <row r="5783" spans="1:5" ht="27">
      <c r="A5783" s="311">
        <v>102201</v>
      </c>
      <c r="B5783" s="312" t="s">
        <v>17784</v>
      </c>
      <c r="C5783" s="312" t="s">
        <v>54</v>
      </c>
      <c r="D5783" s="313" t="s">
        <v>16027</v>
      </c>
      <c r="E5783" s="314" t="s">
        <v>186</v>
      </c>
    </row>
    <row r="5784" spans="1:5" ht="27">
      <c r="A5784" s="311">
        <v>102202</v>
      </c>
      <c r="B5784" s="312" t="s">
        <v>5265</v>
      </c>
      <c r="C5784" s="312" t="s">
        <v>54</v>
      </c>
      <c r="D5784" s="313" t="s">
        <v>17381</v>
      </c>
      <c r="E5784" s="314" t="s">
        <v>186</v>
      </c>
    </row>
    <row r="5785" spans="1:5" ht="27">
      <c r="A5785" s="311">
        <v>102203</v>
      </c>
      <c r="B5785" s="312" t="s">
        <v>5266</v>
      </c>
      <c r="C5785" s="312" t="s">
        <v>54</v>
      </c>
      <c r="D5785" s="313" t="s">
        <v>20746</v>
      </c>
      <c r="E5785" s="314" t="s">
        <v>186</v>
      </c>
    </row>
    <row r="5786" spans="1:5" ht="13.5">
      <c r="A5786" s="311">
        <v>102204</v>
      </c>
      <c r="B5786" s="312" t="s">
        <v>5267</v>
      </c>
      <c r="C5786" s="312" t="s">
        <v>54</v>
      </c>
      <c r="D5786" s="313" t="s">
        <v>19427</v>
      </c>
      <c r="E5786" s="314" t="s">
        <v>186</v>
      </c>
    </row>
    <row r="5787" spans="1:5" ht="27">
      <c r="A5787" s="311">
        <v>102205</v>
      </c>
      <c r="B5787" s="312" t="s">
        <v>5268</v>
      </c>
      <c r="C5787" s="312" t="s">
        <v>54</v>
      </c>
      <c r="D5787" s="313" t="s">
        <v>20456</v>
      </c>
      <c r="E5787" s="314" t="s">
        <v>186</v>
      </c>
    </row>
    <row r="5788" spans="1:5" ht="13.5">
      <c r="A5788" s="311">
        <v>102207</v>
      </c>
      <c r="B5788" s="312" t="s">
        <v>5269</v>
      </c>
      <c r="C5788" s="312" t="s">
        <v>54</v>
      </c>
      <c r="D5788" s="313" t="s">
        <v>15949</v>
      </c>
      <c r="E5788" s="314" t="s">
        <v>186</v>
      </c>
    </row>
    <row r="5789" spans="1:5" ht="27">
      <c r="A5789" s="311">
        <v>102208</v>
      </c>
      <c r="B5789" s="312" t="s">
        <v>5270</v>
      </c>
      <c r="C5789" s="312" t="s">
        <v>54</v>
      </c>
      <c r="D5789" s="313" t="s">
        <v>14748</v>
      </c>
      <c r="E5789" s="314" t="s">
        <v>186</v>
      </c>
    </row>
    <row r="5790" spans="1:5" ht="27">
      <c r="A5790" s="311">
        <v>102209</v>
      </c>
      <c r="B5790" s="312" t="s">
        <v>5271</v>
      </c>
      <c r="C5790" s="312" t="s">
        <v>54</v>
      </c>
      <c r="D5790" s="313" t="s">
        <v>18015</v>
      </c>
      <c r="E5790" s="314" t="s">
        <v>186</v>
      </c>
    </row>
    <row r="5791" spans="1:5" ht="27">
      <c r="A5791" s="311">
        <v>102210</v>
      </c>
      <c r="B5791" s="312" t="s">
        <v>5272</v>
      </c>
      <c r="C5791" s="312" t="s">
        <v>54</v>
      </c>
      <c r="D5791" s="313" t="s">
        <v>17813</v>
      </c>
      <c r="E5791" s="314" t="s">
        <v>186</v>
      </c>
    </row>
    <row r="5792" spans="1:5" ht="27">
      <c r="A5792" s="311">
        <v>102213</v>
      </c>
      <c r="B5792" s="312" t="s">
        <v>5273</v>
      </c>
      <c r="C5792" s="312" t="s">
        <v>54</v>
      </c>
      <c r="D5792" s="313" t="s">
        <v>14558</v>
      </c>
      <c r="E5792" s="314" t="s">
        <v>186</v>
      </c>
    </row>
    <row r="5793" spans="1:5" ht="13.5">
      <c r="A5793" s="311">
        <v>102214</v>
      </c>
      <c r="B5793" s="312" t="s">
        <v>5274</v>
      </c>
      <c r="C5793" s="312" t="s">
        <v>54</v>
      </c>
      <c r="D5793" s="313" t="s">
        <v>16810</v>
      </c>
      <c r="E5793" s="314" t="s">
        <v>186</v>
      </c>
    </row>
    <row r="5794" spans="1:5" ht="27">
      <c r="A5794" s="311">
        <v>102215</v>
      </c>
      <c r="B5794" s="312" t="s">
        <v>5275</v>
      </c>
      <c r="C5794" s="312" t="s">
        <v>54</v>
      </c>
      <c r="D5794" s="313" t="s">
        <v>16764</v>
      </c>
      <c r="E5794" s="314" t="s">
        <v>186</v>
      </c>
    </row>
    <row r="5795" spans="1:5" ht="13.5">
      <c r="A5795" s="311">
        <v>102217</v>
      </c>
      <c r="B5795" s="312" t="s">
        <v>5276</v>
      </c>
      <c r="C5795" s="312" t="s">
        <v>54</v>
      </c>
      <c r="D5795" s="313" t="s">
        <v>15714</v>
      </c>
      <c r="E5795" s="314" t="s">
        <v>186</v>
      </c>
    </row>
    <row r="5796" spans="1:5" ht="27">
      <c r="A5796" s="311">
        <v>102218</v>
      </c>
      <c r="B5796" s="312" t="s">
        <v>5277</v>
      </c>
      <c r="C5796" s="312" t="s">
        <v>54</v>
      </c>
      <c r="D5796" s="313" t="s">
        <v>13507</v>
      </c>
      <c r="E5796" s="314" t="s">
        <v>186</v>
      </c>
    </row>
    <row r="5797" spans="1:5" ht="27">
      <c r="A5797" s="311">
        <v>102219</v>
      </c>
      <c r="B5797" s="312" t="s">
        <v>5278</v>
      </c>
      <c r="C5797" s="312" t="s">
        <v>54</v>
      </c>
      <c r="D5797" s="313" t="s">
        <v>15528</v>
      </c>
      <c r="E5797" s="314" t="s">
        <v>186</v>
      </c>
    </row>
    <row r="5798" spans="1:5" ht="27">
      <c r="A5798" s="311">
        <v>102220</v>
      </c>
      <c r="B5798" s="312" t="s">
        <v>5279</v>
      </c>
      <c r="C5798" s="312" t="s">
        <v>54</v>
      </c>
      <c r="D5798" s="313" t="s">
        <v>20975</v>
      </c>
      <c r="E5798" s="314" t="s">
        <v>186</v>
      </c>
    </row>
    <row r="5799" spans="1:5" ht="27">
      <c r="A5799" s="311">
        <v>102223</v>
      </c>
      <c r="B5799" s="312" t="s">
        <v>5280</v>
      </c>
      <c r="C5799" s="312" t="s">
        <v>54</v>
      </c>
      <c r="D5799" s="313" t="s">
        <v>20976</v>
      </c>
      <c r="E5799" s="314" t="s">
        <v>186</v>
      </c>
    </row>
    <row r="5800" spans="1:5" ht="13.5">
      <c r="A5800" s="311">
        <v>102224</v>
      </c>
      <c r="B5800" s="312" t="s">
        <v>5281</v>
      </c>
      <c r="C5800" s="312" t="s">
        <v>54</v>
      </c>
      <c r="D5800" s="313" t="s">
        <v>13850</v>
      </c>
      <c r="E5800" s="314" t="s">
        <v>186</v>
      </c>
    </row>
    <row r="5801" spans="1:5" ht="27">
      <c r="A5801" s="311">
        <v>102225</v>
      </c>
      <c r="B5801" s="312" t="s">
        <v>5282</v>
      </c>
      <c r="C5801" s="312" t="s">
        <v>54</v>
      </c>
      <c r="D5801" s="313" t="s">
        <v>17502</v>
      </c>
      <c r="E5801" s="314" t="s">
        <v>186</v>
      </c>
    </row>
    <row r="5802" spans="1:5" ht="13.5">
      <c r="A5802" s="311">
        <v>102227</v>
      </c>
      <c r="B5802" s="312" t="s">
        <v>5283</v>
      </c>
      <c r="C5802" s="312" t="s">
        <v>54</v>
      </c>
      <c r="D5802" s="313" t="s">
        <v>19654</v>
      </c>
      <c r="E5802" s="314" t="s">
        <v>186</v>
      </c>
    </row>
    <row r="5803" spans="1:5" ht="27">
      <c r="A5803" s="311">
        <v>102228</v>
      </c>
      <c r="B5803" s="312" t="s">
        <v>5284</v>
      </c>
      <c r="C5803" s="312" t="s">
        <v>54</v>
      </c>
      <c r="D5803" s="313" t="s">
        <v>18848</v>
      </c>
      <c r="E5803" s="314" t="s">
        <v>186</v>
      </c>
    </row>
    <row r="5804" spans="1:5" ht="27">
      <c r="A5804" s="311">
        <v>102229</v>
      </c>
      <c r="B5804" s="312" t="s">
        <v>5285</v>
      </c>
      <c r="C5804" s="312" t="s">
        <v>54</v>
      </c>
      <c r="D5804" s="313" t="s">
        <v>17684</v>
      </c>
      <c r="E5804" s="314" t="s">
        <v>186</v>
      </c>
    </row>
    <row r="5805" spans="1:5" ht="27">
      <c r="A5805" s="311">
        <v>102230</v>
      </c>
      <c r="B5805" s="312" t="s">
        <v>5286</v>
      </c>
      <c r="C5805" s="312" t="s">
        <v>54</v>
      </c>
      <c r="D5805" s="313" t="s">
        <v>17616</v>
      </c>
      <c r="E5805" s="314" t="s">
        <v>186</v>
      </c>
    </row>
    <row r="5806" spans="1:5" ht="13.5">
      <c r="A5806" s="311">
        <v>102233</v>
      </c>
      <c r="B5806" s="312" t="s">
        <v>5287</v>
      </c>
      <c r="C5806" s="312" t="s">
        <v>54</v>
      </c>
      <c r="D5806" s="313" t="s">
        <v>17364</v>
      </c>
      <c r="E5806" s="314" t="s">
        <v>186</v>
      </c>
    </row>
    <row r="5807" spans="1:5" ht="13.5">
      <c r="A5807" s="311">
        <v>102234</v>
      </c>
      <c r="B5807" s="312" t="s">
        <v>5288</v>
      </c>
      <c r="C5807" s="312" t="s">
        <v>54</v>
      </c>
      <c r="D5807" s="313" t="s">
        <v>19265</v>
      </c>
      <c r="E5807" s="314" t="s">
        <v>186</v>
      </c>
    </row>
    <row r="5808" spans="1:5" ht="13.5">
      <c r="A5808" s="311">
        <v>100716</v>
      </c>
      <c r="B5808" s="312" t="s">
        <v>5289</v>
      </c>
      <c r="C5808" s="312" t="s">
        <v>54</v>
      </c>
      <c r="D5808" s="313" t="s">
        <v>17235</v>
      </c>
      <c r="E5808" s="314" t="s">
        <v>186</v>
      </c>
    </row>
    <row r="5809" spans="1:5" ht="13.5">
      <c r="A5809" s="311">
        <v>100717</v>
      </c>
      <c r="B5809" s="312" t="s">
        <v>5290</v>
      </c>
      <c r="C5809" s="312" t="s">
        <v>54</v>
      </c>
      <c r="D5809" s="313" t="s">
        <v>16667</v>
      </c>
      <c r="E5809" s="314" t="s">
        <v>186</v>
      </c>
    </row>
    <row r="5810" spans="1:5" ht="13.5">
      <c r="A5810" s="311">
        <v>100718</v>
      </c>
      <c r="B5810" s="312" t="s">
        <v>5291</v>
      </c>
      <c r="C5810" s="312" t="s">
        <v>185</v>
      </c>
      <c r="D5810" s="313" t="s">
        <v>13136</v>
      </c>
      <c r="E5810" s="314" t="s">
        <v>186</v>
      </c>
    </row>
    <row r="5811" spans="1:5" ht="27">
      <c r="A5811" s="311">
        <v>100719</v>
      </c>
      <c r="B5811" s="312" t="s">
        <v>5292</v>
      </c>
      <c r="C5811" s="312" t="s">
        <v>54</v>
      </c>
      <c r="D5811" s="313" t="s">
        <v>17793</v>
      </c>
      <c r="E5811" s="314" t="s">
        <v>186</v>
      </c>
    </row>
    <row r="5812" spans="1:5" ht="27">
      <c r="A5812" s="311">
        <v>100720</v>
      </c>
      <c r="B5812" s="312" t="s">
        <v>5293</v>
      </c>
      <c r="C5812" s="312" t="s">
        <v>54</v>
      </c>
      <c r="D5812" s="313" t="s">
        <v>17632</v>
      </c>
      <c r="E5812" s="314" t="s">
        <v>186</v>
      </c>
    </row>
    <row r="5813" spans="1:5" ht="27">
      <c r="A5813" s="311">
        <v>100721</v>
      </c>
      <c r="B5813" s="312" t="s">
        <v>5294</v>
      </c>
      <c r="C5813" s="312" t="s">
        <v>54</v>
      </c>
      <c r="D5813" s="313" t="s">
        <v>17528</v>
      </c>
      <c r="E5813" s="314" t="s">
        <v>186</v>
      </c>
    </row>
    <row r="5814" spans="1:5" ht="27">
      <c r="A5814" s="311">
        <v>100722</v>
      </c>
      <c r="B5814" s="312" t="s">
        <v>5295</v>
      </c>
      <c r="C5814" s="312" t="s">
        <v>54</v>
      </c>
      <c r="D5814" s="313" t="s">
        <v>17637</v>
      </c>
      <c r="E5814" s="314" t="s">
        <v>186</v>
      </c>
    </row>
    <row r="5815" spans="1:5" ht="27">
      <c r="A5815" s="311">
        <v>100723</v>
      </c>
      <c r="B5815" s="312" t="s">
        <v>12451</v>
      </c>
      <c r="C5815" s="312" t="s">
        <v>54</v>
      </c>
      <c r="D5815" s="313" t="s">
        <v>17694</v>
      </c>
      <c r="E5815" s="314" t="s">
        <v>186</v>
      </c>
    </row>
    <row r="5816" spans="1:5" ht="40.5">
      <c r="A5816" s="311">
        <v>100724</v>
      </c>
      <c r="B5816" s="312" t="s">
        <v>5296</v>
      </c>
      <c r="C5816" s="312" t="s">
        <v>54</v>
      </c>
      <c r="D5816" s="313" t="s">
        <v>17319</v>
      </c>
      <c r="E5816" s="314" t="s">
        <v>186</v>
      </c>
    </row>
    <row r="5817" spans="1:5" ht="40.5">
      <c r="A5817" s="311">
        <v>100725</v>
      </c>
      <c r="B5817" s="312" t="s">
        <v>5297</v>
      </c>
      <c r="C5817" s="312" t="s">
        <v>54</v>
      </c>
      <c r="D5817" s="313" t="s">
        <v>20977</v>
      </c>
      <c r="E5817" s="314" t="s">
        <v>186</v>
      </c>
    </row>
    <row r="5818" spans="1:5" ht="40.5">
      <c r="A5818" s="311">
        <v>100726</v>
      </c>
      <c r="B5818" s="312" t="s">
        <v>5298</v>
      </c>
      <c r="C5818" s="312" t="s">
        <v>54</v>
      </c>
      <c r="D5818" s="313" t="s">
        <v>19524</v>
      </c>
      <c r="E5818" s="314" t="s">
        <v>186</v>
      </c>
    </row>
    <row r="5819" spans="1:5" ht="27">
      <c r="A5819" s="311">
        <v>100727</v>
      </c>
      <c r="B5819" s="312" t="s">
        <v>5299</v>
      </c>
      <c r="C5819" s="312" t="s">
        <v>54</v>
      </c>
      <c r="D5819" s="313" t="s">
        <v>19832</v>
      </c>
      <c r="E5819" s="314" t="s">
        <v>186</v>
      </c>
    </row>
    <row r="5820" spans="1:5" ht="27">
      <c r="A5820" s="311">
        <v>100728</v>
      </c>
      <c r="B5820" s="312" t="s">
        <v>5300</v>
      </c>
      <c r="C5820" s="312" t="s">
        <v>54</v>
      </c>
      <c r="D5820" s="313" t="s">
        <v>20978</v>
      </c>
      <c r="E5820" s="314" t="s">
        <v>186</v>
      </c>
    </row>
    <row r="5821" spans="1:5" ht="27">
      <c r="A5821" s="311">
        <v>100729</v>
      </c>
      <c r="B5821" s="312" t="s">
        <v>5301</v>
      </c>
      <c r="C5821" s="312" t="s">
        <v>54</v>
      </c>
      <c r="D5821" s="313" t="s">
        <v>17433</v>
      </c>
      <c r="E5821" s="314" t="s">
        <v>186</v>
      </c>
    </row>
    <row r="5822" spans="1:5" ht="27">
      <c r="A5822" s="311">
        <v>100730</v>
      </c>
      <c r="B5822" s="312" t="s">
        <v>5302</v>
      </c>
      <c r="C5822" s="312" t="s">
        <v>54</v>
      </c>
      <c r="D5822" s="313" t="s">
        <v>20979</v>
      </c>
      <c r="E5822" s="314" t="s">
        <v>186</v>
      </c>
    </row>
    <row r="5823" spans="1:5" ht="27">
      <c r="A5823" s="311">
        <v>100733</v>
      </c>
      <c r="B5823" s="312" t="s">
        <v>5303</v>
      </c>
      <c r="C5823" s="312" t="s">
        <v>54</v>
      </c>
      <c r="D5823" s="313" t="s">
        <v>18016</v>
      </c>
      <c r="E5823" s="314" t="s">
        <v>186</v>
      </c>
    </row>
    <row r="5824" spans="1:5" ht="27">
      <c r="A5824" s="311">
        <v>100734</v>
      </c>
      <c r="B5824" s="312" t="s">
        <v>5304</v>
      </c>
      <c r="C5824" s="312" t="s">
        <v>54</v>
      </c>
      <c r="D5824" s="313" t="s">
        <v>14187</v>
      </c>
      <c r="E5824" s="314" t="s">
        <v>186</v>
      </c>
    </row>
    <row r="5825" spans="1:5" ht="27">
      <c r="A5825" s="311">
        <v>100735</v>
      </c>
      <c r="B5825" s="312" t="s">
        <v>5305</v>
      </c>
      <c r="C5825" s="312" t="s">
        <v>54</v>
      </c>
      <c r="D5825" s="313" t="s">
        <v>17019</v>
      </c>
      <c r="E5825" s="314" t="s">
        <v>186</v>
      </c>
    </row>
    <row r="5826" spans="1:5" ht="27">
      <c r="A5826" s="311">
        <v>100736</v>
      </c>
      <c r="B5826" s="312" t="s">
        <v>5306</v>
      </c>
      <c r="C5826" s="312" t="s">
        <v>54</v>
      </c>
      <c r="D5826" s="313" t="s">
        <v>17404</v>
      </c>
      <c r="E5826" s="314" t="s">
        <v>186</v>
      </c>
    </row>
    <row r="5827" spans="1:5" ht="27">
      <c r="A5827" s="311">
        <v>100739</v>
      </c>
      <c r="B5827" s="312" t="s">
        <v>5307</v>
      </c>
      <c r="C5827" s="312" t="s">
        <v>54</v>
      </c>
      <c r="D5827" s="313" t="s">
        <v>13835</v>
      </c>
      <c r="E5827" s="314" t="s">
        <v>186</v>
      </c>
    </row>
    <row r="5828" spans="1:5" ht="27">
      <c r="A5828" s="311">
        <v>100740</v>
      </c>
      <c r="B5828" s="312" t="s">
        <v>5308</v>
      </c>
      <c r="C5828" s="312" t="s">
        <v>54</v>
      </c>
      <c r="D5828" s="313" t="s">
        <v>13184</v>
      </c>
      <c r="E5828" s="314" t="s">
        <v>186</v>
      </c>
    </row>
    <row r="5829" spans="1:5" ht="40.5">
      <c r="A5829" s="311">
        <v>100741</v>
      </c>
      <c r="B5829" s="312" t="s">
        <v>5309</v>
      </c>
      <c r="C5829" s="312" t="s">
        <v>54</v>
      </c>
      <c r="D5829" s="313" t="s">
        <v>14291</v>
      </c>
      <c r="E5829" s="314" t="s">
        <v>186</v>
      </c>
    </row>
    <row r="5830" spans="1:5" ht="40.5">
      <c r="A5830" s="311">
        <v>100742</v>
      </c>
      <c r="B5830" s="312" t="s">
        <v>5310</v>
      </c>
      <c r="C5830" s="312" t="s">
        <v>54</v>
      </c>
      <c r="D5830" s="313" t="s">
        <v>16823</v>
      </c>
      <c r="E5830" s="314" t="s">
        <v>186</v>
      </c>
    </row>
    <row r="5831" spans="1:5" ht="27">
      <c r="A5831" s="311">
        <v>100743</v>
      </c>
      <c r="B5831" s="312" t="s">
        <v>5311</v>
      </c>
      <c r="C5831" s="312" t="s">
        <v>54</v>
      </c>
      <c r="D5831" s="313" t="s">
        <v>17019</v>
      </c>
      <c r="E5831" s="314" t="s">
        <v>186</v>
      </c>
    </row>
    <row r="5832" spans="1:5" ht="27">
      <c r="A5832" s="311">
        <v>100744</v>
      </c>
      <c r="B5832" s="312" t="s">
        <v>5312</v>
      </c>
      <c r="C5832" s="312" t="s">
        <v>54</v>
      </c>
      <c r="D5832" s="313" t="s">
        <v>16800</v>
      </c>
      <c r="E5832" s="314" t="s">
        <v>186</v>
      </c>
    </row>
    <row r="5833" spans="1:5" ht="40.5">
      <c r="A5833" s="311">
        <v>100745</v>
      </c>
      <c r="B5833" s="312" t="s">
        <v>5313</v>
      </c>
      <c r="C5833" s="312" t="s">
        <v>54</v>
      </c>
      <c r="D5833" s="313" t="s">
        <v>14065</v>
      </c>
      <c r="E5833" s="314" t="s">
        <v>186</v>
      </c>
    </row>
    <row r="5834" spans="1:5" ht="40.5">
      <c r="A5834" s="311">
        <v>100746</v>
      </c>
      <c r="B5834" s="312" t="s">
        <v>5314</v>
      </c>
      <c r="C5834" s="312" t="s">
        <v>54</v>
      </c>
      <c r="D5834" s="313" t="s">
        <v>19083</v>
      </c>
      <c r="E5834" s="314" t="s">
        <v>186</v>
      </c>
    </row>
    <row r="5835" spans="1:5" ht="27">
      <c r="A5835" s="311">
        <v>100747</v>
      </c>
      <c r="B5835" s="312" t="s">
        <v>5315</v>
      </c>
      <c r="C5835" s="312" t="s">
        <v>54</v>
      </c>
      <c r="D5835" s="313" t="s">
        <v>17538</v>
      </c>
      <c r="E5835" s="314" t="s">
        <v>186</v>
      </c>
    </row>
    <row r="5836" spans="1:5" ht="27">
      <c r="A5836" s="311">
        <v>100748</v>
      </c>
      <c r="B5836" s="312" t="s">
        <v>5316</v>
      </c>
      <c r="C5836" s="312" t="s">
        <v>54</v>
      </c>
      <c r="D5836" s="313" t="s">
        <v>12644</v>
      </c>
      <c r="E5836" s="314" t="s">
        <v>186</v>
      </c>
    </row>
    <row r="5837" spans="1:5" ht="27">
      <c r="A5837" s="311">
        <v>100749</v>
      </c>
      <c r="B5837" s="312" t="s">
        <v>5317</v>
      </c>
      <c r="C5837" s="312" t="s">
        <v>54</v>
      </c>
      <c r="D5837" s="313" t="s">
        <v>14067</v>
      </c>
      <c r="E5837" s="314" t="s">
        <v>186</v>
      </c>
    </row>
    <row r="5838" spans="1:5" ht="40.5">
      <c r="A5838" s="311">
        <v>100750</v>
      </c>
      <c r="B5838" s="312" t="s">
        <v>5318</v>
      </c>
      <c r="C5838" s="312" t="s">
        <v>54</v>
      </c>
      <c r="D5838" s="313" t="s">
        <v>20980</v>
      </c>
      <c r="E5838" s="314" t="s">
        <v>186</v>
      </c>
    </row>
    <row r="5839" spans="1:5" ht="27">
      <c r="A5839" s="311">
        <v>100751</v>
      </c>
      <c r="B5839" s="312" t="s">
        <v>5319</v>
      </c>
      <c r="C5839" s="312" t="s">
        <v>54</v>
      </c>
      <c r="D5839" s="313" t="s">
        <v>20981</v>
      </c>
      <c r="E5839" s="314" t="s">
        <v>186</v>
      </c>
    </row>
    <row r="5840" spans="1:5" ht="27">
      <c r="A5840" s="311">
        <v>100752</v>
      </c>
      <c r="B5840" s="312" t="s">
        <v>5320</v>
      </c>
      <c r="C5840" s="312" t="s">
        <v>54</v>
      </c>
      <c r="D5840" s="313" t="s">
        <v>20982</v>
      </c>
      <c r="E5840" s="314" t="s">
        <v>186</v>
      </c>
    </row>
    <row r="5841" spans="1:5" ht="27">
      <c r="A5841" s="311">
        <v>100753</v>
      </c>
      <c r="B5841" s="312" t="s">
        <v>5321</v>
      </c>
      <c r="C5841" s="312" t="s">
        <v>54</v>
      </c>
      <c r="D5841" s="313" t="s">
        <v>20983</v>
      </c>
      <c r="E5841" s="314" t="s">
        <v>186</v>
      </c>
    </row>
    <row r="5842" spans="1:5" ht="27">
      <c r="A5842" s="311">
        <v>100754</v>
      </c>
      <c r="B5842" s="312" t="s">
        <v>5322</v>
      </c>
      <c r="C5842" s="312" t="s">
        <v>54</v>
      </c>
      <c r="D5842" s="313" t="s">
        <v>13357</v>
      </c>
      <c r="E5842" s="314" t="s">
        <v>186</v>
      </c>
    </row>
    <row r="5843" spans="1:5" ht="40.5">
      <c r="A5843" s="311">
        <v>100757</v>
      </c>
      <c r="B5843" s="312" t="s">
        <v>5323</v>
      </c>
      <c r="C5843" s="312" t="s">
        <v>54</v>
      </c>
      <c r="D5843" s="313" t="s">
        <v>20984</v>
      </c>
      <c r="E5843" s="314" t="s">
        <v>186</v>
      </c>
    </row>
    <row r="5844" spans="1:5" ht="40.5">
      <c r="A5844" s="311">
        <v>100758</v>
      </c>
      <c r="B5844" s="312" t="s">
        <v>5324</v>
      </c>
      <c r="C5844" s="312" t="s">
        <v>54</v>
      </c>
      <c r="D5844" s="313" t="s">
        <v>19153</v>
      </c>
      <c r="E5844" s="314" t="s">
        <v>186</v>
      </c>
    </row>
    <row r="5845" spans="1:5" ht="40.5">
      <c r="A5845" s="311">
        <v>100759</v>
      </c>
      <c r="B5845" s="312" t="s">
        <v>5325</v>
      </c>
      <c r="C5845" s="312" t="s">
        <v>54</v>
      </c>
      <c r="D5845" s="313" t="s">
        <v>14985</v>
      </c>
      <c r="E5845" s="314" t="s">
        <v>186</v>
      </c>
    </row>
    <row r="5846" spans="1:5" ht="40.5">
      <c r="A5846" s="311">
        <v>100760</v>
      </c>
      <c r="B5846" s="312" t="s">
        <v>5326</v>
      </c>
      <c r="C5846" s="312" t="s">
        <v>54</v>
      </c>
      <c r="D5846" s="313" t="s">
        <v>17595</v>
      </c>
      <c r="E5846" s="314" t="s">
        <v>186</v>
      </c>
    </row>
    <row r="5847" spans="1:5" ht="27">
      <c r="A5847" s="311">
        <v>100761</v>
      </c>
      <c r="B5847" s="312" t="s">
        <v>5327</v>
      </c>
      <c r="C5847" s="312" t="s">
        <v>54</v>
      </c>
      <c r="D5847" s="313" t="s">
        <v>20985</v>
      </c>
      <c r="E5847" s="314" t="s">
        <v>186</v>
      </c>
    </row>
    <row r="5848" spans="1:5" ht="40.5">
      <c r="A5848" s="311">
        <v>100762</v>
      </c>
      <c r="B5848" s="312" t="s">
        <v>5328</v>
      </c>
      <c r="C5848" s="312" t="s">
        <v>54</v>
      </c>
      <c r="D5848" s="313" t="s">
        <v>13351</v>
      </c>
      <c r="E5848" s="314" t="s">
        <v>186</v>
      </c>
    </row>
    <row r="5849" spans="1:5" ht="13.5">
      <c r="A5849" s="311">
        <v>102488</v>
      </c>
      <c r="B5849" s="312" t="s">
        <v>5329</v>
      </c>
      <c r="C5849" s="312" t="s">
        <v>54</v>
      </c>
      <c r="D5849" s="313" t="s">
        <v>13053</v>
      </c>
      <c r="E5849" s="314" t="s">
        <v>186</v>
      </c>
    </row>
    <row r="5850" spans="1:5" ht="13.5">
      <c r="A5850" s="311">
        <v>102489</v>
      </c>
      <c r="B5850" s="312" t="s">
        <v>5330</v>
      </c>
      <c r="C5850" s="312" t="s">
        <v>54</v>
      </c>
      <c r="D5850" s="313" t="s">
        <v>20986</v>
      </c>
      <c r="E5850" s="314" t="s">
        <v>186</v>
      </c>
    </row>
    <row r="5851" spans="1:5" ht="27">
      <c r="A5851" s="311">
        <v>102491</v>
      </c>
      <c r="B5851" s="312" t="s">
        <v>5331</v>
      </c>
      <c r="C5851" s="312" t="s">
        <v>54</v>
      </c>
      <c r="D5851" s="313" t="s">
        <v>16290</v>
      </c>
      <c r="E5851" s="314" t="s">
        <v>186</v>
      </c>
    </row>
    <row r="5852" spans="1:5" ht="27">
      <c r="A5852" s="311">
        <v>102492</v>
      </c>
      <c r="B5852" s="312" t="s">
        <v>5332</v>
      </c>
      <c r="C5852" s="312" t="s">
        <v>54</v>
      </c>
      <c r="D5852" s="313" t="s">
        <v>17237</v>
      </c>
      <c r="E5852" s="314" t="s">
        <v>186</v>
      </c>
    </row>
    <row r="5853" spans="1:5" ht="27">
      <c r="A5853" s="311">
        <v>102494</v>
      </c>
      <c r="B5853" s="312" t="s">
        <v>5333</v>
      </c>
      <c r="C5853" s="312" t="s">
        <v>54</v>
      </c>
      <c r="D5853" s="313" t="s">
        <v>16194</v>
      </c>
      <c r="E5853" s="314" t="s">
        <v>186</v>
      </c>
    </row>
    <row r="5854" spans="1:5" ht="27">
      <c r="A5854" s="311">
        <v>102496</v>
      </c>
      <c r="B5854" s="312" t="s">
        <v>5334</v>
      </c>
      <c r="C5854" s="312" t="s">
        <v>185</v>
      </c>
      <c r="D5854" s="313" t="s">
        <v>17368</v>
      </c>
      <c r="E5854" s="314" t="s">
        <v>186</v>
      </c>
    </row>
    <row r="5855" spans="1:5" ht="27">
      <c r="A5855" s="311">
        <v>102497</v>
      </c>
      <c r="B5855" s="312" t="s">
        <v>5335</v>
      </c>
      <c r="C5855" s="312" t="s">
        <v>185</v>
      </c>
      <c r="D5855" s="313" t="s">
        <v>20987</v>
      </c>
      <c r="E5855" s="314" t="s">
        <v>186</v>
      </c>
    </row>
    <row r="5856" spans="1:5" ht="13.5">
      <c r="A5856" s="311">
        <v>102498</v>
      </c>
      <c r="B5856" s="312" t="s">
        <v>5336</v>
      </c>
      <c r="C5856" s="312" t="s">
        <v>185</v>
      </c>
      <c r="D5856" s="313" t="s">
        <v>14933</v>
      </c>
      <c r="E5856" s="314" t="s">
        <v>186</v>
      </c>
    </row>
    <row r="5857" spans="1:5" ht="13.5">
      <c r="A5857" s="311">
        <v>102499</v>
      </c>
      <c r="B5857" s="312" t="s">
        <v>5337</v>
      </c>
      <c r="C5857" s="312" t="s">
        <v>54</v>
      </c>
      <c r="D5857" s="313" t="s">
        <v>20988</v>
      </c>
      <c r="E5857" s="314" t="s">
        <v>186</v>
      </c>
    </row>
    <row r="5858" spans="1:5" ht="27">
      <c r="A5858" s="311">
        <v>102500</v>
      </c>
      <c r="B5858" s="312" t="s">
        <v>5338</v>
      </c>
      <c r="C5858" s="312" t="s">
        <v>185</v>
      </c>
      <c r="D5858" s="313" t="s">
        <v>14704</v>
      </c>
      <c r="E5858" s="314" t="s">
        <v>186</v>
      </c>
    </row>
    <row r="5859" spans="1:5" ht="27">
      <c r="A5859" s="311">
        <v>102501</v>
      </c>
      <c r="B5859" s="312" t="s">
        <v>5339</v>
      </c>
      <c r="C5859" s="312" t="s">
        <v>54</v>
      </c>
      <c r="D5859" s="313" t="s">
        <v>15030</v>
      </c>
      <c r="E5859" s="314" t="s">
        <v>186</v>
      </c>
    </row>
    <row r="5860" spans="1:5" ht="27">
      <c r="A5860" s="311">
        <v>102504</v>
      </c>
      <c r="B5860" s="312" t="s">
        <v>5340</v>
      </c>
      <c r="C5860" s="312" t="s">
        <v>185</v>
      </c>
      <c r="D5860" s="313" t="s">
        <v>17108</v>
      </c>
      <c r="E5860" s="314" t="s">
        <v>186</v>
      </c>
    </row>
    <row r="5861" spans="1:5" ht="27">
      <c r="A5861" s="311">
        <v>102505</v>
      </c>
      <c r="B5861" s="312" t="s">
        <v>5341</v>
      </c>
      <c r="C5861" s="312" t="s">
        <v>185</v>
      </c>
      <c r="D5861" s="313" t="s">
        <v>13826</v>
      </c>
      <c r="E5861" s="314" t="s">
        <v>186</v>
      </c>
    </row>
    <row r="5862" spans="1:5" ht="27">
      <c r="A5862" s="311">
        <v>102506</v>
      </c>
      <c r="B5862" s="312" t="s">
        <v>5342</v>
      </c>
      <c r="C5862" s="312" t="s">
        <v>185</v>
      </c>
      <c r="D5862" s="313" t="s">
        <v>17388</v>
      </c>
      <c r="E5862" s="314" t="s">
        <v>186</v>
      </c>
    </row>
    <row r="5863" spans="1:5" ht="27">
      <c r="A5863" s="311">
        <v>102507</v>
      </c>
      <c r="B5863" s="312" t="s">
        <v>5343</v>
      </c>
      <c r="C5863" s="312" t="s">
        <v>185</v>
      </c>
      <c r="D5863" s="313" t="s">
        <v>13146</v>
      </c>
      <c r="E5863" s="314" t="s">
        <v>186</v>
      </c>
    </row>
    <row r="5864" spans="1:5" ht="27">
      <c r="A5864" s="311">
        <v>102508</v>
      </c>
      <c r="B5864" s="312" t="s">
        <v>5344</v>
      </c>
      <c r="C5864" s="312" t="s">
        <v>54</v>
      </c>
      <c r="D5864" s="313" t="s">
        <v>20989</v>
      </c>
      <c r="E5864" s="314" t="s">
        <v>186</v>
      </c>
    </row>
    <row r="5865" spans="1:5" ht="27">
      <c r="A5865" s="311">
        <v>102509</v>
      </c>
      <c r="B5865" s="312" t="s">
        <v>5345</v>
      </c>
      <c r="C5865" s="312" t="s">
        <v>54</v>
      </c>
      <c r="D5865" s="313" t="s">
        <v>14067</v>
      </c>
      <c r="E5865" s="314" t="s">
        <v>186</v>
      </c>
    </row>
    <row r="5866" spans="1:5" ht="40.5">
      <c r="A5866" s="311">
        <v>102512</v>
      </c>
      <c r="B5866" s="312" t="s">
        <v>5346</v>
      </c>
      <c r="C5866" s="312" t="s">
        <v>185</v>
      </c>
      <c r="D5866" s="313" t="s">
        <v>14477</v>
      </c>
      <c r="E5866" s="314" t="s">
        <v>186</v>
      </c>
    </row>
    <row r="5867" spans="1:5" ht="27">
      <c r="A5867" s="311">
        <v>102513</v>
      </c>
      <c r="B5867" s="312" t="s">
        <v>5347</v>
      </c>
      <c r="C5867" s="312" t="s">
        <v>54</v>
      </c>
      <c r="D5867" s="313" t="s">
        <v>20990</v>
      </c>
      <c r="E5867" s="314" t="s">
        <v>186</v>
      </c>
    </row>
    <row r="5868" spans="1:5" ht="27">
      <c r="A5868" s="311">
        <v>102520</v>
      </c>
      <c r="B5868" s="312" t="s">
        <v>5348</v>
      </c>
      <c r="C5868" s="312" t="s">
        <v>54</v>
      </c>
      <c r="D5868" s="313" t="s">
        <v>17873</v>
      </c>
      <c r="E5868" s="314" t="s">
        <v>186</v>
      </c>
    </row>
    <row r="5869" spans="1:5" ht="27">
      <c r="A5869" s="311">
        <v>101749</v>
      </c>
      <c r="B5869" s="312" t="s">
        <v>5349</v>
      </c>
      <c r="C5869" s="312" t="s">
        <v>54</v>
      </c>
      <c r="D5869" s="313" t="s">
        <v>20991</v>
      </c>
      <c r="E5869" s="314" t="s">
        <v>186</v>
      </c>
    </row>
    <row r="5870" spans="1:5" ht="27">
      <c r="A5870" s="311">
        <v>101750</v>
      </c>
      <c r="B5870" s="312" t="s">
        <v>5350</v>
      </c>
      <c r="C5870" s="312" t="s">
        <v>54</v>
      </c>
      <c r="D5870" s="313" t="s">
        <v>17583</v>
      </c>
      <c r="E5870" s="314" t="s">
        <v>186</v>
      </c>
    </row>
    <row r="5871" spans="1:5" ht="13.5">
      <c r="A5871" s="311">
        <v>101729</v>
      </c>
      <c r="B5871" s="312" t="s">
        <v>5351</v>
      </c>
      <c r="C5871" s="312" t="s">
        <v>54</v>
      </c>
      <c r="D5871" s="313" t="s">
        <v>20992</v>
      </c>
      <c r="E5871" s="314" t="s">
        <v>186</v>
      </c>
    </row>
    <row r="5872" spans="1:5" ht="13.5">
      <c r="A5872" s="311">
        <v>101746</v>
      </c>
      <c r="B5872" s="312" t="s">
        <v>5352</v>
      </c>
      <c r="C5872" s="312" t="s">
        <v>54</v>
      </c>
      <c r="D5872" s="313" t="s">
        <v>20993</v>
      </c>
      <c r="E5872" s="314" t="s">
        <v>186</v>
      </c>
    </row>
    <row r="5873" spans="1:5" ht="13.5">
      <c r="A5873" s="311">
        <v>101751</v>
      </c>
      <c r="B5873" s="312" t="s">
        <v>5353</v>
      </c>
      <c r="C5873" s="312" t="s">
        <v>54</v>
      </c>
      <c r="D5873" s="313" t="s">
        <v>20994</v>
      </c>
      <c r="E5873" s="314" t="s">
        <v>186</v>
      </c>
    </row>
    <row r="5874" spans="1:5" ht="27">
      <c r="A5874" s="311">
        <v>87246</v>
      </c>
      <c r="B5874" s="312" t="s">
        <v>5354</v>
      </c>
      <c r="C5874" s="312" t="s">
        <v>54</v>
      </c>
      <c r="D5874" s="313" t="s">
        <v>17262</v>
      </c>
      <c r="E5874" s="314" t="s">
        <v>186</v>
      </c>
    </row>
    <row r="5875" spans="1:5" ht="27">
      <c r="A5875" s="311">
        <v>87247</v>
      </c>
      <c r="B5875" s="312" t="s">
        <v>5355</v>
      </c>
      <c r="C5875" s="312" t="s">
        <v>54</v>
      </c>
      <c r="D5875" s="313" t="s">
        <v>20995</v>
      </c>
      <c r="E5875" s="314" t="s">
        <v>186</v>
      </c>
    </row>
    <row r="5876" spans="1:5" ht="40.5" customHeight="1">
      <c r="A5876" s="311">
        <v>87248</v>
      </c>
      <c r="B5876" s="312" t="s">
        <v>5356</v>
      </c>
      <c r="C5876" s="312" t="s">
        <v>54</v>
      </c>
      <c r="D5876" s="313" t="s">
        <v>19564</v>
      </c>
      <c r="E5876" s="314" t="s">
        <v>186</v>
      </c>
    </row>
    <row r="5877" spans="1:5" ht="27">
      <c r="A5877" s="311">
        <v>87249</v>
      </c>
      <c r="B5877" s="312" t="s">
        <v>5357</v>
      </c>
      <c r="C5877" s="312" t="s">
        <v>54</v>
      </c>
      <c r="D5877" s="313" t="s">
        <v>19988</v>
      </c>
      <c r="E5877" s="314" t="s">
        <v>186</v>
      </c>
    </row>
    <row r="5878" spans="1:5" ht="40.5" customHeight="1">
      <c r="A5878" s="311">
        <v>87250</v>
      </c>
      <c r="B5878" s="312" t="s">
        <v>5358</v>
      </c>
      <c r="C5878" s="312" t="s">
        <v>54</v>
      </c>
      <c r="D5878" s="313" t="s">
        <v>20996</v>
      </c>
      <c r="E5878" s="314" t="s">
        <v>186</v>
      </c>
    </row>
    <row r="5879" spans="1:5" ht="27">
      <c r="A5879" s="311">
        <v>87251</v>
      </c>
      <c r="B5879" s="312" t="s">
        <v>5359</v>
      </c>
      <c r="C5879" s="312" t="s">
        <v>54</v>
      </c>
      <c r="D5879" s="313" t="s">
        <v>20997</v>
      </c>
      <c r="E5879" s="314" t="s">
        <v>186</v>
      </c>
    </row>
    <row r="5880" spans="1:5" ht="27">
      <c r="A5880" s="311">
        <v>87255</v>
      </c>
      <c r="B5880" s="312" t="s">
        <v>5360</v>
      </c>
      <c r="C5880" s="312" t="s">
        <v>54</v>
      </c>
      <c r="D5880" s="313" t="s">
        <v>20998</v>
      </c>
      <c r="E5880" s="314" t="s">
        <v>186</v>
      </c>
    </row>
    <row r="5881" spans="1:5" ht="27">
      <c r="A5881" s="311">
        <v>87256</v>
      </c>
      <c r="B5881" s="312" t="s">
        <v>5361</v>
      </c>
      <c r="C5881" s="312" t="s">
        <v>54</v>
      </c>
      <c r="D5881" s="313" t="s">
        <v>20999</v>
      </c>
      <c r="E5881" s="314" t="s">
        <v>186</v>
      </c>
    </row>
    <row r="5882" spans="1:5" ht="27">
      <c r="A5882" s="311">
        <v>87257</v>
      </c>
      <c r="B5882" s="312" t="s">
        <v>5362</v>
      </c>
      <c r="C5882" s="312" t="s">
        <v>54</v>
      </c>
      <c r="D5882" s="313" t="s">
        <v>21000</v>
      </c>
      <c r="E5882" s="314" t="s">
        <v>186</v>
      </c>
    </row>
    <row r="5883" spans="1:5" ht="27">
      <c r="A5883" s="311">
        <v>87258</v>
      </c>
      <c r="B5883" s="312" t="s">
        <v>5363</v>
      </c>
      <c r="C5883" s="312" t="s">
        <v>54</v>
      </c>
      <c r="D5883" s="313" t="s">
        <v>21001</v>
      </c>
      <c r="E5883" s="314" t="s">
        <v>186</v>
      </c>
    </row>
    <row r="5884" spans="1:5" ht="27">
      <c r="A5884" s="311">
        <v>87259</v>
      </c>
      <c r="B5884" s="312" t="s">
        <v>5364</v>
      </c>
      <c r="C5884" s="312" t="s">
        <v>54</v>
      </c>
      <c r="D5884" s="313" t="s">
        <v>21002</v>
      </c>
      <c r="E5884" s="314" t="s">
        <v>186</v>
      </c>
    </row>
    <row r="5885" spans="1:5" ht="27">
      <c r="A5885" s="311">
        <v>87260</v>
      </c>
      <c r="B5885" s="312" t="s">
        <v>5365</v>
      </c>
      <c r="C5885" s="312" t="s">
        <v>54</v>
      </c>
      <c r="D5885" s="313" t="s">
        <v>21003</v>
      </c>
      <c r="E5885" s="314" t="s">
        <v>186</v>
      </c>
    </row>
    <row r="5886" spans="1:5" ht="27">
      <c r="A5886" s="311">
        <v>87261</v>
      </c>
      <c r="B5886" s="312" t="s">
        <v>5366</v>
      </c>
      <c r="C5886" s="312" t="s">
        <v>54</v>
      </c>
      <c r="D5886" s="313" t="s">
        <v>21004</v>
      </c>
      <c r="E5886" s="314" t="s">
        <v>186</v>
      </c>
    </row>
    <row r="5887" spans="1:5" ht="27">
      <c r="A5887" s="311">
        <v>87262</v>
      </c>
      <c r="B5887" s="312" t="s">
        <v>5367</v>
      </c>
      <c r="C5887" s="312" t="s">
        <v>54</v>
      </c>
      <c r="D5887" s="313" t="s">
        <v>21005</v>
      </c>
      <c r="E5887" s="314" t="s">
        <v>186</v>
      </c>
    </row>
    <row r="5888" spans="1:5" ht="27">
      <c r="A5888" s="311">
        <v>87263</v>
      </c>
      <c r="B5888" s="312" t="s">
        <v>5368</v>
      </c>
      <c r="C5888" s="312" t="s">
        <v>54</v>
      </c>
      <c r="D5888" s="313" t="s">
        <v>17439</v>
      </c>
      <c r="E5888" s="314" t="s">
        <v>186</v>
      </c>
    </row>
    <row r="5889" spans="1:5" ht="40.5">
      <c r="A5889" s="311">
        <v>89046</v>
      </c>
      <c r="B5889" s="312" t="s">
        <v>5369</v>
      </c>
      <c r="C5889" s="312" t="s">
        <v>54</v>
      </c>
      <c r="D5889" s="313" t="s">
        <v>21006</v>
      </c>
      <c r="E5889" s="314" t="s">
        <v>186</v>
      </c>
    </row>
    <row r="5890" spans="1:5" ht="40.5">
      <c r="A5890" s="311">
        <v>89171</v>
      </c>
      <c r="B5890" s="312" t="s">
        <v>5370</v>
      </c>
      <c r="C5890" s="312" t="s">
        <v>54</v>
      </c>
      <c r="D5890" s="313" t="s">
        <v>17818</v>
      </c>
      <c r="E5890" s="314" t="s">
        <v>186</v>
      </c>
    </row>
    <row r="5891" spans="1:5" ht="27">
      <c r="A5891" s="311">
        <v>93389</v>
      </c>
      <c r="B5891" s="312" t="s">
        <v>5371</v>
      </c>
      <c r="C5891" s="312" t="s">
        <v>54</v>
      </c>
      <c r="D5891" s="313" t="s">
        <v>17445</v>
      </c>
      <c r="E5891" s="314" t="s">
        <v>186</v>
      </c>
    </row>
    <row r="5892" spans="1:5" ht="27">
      <c r="A5892" s="311">
        <v>93390</v>
      </c>
      <c r="B5892" s="312" t="s">
        <v>5372</v>
      </c>
      <c r="C5892" s="312" t="s">
        <v>54</v>
      </c>
      <c r="D5892" s="313" t="s">
        <v>21007</v>
      </c>
      <c r="E5892" s="314" t="s">
        <v>186</v>
      </c>
    </row>
    <row r="5893" spans="1:5" ht="27">
      <c r="A5893" s="311">
        <v>93391</v>
      </c>
      <c r="B5893" s="312" t="s">
        <v>5373</v>
      </c>
      <c r="C5893" s="312" t="s">
        <v>54</v>
      </c>
      <c r="D5893" s="313" t="s">
        <v>17008</v>
      </c>
      <c r="E5893" s="314" t="s">
        <v>186</v>
      </c>
    </row>
    <row r="5894" spans="1:5" ht="13.5">
      <c r="A5894" s="311">
        <v>98671</v>
      </c>
      <c r="B5894" s="312" t="s">
        <v>5374</v>
      </c>
      <c r="C5894" s="312" t="s">
        <v>54</v>
      </c>
      <c r="D5894" s="313" t="s">
        <v>17467</v>
      </c>
      <c r="E5894" s="314" t="s">
        <v>186</v>
      </c>
    </row>
    <row r="5895" spans="1:5" ht="13.5">
      <c r="A5895" s="311">
        <v>98672</v>
      </c>
      <c r="B5895" s="312" t="s">
        <v>5375</v>
      </c>
      <c r="C5895" s="312" t="s">
        <v>54</v>
      </c>
      <c r="D5895" s="313" t="s">
        <v>21008</v>
      </c>
      <c r="E5895" s="314" t="s">
        <v>186</v>
      </c>
    </row>
    <row r="5896" spans="1:5" ht="13.5">
      <c r="A5896" s="311">
        <v>98678</v>
      </c>
      <c r="B5896" s="312" t="s">
        <v>5376</v>
      </c>
      <c r="C5896" s="312" t="s">
        <v>54</v>
      </c>
      <c r="D5896" s="313" t="s">
        <v>21009</v>
      </c>
      <c r="E5896" s="314" t="s">
        <v>186</v>
      </c>
    </row>
    <row r="5897" spans="1:5" ht="27">
      <c r="A5897" s="311">
        <v>98679</v>
      </c>
      <c r="B5897" s="312" t="s">
        <v>5377</v>
      </c>
      <c r="C5897" s="312" t="s">
        <v>54</v>
      </c>
      <c r="D5897" s="313" t="s">
        <v>15472</v>
      </c>
      <c r="E5897" s="314" t="s">
        <v>186</v>
      </c>
    </row>
    <row r="5898" spans="1:5" ht="27">
      <c r="A5898" s="311">
        <v>98680</v>
      </c>
      <c r="B5898" s="312" t="s">
        <v>5378</v>
      </c>
      <c r="C5898" s="312" t="s">
        <v>54</v>
      </c>
      <c r="D5898" s="313" t="s">
        <v>21010</v>
      </c>
      <c r="E5898" s="314" t="s">
        <v>186</v>
      </c>
    </row>
    <row r="5899" spans="1:5" ht="27">
      <c r="A5899" s="311">
        <v>98681</v>
      </c>
      <c r="B5899" s="312" t="s">
        <v>5379</v>
      </c>
      <c r="C5899" s="312" t="s">
        <v>54</v>
      </c>
      <c r="D5899" s="313" t="s">
        <v>21011</v>
      </c>
      <c r="E5899" s="314" t="s">
        <v>186</v>
      </c>
    </row>
    <row r="5900" spans="1:5" ht="27">
      <c r="A5900" s="311">
        <v>98682</v>
      </c>
      <c r="B5900" s="312" t="s">
        <v>5380</v>
      </c>
      <c r="C5900" s="312" t="s">
        <v>54</v>
      </c>
      <c r="D5900" s="313" t="s">
        <v>21012</v>
      </c>
      <c r="E5900" s="314" t="s">
        <v>186</v>
      </c>
    </row>
    <row r="5901" spans="1:5" ht="13.5">
      <c r="A5901" s="311">
        <v>98685</v>
      </c>
      <c r="B5901" s="312" t="s">
        <v>5381</v>
      </c>
      <c r="C5901" s="312" t="s">
        <v>185</v>
      </c>
      <c r="D5901" s="313" t="s">
        <v>21013</v>
      </c>
      <c r="E5901" s="314" t="s">
        <v>186</v>
      </c>
    </row>
    <row r="5902" spans="1:5" ht="13.5">
      <c r="A5902" s="311">
        <v>98686</v>
      </c>
      <c r="B5902" s="312" t="s">
        <v>5382</v>
      </c>
      <c r="C5902" s="312" t="s">
        <v>185</v>
      </c>
      <c r="D5902" s="313" t="s">
        <v>18332</v>
      </c>
      <c r="E5902" s="314" t="s">
        <v>186</v>
      </c>
    </row>
    <row r="5903" spans="1:5" ht="13.5">
      <c r="A5903" s="311">
        <v>98688</v>
      </c>
      <c r="B5903" s="312" t="s">
        <v>5383</v>
      </c>
      <c r="C5903" s="312" t="s">
        <v>185</v>
      </c>
      <c r="D5903" s="313" t="s">
        <v>16170</v>
      </c>
      <c r="E5903" s="314" t="s">
        <v>186</v>
      </c>
    </row>
    <row r="5904" spans="1:5" ht="13.5">
      <c r="A5904" s="311">
        <v>98689</v>
      </c>
      <c r="B5904" s="312" t="s">
        <v>5384</v>
      </c>
      <c r="C5904" s="312" t="s">
        <v>185</v>
      </c>
      <c r="D5904" s="313" t="s">
        <v>17348</v>
      </c>
      <c r="E5904" s="314" t="s">
        <v>186</v>
      </c>
    </row>
    <row r="5905" spans="1:5" ht="27">
      <c r="A5905" s="311">
        <v>101090</v>
      </c>
      <c r="B5905" s="312" t="s">
        <v>5385</v>
      </c>
      <c r="C5905" s="312" t="s">
        <v>54</v>
      </c>
      <c r="D5905" s="313" t="s">
        <v>21014</v>
      </c>
      <c r="E5905" s="314" t="s">
        <v>186</v>
      </c>
    </row>
    <row r="5906" spans="1:5" ht="13.5">
      <c r="A5906" s="311">
        <v>101091</v>
      </c>
      <c r="B5906" s="312" t="s">
        <v>5386</v>
      </c>
      <c r="C5906" s="312" t="s">
        <v>54</v>
      </c>
      <c r="D5906" s="313" t="s">
        <v>21015</v>
      </c>
      <c r="E5906" s="314" t="s">
        <v>186</v>
      </c>
    </row>
    <row r="5907" spans="1:5" ht="27">
      <c r="A5907" s="311">
        <v>101725</v>
      </c>
      <c r="B5907" s="312" t="s">
        <v>5387</v>
      </c>
      <c r="C5907" s="312" t="s">
        <v>54</v>
      </c>
      <c r="D5907" s="313" t="s">
        <v>21016</v>
      </c>
      <c r="E5907" s="314" t="s">
        <v>186</v>
      </c>
    </row>
    <row r="5908" spans="1:5" ht="27">
      <c r="A5908" s="311">
        <v>101726</v>
      </c>
      <c r="B5908" s="312" t="s">
        <v>5388</v>
      </c>
      <c r="C5908" s="312" t="s">
        <v>54</v>
      </c>
      <c r="D5908" s="313" t="s">
        <v>21017</v>
      </c>
      <c r="E5908" s="314" t="s">
        <v>186</v>
      </c>
    </row>
    <row r="5909" spans="1:5" ht="13.5">
      <c r="A5909" s="311">
        <v>101731</v>
      </c>
      <c r="B5909" s="312" t="s">
        <v>5389</v>
      </c>
      <c r="C5909" s="312" t="s">
        <v>54</v>
      </c>
      <c r="D5909" s="313" t="s">
        <v>21018</v>
      </c>
      <c r="E5909" s="314" t="s">
        <v>186</v>
      </c>
    </row>
    <row r="5910" spans="1:5" ht="13.5">
      <c r="A5910" s="311">
        <v>101732</v>
      </c>
      <c r="B5910" s="312" t="s">
        <v>5390</v>
      </c>
      <c r="C5910" s="312" t="s">
        <v>54</v>
      </c>
      <c r="D5910" s="313" t="s">
        <v>21019</v>
      </c>
      <c r="E5910" s="314" t="s">
        <v>186</v>
      </c>
    </row>
    <row r="5911" spans="1:5" ht="13.5">
      <c r="A5911" s="311">
        <v>101094</v>
      </c>
      <c r="B5911" s="312" t="s">
        <v>5391</v>
      </c>
      <c r="C5911" s="312" t="s">
        <v>185</v>
      </c>
      <c r="D5911" s="313" t="s">
        <v>21020</v>
      </c>
      <c r="E5911" s="314" t="s">
        <v>186</v>
      </c>
    </row>
    <row r="5912" spans="1:5" ht="27">
      <c r="A5912" s="311">
        <v>101727</v>
      </c>
      <c r="B5912" s="312" t="s">
        <v>5392</v>
      </c>
      <c r="C5912" s="312" t="s">
        <v>54</v>
      </c>
      <c r="D5912" s="313" t="s">
        <v>13225</v>
      </c>
      <c r="E5912" s="314" t="s">
        <v>186</v>
      </c>
    </row>
    <row r="5913" spans="1:5" ht="27">
      <c r="A5913" s="311">
        <v>101733</v>
      </c>
      <c r="B5913" s="312" t="s">
        <v>5393</v>
      </c>
      <c r="C5913" s="312" t="s">
        <v>54</v>
      </c>
      <c r="D5913" s="313" t="s">
        <v>21021</v>
      </c>
      <c r="E5913" s="314" t="s">
        <v>186</v>
      </c>
    </row>
    <row r="5914" spans="1:5" ht="13.5">
      <c r="A5914" s="311">
        <v>101734</v>
      </c>
      <c r="B5914" s="312" t="s">
        <v>5394</v>
      </c>
      <c r="C5914" s="312" t="s">
        <v>54</v>
      </c>
      <c r="D5914" s="313" t="s">
        <v>21022</v>
      </c>
      <c r="E5914" s="314" t="s">
        <v>186</v>
      </c>
    </row>
    <row r="5915" spans="1:5" ht="13.5">
      <c r="A5915" s="311">
        <v>101735</v>
      </c>
      <c r="B5915" s="312" t="s">
        <v>5395</v>
      </c>
      <c r="C5915" s="312" t="s">
        <v>54</v>
      </c>
      <c r="D5915" s="313" t="s">
        <v>21023</v>
      </c>
      <c r="E5915" s="314" t="s">
        <v>186</v>
      </c>
    </row>
    <row r="5916" spans="1:5" ht="13.5">
      <c r="A5916" s="311">
        <v>101736</v>
      </c>
      <c r="B5916" s="312" t="s">
        <v>5396</v>
      </c>
      <c r="C5916" s="312" t="s">
        <v>54</v>
      </c>
      <c r="D5916" s="313" t="s">
        <v>21024</v>
      </c>
      <c r="E5916" s="314" t="s">
        <v>186</v>
      </c>
    </row>
    <row r="5917" spans="1:5" ht="13.5">
      <c r="A5917" s="311">
        <v>101737</v>
      </c>
      <c r="B5917" s="312" t="s">
        <v>5397</v>
      </c>
      <c r="C5917" s="312" t="s">
        <v>54</v>
      </c>
      <c r="D5917" s="313" t="s">
        <v>21025</v>
      </c>
      <c r="E5917" s="314" t="s">
        <v>186</v>
      </c>
    </row>
    <row r="5918" spans="1:5" ht="13.5">
      <c r="A5918" s="311">
        <v>101748</v>
      </c>
      <c r="B5918" s="312" t="s">
        <v>5398</v>
      </c>
      <c r="C5918" s="312" t="s">
        <v>54</v>
      </c>
      <c r="D5918" s="313" t="s">
        <v>14729</v>
      </c>
      <c r="E5918" s="314" t="s">
        <v>186</v>
      </c>
    </row>
    <row r="5919" spans="1:5" ht="13.5">
      <c r="A5919" s="311">
        <v>101092</v>
      </c>
      <c r="B5919" s="312" t="s">
        <v>5399</v>
      </c>
      <c r="C5919" s="312" t="s">
        <v>54</v>
      </c>
      <c r="D5919" s="313" t="s">
        <v>21026</v>
      </c>
      <c r="E5919" s="314" t="s">
        <v>186</v>
      </c>
    </row>
    <row r="5920" spans="1:5" ht="13.5">
      <c r="A5920" s="311">
        <v>101093</v>
      </c>
      <c r="B5920" s="312" t="s">
        <v>5400</v>
      </c>
      <c r="C5920" s="312" t="s">
        <v>54</v>
      </c>
      <c r="D5920" s="313" t="s">
        <v>21027</v>
      </c>
      <c r="E5920" s="314" t="s">
        <v>186</v>
      </c>
    </row>
    <row r="5921" spans="1:5" ht="13.5">
      <c r="A5921" s="311">
        <v>98695</v>
      </c>
      <c r="B5921" s="312" t="s">
        <v>5401</v>
      </c>
      <c r="C5921" s="312" t="s">
        <v>185</v>
      </c>
      <c r="D5921" s="313" t="s">
        <v>15802</v>
      </c>
      <c r="E5921" s="314" t="s">
        <v>186</v>
      </c>
    </row>
    <row r="5922" spans="1:5" ht="13.5">
      <c r="A5922" s="311">
        <v>98697</v>
      </c>
      <c r="B5922" s="312" t="s">
        <v>5402</v>
      </c>
      <c r="C5922" s="312" t="s">
        <v>185</v>
      </c>
      <c r="D5922" s="313" t="s">
        <v>16942</v>
      </c>
      <c r="E5922" s="314" t="s">
        <v>186</v>
      </c>
    </row>
    <row r="5923" spans="1:5" ht="13.5">
      <c r="A5923" s="311">
        <v>101738</v>
      </c>
      <c r="B5923" s="312" t="s">
        <v>5403</v>
      </c>
      <c r="C5923" s="312" t="s">
        <v>185</v>
      </c>
      <c r="D5923" s="313" t="s">
        <v>15104</v>
      </c>
      <c r="E5923" s="314" t="s">
        <v>186</v>
      </c>
    </row>
    <row r="5924" spans="1:5" ht="13.5">
      <c r="A5924" s="311">
        <v>101739</v>
      </c>
      <c r="B5924" s="312" t="s">
        <v>5404</v>
      </c>
      <c r="C5924" s="312" t="s">
        <v>185</v>
      </c>
      <c r="D5924" s="313" t="s">
        <v>21028</v>
      </c>
      <c r="E5924" s="314" t="s">
        <v>186</v>
      </c>
    </row>
    <row r="5925" spans="1:5" ht="27">
      <c r="A5925" s="311">
        <v>88648</v>
      </c>
      <c r="B5925" s="312" t="s">
        <v>5405</v>
      </c>
      <c r="C5925" s="312" t="s">
        <v>185</v>
      </c>
      <c r="D5925" s="313" t="s">
        <v>14937</v>
      </c>
      <c r="E5925" s="314" t="s">
        <v>186</v>
      </c>
    </row>
    <row r="5926" spans="1:5" ht="27">
      <c r="A5926" s="311">
        <v>88649</v>
      </c>
      <c r="B5926" s="312" t="s">
        <v>5406</v>
      </c>
      <c r="C5926" s="312" t="s">
        <v>185</v>
      </c>
      <c r="D5926" s="313" t="s">
        <v>21029</v>
      </c>
      <c r="E5926" s="314" t="s">
        <v>186</v>
      </c>
    </row>
    <row r="5927" spans="1:5" ht="27">
      <c r="A5927" s="311">
        <v>88650</v>
      </c>
      <c r="B5927" s="312" t="s">
        <v>5407</v>
      </c>
      <c r="C5927" s="312" t="s">
        <v>185</v>
      </c>
      <c r="D5927" s="313" t="s">
        <v>17367</v>
      </c>
      <c r="E5927" s="314" t="s">
        <v>186</v>
      </c>
    </row>
    <row r="5928" spans="1:5" ht="27">
      <c r="A5928" s="311">
        <v>96467</v>
      </c>
      <c r="B5928" s="312" t="s">
        <v>5408</v>
      </c>
      <c r="C5928" s="312" t="s">
        <v>185</v>
      </c>
      <c r="D5928" s="313" t="s">
        <v>13122</v>
      </c>
      <c r="E5928" s="314" t="s">
        <v>186</v>
      </c>
    </row>
    <row r="5929" spans="1:5" ht="13.5">
      <c r="A5929" s="311">
        <v>101740</v>
      </c>
      <c r="B5929" s="312" t="s">
        <v>5409</v>
      </c>
      <c r="C5929" s="312" t="s">
        <v>185</v>
      </c>
      <c r="D5929" s="313" t="s">
        <v>21030</v>
      </c>
      <c r="E5929" s="314" t="s">
        <v>186</v>
      </c>
    </row>
    <row r="5930" spans="1:5" ht="13.5">
      <c r="A5930" s="311">
        <v>101741</v>
      </c>
      <c r="B5930" s="312" t="s">
        <v>5410</v>
      </c>
      <c r="C5930" s="312" t="s">
        <v>185</v>
      </c>
      <c r="D5930" s="313" t="s">
        <v>17699</v>
      </c>
      <c r="E5930" s="314" t="s">
        <v>186</v>
      </c>
    </row>
    <row r="5931" spans="1:5" ht="27">
      <c r="A5931" s="311">
        <v>94990</v>
      </c>
      <c r="B5931" s="312" t="s">
        <v>5411</v>
      </c>
      <c r="C5931" s="312" t="s">
        <v>177</v>
      </c>
      <c r="D5931" s="313" t="s">
        <v>21031</v>
      </c>
      <c r="E5931" s="314" t="s">
        <v>186</v>
      </c>
    </row>
    <row r="5932" spans="1:5" ht="27">
      <c r="A5932" s="311">
        <v>94991</v>
      </c>
      <c r="B5932" s="312" t="s">
        <v>5412</v>
      </c>
      <c r="C5932" s="312" t="s">
        <v>177</v>
      </c>
      <c r="D5932" s="313" t="s">
        <v>21032</v>
      </c>
      <c r="E5932" s="314" t="s">
        <v>186</v>
      </c>
    </row>
    <row r="5933" spans="1:5" ht="27">
      <c r="A5933" s="311">
        <v>94992</v>
      </c>
      <c r="B5933" s="312" t="s">
        <v>5413</v>
      </c>
      <c r="C5933" s="312" t="s">
        <v>54</v>
      </c>
      <c r="D5933" s="313" t="s">
        <v>21033</v>
      </c>
      <c r="E5933" s="314" t="s">
        <v>186</v>
      </c>
    </row>
    <row r="5934" spans="1:5" ht="27">
      <c r="A5934" s="311">
        <v>94993</v>
      </c>
      <c r="B5934" s="312" t="s">
        <v>5414</v>
      </c>
      <c r="C5934" s="312" t="s">
        <v>54</v>
      </c>
      <c r="D5934" s="313" t="s">
        <v>21034</v>
      </c>
      <c r="E5934" s="314" t="s">
        <v>186</v>
      </c>
    </row>
    <row r="5935" spans="1:5" ht="27">
      <c r="A5935" s="311">
        <v>94994</v>
      </c>
      <c r="B5935" s="312" t="s">
        <v>5415</v>
      </c>
      <c r="C5935" s="312" t="s">
        <v>54</v>
      </c>
      <c r="D5935" s="313" t="s">
        <v>21035</v>
      </c>
      <c r="E5935" s="314" t="s">
        <v>186</v>
      </c>
    </row>
    <row r="5936" spans="1:5" ht="27">
      <c r="A5936" s="311">
        <v>94995</v>
      </c>
      <c r="B5936" s="312" t="s">
        <v>5416</v>
      </c>
      <c r="C5936" s="312" t="s">
        <v>54</v>
      </c>
      <c r="D5936" s="313" t="s">
        <v>13416</v>
      </c>
      <c r="E5936" s="314" t="s">
        <v>186</v>
      </c>
    </row>
    <row r="5937" spans="1:5" ht="27">
      <c r="A5937" s="311">
        <v>94996</v>
      </c>
      <c r="B5937" s="312" t="s">
        <v>5417</v>
      </c>
      <c r="C5937" s="312" t="s">
        <v>54</v>
      </c>
      <c r="D5937" s="313" t="s">
        <v>21036</v>
      </c>
      <c r="E5937" s="314" t="s">
        <v>186</v>
      </c>
    </row>
    <row r="5938" spans="1:5" ht="27">
      <c r="A5938" s="311">
        <v>94997</v>
      </c>
      <c r="B5938" s="312" t="s">
        <v>5418</v>
      </c>
      <c r="C5938" s="312" t="s">
        <v>54</v>
      </c>
      <c r="D5938" s="313" t="s">
        <v>21037</v>
      </c>
      <c r="E5938" s="314" t="s">
        <v>186</v>
      </c>
    </row>
    <row r="5939" spans="1:5" ht="27">
      <c r="A5939" s="311">
        <v>94998</v>
      </c>
      <c r="B5939" s="312" t="s">
        <v>5419</v>
      </c>
      <c r="C5939" s="312" t="s">
        <v>54</v>
      </c>
      <c r="D5939" s="313" t="s">
        <v>21038</v>
      </c>
      <c r="E5939" s="314" t="s">
        <v>186</v>
      </c>
    </row>
    <row r="5940" spans="1:5" ht="27">
      <c r="A5940" s="311">
        <v>94999</v>
      </c>
      <c r="B5940" s="312" t="s">
        <v>5420</v>
      </c>
      <c r="C5940" s="312" t="s">
        <v>54</v>
      </c>
      <c r="D5940" s="313" t="s">
        <v>17296</v>
      </c>
      <c r="E5940" s="314" t="s">
        <v>186</v>
      </c>
    </row>
    <row r="5941" spans="1:5" ht="13.5">
      <c r="A5941" s="311">
        <v>101747</v>
      </c>
      <c r="B5941" s="312" t="s">
        <v>5421</v>
      </c>
      <c r="C5941" s="312" t="s">
        <v>54</v>
      </c>
      <c r="D5941" s="313" t="s">
        <v>21039</v>
      </c>
      <c r="E5941" s="314" t="s">
        <v>186</v>
      </c>
    </row>
    <row r="5942" spans="1:5" ht="13.5">
      <c r="A5942" s="311">
        <v>101743</v>
      </c>
      <c r="B5942" s="312" t="s">
        <v>5422</v>
      </c>
      <c r="C5942" s="312" t="s">
        <v>54</v>
      </c>
      <c r="D5942" s="313" t="s">
        <v>13555</v>
      </c>
      <c r="E5942" s="314" t="s">
        <v>186</v>
      </c>
    </row>
    <row r="5943" spans="1:5" ht="13.5">
      <c r="A5943" s="311">
        <v>101744</v>
      </c>
      <c r="B5943" s="312" t="s">
        <v>5423</v>
      </c>
      <c r="C5943" s="312" t="s">
        <v>54</v>
      </c>
      <c r="D5943" s="313" t="s">
        <v>13553</v>
      </c>
      <c r="E5943" s="314" t="s">
        <v>186</v>
      </c>
    </row>
    <row r="5944" spans="1:5" ht="13.5">
      <c r="A5944" s="311">
        <v>101745</v>
      </c>
      <c r="B5944" s="312" t="s">
        <v>5424</v>
      </c>
      <c r="C5944" s="312" t="s">
        <v>54</v>
      </c>
      <c r="D5944" s="313" t="s">
        <v>13554</v>
      </c>
      <c r="E5944" s="314" t="s">
        <v>186</v>
      </c>
    </row>
    <row r="5945" spans="1:5" ht="40.5">
      <c r="A5945" s="311">
        <v>87620</v>
      </c>
      <c r="B5945" s="312" t="s">
        <v>12452</v>
      </c>
      <c r="C5945" s="312" t="s">
        <v>54</v>
      </c>
      <c r="D5945" s="313" t="s">
        <v>17683</v>
      </c>
      <c r="E5945" s="314" t="s">
        <v>186</v>
      </c>
    </row>
    <row r="5946" spans="1:5" ht="27">
      <c r="A5946" s="311">
        <v>87622</v>
      </c>
      <c r="B5946" s="312" t="s">
        <v>12453</v>
      </c>
      <c r="C5946" s="312" t="s">
        <v>54</v>
      </c>
      <c r="D5946" s="313" t="s">
        <v>18856</v>
      </c>
      <c r="E5946" s="314" t="s">
        <v>186</v>
      </c>
    </row>
    <row r="5947" spans="1:5" ht="27">
      <c r="A5947" s="311">
        <v>87623</v>
      </c>
      <c r="B5947" s="312" t="s">
        <v>12454</v>
      </c>
      <c r="C5947" s="312" t="s">
        <v>54</v>
      </c>
      <c r="D5947" s="313" t="s">
        <v>21040</v>
      </c>
      <c r="E5947" s="314" t="s">
        <v>186</v>
      </c>
    </row>
    <row r="5948" spans="1:5" ht="27">
      <c r="A5948" s="311">
        <v>87624</v>
      </c>
      <c r="B5948" s="312" t="s">
        <v>12454</v>
      </c>
      <c r="C5948" s="312" t="s">
        <v>54</v>
      </c>
      <c r="D5948" s="313" t="s">
        <v>21041</v>
      </c>
      <c r="E5948" s="314" t="s">
        <v>186</v>
      </c>
    </row>
    <row r="5949" spans="1:5" ht="40.5">
      <c r="A5949" s="311">
        <v>87630</v>
      </c>
      <c r="B5949" s="312" t="s">
        <v>12455</v>
      </c>
      <c r="C5949" s="312" t="s">
        <v>54</v>
      </c>
      <c r="D5949" s="313" t="s">
        <v>17666</v>
      </c>
      <c r="E5949" s="314" t="s">
        <v>186</v>
      </c>
    </row>
    <row r="5950" spans="1:5" ht="27">
      <c r="A5950" s="311">
        <v>87632</v>
      </c>
      <c r="B5950" s="312" t="s">
        <v>12456</v>
      </c>
      <c r="C5950" s="312" t="s">
        <v>54</v>
      </c>
      <c r="D5950" s="313" t="s">
        <v>18857</v>
      </c>
      <c r="E5950" s="314" t="s">
        <v>186</v>
      </c>
    </row>
    <row r="5951" spans="1:5" ht="27">
      <c r="A5951" s="311">
        <v>87633</v>
      </c>
      <c r="B5951" s="312" t="s">
        <v>12457</v>
      </c>
      <c r="C5951" s="312" t="s">
        <v>54</v>
      </c>
      <c r="D5951" s="313" t="s">
        <v>19721</v>
      </c>
      <c r="E5951" s="314" t="s">
        <v>186</v>
      </c>
    </row>
    <row r="5952" spans="1:5" ht="27">
      <c r="A5952" s="311">
        <v>87634</v>
      </c>
      <c r="B5952" s="312" t="s">
        <v>12458</v>
      </c>
      <c r="C5952" s="312" t="s">
        <v>54</v>
      </c>
      <c r="D5952" s="313" t="s">
        <v>21042</v>
      </c>
      <c r="E5952" s="314" t="s">
        <v>186</v>
      </c>
    </row>
    <row r="5953" spans="1:5" ht="40.5">
      <c r="A5953" s="311">
        <v>87640</v>
      </c>
      <c r="B5953" s="312" t="s">
        <v>12459</v>
      </c>
      <c r="C5953" s="312" t="s">
        <v>54</v>
      </c>
      <c r="D5953" s="313" t="s">
        <v>21043</v>
      </c>
      <c r="E5953" s="314" t="s">
        <v>186</v>
      </c>
    </row>
    <row r="5954" spans="1:5" ht="27">
      <c r="A5954" s="311">
        <v>87642</v>
      </c>
      <c r="B5954" s="312" t="s">
        <v>12460</v>
      </c>
      <c r="C5954" s="312" t="s">
        <v>54</v>
      </c>
      <c r="D5954" s="313" t="s">
        <v>20047</v>
      </c>
      <c r="E5954" s="314" t="s">
        <v>186</v>
      </c>
    </row>
    <row r="5955" spans="1:5" ht="27">
      <c r="A5955" s="311">
        <v>87643</v>
      </c>
      <c r="B5955" s="312" t="s">
        <v>12461</v>
      </c>
      <c r="C5955" s="312" t="s">
        <v>54</v>
      </c>
      <c r="D5955" s="313" t="s">
        <v>21044</v>
      </c>
      <c r="E5955" s="314" t="s">
        <v>186</v>
      </c>
    </row>
    <row r="5956" spans="1:5" ht="27">
      <c r="A5956" s="311">
        <v>87644</v>
      </c>
      <c r="B5956" s="312" t="s">
        <v>12462</v>
      </c>
      <c r="C5956" s="312" t="s">
        <v>54</v>
      </c>
      <c r="D5956" s="313" t="s">
        <v>21045</v>
      </c>
      <c r="E5956" s="314" t="s">
        <v>186</v>
      </c>
    </row>
    <row r="5957" spans="1:5" ht="40.5">
      <c r="A5957" s="311">
        <v>87680</v>
      </c>
      <c r="B5957" s="312" t="s">
        <v>12463</v>
      </c>
      <c r="C5957" s="312" t="s">
        <v>54</v>
      </c>
      <c r="D5957" s="313" t="s">
        <v>17265</v>
      </c>
      <c r="E5957" s="314" t="s">
        <v>186</v>
      </c>
    </row>
    <row r="5958" spans="1:5" ht="40.5">
      <c r="A5958" s="311">
        <v>87682</v>
      </c>
      <c r="B5958" s="312" t="s">
        <v>12464</v>
      </c>
      <c r="C5958" s="312" t="s">
        <v>54</v>
      </c>
      <c r="D5958" s="313" t="s">
        <v>21046</v>
      </c>
      <c r="E5958" s="314" t="s">
        <v>186</v>
      </c>
    </row>
    <row r="5959" spans="1:5" ht="40.5">
      <c r="A5959" s="311">
        <v>87683</v>
      </c>
      <c r="B5959" s="312" t="s">
        <v>12465</v>
      </c>
      <c r="C5959" s="312" t="s">
        <v>54</v>
      </c>
      <c r="D5959" s="313" t="s">
        <v>21047</v>
      </c>
      <c r="E5959" s="314" t="s">
        <v>186</v>
      </c>
    </row>
    <row r="5960" spans="1:5" ht="27">
      <c r="A5960" s="311">
        <v>87684</v>
      </c>
      <c r="B5960" s="312" t="s">
        <v>12466</v>
      </c>
      <c r="C5960" s="312" t="s">
        <v>54</v>
      </c>
      <c r="D5960" s="313" t="s">
        <v>21048</v>
      </c>
      <c r="E5960" s="314" t="s">
        <v>186</v>
      </c>
    </row>
    <row r="5961" spans="1:5" ht="40.5" customHeight="1">
      <c r="A5961" s="311">
        <v>87690</v>
      </c>
      <c r="B5961" s="312" t="s">
        <v>12467</v>
      </c>
      <c r="C5961" s="312" t="s">
        <v>54</v>
      </c>
      <c r="D5961" s="313" t="s">
        <v>13611</v>
      </c>
      <c r="E5961" s="314" t="s">
        <v>186</v>
      </c>
    </row>
    <row r="5962" spans="1:5" ht="40.5" customHeight="1">
      <c r="A5962" s="311">
        <v>87692</v>
      </c>
      <c r="B5962" s="312" t="s">
        <v>12468</v>
      </c>
      <c r="C5962" s="312" t="s">
        <v>54</v>
      </c>
      <c r="D5962" s="313" t="s">
        <v>17046</v>
      </c>
      <c r="E5962" s="314" t="s">
        <v>186</v>
      </c>
    </row>
    <row r="5963" spans="1:5" ht="40.5" customHeight="1">
      <c r="A5963" s="311">
        <v>87693</v>
      </c>
      <c r="B5963" s="312" t="s">
        <v>12469</v>
      </c>
      <c r="C5963" s="312" t="s">
        <v>54</v>
      </c>
      <c r="D5963" s="313" t="s">
        <v>17348</v>
      </c>
      <c r="E5963" s="314" t="s">
        <v>186</v>
      </c>
    </row>
    <row r="5964" spans="1:5" ht="40.5" customHeight="1">
      <c r="A5964" s="311">
        <v>87694</v>
      </c>
      <c r="B5964" s="312" t="s">
        <v>12470</v>
      </c>
      <c r="C5964" s="312" t="s">
        <v>54</v>
      </c>
      <c r="D5964" s="313" t="s">
        <v>21049</v>
      </c>
      <c r="E5964" s="314" t="s">
        <v>186</v>
      </c>
    </row>
    <row r="5965" spans="1:5" ht="40.5" customHeight="1">
      <c r="A5965" s="311">
        <v>87700</v>
      </c>
      <c r="B5965" s="312" t="s">
        <v>12471</v>
      </c>
      <c r="C5965" s="312" t="s">
        <v>54</v>
      </c>
      <c r="D5965" s="313" t="s">
        <v>21050</v>
      </c>
      <c r="E5965" s="314" t="s">
        <v>186</v>
      </c>
    </row>
    <row r="5966" spans="1:5" ht="40.5" customHeight="1">
      <c r="A5966" s="311">
        <v>87702</v>
      </c>
      <c r="B5966" s="312" t="s">
        <v>12472</v>
      </c>
      <c r="C5966" s="312" t="s">
        <v>54</v>
      </c>
      <c r="D5966" s="313" t="s">
        <v>16101</v>
      </c>
      <c r="E5966" s="314" t="s">
        <v>186</v>
      </c>
    </row>
    <row r="5967" spans="1:5" ht="40.5">
      <c r="A5967" s="311">
        <v>87703</v>
      </c>
      <c r="B5967" s="312" t="s">
        <v>12473</v>
      </c>
      <c r="C5967" s="312" t="s">
        <v>54</v>
      </c>
      <c r="D5967" s="313" t="s">
        <v>21051</v>
      </c>
      <c r="E5967" s="314" t="s">
        <v>186</v>
      </c>
    </row>
    <row r="5968" spans="1:5" ht="27">
      <c r="A5968" s="311">
        <v>87704</v>
      </c>
      <c r="B5968" s="312" t="s">
        <v>12474</v>
      </c>
      <c r="C5968" s="312" t="s">
        <v>54</v>
      </c>
      <c r="D5968" s="313" t="s">
        <v>17464</v>
      </c>
      <c r="E5968" s="314" t="s">
        <v>186</v>
      </c>
    </row>
    <row r="5969" spans="1:5" ht="40.5">
      <c r="A5969" s="311">
        <v>87735</v>
      </c>
      <c r="B5969" s="312" t="s">
        <v>12475</v>
      </c>
      <c r="C5969" s="312" t="s">
        <v>54</v>
      </c>
      <c r="D5969" s="313" t="s">
        <v>18164</v>
      </c>
      <c r="E5969" s="314" t="s">
        <v>186</v>
      </c>
    </row>
    <row r="5970" spans="1:5" ht="40.5">
      <c r="A5970" s="311">
        <v>87737</v>
      </c>
      <c r="B5970" s="312" t="s">
        <v>12476</v>
      </c>
      <c r="C5970" s="312" t="s">
        <v>54</v>
      </c>
      <c r="D5970" s="313" t="s">
        <v>13117</v>
      </c>
      <c r="E5970" s="314" t="s">
        <v>186</v>
      </c>
    </row>
    <row r="5971" spans="1:5" ht="40.5">
      <c r="A5971" s="311">
        <v>87738</v>
      </c>
      <c r="B5971" s="312" t="s">
        <v>12477</v>
      </c>
      <c r="C5971" s="312" t="s">
        <v>54</v>
      </c>
      <c r="D5971" s="313" t="s">
        <v>17347</v>
      </c>
      <c r="E5971" s="314" t="s">
        <v>186</v>
      </c>
    </row>
    <row r="5972" spans="1:5" ht="27">
      <c r="A5972" s="311">
        <v>87739</v>
      </c>
      <c r="B5972" s="312" t="s">
        <v>12478</v>
      </c>
      <c r="C5972" s="312" t="s">
        <v>54</v>
      </c>
      <c r="D5972" s="313" t="s">
        <v>21052</v>
      </c>
      <c r="E5972" s="314" t="s">
        <v>186</v>
      </c>
    </row>
    <row r="5973" spans="1:5" ht="40.5">
      <c r="A5973" s="311">
        <v>87745</v>
      </c>
      <c r="B5973" s="312" t="s">
        <v>12479</v>
      </c>
      <c r="C5973" s="312" t="s">
        <v>54</v>
      </c>
      <c r="D5973" s="313" t="s">
        <v>21053</v>
      </c>
      <c r="E5973" s="314" t="s">
        <v>186</v>
      </c>
    </row>
    <row r="5974" spans="1:5" ht="40.5">
      <c r="A5974" s="311">
        <v>87747</v>
      </c>
      <c r="B5974" s="312" t="s">
        <v>12480</v>
      </c>
      <c r="C5974" s="312" t="s">
        <v>54</v>
      </c>
      <c r="D5974" s="313" t="s">
        <v>16960</v>
      </c>
      <c r="E5974" s="314" t="s">
        <v>186</v>
      </c>
    </row>
    <row r="5975" spans="1:5" ht="40.5">
      <c r="A5975" s="311">
        <v>87748</v>
      </c>
      <c r="B5975" s="312" t="s">
        <v>12481</v>
      </c>
      <c r="C5975" s="312" t="s">
        <v>54</v>
      </c>
      <c r="D5975" s="313" t="s">
        <v>21054</v>
      </c>
      <c r="E5975" s="314" t="s">
        <v>186</v>
      </c>
    </row>
    <row r="5976" spans="1:5" ht="27">
      <c r="A5976" s="311">
        <v>87749</v>
      </c>
      <c r="B5976" s="312" t="s">
        <v>12482</v>
      </c>
      <c r="C5976" s="312" t="s">
        <v>54</v>
      </c>
      <c r="D5976" s="313" t="s">
        <v>17810</v>
      </c>
      <c r="E5976" s="314" t="s">
        <v>186</v>
      </c>
    </row>
    <row r="5977" spans="1:5" ht="40.5">
      <c r="A5977" s="311">
        <v>87755</v>
      </c>
      <c r="B5977" s="312" t="s">
        <v>12483</v>
      </c>
      <c r="C5977" s="312" t="s">
        <v>54</v>
      </c>
      <c r="D5977" s="313" t="s">
        <v>12678</v>
      </c>
      <c r="E5977" s="314" t="s">
        <v>186</v>
      </c>
    </row>
    <row r="5978" spans="1:5" ht="40.5">
      <c r="A5978" s="311">
        <v>87757</v>
      </c>
      <c r="B5978" s="312" t="s">
        <v>12484</v>
      </c>
      <c r="C5978" s="312" t="s">
        <v>54</v>
      </c>
      <c r="D5978" s="313" t="s">
        <v>17441</v>
      </c>
      <c r="E5978" s="314" t="s">
        <v>186</v>
      </c>
    </row>
    <row r="5979" spans="1:5" ht="40.5">
      <c r="A5979" s="311">
        <v>87758</v>
      </c>
      <c r="B5979" s="312" t="s">
        <v>12485</v>
      </c>
      <c r="C5979" s="312" t="s">
        <v>54</v>
      </c>
      <c r="D5979" s="313" t="s">
        <v>20179</v>
      </c>
      <c r="E5979" s="314" t="s">
        <v>186</v>
      </c>
    </row>
    <row r="5980" spans="1:5" ht="27">
      <c r="A5980" s="311">
        <v>87759</v>
      </c>
      <c r="B5980" s="312" t="s">
        <v>12486</v>
      </c>
      <c r="C5980" s="312" t="s">
        <v>54</v>
      </c>
      <c r="D5980" s="313" t="s">
        <v>21055</v>
      </c>
      <c r="E5980" s="314" t="s">
        <v>186</v>
      </c>
    </row>
    <row r="5981" spans="1:5" ht="40.5">
      <c r="A5981" s="311">
        <v>87765</v>
      </c>
      <c r="B5981" s="312" t="s">
        <v>12487</v>
      </c>
      <c r="C5981" s="312" t="s">
        <v>54</v>
      </c>
      <c r="D5981" s="313" t="s">
        <v>21056</v>
      </c>
      <c r="E5981" s="314" t="s">
        <v>186</v>
      </c>
    </row>
    <row r="5982" spans="1:5" ht="40.5">
      <c r="A5982" s="311">
        <v>87767</v>
      </c>
      <c r="B5982" s="312" t="s">
        <v>12488</v>
      </c>
      <c r="C5982" s="312" t="s">
        <v>54</v>
      </c>
      <c r="D5982" s="313" t="s">
        <v>21057</v>
      </c>
      <c r="E5982" s="314" t="s">
        <v>186</v>
      </c>
    </row>
    <row r="5983" spans="1:5" ht="40.5">
      <c r="A5983" s="311">
        <v>87768</v>
      </c>
      <c r="B5983" s="312" t="s">
        <v>12489</v>
      </c>
      <c r="C5983" s="312" t="s">
        <v>54</v>
      </c>
      <c r="D5983" s="313" t="s">
        <v>21058</v>
      </c>
      <c r="E5983" s="314" t="s">
        <v>186</v>
      </c>
    </row>
    <row r="5984" spans="1:5" ht="27">
      <c r="A5984" s="311">
        <v>87769</v>
      </c>
      <c r="B5984" s="312" t="s">
        <v>12490</v>
      </c>
      <c r="C5984" s="312" t="s">
        <v>54</v>
      </c>
      <c r="D5984" s="313" t="s">
        <v>21059</v>
      </c>
      <c r="E5984" s="314" t="s">
        <v>186</v>
      </c>
    </row>
    <row r="5985" spans="1:5" ht="27">
      <c r="A5985" s="311">
        <v>88470</v>
      </c>
      <c r="B5985" s="312" t="s">
        <v>12491</v>
      </c>
      <c r="C5985" s="312" t="s">
        <v>54</v>
      </c>
      <c r="D5985" s="313" t="s">
        <v>15723</v>
      </c>
      <c r="E5985" s="314" t="s">
        <v>186</v>
      </c>
    </row>
    <row r="5986" spans="1:5" ht="27">
      <c r="A5986" s="311">
        <v>88471</v>
      </c>
      <c r="B5986" s="312" t="s">
        <v>12492</v>
      </c>
      <c r="C5986" s="312" t="s">
        <v>54</v>
      </c>
      <c r="D5986" s="313" t="s">
        <v>15696</v>
      </c>
      <c r="E5986" s="314" t="s">
        <v>186</v>
      </c>
    </row>
    <row r="5987" spans="1:5" ht="27">
      <c r="A5987" s="311">
        <v>88472</v>
      </c>
      <c r="B5987" s="312" t="s">
        <v>12493</v>
      </c>
      <c r="C5987" s="312" t="s">
        <v>54</v>
      </c>
      <c r="D5987" s="313" t="s">
        <v>21060</v>
      </c>
      <c r="E5987" s="314" t="s">
        <v>186</v>
      </c>
    </row>
    <row r="5988" spans="1:5" ht="27">
      <c r="A5988" s="311">
        <v>88476</v>
      </c>
      <c r="B5988" s="312" t="s">
        <v>12494</v>
      </c>
      <c r="C5988" s="312" t="s">
        <v>54</v>
      </c>
      <c r="D5988" s="313" t="s">
        <v>14492</v>
      </c>
      <c r="E5988" s="314" t="s">
        <v>186</v>
      </c>
    </row>
    <row r="5989" spans="1:5" ht="27">
      <c r="A5989" s="311">
        <v>88477</v>
      </c>
      <c r="B5989" s="312" t="s">
        <v>12495</v>
      </c>
      <c r="C5989" s="312" t="s">
        <v>54</v>
      </c>
      <c r="D5989" s="313" t="s">
        <v>13745</v>
      </c>
      <c r="E5989" s="314" t="s">
        <v>186</v>
      </c>
    </row>
    <row r="5990" spans="1:5" ht="27">
      <c r="A5990" s="311">
        <v>88478</v>
      </c>
      <c r="B5990" s="312" t="s">
        <v>12496</v>
      </c>
      <c r="C5990" s="312" t="s">
        <v>54</v>
      </c>
      <c r="D5990" s="313" t="s">
        <v>17452</v>
      </c>
      <c r="E5990" s="314" t="s">
        <v>186</v>
      </c>
    </row>
    <row r="5991" spans="1:5" ht="40.5">
      <c r="A5991" s="311">
        <v>90930</v>
      </c>
      <c r="B5991" s="312" t="s">
        <v>12497</v>
      </c>
      <c r="C5991" s="312" t="s">
        <v>54</v>
      </c>
      <c r="D5991" s="313" t="s">
        <v>21061</v>
      </c>
      <c r="E5991" s="314" t="s">
        <v>186</v>
      </c>
    </row>
    <row r="5992" spans="1:5" ht="27">
      <c r="A5992" s="311">
        <v>90932</v>
      </c>
      <c r="B5992" s="312" t="s">
        <v>12498</v>
      </c>
      <c r="C5992" s="312" t="s">
        <v>54</v>
      </c>
      <c r="D5992" s="313" t="s">
        <v>21062</v>
      </c>
      <c r="E5992" s="314" t="s">
        <v>186</v>
      </c>
    </row>
    <row r="5993" spans="1:5" ht="27">
      <c r="A5993" s="311">
        <v>90933</v>
      </c>
      <c r="B5993" s="312" t="s">
        <v>12499</v>
      </c>
      <c r="C5993" s="312" t="s">
        <v>54</v>
      </c>
      <c r="D5993" s="313" t="s">
        <v>21063</v>
      </c>
      <c r="E5993" s="314" t="s">
        <v>186</v>
      </c>
    </row>
    <row r="5994" spans="1:5" ht="27">
      <c r="A5994" s="311">
        <v>90934</v>
      </c>
      <c r="B5994" s="312" t="s">
        <v>12500</v>
      </c>
      <c r="C5994" s="312" t="s">
        <v>54</v>
      </c>
      <c r="D5994" s="313" t="s">
        <v>21064</v>
      </c>
      <c r="E5994" s="314" t="s">
        <v>186</v>
      </c>
    </row>
    <row r="5995" spans="1:5" ht="40.5">
      <c r="A5995" s="311">
        <v>90940</v>
      </c>
      <c r="B5995" s="312" t="s">
        <v>12501</v>
      </c>
      <c r="C5995" s="312" t="s">
        <v>54</v>
      </c>
      <c r="D5995" s="313" t="s">
        <v>21065</v>
      </c>
      <c r="E5995" s="314" t="s">
        <v>186</v>
      </c>
    </row>
    <row r="5996" spans="1:5" ht="27">
      <c r="A5996" s="311">
        <v>90942</v>
      </c>
      <c r="B5996" s="312" t="s">
        <v>12502</v>
      </c>
      <c r="C5996" s="312" t="s">
        <v>54</v>
      </c>
      <c r="D5996" s="313" t="s">
        <v>19534</v>
      </c>
      <c r="E5996" s="314" t="s">
        <v>186</v>
      </c>
    </row>
    <row r="5997" spans="1:5" ht="27">
      <c r="A5997" s="311">
        <v>90943</v>
      </c>
      <c r="B5997" s="312" t="s">
        <v>12503</v>
      </c>
      <c r="C5997" s="312" t="s">
        <v>54</v>
      </c>
      <c r="D5997" s="313" t="s">
        <v>21066</v>
      </c>
      <c r="E5997" s="314" t="s">
        <v>186</v>
      </c>
    </row>
    <row r="5998" spans="1:5" ht="27">
      <c r="A5998" s="311">
        <v>90944</v>
      </c>
      <c r="B5998" s="312" t="s">
        <v>12504</v>
      </c>
      <c r="C5998" s="312" t="s">
        <v>54</v>
      </c>
      <c r="D5998" s="313" t="s">
        <v>18037</v>
      </c>
      <c r="E5998" s="314" t="s">
        <v>186</v>
      </c>
    </row>
    <row r="5999" spans="1:5" ht="40.5">
      <c r="A5999" s="311">
        <v>90950</v>
      </c>
      <c r="B5999" s="312" t="s">
        <v>12505</v>
      </c>
      <c r="C5999" s="312" t="s">
        <v>54</v>
      </c>
      <c r="D5999" s="313" t="s">
        <v>18272</v>
      </c>
      <c r="E5999" s="314" t="s">
        <v>186</v>
      </c>
    </row>
    <row r="6000" spans="1:5" ht="27">
      <c r="A6000" s="311">
        <v>90952</v>
      </c>
      <c r="B6000" s="312" t="s">
        <v>12506</v>
      </c>
      <c r="C6000" s="312" t="s">
        <v>54</v>
      </c>
      <c r="D6000" s="313" t="s">
        <v>18288</v>
      </c>
      <c r="E6000" s="314" t="s">
        <v>186</v>
      </c>
    </row>
    <row r="6001" spans="1:6" ht="27">
      <c r="A6001" s="311">
        <v>90953</v>
      </c>
      <c r="B6001" s="312" t="s">
        <v>12507</v>
      </c>
      <c r="C6001" s="312" t="s">
        <v>54</v>
      </c>
      <c r="D6001" s="313" t="s">
        <v>17256</v>
      </c>
      <c r="E6001" s="314" t="s">
        <v>186</v>
      </c>
    </row>
    <row r="6002" spans="1:6" ht="27">
      <c r="A6002" s="311">
        <v>90954</v>
      </c>
      <c r="B6002" s="312" t="s">
        <v>12508</v>
      </c>
      <c r="C6002" s="312" t="s">
        <v>54</v>
      </c>
      <c r="D6002" s="313" t="s">
        <v>21067</v>
      </c>
      <c r="E6002" s="314" t="s">
        <v>186</v>
      </c>
    </row>
    <row r="6003" spans="1:6" ht="40.5">
      <c r="A6003" s="311">
        <v>94438</v>
      </c>
      <c r="B6003" s="312" t="s">
        <v>5425</v>
      </c>
      <c r="C6003" s="312" t="s">
        <v>54</v>
      </c>
      <c r="D6003" s="313" t="s">
        <v>19575</v>
      </c>
      <c r="E6003" s="314" t="s">
        <v>186</v>
      </c>
    </row>
    <row r="6004" spans="1:6" ht="40.5">
      <c r="A6004" s="311">
        <v>94439</v>
      </c>
      <c r="B6004" s="312" t="s">
        <v>12509</v>
      </c>
      <c r="C6004" s="312" t="s">
        <v>54</v>
      </c>
      <c r="D6004" s="313" t="s">
        <v>21068</v>
      </c>
      <c r="E6004" s="314" t="s">
        <v>186</v>
      </c>
    </row>
    <row r="6005" spans="1:6" ht="40.5">
      <c r="A6005" s="311">
        <v>94779</v>
      </c>
      <c r="B6005" s="312" t="s">
        <v>5426</v>
      </c>
      <c r="C6005" s="312" t="s">
        <v>54</v>
      </c>
      <c r="D6005" s="313" t="s">
        <v>13970</v>
      </c>
      <c r="E6005" s="314" t="s">
        <v>186</v>
      </c>
    </row>
    <row r="6006" spans="1:6" ht="40.5">
      <c r="A6006" s="311">
        <v>94782</v>
      </c>
      <c r="B6006" s="312" t="s">
        <v>12510</v>
      </c>
      <c r="C6006" s="312" t="s">
        <v>54</v>
      </c>
      <c r="D6006" s="313" t="s">
        <v>20982</v>
      </c>
      <c r="E6006" s="314" t="s">
        <v>186</v>
      </c>
    </row>
    <row r="6007" spans="1:6" ht="13.5">
      <c r="A6007" s="311">
        <v>102803</v>
      </c>
      <c r="B6007" s="312" t="s">
        <v>12511</v>
      </c>
      <c r="C6007" s="312" t="s">
        <v>54</v>
      </c>
      <c r="D6007" s="313" t="s">
        <v>12590</v>
      </c>
      <c r="E6007" s="314" t="s">
        <v>186</v>
      </c>
      <c r="F6007" s="230"/>
    </row>
    <row r="6008" spans="1:6" ht="13.5">
      <c r="A6008" s="311">
        <v>101742</v>
      </c>
      <c r="B6008" s="312" t="s">
        <v>5427</v>
      </c>
      <c r="C6008" s="312" t="s">
        <v>185</v>
      </c>
      <c r="D6008" s="313" t="s">
        <v>21069</v>
      </c>
      <c r="E6008" s="314" t="s">
        <v>186</v>
      </c>
    </row>
    <row r="6009" spans="1:6" ht="27">
      <c r="A6009" s="311">
        <v>87871</v>
      </c>
      <c r="B6009" s="312" t="s">
        <v>5428</v>
      </c>
      <c r="C6009" s="312" t="s">
        <v>54</v>
      </c>
      <c r="D6009" s="313" t="s">
        <v>13595</v>
      </c>
      <c r="E6009" s="314" t="s">
        <v>186</v>
      </c>
    </row>
    <row r="6010" spans="1:6" ht="40.5">
      <c r="A6010" s="311">
        <v>87872</v>
      </c>
      <c r="B6010" s="312" t="s">
        <v>5429</v>
      </c>
      <c r="C6010" s="312" t="s">
        <v>54</v>
      </c>
      <c r="D6010" s="313" t="s">
        <v>14899</v>
      </c>
      <c r="E6010" s="314" t="s">
        <v>186</v>
      </c>
    </row>
    <row r="6011" spans="1:6" ht="40.5">
      <c r="A6011" s="311">
        <v>87873</v>
      </c>
      <c r="B6011" s="312" t="s">
        <v>5430</v>
      </c>
      <c r="C6011" s="312" t="s">
        <v>54</v>
      </c>
      <c r="D6011" s="313" t="s">
        <v>13529</v>
      </c>
      <c r="E6011" s="314" t="s">
        <v>186</v>
      </c>
    </row>
    <row r="6012" spans="1:6" ht="40.5">
      <c r="A6012" s="311">
        <v>87874</v>
      </c>
      <c r="B6012" s="312" t="s">
        <v>5431</v>
      </c>
      <c r="C6012" s="312" t="s">
        <v>54</v>
      </c>
      <c r="D6012" s="313" t="s">
        <v>16805</v>
      </c>
      <c r="E6012" s="314" t="s">
        <v>186</v>
      </c>
    </row>
    <row r="6013" spans="1:6" ht="27">
      <c r="A6013" s="311">
        <v>87876</v>
      </c>
      <c r="B6013" s="312" t="s">
        <v>5432</v>
      </c>
      <c r="C6013" s="312" t="s">
        <v>54</v>
      </c>
      <c r="D6013" s="313" t="s">
        <v>17201</v>
      </c>
      <c r="E6013" s="314" t="s">
        <v>186</v>
      </c>
    </row>
    <row r="6014" spans="1:6" ht="40.5">
      <c r="A6014" s="311">
        <v>87877</v>
      </c>
      <c r="B6014" s="312" t="s">
        <v>5433</v>
      </c>
      <c r="C6014" s="312" t="s">
        <v>54</v>
      </c>
      <c r="D6014" s="313" t="s">
        <v>12682</v>
      </c>
      <c r="E6014" s="314" t="s">
        <v>186</v>
      </c>
    </row>
    <row r="6015" spans="1:6" ht="27">
      <c r="A6015" s="311">
        <v>87878</v>
      </c>
      <c r="B6015" s="312" t="s">
        <v>5434</v>
      </c>
      <c r="C6015" s="312" t="s">
        <v>54</v>
      </c>
      <c r="D6015" s="313" t="s">
        <v>17861</v>
      </c>
      <c r="E6015" s="314" t="s">
        <v>186</v>
      </c>
    </row>
    <row r="6016" spans="1:6" ht="27">
      <c r="A6016" s="311">
        <v>87879</v>
      </c>
      <c r="B6016" s="312" t="s">
        <v>5435</v>
      </c>
      <c r="C6016" s="312" t="s">
        <v>54</v>
      </c>
      <c r="D6016" s="313" t="s">
        <v>17041</v>
      </c>
      <c r="E6016" s="314" t="s">
        <v>186</v>
      </c>
    </row>
    <row r="6017" spans="1:5" ht="27">
      <c r="A6017" s="311">
        <v>87881</v>
      </c>
      <c r="B6017" s="312" t="s">
        <v>5436</v>
      </c>
      <c r="C6017" s="312" t="s">
        <v>54</v>
      </c>
      <c r="D6017" s="313" t="s">
        <v>17149</v>
      </c>
      <c r="E6017" s="314" t="s">
        <v>186</v>
      </c>
    </row>
    <row r="6018" spans="1:5" ht="27">
      <c r="A6018" s="311">
        <v>87882</v>
      </c>
      <c r="B6018" s="312" t="s">
        <v>5437</v>
      </c>
      <c r="C6018" s="312" t="s">
        <v>54</v>
      </c>
      <c r="D6018" s="313" t="s">
        <v>13182</v>
      </c>
      <c r="E6018" s="314" t="s">
        <v>186</v>
      </c>
    </row>
    <row r="6019" spans="1:5" ht="27">
      <c r="A6019" s="311">
        <v>87884</v>
      </c>
      <c r="B6019" s="312" t="s">
        <v>5438</v>
      </c>
      <c r="C6019" s="312" t="s">
        <v>54</v>
      </c>
      <c r="D6019" s="313" t="s">
        <v>20748</v>
      </c>
      <c r="E6019" s="314" t="s">
        <v>186</v>
      </c>
    </row>
    <row r="6020" spans="1:5" ht="27">
      <c r="A6020" s="311">
        <v>87885</v>
      </c>
      <c r="B6020" s="312" t="s">
        <v>5439</v>
      </c>
      <c r="C6020" s="312" t="s">
        <v>54</v>
      </c>
      <c r="D6020" s="313" t="s">
        <v>17846</v>
      </c>
      <c r="E6020" s="314" t="s">
        <v>186</v>
      </c>
    </row>
    <row r="6021" spans="1:5" ht="27">
      <c r="A6021" s="311">
        <v>87886</v>
      </c>
      <c r="B6021" s="312" t="s">
        <v>5440</v>
      </c>
      <c r="C6021" s="312" t="s">
        <v>54</v>
      </c>
      <c r="D6021" s="313" t="s">
        <v>15379</v>
      </c>
      <c r="E6021" s="314" t="s">
        <v>186</v>
      </c>
    </row>
    <row r="6022" spans="1:5" ht="27">
      <c r="A6022" s="311">
        <v>87887</v>
      </c>
      <c r="B6022" s="312" t="s">
        <v>5441</v>
      </c>
      <c r="C6022" s="312" t="s">
        <v>54</v>
      </c>
      <c r="D6022" s="313" t="s">
        <v>15767</v>
      </c>
      <c r="E6022" s="314" t="s">
        <v>186</v>
      </c>
    </row>
    <row r="6023" spans="1:5" ht="40.5">
      <c r="A6023" s="311">
        <v>87888</v>
      </c>
      <c r="B6023" s="312" t="s">
        <v>5442</v>
      </c>
      <c r="C6023" s="312" t="s">
        <v>54</v>
      </c>
      <c r="D6023" s="313" t="s">
        <v>13963</v>
      </c>
      <c r="E6023" s="314" t="s">
        <v>186</v>
      </c>
    </row>
    <row r="6024" spans="1:5" ht="40.5">
      <c r="A6024" s="311">
        <v>87889</v>
      </c>
      <c r="B6024" s="312" t="s">
        <v>5443</v>
      </c>
      <c r="C6024" s="312" t="s">
        <v>54</v>
      </c>
      <c r="D6024" s="313" t="s">
        <v>14551</v>
      </c>
      <c r="E6024" s="314" t="s">
        <v>186</v>
      </c>
    </row>
    <row r="6025" spans="1:5" ht="40.5">
      <c r="A6025" s="311">
        <v>87891</v>
      </c>
      <c r="B6025" s="312" t="s">
        <v>5444</v>
      </c>
      <c r="C6025" s="312" t="s">
        <v>54</v>
      </c>
      <c r="D6025" s="313" t="s">
        <v>13313</v>
      </c>
      <c r="E6025" s="314" t="s">
        <v>186</v>
      </c>
    </row>
    <row r="6026" spans="1:5" ht="40.5">
      <c r="A6026" s="311">
        <v>87892</v>
      </c>
      <c r="B6026" s="312" t="s">
        <v>5445</v>
      </c>
      <c r="C6026" s="312" t="s">
        <v>54</v>
      </c>
      <c r="D6026" s="313" t="s">
        <v>14712</v>
      </c>
      <c r="E6026" s="314" t="s">
        <v>186</v>
      </c>
    </row>
    <row r="6027" spans="1:5" ht="27">
      <c r="A6027" s="311">
        <v>87893</v>
      </c>
      <c r="B6027" s="312" t="s">
        <v>5446</v>
      </c>
      <c r="C6027" s="312" t="s">
        <v>54</v>
      </c>
      <c r="D6027" s="313" t="s">
        <v>15065</v>
      </c>
      <c r="E6027" s="314" t="s">
        <v>186</v>
      </c>
    </row>
    <row r="6028" spans="1:5" ht="40.5">
      <c r="A6028" s="311">
        <v>87894</v>
      </c>
      <c r="B6028" s="312" t="s">
        <v>5447</v>
      </c>
      <c r="C6028" s="312" t="s">
        <v>54</v>
      </c>
      <c r="D6028" s="313" t="s">
        <v>16262</v>
      </c>
      <c r="E6028" s="314" t="s">
        <v>186</v>
      </c>
    </row>
    <row r="6029" spans="1:5" ht="40.5">
      <c r="A6029" s="311">
        <v>87896</v>
      </c>
      <c r="B6029" s="312" t="s">
        <v>5448</v>
      </c>
      <c r="C6029" s="312" t="s">
        <v>54</v>
      </c>
      <c r="D6029" s="313" t="s">
        <v>13196</v>
      </c>
      <c r="E6029" s="314" t="s">
        <v>186</v>
      </c>
    </row>
    <row r="6030" spans="1:5" ht="40.5">
      <c r="A6030" s="311">
        <v>87897</v>
      </c>
      <c r="B6030" s="312" t="s">
        <v>5449</v>
      </c>
      <c r="C6030" s="312" t="s">
        <v>54</v>
      </c>
      <c r="D6030" s="313" t="s">
        <v>13535</v>
      </c>
      <c r="E6030" s="314" t="s">
        <v>186</v>
      </c>
    </row>
    <row r="6031" spans="1:5" ht="40.5">
      <c r="A6031" s="311">
        <v>87899</v>
      </c>
      <c r="B6031" s="312" t="s">
        <v>5450</v>
      </c>
      <c r="C6031" s="312" t="s">
        <v>54</v>
      </c>
      <c r="D6031" s="313" t="s">
        <v>14464</v>
      </c>
      <c r="E6031" s="314" t="s">
        <v>186</v>
      </c>
    </row>
    <row r="6032" spans="1:5" ht="40.5">
      <c r="A6032" s="311">
        <v>87900</v>
      </c>
      <c r="B6032" s="312" t="s">
        <v>5451</v>
      </c>
      <c r="C6032" s="312" t="s">
        <v>54</v>
      </c>
      <c r="D6032" s="313" t="s">
        <v>17863</v>
      </c>
      <c r="E6032" s="314" t="s">
        <v>186</v>
      </c>
    </row>
    <row r="6033" spans="1:5" ht="40.5">
      <c r="A6033" s="311">
        <v>87902</v>
      </c>
      <c r="B6033" s="312" t="s">
        <v>5452</v>
      </c>
      <c r="C6033" s="312" t="s">
        <v>54</v>
      </c>
      <c r="D6033" s="313" t="s">
        <v>17365</v>
      </c>
      <c r="E6033" s="314" t="s">
        <v>186</v>
      </c>
    </row>
    <row r="6034" spans="1:5" ht="40.5">
      <c r="A6034" s="311">
        <v>87903</v>
      </c>
      <c r="B6034" s="312" t="s">
        <v>5453</v>
      </c>
      <c r="C6034" s="312" t="s">
        <v>54</v>
      </c>
      <c r="D6034" s="313" t="s">
        <v>17792</v>
      </c>
      <c r="E6034" s="314" t="s">
        <v>186</v>
      </c>
    </row>
    <row r="6035" spans="1:5" ht="27">
      <c r="A6035" s="311">
        <v>87904</v>
      </c>
      <c r="B6035" s="312" t="s">
        <v>5454</v>
      </c>
      <c r="C6035" s="312" t="s">
        <v>54</v>
      </c>
      <c r="D6035" s="313" t="s">
        <v>19978</v>
      </c>
      <c r="E6035" s="314" t="s">
        <v>186</v>
      </c>
    </row>
    <row r="6036" spans="1:5" ht="40.5">
      <c r="A6036" s="311">
        <v>87905</v>
      </c>
      <c r="B6036" s="312" t="s">
        <v>5455</v>
      </c>
      <c r="C6036" s="312" t="s">
        <v>54</v>
      </c>
      <c r="D6036" s="313" t="s">
        <v>17098</v>
      </c>
      <c r="E6036" s="314" t="s">
        <v>186</v>
      </c>
    </row>
    <row r="6037" spans="1:5" ht="40.5">
      <c r="A6037" s="311">
        <v>87907</v>
      </c>
      <c r="B6037" s="312" t="s">
        <v>5456</v>
      </c>
      <c r="C6037" s="312" t="s">
        <v>54</v>
      </c>
      <c r="D6037" s="313" t="s">
        <v>17781</v>
      </c>
      <c r="E6037" s="314" t="s">
        <v>186</v>
      </c>
    </row>
    <row r="6038" spans="1:5" ht="40.5">
      <c r="A6038" s="311">
        <v>87908</v>
      </c>
      <c r="B6038" s="312" t="s">
        <v>5457</v>
      </c>
      <c r="C6038" s="312" t="s">
        <v>54</v>
      </c>
      <c r="D6038" s="315" t="s">
        <v>15215</v>
      </c>
      <c r="E6038" s="314" t="s">
        <v>186</v>
      </c>
    </row>
    <row r="6039" spans="1:5" ht="27">
      <c r="A6039" s="311">
        <v>87910</v>
      </c>
      <c r="B6039" s="312" t="s">
        <v>5458</v>
      </c>
      <c r="C6039" s="312" t="s">
        <v>54</v>
      </c>
      <c r="D6039" s="315" t="s">
        <v>13863</v>
      </c>
      <c r="E6039" s="314" t="s">
        <v>186</v>
      </c>
    </row>
    <row r="6040" spans="1:5" ht="27">
      <c r="A6040" s="311">
        <v>87911</v>
      </c>
      <c r="B6040" s="312" t="s">
        <v>5459</v>
      </c>
      <c r="C6040" s="312" t="s">
        <v>54</v>
      </c>
      <c r="D6040" s="315" t="s">
        <v>16269</v>
      </c>
      <c r="E6040" s="314" t="s">
        <v>186</v>
      </c>
    </row>
    <row r="6041" spans="1:5" ht="27">
      <c r="A6041" s="311">
        <v>87411</v>
      </c>
      <c r="B6041" s="312" t="s">
        <v>5460</v>
      </c>
      <c r="C6041" s="312" t="s">
        <v>54</v>
      </c>
      <c r="D6041" s="315" t="s">
        <v>21070</v>
      </c>
      <c r="E6041" s="314" t="s">
        <v>186</v>
      </c>
    </row>
    <row r="6042" spans="1:5" ht="27">
      <c r="A6042" s="311">
        <v>87412</v>
      </c>
      <c r="B6042" s="312" t="s">
        <v>5461</v>
      </c>
      <c r="C6042" s="312" t="s">
        <v>54</v>
      </c>
      <c r="D6042" s="315" t="s">
        <v>17591</v>
      </c>
      <c r="E6042" s="314" t="s">
        <v>186</v>
      </c>
    </row>
    <row r="6043" spans="1:5" ht="27">
      <c r="A6043" s="311">
        <v>87413</v>
      </c>
      <c r="B6043" s="312" t="s">
        <v>5462</v>
      </c>
      <c r="C6043" s="312" t="s">
        <v>54</v>
      </c>
      <c r="D6043" s="315" t="s">
        <v>16109</v>
      </c>
      <c r="E6043" s="314" t="s">
        <v>186</v>
      </c>
    </row>
    <row r="6044" spans="1:5" ht="27">
      <c r="A6044" s="311">
        <v>87414</v>
      </c>
      <c r="B6044" s="312" t="s">
        <v>5463</v>
      </c>
      <c r="C6044" s="312" t="s">
        <v>54</v>
      </c>
      <c r="D6044" s="315" t="s">
        <v>16738</v>
      </c>
      <c r="E6044" s="314" t="s">
        <v>186</v>
      </c>
    </row>
    <row r="6045" spans="1:5" ht="27">
      <c r="A6045" s="311">
        <v>87415</v>
      </c>
      <c r="B6045" s="312" t="s">
        <v>5464</v>
      </c>
      <c r="C6045" s="312" t="s">
        <v>54</v>
      </c>
      <c r="D6045" s="315" t="s">
        <v>13215</v>
      </c>
      <c r="E6045" s="314" t="s">
        <v>186</v>
      </c>
    </row>
    <row r="6046" spans="1:5" ht="27">
      <c r="A6046" s="311">
        <v>87416</v>
      </c>
      <c r="B6046" s="312" t="s">
        <v>5465</v>
      </c>
      <c r="C6046" s="312" t="s">
        <v>54</v>
      </c>
      <c r="D6046" s="315" t="s">
        <v>21071</v>
      </c>
      <c r="E6046" s="314" t="s">
        <v>186</v>
      </c>
    </row>
    <row r="6047" spans="1:5" ht="27">
      <c r="A6047" s="311">
        <v>87417</v>
      </c>
      <c r="B6047" s="312" t="s">
        <v>5466</v>
      </c>
      <c r="C6047" s="312" t="s">
        <v>54</v>
      </c>
      <c r="D6047" s="315" t="s">
        <v>21072</v>
      </c>
      <c r="E6047" s="314" t="s">
        <v>186</v>
      </c>
    </row>
    <row r="6048" spans="1:5" ht="27">
      <c r="A6048" s="311">
        <v>87418</v>
      </c>
      <c r="B6048" s="312" t="s">
        <v>5467</v>
      </c>
      <c r="C6048" s="312" t="s">
        <v>54</v>
      </c>
      <c r="D6048" s="315" t="s">
        <v>17565</v>
      </c>
      <c r="E6048" s="314" t="s">
        <v>186</v>
      </c>
    </row>
    <row r="6049" spans="1:5" ht="27">
      <c r="A6049" s="311">
        <v>87419</v>
      </c>
      <c r="B6049" s="312" t="s">
        <v>5468</v>
      </c>
      <c r="C6049" s="312" t="s">
        <v>54</v>
      </c>
      <c r="D6049" s="315" t="s">
        <v>15032</v>
      </c>
      <c r="E6049" s="314" t="s">
        <v>186</v>
      </c>
    </row>
    <row r="6050" spans="1:5" ht="27">
      <c r="A6050" s="311">
        <v>87420</v>
      </c>
      <c r="B6050" s="312" t="s">
        <v>5469</v>
      </c>
      <c r="C6050" s="312" t="s">
        <v>54</v>
      </c>
      <c r="D6050" s="315" t="s">
        <v>15771</v>
      </c>
      <c r="E6050" s="314" t="s">
        <v>186</v>
      </c>
    </row>
    <row r="6051" spans="1:5" ht="27">
      <c r="A6051" s="311">
        <v>87421</v>
      </c>
      <c r="B6051" s="312" t="s">
        <v>5470</v>
      </c>
      <c r="C6051" s="312" t="s">
        <v>54</v>
      </c>
      <c r="D6051" s="315" t="s">
        <v>17244</v>
      </c>
      <c r="E6051" s="314" t="s">
        <v>186</v>
      </c>
    </row>
    <row r="6052" spans="1:5" ht="27">
      <c r="A6052" s="311">
        <v>87422</v>
      </c>
      <c r="B6052" s="312" t="s">
        <v>5471</v>
      </c>
      <c r="C6052" s="312" t="s">
        <v>54</v>
      </c>
      <c r="D6052" s="315" t="s">
        <v>21073</v>
      </c>
      <c r="E6052" s="314" t="s">
        <v>186</v>
      </c>
    </row>
    <row r="6053" spans="1:5" ht="27">
      <c r="A6053" s="311">
        <v>87423</v>
      </c>
      <c r="B6053" s="312" t="s">
        <v>5472</v>
      </c>
      <c r="C6053" s="312" t="s">
        <v>54</v>
      </c>
      <c r="D6053" s="315" t="s">
        <v>21074</v>
      </c>
      <c r="E6053" s="314" t="s">
        <v>186</v>
      </c>
    </row>
    <row r="6054" spans="1:5" ht="27">
      <c r="A6054" s="311">
        <v>87424</v>
      </c>
      <c r="B6054" s="312" t="s">
        <v>5473</v>
      </c>
      <c r="C6054" s="312" t="s">
        <v>54</v>
      </c>
      <c r="D6054" s="315" t="s">
        <v>21071</v>
      </c>
      <c r="E6054" s="314" t="s">
        <v>186</v>
      </c>
    </row>
    <row r="6055" spans="1:5" ht="27">
      <c r="A6055" s="311">
        <v>87425</v>
      </c>
      <c r="B6055" s="312" t="s">
        <v>5474</v>
      </c>
      <c r="C6055" s="312" t="s">
        <v>54</v>
      </c>
      <c r="D6055" s="313" t="s">
        <v>21075</v>
      </c>
      <c r="E6055" s="314" t="s">
        <v>186</v>
      </c>
    </row>
    <row r="6056" spans="1:5" ht="27">
      <c r="A6056" s="311">
        <v>87426</v>
      </c>
      <c r="B6056" s="312" t="s">
        <v>5475</v>
      </c>
      <c r="C6056" s="312" t="s">
        <v>54</v>
      </c>
      <c r="D6056" s="313" t="s">
        <v>13499</v>
      </c>
      <c r="E6056" s="314" t="s">
        <v>186</v>
      </c>
    </row>
    <row r="6057" spans="1:5" ht="27">
      <c r="A6057" s="311">
        <v>87427</v>
      </c>
      <c r="B6057" s="312" t="s">
        <v>5476</v>
      </c>
      <c r="C6057" s="312" t="s">
        <v>54</v>
      </c>
      <c r="D6057" s="313" t="s">
        <v>18018</v>
      </c>
      <c r="E6057" s="314" t="s">
        <v>186</v>
      </c>
    </row>
    <row r="6058" spans="1:5" ht="27">
      <c r="A6058" s="311">
        <v>87428</v>
      </c>
      <c r="B6058" s="312" t="s">
        <v>5477</v>
      </c>
      <c r="C6058" s="312" t="s">
        <v>54</v>
      </c>
      <c r="D6058" s="313" t="s">
        <v>16309</v>
      </c>
      <c r="E6058" s="314" t="s">
        <v>186</v>
      </c>
    </row>
    <row r="6059" spans="1:5" ht="27">
      <c r="A6059" s="311">
        <v>87429</v>
      </c>
      <c r="B6059" s="312" t="s">
        <v>5478</v>
      </c>
      <c r="C6059" s="312" t="s">
        <v>54</v>
      </c>
      <c r="D6059" s="313" t="s">
        <v>13151</v>
      </c>
      <c r="E6059" s="314" t="s">
        <v>186</v>
      </c>
    </row>
    <row r="6060" spans="1:5" ht="27">
      <c r="A6060" s="311">
        <v>87430</v>
      </c>
      <c r="B6060" s="312" t="s">
        <v>5479</v>
      </c>
      <c r="C6060" s="312" t="s">
        <v>54</v>
      </c>
      <c r="D6060" s="313" t="s">
        <v>16788</v>
      </c>
      <c r="E6060" s="314" t="s">
        <v>186</v>
      </c>
    </row>
    <row r="6061" spans="1:5" ht="27">
      <c r="A6061" s="311">
        <v>87431</v>
      </c>
      <c r="B6061" s="312" t="s">
        <v>5480</v>
      </c>
      <c r="C6061" s="312" t="s">
        <v>54</v>
      </c>
      <c r="D6061" s="313" t="s">
        <v>15375</v>
      </c>
      <c r="E6061" s="314" t="s">
        <v>186</v>
      </c>
    </row>
    <row r="6062" spans="1:5" ht="27">
      <c r="A6062" s="311">
        <v>87432</v>
      </c>
      <c r="B6062" s="312" t="s">
        <v>5481</v>
      </c>
      <c r="C6062" s="312" t="s">
        <v>54</v>
      </c>
      <c r="D6062" s="313" t="s">
        <v>18865</v>
      </c>
      <c r="E6062" s="314" t="s">
        <v>186</v>
      </c>
    </row>
    <row r="6063" spans="1:5" ht="27">
      <c r="A6063" s="311">
        <v>87433</v>
      </c>
      <c r="B6063" s="312" t="s">
        <v>5482</v>
      </c>
      <c r="C6063" s="312" t="s">
        <v>54</v>
      </c>
      <c r="D6063" s="313" t="s">
        <v>21076</v>
      </c>
      <c r="E6063" s="314" t="s">
        <v>186</v>
      </c>
    </row>
    <row r="6064" spans="1:5" ht="27">
      <c r="A6064" s="311">
        <v>87434</v>
      </c>
      <c r="B6064" s="312" t="s">
        <v>5483</v>
      </c>
      <c r="C6064" s="312" t="s">
        <v>54</v>
      </c>
      <c r="D6064" s="313" t="s">
        <v>21077</v>
      </c>
      <c r="E6064" s="314" t="s">
        <v>186</v>
      </c>
    </row>
    <row r="6065" spans="1:5" ht="27">
      <c r="A6065" s="311">
        <v>87435</v>
      </c>
      <c r="B6065" s="312" t="s">
        <v>5484</v>
      </c>
      <c r="C6065" s="312" t="s">
        <v>54</v>
      </c>
      <c r="D6065" s="313" t="s">
        <v>13659</v>
      </c>
      <c r="E6065" s="314" t="s">
        <v>186</v>
      </c>
    </row>
    <row r="6066" spans="1:5" ht="27">
      <c r="A6066" s="311">
        <v>87436</v>
      </c>
      <c r="B6066" s="312" t="s">
        <v>5485</v>
      </c>
      <c r="C6066" s="312" t="s">
        <v>54</v>
      </c>
      <c r="D6066" s="313" t="s">
        <v>21078</v>
      </c>
      <c r="E6066" s="314" t="s">
        <v>186</v>
      </c>
    </row>
    <row r="6067" spans="1:5" ht="27">
      <c r="A6067" s="311">
        <v>87437</v>
      </c>
      <c r="B6067" s="312" t="s">
        <v>5486</v>
      </c>
      <c r="C6067" s="312" t="s">
        <v>54</v>
      </c>
      <c r="D6067" s="313" t="s">
        <v>19405</v>
      </c>
      <c r="E6067" s="314" t="s">
        <v>186</v>
      </c>
    </row>
    <row r="6068" spans="1:5" ht="27">
      <c r="A6068" s="311">
        <v>87438</v>
      </c>
      <c r="B6068" s="312" t="s">
        <v>5487</v>
      </c>
      <c r="C6068" s="312" t="s">
        <v>54</v>
      </c>
      <c r="D6068" s="313" t="s">
        <v>17425</v>
      </c>
      <c r="E6068" s="314" t="s">
        <v>186</v>
      </c>
    </row>
    <row r="6069" spans="1:5" ht="27">
      <c r="A6069" s="311">
        <v>87439</v>
      </c>
      <c r="B6069" s="312" t="s">
        <v>5488</v>
      </c>
      <c r="C6069" s="312" t="s">
        <v>54</v>
      </c>
      <c r="D6069" s="313" t="s">
        <v>14111</v>
      </c>
      <c r="E6069" s="314" t="s">
        <v>186</v>
      </c>
    </row>
    <row r="6070" spans="1:5" ht="27">
      <c r="A6070" s="311">
        <v>87440</v>
      </c>
      <c r="B6070" s="312" t="s">
        <v>5489</v>
      </c>
      <c r="C6070" s="312" t="s">
        <v>54</v>
      </c>
      <c r="D6070" s="313" t="s">
        <v>15472</v>
      </c>
      <c r="E6070" s="314" t="s">
        <v>186</v>
      </c>
    </row>
    <row r="6071" spans="1:5" ht="40.5">
      <c r="A6071" s="311">
        <v>87527</v>
      </c>
      <c r="B6071" s="312" t="s">
        <v>5490</v>
      </c>
      <c r="C6071" s="312" t="s">
        <v>54</v>
      </c>
      <c r="D6071" s="313" t="s">
        <v>21079</v>
      </c>
      <c r="E6071" s="314" t="s">
        <v>186</v>
      </c>
    </row>
    <row r="6072" spans="1:5" ht="40.5">
      <c r="A6072" s="311">
        <v>87528</v>
      </c>
      <c r="B6072" s="312" t="s">
        <v>5491</v>
      </c>
      <c r="C6072" s="312" t="s">
        <v>54</v>
      </c>
      <c r="D6072" s="313" t="s">
        <v>19467</v>
      </c>
      <c r="E6072" s="314" t="s">
        <v>186</v>
      </c>
    </row>
    <row r="6073" spans="1:5" ht="40.5">
      <c r="A6073" s="311">
        <v>87529</v>
      </c>
      <c r="B6073" s="312" t="s">
        <v>5492</v>
      </c>
      <c r="C6073" s="312" t="s">
        <v>54</v>
      </c>
      <c r="D6073" s="313" t="s">
        <v>16285</v>
      </c>
      <c r="E6073" s="314" t="s">
        <v>186</v>
      </c>
    </row>
    <row r="6074" spans="1:5" ht="40.5">
      <c r="A6074" s="311">
        <v>87530</v>
      </c>
      <c r="B6074" s="312" t="s">
        <v>5493</v>
      </c>
      <c r="C6074" s="312" t="s">
        <v>54</v>
      </c>
      <c r="D6074" s="313" t="s">
        <v>21080</v>
      </c>
      <c r="E6074" s="314" t="s">
        <v>186</v>
      </c>
    </row>
    <row r="6075" spans="1:5" ht="40.5">
      <c r="A6075" s="311">
        <v>87531</v>
      </c>
      <c r="B6075" s="312" t="s">
        <v>5494</v>
      </c>
      <c r="C6075" s="312" t="s">
        <v>54</v>
      </c>
      <c r="D6075" s="313" t="s">
        <v>15966</v>
      </c>
      <c r="E6075" s="314" t="s">
        <v>186</v>
      </c>
    </row>
    <row r="6076" spans="1:5" ht="40.5">
      <c r="A6076" s="311">
        <v>87532</v>
      </c>
      <c r="B6076" s="312" t="s">
        <v>5495</v>
      </c>
      <c r="C6076" s="312" t="s">
        <v>54</v>
      </c>
      <c r="D6076" s="313" t="s">
        <v>21081</v>
      </c>
      <c r="E6076" s="314" t="s">
        <v>186</v>
      </c>
    </row>
    <row r="6077" spans="1:5" ht="40.5">
      <c r="A6077" s="311">
        <v>87535</v>
      </c>
      <c r="B6077" s="312" t="s">
        <v>5496</v>
      </c>
      <c r="C6077" s="312" t="s">
        <v>54</v>
      </c>
      <c r="D6077" s="313" t="s">
        <v>13415</v>
      </c>
      <c r="E6077" s="314" t="s">
        <v>186</v>
      </c>
    </row>
    <row r="6078" spans="1:5" ht="40.5">
      <c r="A6078" s="311">
        <v>87536</v>
      </c>
      <c r="B6078" s="312" t="s">
        <v>5497</v>
      </c>
      <c r="C6078" s="312" t="s">
        <v>54</v>
      </c>
      <c r="D6078" s="313" t="s">
        <v>17582</v>
      </c>
      <c r="E6078" s="314" t="s">
        <v>186</v>
      </c>
    </row>
    <row r="6079" spans="1:5" ht="54">
      <c r="A6079" s="311">
        <v>87537</v>
      </c>
      <c r="B6079" s="312" t="s">
        <v>5498</v>
      </c>
      <c r="C6079" s="312" t="s">
        <v>54</v>
      </c>
      <c r="D6079" s="313" t="s">
        <v>14874</v>
      </c>
      <c r="E6079" s="314" t="s">
        <v>186</v>
      </c>
    </row>
    <row r="6080" spans="1:5" ht="40.5">
      <c r="A6080" s="311">
        <v>87538</v>
      </c>
      <c r="B6080" s="312" t="s">
        <v>5499</v>
      </c>
      <c r="C6080" s="312" t="s">
        <v>54</v>
      </c>
      <c r="D6080" s="313" t="s">
        <v>21082</v>
      </c>
      <c r="E6080" s="314" t="s">
        <v>186</v>
      </c>
    </row>
    <row r="6081" spans="1:5" ht="54">
      <c r="A6081" s="311">
        <v>87539</v>
      </c>
      <c r="B6081" s="312" t="s">
        <v>5500</v>
      </c>
      <c r="C6081" s="312" t="s">
        <v>54</v>
      </c>
      <c r="D6081" s="313" t="s">
        <v>13317</v>
      </c>
      <c r="E6081" s="314" t="s">
        <v>186</v>
      </c>
    </row>
    <row r="6082" spans="1:5" ht="54">
      <c r="A6082" s="311">
        <v>87541</v>
      </c>
      <c r="B6082" s="312" t="s">
        <v>5501</v>
      </c>
      <c r="C6082" s="312" t="s">
        <v>54</v>
      </c>
      <c r="D6082" s="313" t="s">
        <v>17013</v>
      </c>
      <c r="E6082" s="314" t="s">
        <v>186</v>
      </c>
    </row>
    <row r="6083" spans="1:5" ht="40.5">
      <c r="A6083" s="311">
        <v>87543</v>
      </c>
      <c r="B6083" s="312" t="s">
        <v>5502</v>
      </c>
      <c r="C6083" s="312" t="s">
        <v>54</v>
      </c>
      <c r="D6083" s="313" t="s">
        <v>19264</v>
      </c>
      <c r="E6083" s="314" t="s">
        <v>186</v>
      </c>
    </row>
    <row r="6084" spans="1:5" ht="40.5">
      <c r="A6084" s="311">
        <v>87545</v>
      </c>
      <c r="B6084" s="312" t="s">
        <v>5503</v>
      </c>
      <c r="C6084" s="312" t="s">
        <v>54</v>
      </c>
      <c r="D6084" s="313" t="s">
        <v>17579</v>
      </c>
      <c r="E6084" s="314" t="s">
        <v>186</v>
      </c>
    </row>
    <row r="6085" spans="1:5" ht="40.5">
      <c r="A6085" s="311">
        <v>87546</v>
      </c>
      <c r="B6085" s="312" t="s">
        <v>5504</v>
      </c>
      <c r="C6085" s="312" t="s">
        <v>54</v>
      </c>
      <c r="D6085" s="313" t="s">
        <v>21083</v>
      </c>
      <c r="E6085" s="314" t="s">
        <v>186</v>
      </c>
    </row>
    <row r="6086" spans="1:5" ht="40.5">
      <c r="A6086" s="311">
        <v>87547</v>
      </c>
      <c r="B6086" s="312" t="s">
        <v>5505</v>
      </c>
      <c r="C6086" s="312" t="s">
        <v>54</v>
      </c>
      <c r="D6086" s="313" t="s">
        <v>16190</v>
      </c>
      <c r="E6086" s="314" t="s">
        <v>186</v>
      </c>
    </row>
    <row r="6087" spans="1:5" ht="40.5">
      <c r="A6087" s="311">
        <v>87548</v>
      </c>
      <c r="B6087" s="312" t="s">
        <v>5506</v>
      </c>
      <c r="C6087" s="312" t="s">
        <v>54</v>
      </c>
      <c r="D6087" s="313" t="s">
        <v>15124</v>
      </c>
      <c r="E6087" s="314" t="s">
        <v>186</v>
      </c>
    </row>
    <row r="6088" spans="1:5" ht="40.5">
      <c r="A6088" s="311">
        <v>87549</v>
      </c>
      <c r="B6088" s="312" t="s">
        <v>5507</v>
      </c>
      <c r="C6088" s="312" t="s">
        <v>54</v>
      </c>
      <c r="D6088" s="313" t="s">
        <v>17821</v>
      </c>
      <c r="E6088" s="314" t="s">
        <v>186</v>
      </c>
    </row>
    <row r="6089" spans="1:5" ht="40.5">
      <c r="A6089" s="311">
        <v>87550</v>
      </c>
      <c r="B6089" s="312" t="s">
        <v>5508</v>
      </c>
      <c r="C6089" s="312" t="s">
        <v>54</v>
      </c>
      <c r="D6089" s="313" t="s">
        <v>15509</v>
      </c>
      <c r="E6089" s="314" t="s">
        <v>186</v>
      </c>
    </row>
    <row r="6090" spans="1:5" ht="40.5">
      <c r="A6090" s="311">
        <v>87553</v>
      </c>
      <c r="B6090" s="312" t="s">
        <v>5509</v>
      </c>
      <c r="C6090" s="312" t="s">
        <v>54</v>
      </c>
      <c r="D6090" s="313" t="s">
        <v>13856</v>
      </c>
      <c r="E6090" s="314" t="s">
        <v>186</v>
      </c>
    </row>
    <row r="6091" spans="1:5" ht="40.5">
      <c r="A6091" s="311">
        <v>87554</v>
      </c>
      <c r="B6091" s="312" t="s">
        <v>5510</v>
      </c>
      <c r="C6091" s="312" t="s">
        <v>54</v>
      </c>
      <c r="D6091" s="313" t="s">
        <v>19904</v>
      </c>
      <c r="E6091" s="314" t="s">
        <v>186</v>
      </c>
    </row>
    <row r="6092" spans="1:5" ht="54">
      <c r="A6092" s="311">
        <v>87555</v>
      </c>
      <c r="B6092" s="312" t="s">
        <v>5511</v>
      </c>
      <c r="C6092" s="312" t="s">
        <v>54</v>
      </c>
      <c r="D6092" s="313" t="s">
        <v>13796</v>
      </c>
      <c r="E6092" s="314" t="s">
        <v>186</v>
      </c>
    </row>
    <row r="6093" spans="1:5" ht="40.5">
      <c r="A6093" s="311">
        <v>87556</v>
      </c>
      <c r="B6093" s="312" t="s">
        <v>5512</v>
      </c>
      <c r="C6093" s="312" t="s">
        <v>54</v>
      </c>
      <c r="D6093" s="313" t="s">
        <v>17797</v>
      </c>
      <c r="E6093" s="314" t="s">
        <v>186</v>
      </c>
    </row>
    <row r="6094" spans="1:5" ht="27" customHeight="1">
      <c r="A6094" s="311">
        <v>87557</v>
      </c>
      <c r="B6094" s="312" t="s">
        <v>5513</v>
      </c>
      <c r="C6094" s="312" t="s">
        <v>54</v>
      </c>
      <c r="D6094" s="313" t="s">
        <v>20662</v>
      </c>
      <c r="E6094" s="314" t="s">
        <v>186</v>
      </c>
    </row>
    <row r="6095" spans="1:5" ht="54">
      <c r="A6095" s="311">
        <v>87559</v>
      </c>
      <c r="B6095" s="312" t="s">
        <v>5514</v>
      </c>
      <c r="C6095" s="312" t="s">
        <v>54</v>
      </c>
      <c r="D6095" s="313" t="s">
        <v>21084</v>
      </c>
      <c r="E6095" s="314" t="s">
        <v>186</v>
      </c>
    </row>
    <row r="6096" spans="1:5" ht="54">
      <c r="A6096" s="311">
        <v>87561</v>
      </c>
      <c r="B6096" s="312" t="s">
        <v>5515</v>
      </c>
      <c r="C6096" s="312" t="s">
        <v>54</v>
      </c>
      <c r="D6096" s="313" t="s">
        <v>21085</v>
      </c>
      <c r="E6096" s="314" t="s">
        <v>186</v>
      </c>
    </row>
    <row r="6097" spans="1:5" ht="40.5">
      <c r="A6097" s="311">
        <v>87775</v>
      </c>
      <c r="B6097" s="312" t="s">
        <v>5516</v>
      </c>
      <c r="C6097" s="312" t="s">
        <v>54</v>
      </c>
      <c r="D6097" s="313" t="s">
        <v>21086</v>
      </c>
      <c r="E6097" s="314" t="s">
        <v>186</v>
      </c>
    </row>
    <row r="6098" spans="1:5" ht="27">
      <c r="A6098" s="311">
        <v>87777</v>
      </c>
      <c r="B6098" s="312" t="s">
        <v>5517</v>
      </c>
      <c r="C6098" s="312" t="s">
        <v>54</v>
      </c>
      <c r="D6098" s="313" t="s">
        <v>21087</v>
      </c>
      <c r="E6098" s="314" t="s">
        <v>186</v>
      </c>
    </row>
    <row r="6099" spans="1:5" ht="40.5">
      <c r="A6099" s="311">
        <v>87778</v>
      </c>
      <c r="B6099" s="312" t="s">
        <v>5518</v>
      </c>
      <c r="C6099" s="312" t="s">
        <v>54</v>
      </c>
      <c r="D6099" s="313" t="s">
        <v>13980</v>
      </c>
      <c r="E6099" s="314" t="s">
        <v>186</v>
      </c>
    </row>
    <row r="6100" spans="1:5" ht="40.5">
      <c r="A6100" s="311">
        <v>87779</v>
      </c>
      <c r="B6100" s="312" t="s">
        <v>5519</v>
      </c>
      <c r="C6100" s="312" t="s">
        <v>54</v>
      </c>
      <c r="D6100" s="313" t="s">
        <v>16451</v>
      </c>
      <c r="E6100" s="314" t="s">
        <v>186</v>
      </c>
    </row>
    <row r="6101" spans="1:5" ht="27">
      <c r="A6101" s="311">
        <v>87781</v>
      </c>
      <c r="B6101" s="312" t="s">
        <v>5520</v>
      </c>
      <c r="C6101" s="312" t="s">
        <v>54</v>
      </c>
      <c r="D6101" s="313" t="s">
        <v>17274</v>
      </c>
      <c r="E6101" s="314" t="s">
        <v>186</v>
      </c>
    </row>
    <row r="6102" spans="1:5" ht="40.5">
      <c r="A6102" s="311">
        <v>87783</v>
      </c>
      <c r="B6102" s="312" t="s">
        <v>5521</v>
      </c>
      <c r="C6102" s="312" t="s">
        <v>54</v>
      </c>
      <c r="D6102" s="313" t="s">
        <v>21088</v>
      </c>
      <c r="E6102" s="314" t="s">
        <v>186</v>
      </c>
    </row>
    <row r="6103" spans="1:5" ht="40.5">
      <c r="A6103" s="311">
        <v>87784</v>
      </c>
      <c r="B6103" s="312" t="s">
        <v>5522</v>
      </c>
      <c r="C6103" s="312" t="s">
        <v>54</v>
      </c>
      <c r="D6103" s="313" t="s">
        <v>19745</v>
      </c>
      <c r="E6103" s="314" t="s">
        <v>186</v>
      </c>
    </row>
    <row r="6104" spans="1:5" ht="27">
      <c r="A6104" s="311">
        <v>87786</v>
      </c>
      <c r="B6104" s="312" t="s">
        <v>5523</v>
      </c>
      <c r="C6104" s="312" t="s">
        <v>54</v>
      </c>
      <c r="D6104" s="313" t="s">
        <v>21089</v>
      </c>
      <c r="E6104" s="314" t="s">
        <v>186</v>
      </c>
    </row>
    <row r="6105" spans="1:5" ht="40.5">
      <c r="A6105" s="311">
        <v>87787</v>
      </c>
      <c r="B6105" s="312" t="s">
        <v>5524</v>
      </c>
      <c r="C6105" s="312" t="s">
        <v>54</v>
      </c>
      <c r="D6105" s="313" t="s">
        <v>21090</v>
      </c>
      <c r="E6105" s="314" t="s">
        <v>186</v>
      </c>
    </row>
    <row r="6106" spans="1:5" ht="40.5">
      <c r="A6106" s="311">
        <v>87788</v>
      </c>
      <c r="B6106" s="312" t="s">
        <v>5525</v>
      </c>
      <c r="C6106" s="312" t="s">
        <v>54</v>
      </c>
      <c r="D6106" s="313" t="s">
        <v>14069</v>
      </c>
      <c r="E6106" s="314" t="s">
        <v>186</v>
      </c>
    </row>
    <row r="6107" spans="1:5" ht="40.5">
      <c r="A6107" s="311">
        <v>87790</v>
      </c>
      <c r="B6107" s="312" t="s">
        <v>5526</v>
      </c>
      <c r="C6107" s="312" t="s">
        <v>54</v>
      </c>
      <c r="D6107" s="313" t="s">
        <v>21091</v>
      </c>
      <c r="E6107" s="314" t="s">
        <v>186</v>
      </c>
    </row>
    <row r="6108" spans="1:5" ht="40.5">
      <c r="A6108" s="311">
        <v>87791</v>
      </c>
      <c r="B6108" s="312" t="s">
        <v>5527</v>
      </c>
      <c r="C6108" s="312" t="s">
        <v>54</v>
      </c>
      <c r="D6108" s="313" t="s">
        <v>21092</v>
      </c>
      <c r="E6108" s="314" t="s">
        <v>186</v>
      </c>
    </row>
    <row r="6109" spans="1:5" ht="40.5">
      <c r="A6109" s="311">
        <v>87792</v>
      </c>
      <c r="B6109" s="312" t="s">
        <v>5528</v>
      </c>
      <c r="C6109" s="312" t="s">
        <v>54</v>
      </c>
      <c r="D6109" s="313" t="s">
        <v>14984</v>
      </c>
      <c r="E6109" s="314" t="s">
        <v>186</v>
      </c>
    </row>
    <row r="6110" spans="1:5" ht="27">
      <c r="A6110" s="311">
        <v>87794</v>
      </c>
      <c r="B6110" s="312" t="s">
        <v>5529</v>
      </c>
      <c r="C6110" s="312" t="s">
        <v>54</v>
      </c>
      <c r="D6110" s="313" t="s">
        <v>21093</v>
      </c>
      <c r="E6110" s="314" t="s">
        <v>186</v>
      </c>
    </row>
    <row r="6111" spans="1:5" ht="40.5">
      <c r="A6111" s="311">
        <v>87795</v>
      </c>
      <c r="B6111" s="312" t="s">
        <v>5530</v>
      </c>
      <c r="C6111" s="312" t="s">
        <v>54</v>
      </c>
      <c r="D6111" s="313" t="s">
        <v>21094</v>
      </c>
      <c r="E6111" s="314" t="s">
        <v>186</v>
      </c>
    </row>
    <row r="6112" spans="1:5" ht="40.5">
      <c r="A6112" s="311">
        <v>87797</v>
      </c>
      <c r="B6112" s="312" t="s">
        <v>5531</v>
      </c>
      <c r="C6112" s="312" t="s">
        <v>54</v>
      </c>
      <c r="D6112" s="313" t="s">
        <v>16669</v>
      </c>
      <c r="E6112" s="314" t="s">
        <v>186</v>
      </c>
    </row>
    <row r="6113" spans="1:5" ht="27">
      <c r="A6113" s="311">
        <v>87799</v>
      </c>
      <c r="B6113" s="312" t="s">
        <v>5532</v>
      </c>
      <c r="C6113" s="312" t="s">
        <v>54</v>
      </c>
      <c r="D6113" s="313" t="s">
        <v>13613</v>
      </c>
      <c r="E6113" s="314" t="s">
        <v>186</v>
      </c>
    </row>
    <row r="6114" spans="1:5" ht="40.5">
      <c r="A6114" s="311">
        <v>87800</v>
      </c>
      <c r="B6114" s="312" t="s">
        <v>5533</v>
      </c>
      <c r="C6114" s="312" t="s">
        <v>54</v>
      </c>
      <c r="D6114" s="313" t="s">
        <v>21095</v>
      </c>
      <c r="E6114" s="314" t="s">
        <v>186</v>
      </c>
    </row>
    <row r="6115" spans="1:5" ht="40.5">
      <c r="A6115" s="311">
        <v>87801</v>
      </c>
      <c r="B6115" s="312" t="s">
        <v>5534</v>
      </c>
      <c r="C6115" s="312" t="s">
        <v>54</v>
      </c>
      <c r="D6115" s="313" t="s">
        <v>21096</v>
      </c>
      <c r="E6115" s="314" t="s">
        <v>186</v>
      </c>
    </row>
    <row r="6116" spans="1:5" ht="27">
      <c r="A6116" s="311">
        <v>87803</v>
      </c>
      <c r="B6116" s="312" t="s">
        <v>5535</v>
      </c>
      <c r="C6116" s="312" t="s">
        <v>54</v>
      </c>
      <c r="D6116" s="313" t="s">
        <v>21097</v>
      </c>
      <c r="E6116" s="314" t="s">
        <v>186</v>
      </c>
    </row>
    <row r="6117" spans="1:5" ht="40.5">
      <c r="A6117" s="311">
        <v>87804</v>
      </c>
      <c r="B6117" s="312" t="s">
        <v>5536</v>
      </c>
      <c r="C6117" s="312" t="s">
        <v>54</v>
      </c>
      <c r="D6117" s="313" t="s">
        <v>17832</v>
      </c>
      <c r="E6117" s="314" t="s">
        <v>186</v>
      </c>
    </row>
    <row r="6118" spans="1:5" ht="40.5">
      <c r="A6118" s="311">
        <v>87805</v>
      </c>
      <c r="B6118" s="312" t="s">
        <v>5537</v>
      </c>
      <c r="C6118" s="312" t="s">
        <v>54</v>
      </c>
      <c r="D6118" s="313" t="s">
        <v>16201</v>
      </c>
      <c r="E6118" s="314" t="s">
        <v>186</v>
      </c>
    </row>
    <row r="6119" spans="1:5" ht="40.5">
      <c r="A6119" s="311">
        <v>87807</v>
      </c>
      <c r="B6119" s="312" t="s">
        <v>5538</v>
      </c>
      <c r="C6119" s="312" t="s">
        <v>54</v>
      </c>
      <c r="D6119" s="313" t="s">
        <v>21098</v>
      </c>
      <c r="E6119" s="314" t="s">
        <v>186</v>
      </c>
    </row>
    <row r="6120" spans="1:5" ht="40.5">
      <c r="A6120" s="311">
        <v>87808</v>
      </c>
      <c r="B6120" s="312" t="s">
        <v>5539</v>
      </c>
      <c r="C6120" s="312" t="s">
        <v>54</v>
      </c>
      <c r="D6120" s="313" t="s">
        <v>17610</v>
      </c>
      <c r="E6120" s="314" t="s">
        <v>186</v>
      </c>
    </row>
    <row r="6121" spans="1:5" ht="40.5">
      <c r="A6121" s="311">
        <v>87809</v>
      </c>
      <c r="B6121" s="312" t="s">
        <v>5540</v>
      </c>
      <c r="C6121" s="312" t="s">
        <v>54</v>
      </c>
      <c r="D6121" s="313" t="s">
        <v>21099</v>
      </c>
      <c r="E6121" s="314" t="s">
        <v>186</v>
      </c>
    </row>
    <row r="6122" spans="1:5" ht="40.5">
      <c r="A6122" s="311">
        <v>87811</v>
      </c>
      <c r="B6122" s="312" t="s">
        <v>5541</v>
      </c>
      <c r="C6122" s="312" t="s">
        <v>54</v>
      </c>
      <c r="D6122" s="313" t="s">
        <v>19511</v>
      </c>
      <c r="E6122" s="314" t="s">
        <v>186</v>
      </c>
    </row>
    <row r="6123" spans="1:5" ht="40.5">
      <c r="A6123" s="311">
        <v>87812</v>
      </c>
      <c r="B6123" s="312" t="s">
        <v>5542</v>
      </c>
      <c r="C6123" s="312" t="s">
        <v>54</v>
      </c>
      <c r="D6123" s="313" t="s">
        <v>16657</v>
      </c>
      <c r="E6123" s="314" t="s">
        <v>186</v>
      </c>
    </row>
    <row r="6124" spans="1:5" ht="40.5">
      <c r="A6124" s="311">
        <v>87813</v>
      </c>
      <c r="B6124" s="312" t="s">
        <v>5543</v>
      </c>
      <c r="C6124" s="312" t="s">
        <v>54</v>
      </c>
      <c r="D6124" s="313" t="s">
        <v>21100</v>
      </c>
      <c r="E6124" s="314" t="s">
        <v>186</v>
      </c>
    </row>
    <row r="6125" spans="1:5" ht="40.5">
      <c r="A6125" s="311">
        <v>87815</v>
      </c>
      <c r="B6125" s="312" t="s">
        <v>5544</v>
      </c>
      <c r="C6125" s="312" t="s">
        <v>54</v>
      </c>
      <c r="D6125" s="313" t="s">
        <v>19064</v>
      </c>
      <c r="E6125" s="314" t="s">
        <v>186</v>
      </c>
    </row>
    <row r="6126" spans="1:5" ht="40.5">
      <c r="A6126" s="311">
        <v>87816</v>
      </c>
      <c r="B6126" s="312" t="s">
        <v>5545</v>
      </c>
      <c r="C6126" s="312" t="s">
        <v>54</v>
      </c>
      <c r="D6126" s="313" t="s">
        <v>21101</v>
      </c>
      <c r="E6126" s="314" t="s">
        <v>186</v>
      </c>
    </row>
    <row r="6127" spans="1:5" ht="40.5">
      <c r="A6127" s="311">
        <v>87817</v>
      </c>
      <c r="B6127" s="312" t="s">
        <v>5546</v>
      </c>
      <c r="C6127" s="312" t="s">
        <v>54</v>
      </c>
      <c r="D6127" s="313" t="s">
        <v>21102</v>
      </c>
      <c r="E6127" s="314" t="s">
        <v>186</v>
      </c>
    </row>
    <row r="6128" spans="1:5" ht="40.5">
      <c r="A6128" s="311">
        <v>87819</v>
      </c>
      <c r="B6128" s="312" t="s">
        <v>5547</v>
      </c>
      <c r="C6128" s="312" t="s">
        <v>54</v>
      </c>
      <c r="D6128" s="313" t="s">
        <v>15029</v>
      </c>
      <c r="E6128" s="314" t="s">
        <v>186</v>
      </c>
    </row>
    <row r="6129" spans="1:5" ht="40.5">
      <c r="A6129" s="311">
        <v>87820</v>
      </c>
      <c r="B6129" s="312" t="s">
        <v>5548</v>
      </c>
      <c r="C6129" s="312" t="s">
        <v>54</v>
      </c>
      <c r="D6129" s="313" t="s">
        <v>21103</v>
      </c>
      <c r="E6129" s="314" t="s">
        <v>186</v>
      </c>
    </row>
    <row r="6130" spans="1:5" ht="40.5">
      <c r="A6130" s="311">
        <v>87821</v>
      </c>
      <c r="B6130" s="312" t="s">
        <v>5549</v>
      </c>
      <c r="C6130" s="312" t="s">
        <v>54</v>
      </c>
      <c r="D6130" s="313" t="s">
        <v>17617</v>
      </c>
      <c r="E6130" s="314" t="s">
        <v>186</v>
      </c>
    </row>
    <row r="6131" spans="1:5" ht="40.5">
      <c r="A6131" s="311">
        <v>87823</v>
      </c>
      <c r="B6131" s="312" t="s">
        <v>5550</v>
      </c>
      <c r="C6131" s="312" t="s">
        <v>54</v>
      </c>
      <c r="D6131" s="313" t="s">
        <v>21104</v>
      </c>
      <c r="E6131" s="314" t="s">
        <v>186</v>
      </c>
    </row>
    <row r="6132" spans="1:5" ht="40.5">
      <c r="A6132" s="311">
        <v>87824</v>
      </c>
      <c r="B6132" s="312" t="s">
        <v>5551</v>
      </c>
      <c r="C6132" s="312" t="s">
        <v>54</v>
      </c>
      <c r="D6132" s="313" t="s">
        <v>21105</v>
      </c>
      <c r="E6132" s="314" t="s">
        <v>186</v>
      </c>
    </row>
    <row r="6133" spans="1:5" ht="40.5">
      <c r="A6133" s="311">
        <v>87825</v>
      </c>
      <c r="B6133" s="312" t="s">
        <v>5552</v>
      </c>
      <c r="C6133" s="312" t="s">
        <v>54</v>
      </c>
      <c r="D6133" s="313" t="s">
        <v>16147</v>
      </c>
      <c r="E6133" s="314" t="s">
        <v>186</v>
      </c>
    </row>
    <row r="6134" spans="1:5" ht="40.5">
      <c r="A6134" s="311">
        <v>87827</v>
      </c>
      <c r="B6134" s="312" t="s">
        <v>5553</v>
      </c>
      <c r="C6134" s="312" t="s">
        <v>54</v>
      </c>
      <c r="D6134" s="313" t="s">
        <v>21106</v>
      </c>
      <c r="E6134" s="314" t="s">
        <v>186</v>
      </c>
    </row>
    <row r="6135" spans="1:5" ht="40.5">
      <c r="A6135" s="311">
        <v>87828</v>
      </c>
      <c r="B6135" s="312" t="s">
        <v>5554</v>
      </c>
      <c r="C6135" s="312" t="s">
        <v>54</v>
      </c>
      <c r="D6135" s="313" t="s">
        <v>16146</v>
      </c>
      <c r="E6135" s="314" t="s">
        <v>186</v>
      </c>
    </row>
    <row r="6136" spans="1:5" ht="40.5">
      <c r="A6136" s="311">
        <v>87829</v>
      </c>
      <c r="B6136" s="312" t="s">
        <v>5555</v>
      </c>
      <c r="C6136" s="312" t="s">
        <v>54</v>
      </c>
      <c r="D6136" s="313" t="s">
        <v>21107</v>
      </c>
      <c r="E6136" s="314" t="s">
        <v>186</v>
      </c>
    </row>
    <row r="6137" spans="1:5" ht="40.5">
      <c r="A6137" s="311">
        <v>87831</v>
      </c>
      <c r="B6137" s="312" t="s">
        <v>5556</v>
      </c>
      <c r="C6137" s="312" t="s">
        <v>54</v>
      </c>
      <c r="D6137" s="313" t="s">
        <v>15498</v>
      </c>
      <c r="E6137" s="314" t="s">
        <v>186</v>
      </c>
    </row>
    <row r="6138" spans="1:5" ht="40.5">
      <c r="A6138" s="311">
        <v>87832</v>
      </c>
      <c r="B6138" s="312" t="s">
        <v>5557</v>
      </c>
      <c r="C6138" s="312" t="s">
        <v>54</v>
      </c>
      <c r="D6138" s="313" t="s">
        <v>21108</v>
      </c>
      <c r="E6138" s="314" t="s">
        <v>186</v>
      </c>
    </row>
    <row r="6139" spans="1:5" ht="27">
      <c r="A6139" s="311">
        <v>87834</v>
      </c>
      <c r="B6139" s="312" t="s">
        <v>5558</v>
      </c>
      <c r="C6139" s="312" t="s">
        <v>54</v>
      </c>
      <c r="D6139" s="313" t="s">
        <v>21109</v>
      </c>
      <c r="E6139" s="314" t="s">
        <v>186</v>
      </c>
    </row>
    <row r="6140" spans="1:5" ht="27">
      <c r="A6140" s="311">
        <v>87835</v>
      </c>
      <c r="B6140" s="312" t="s">
        <v>5559</v>
      </c>
      <c r="C6140" s="312" t="s">
        <v>54</v>
      </c>
      <c r="D6140" s="313" t="s">
        <v>17774</v>
      </c>
      <c r="E6140" s="314" t="s">
        <v>186</v>
      </c>
    </row>
    <row r="6141" spans="1:5" ht="40.5">
      <c r="A6141" s="311">
        <v>87836</v>
      </c>
      <c r="B6141" s="312" t="s">
        <v>5560</v>
      </c>
      <c r="C6141" s="312" t="s">
        <v>54</v>
      </c>
      <c r="D6141" s="313" t="s">
        <v>21110</v>
      </c>
      <c r="E6141" s="314" t="s">
        <v>186</v>
      </c>
    </row>
    <row r="6142" spans="1:5" ht="40.5">
      <c r="A6142" s="311">
        <v>87837</v>
      </c>
      <c r="B6142" s="312" t="s">
        <v>5561</v>
      </c>
      <c r="C6142" s="312" t="s">
        <v>54</v>
      </c>
      <c r="D6142" s="313" t="s">
        <v>17585</v>
      </c>
      <c r="E6142" s="314" t="s">
        <v>186</v>
      </c>
    </row>
    <row r="6143" spans="1:5" ht="40.5">
      <c r="A6143" s="311">
        <v>87838</v>
      </c>
      <c r="B6143" s="312" t="s">
        <v>5562</v>
      </c>
      <c r="C6143" s="312" t="s">
        <v>54</v>
      </c>
      <c r="D6143" s="313" t="s">
        <v>21111</v>
      </c>
      <c r="E6143" s="314" t="s">
        <v>186</v>
      </c>
    </row>
    <row r="6144" spans="1:5" ht="40.5">
      <c r="A6144" s="311">
        <v>87839</v>
      </c>
      <c r="B6144" s="312" t="s">
        <v>5563</v>
      </c>
      <c r="C6144" s="312" t="s">
        <v>54</v>
      </c>
      <c r="D6144" s="313" t="s">
        <v>17759</v>
      </c>
      <c r="E6144" s="314" t="s">
        <v>186</v>
      </c>
    </row>
    <row r="6145" spans="1:5" ht="40.5">
      <c r="A6145" s="311">
        <v>87840</v>
      </c>
      <c r="B6145" s="312" t="s">
        <v>5564</v>
      </c>
      <c r="C6145" s="312" t="s">
        <v>54</v>
      </c>
      <c r="D6145" s="313" t="s">
        <v>20525</v>
      </c>
      <c r="E6145" s="314" t="s">
        <v>186</v>
      </c>
    </row>
    <row r="6146" spans="1:5" ht="40.5">
      <c r="A6146" s="311">
        <v>87841</v>
      </c>
      <c r="B6146" s="312" t="s">
        <v>5565</v>
      </c>
      <c r="C6146" s="312" t="s">
        <v>54</v>
      </c>
      <c r="D6146" s="313" t="s">
        <v>21112</v>
      </c>
      <c r="E6146" s="314" t="s">
        <v>186</v>
      </c>
    </row>
    <row r="6147" spans="1:5" ht="27">
      <c r="A6147" s="311">
        <v>87842</v>
      </c>
      <c r="B6147" s="312" t="s">
        <v>5566</v>
      </c>
      <c r="C6147" s="312" t="s">
        <v>54</v>
      </c>
      <c r="D6147" s="313" t="s">
        <v>21113</v>
      </c>
      <c r="E6147" s="314" t="s">
        <v>186</v>
      </c>
    </row>
    <row r="6148" spans="1:5" ht="27">
      <c r="A6148" s="311">
        <v>87843</v>
      </c>
      <c r="B6148" s="312" t="s">
        <v>5567</v>
      </c>
      <c r="C6148" s="312" t="s">
        <v>54</v>
      </c>
      <c r="D6148" s="313" t="s">
        <v>21114</v>
      </c>
      <c r="E6148" s="314" t="s">
        <v>186</v>
      </c>
    </row>
    <row r="6149" spans="1:5" ht="40.5">
      <c r="A6149" s="311">
        <v>87844</v>
      </c>
      <c r="B6149" s="312" t="s">
        <v>5568</v>
      </c>
      <c r="C6149" s="312" t="s">
        <v>54</v>
      </c>
      <c r="D6149" s="313" t="s">
        <v>21115</v>
      </c>
      <c r="E6149" s="314" t="s">
        <v>186</v>
      </c>
    </row>
    <row r="6150" spans="1:5" ht="40.5">
      <c r="A6150" s="311">
        <v>87845</v>
      </c>
      <c r="B6150" s="312" t="s">
        <v>5569</v>
      </c>
      <c r="C6150" s="312" t="s">
        <v>54</v>
      </c>
      <c r="D6150" s="313" t="s">
        <v>18424</v>
      </c>
      <c r="E6150" s="314" t="s">
        <v>186</v>
      </c>
    </row>
    <row r="6151" spans="1:5" ht="27">
      <c r="A6151" s="311">
        <v>87846</v>
      </c>
      <c r="B6151" s="312" t="s">
        <v>5570</v>
      </c>
      <c r="C6151" s="312" t="s">
        <v>54</v>
      </c>
      <c r="D6151" s="313" t="s">
        <v>21116</v>
      </c>
      <c r="E6151" s="314" t="s">
        <v>186</v>
      </c>
    </row>
    <row r="6152" spans="1:5" ht="27">
      <c r="A6152" s="311">
        <v>87847</v>
      </c>
      <c r="B6152" s="312" t="s">
        <v>5571</v>
      </c>
      <c r="C6152" s="312" t="s">
        <v>54</v>
      </c>
      <c r="D6152" s="313" t="s">
        <v>21117</v>
      </c>
      <c r="E6152" s="314" t="s">
        <v>186</v>
      </c>
    </row>
    <row r="6153" spans="1:5" ht="40.5">
      <c r="A6153" s="311">
        <v>87848</v>
      </c>
      <c r="B6153" s="312" t="s">
        <v>5572</v>
      </c>
      <c r="C6153" s="312" t="s">
        <v>54</v>
      </c>
      <c r="D6153" s="313" t="s">
        <v>18068</v>
      </c>
      <c r="E6153" s="314" t="s">
        <v>186</v>
      </c>
    </row>
    <row r="6154" spans="1:5" ht="40.5">
      <c r="A6154" s="311">
        <v>87849</v>
      </c>
      <c r="B6154" s="312" t="s">
        <v>5573</v>
      </c>
      <c r="C6154" s="312" t="s">
        <v>54</v>
      </c>
      <c r="D6154" s="313" t="s">
        <v>21118</v>
      </c>
      <c r="E6154" s="314" t="s">
        <v>186</v>
      </c>
    </row>
    <row r="6155" spans="1:5" ht="40.5" customHeight="1">
      <c r="A6155" s="311">
        <v>87850</v>
      </c>
      <c r="B6155" s="312" t="s">
        <v>5574</v>
      </c>
      <c r="C6155" s="312" t="s">
        <v>54</v>
      </c>
      <c r="D6155" s="313" t="s">
        <v>21119</v>
      </c>
      <c r="E6155" s="314" t="s">
        <v>186</v>
      </c>
    </row>
    <row r="6156" spans="1:5" ht="40.5">
      <c r="A6156" s="311">
        <v>87851</v>
      </c>
      <c r="B6156" s="312" t="s">
        <v>5575</v>
      </c>
      <c r="C6156" s="312" t="s">
        <v>54</v>
      </c>
      <c r="D6156" s="313" t="s">
        <v>21120</v>
      </c>
      <c r="E6156" s="314" t="s">
        <v>186</v>
      </c>
    </row>
    <row r="6157" spans="1:5" ht="40.5">
      <c r="A6157" s="311">
        <v>87852</v>
      </c>
      <c r="B6157" s="312" t="s">
        <v>5576</v>
      </c>
      <c r="C6157" s="312" t="s">
        <v>54</v>
      </c>
      <c r="D6157" s="313" t="s">
        <v>17671</v>
      </c>
      <c r="E6157" s="314" t="s">
        <v>186</v>
      </c>
    </row>
    <row r="6158" spans="1:5" ht="40.5">
      <c r="A6158" s="311">
        <v>87853</v>
      </c>
      <c r="B6158" s="312" t="s">
        <v>5577</v>
      </c>
      <c r="C6158" s="312" t="s">
        <v>54</v>
      </c>
      <c r="D6158" s="313" t="s">
        <v>21121</v>
      </c>
      <c r="E6158" s="314" t="s">
        <v>186</v>
      </c>
    </row>
    <row r="6159" spans="1:5" ht="27">
      <c r="A6159" s="311">
        <v>87854</v>
      </c>
      <c r="B6159" s="312" t="s">
        <v>5578</v>
      </c>
      <c r="C6159" s="312" t="s">
        <v>54</v>
      </c>
      <c r="D6159" s="313" t="s">
        <v>21122</v>
      </c>
      <c r="E6159" s="314" t="s">
        <v>186</v>
      </c>
    </row>
    <row r="6160" spans="1:5" ht="27">
      <c r="A6160" s="311">
        <v>87855</v>
      </c>
      <c r="B6160" s="312" t="s">
        <v>5579</v>
      </c>
      <c r="C6160" s="312" t="s">
        <v>54</v>
      </c>
      <c r="D6160" s="313" t="s">
        <v>21123</v>
      </c>
      <c r="E6160" s="314" t="s">
        <v>186</v>
      </c>
    </row>
    <row r="6161" spans="1:5" ht="40.5">
      <c r="A6161" s="311">
        <v>87856</v>
      </c>
      <c r="B6161" s="312" t="s">
        <v>5580</v>
      </c>
      <c r="C6161" s="312" t="s">
        <v>54</v>
      </c>
      <c r="D6161" s="313" t="s">
        <v>21124</v>
      </c>
      <c r="E6161" s="314" t="s">
        <v>186</v>
      </c>
    </row>
    <row r="6162" spans="1:5" ht="40.5">
      <c r="A6162" s="311">
        <v>87857</v>
      </c>
      <c r="B6162" s="312" t="s">
        <v>5581</v>
      </c>
      <c r="C6162" s="312" t="s">
        <v>54</v>
      </c>
      <c r="D6162" s="313" t="s">
        <v>21125</v>
      </c>
      <c r="E6162" s="314" t="s">
        <v>186</v>
      </c>
    </row>
    <row r="6163" spans="1:5" ht="27">
      <c r="A6163" s="311">
        <v>87858</v>
      </c>
      <c r="B6163" s="312" t="s">
        <v>5582</v>
      </c>
      <c r="C6163" s="312" t="s">
        <v>54</v>
      </c>
      <c r="D6163" s="313" t="s">
        <v>21126</v>
      </c>
      <c r="E6163" s="314" t="s">
        <v>186</v>
      </c>
    </row>
    <row r="6164" spans="1:5" ht="27">
      <c r="A6164" s="311">
        <v>87859</v>
      </c>
      <c r="B6164" s="312" t="s">
        <v>5583</v>
      </c>
      <c r="C6164" s="312" t="s">
        <v>54</v>
      </c>
      <c r="D6164" s="313" t="s">
        <v>21127</v>
      </c>
      <c r="E6164" s="314" t="s">
        <v>186</v>
      </c>
    </row>
    <row r="6165" spans="1:5" ht="40.5">
      <c r="A6165" s="311">
        <v>89048</v>
      </c>
      <c r="B6165" s="312" t="s">
        <v>5584</v>
      </c>
      <c r="C6165" s="312" t="s">
        <v>54</v>
      </c>
      <c r="D6165" s="313" t="s">
        <v>21128</v>
      </c>
      <c r="E6165" s="314" t="s">
        <v>186</v>
      </c>
    </row>
    <row r="6166" spans="1:5" ht="40.5">
      <c r="A6166" s="311">
        <v>89049</v>
      </c>
      <c r="B6166" s="312" t="s">
        <v>5585</v>
      </c>
      <c r="C6166" s="312" t="s">
        <v>54</v>
      </c>
      <c r="D6166" s="313" t="s">
        <v>16571</v>
      </c>
      <c r="E6166" s="314" t="s">
        <v>186</v>
      </c>
    </row>
    <row r="6167" spans="1:5" ht="40.5">
      <c r="A6167" s="311">
        <v>89173</v>
      </c>
      <c r="B6167" s="312" t="s">
        <v>5586</v>
      </c>
      <c r="C6167" s="312" t="s">
        <v>54</v>
      </c>
      <c r="D6167" s="313" t="s">
        <v>21129</v>
      </c>
      <c r="E6167" s="314" t="s">
        <v>186</v>
      </c>
    </row>
    <row r="6168" spans="1:5" ht="40.5">
      <c r="A6168" s="311">
        <v>90406</v>
      </c>
      <c r="B6168" s="312" t="s">
        <v>5587</v>
      </c>
      <c r="C6168" s="312" t="s">
        <v>54</v>
      </c>
      <c r="D6168" s="313" t="s">
        <v>20337</v>
      </c>
      <c r="E6168" s="314" t="s">
        <v>186</v>
      </c>
    </row>
    <row r="6169" spans="1:5" ht="27">
      <c r="A6169" s="311">
        <v>90407</v>
      </c>
      <c r="B6169" s="312" t="s">
        <v>5588</v>
      </c>
      <c r="C6169" s="312" t="s">
        <v>54</v>
      </c>
      <c r="D6169" s="313" t="s">
        <v>21130</v>
      </c>
      <c r="E6169" s="314" t="s">
        <v>186</v>
      </c>
    </row>
    <row r="6170" spans="1:5" ht="40.5">
      <c r="A6170" s="311">
        <v>90408</v>
      </c>
      <c r="B6170" s="312" t="s">
        <v>5589</v>
      </c>
      <c r="C6170" s="312" t="s">
        <v>54</v>
      </c>
      <c r="D6170" s="313" t="s">
        <v>14662</v>
      </c>
      <c r="E6170" s="314" t="s">
        <v>186</v>
      </c>
    </row>
    <row r="6171" spans="1:5" ht="27">
      <c r="A6171" s="311">
        <v>90409</v>
      </c>
      <c r="B6171" s="312" t="s">
        <v>5590</v>
      </c>
      <c r="C6171" s="312" t="s">
        <v>54</v>
      </c>
      <c r="D6171" s="313" t="s">
        <v>17581</v>
      </c>
      <c r="E6171" s="314" t="s">
        <v>186</v>
      </c>
    </row>
    <row r="6172" spans="1:5" ht="27">
      <c r="A6172" s="322">
        <v>87242</v>
      </c>
      <c r="B6172" s="314" t="s">
        <v>5591</v>
      </c>
      <c r="C6172" s="314" t="s">
        <v>54</v>
      </c>
      <c r="D6172" s="319" t="s">
        <v>21131</v>
      </c>
      <c r="E6172" s="314" t="s">
        <v>186</v>
      </c>
    </row>
    <row r="6173" spans="1:5" ht="27">
      <c r="A6173" s="322">
        <v>87243</v>
      </c>
      <c r="B6173" s="314" t="s">
        <v>5592</v>
      </c>
      <c r="C6173" s="314" t="s">
        <v>54</v>
      </c>
      <c r="D6173" s="319" t="s">
        <v>21132</v>
      </c>
      <c r="E6173" s="314" t="s">
        <v>186</v>
      </c>
    </row>
    <row r="6174" spans="1:5" ht="40.5">
      <c r="A6174" s="322">
        <v>87244</v>
      </c>
      <c r="B6174" s="314" t="s">
        <v>5593</v>
      </c>
      <c r="C6174" s="314" t="s">
        <v>54</v>
      </c>
      <c r="D6174" s="319" t="s">
        <v>17469</v>
      </c>
      <c r="E6174" s="314" t="s">
        <v>186</v>
      </c>
    </row>
    <row r="6175" spans="1:5" ht="40.5">
      <c r="A6175" s="322">
        <v>87245</v>
      </c>
      <c r="B6175" s="314" t="s">
        <v>5594</v>
      </c>
      <c r="C6175" s="314" t="s">
        <v>54</v>
      </c>
      <c r="D6175" s="319" t="s">
        <v>21133</v>
      </c>
      <c r="E6175" s="314" t="s">
        <v>186</v>
      </c>
    </row>
    <row r="6176" spans="1:5" ht="40.5">
      <c r="A6176" s="322">
        <v>87264</v>
      </c>
      <c r="B6176" s="314" t="s">
        <v>5595</v>
      </c>
      <c r="C6176" s="314" t="s">
        <v>54</v>
      </c>
      <c r="D6176" s="319" t="s">
        <v>17677</v>
      </c>
      <c r="E6176" s="314" t="s">
        <v>186</v>
      </c>
    </row>
    <row r="6177" spans="1:5" ht="40.5">
      <c r="A6177" s="322">
        <v>87265</v>
      </c>
      <c r="B6177" s="314" t="s">
        <v>5596</v>
      </c>
      <c r="C6177" s="314" t="s">
        <v>54</v>
      </c>
      <c r="D6177" s="319" t="s">
        <v>21134</v>
      </c>
      <c r="E6177" s="314" t="s">
        <v>186</v>
      </c>
    </row>
    <row r="6178" spans="1:5" ht="40.5">
      <c r="A6178" s="322">
        <v>87266</v>
      </c>
      <c r="B6178" s="314" t="s">
        <v>5597</v>
      </c>
      <c r="C6178" s="314" t="s">
        <v>54</v>
      </c>
      <c r="D6178" s="319" t="s">
        <v>14177</v>
      </c>
      <c r="E6178" s="314" t="s">
        <v>186</v>
      </c>
    </row>
    <row r="6179" spans="1:5" ht="40.5">
      <c r="A6179" s="322">
        <v>87267</v>
      </c>
      <c r="B6179" s="314" t="s">
        <v>5598</v>
      </c>
      <c r="C6179" s="314" t="s">
        <v>54</v>
      </c>
      <c r="D6179" s="319" t="s">
        <v>21135</v>
      </c>
      <c r="E6179" s="314" t="s">
        <v>186</v>
      </c>
    </row>
    <row r="6180" spans="1:5" ht="40.5">
      <c r="A6180" s="322">
        <v>87268</v>
      </c>
      <c r="B6180" s="314" t="s">
        <v>5599</v>
      </c>
      <c r="C6180" s="314" t="s">
        <v>54</v>
      </c>
      <c r="D6180" s="319" t="s">
        <v>21136</v>
      </c>
      <c r="E6180" s="314" t="s">
        <v>186</v>
      </c>
    </row>
    <row r="6181" spans="1:5" ht="40.5">
      <c r="A6181" s="322">
        <v>87269</v>
      </c>
      <c r="B6181" s="314" t="s">
        <v>5600</v>
      </c>
      <c r="C6181" s="314" t="s">
        <v>54</v>
      </c>
      <c r="D6181" s="319" t="s">
        <v>17291</v>
      </c>
      <c r="E6181" s="314" t="s">
        <v>186</v>
      </c>
    </row>
    <row r="6182" spans="1:5" ht="40.5">
      <c r="A6182" s="322">
        <v>87270</v>
      </c>
      <c r="B6182" s="314" t="s">
        <v>5601</v>
      </c>
      <c r="C6182" s="314" t="s">
        <v>54</v>
      </c>
      <c r="D6182" s="319" t="s">
        <v>19568</v>
      </c>
      <c r="E6182" s="314" t="s">
        <v>186</v>
      </c>
    </row>
    <row r="6183" spans="1:5" ht="40.5">
      <c r="A6183" s="322">
        <v>87271</v>
      </c>
      <c r="B6183" s="314" t="s">
        <v>5602</v>
      </c>
      <c r="C6183" s="314" t="s">
        <v>54</v>
      </c>
      <c r="D6183" s="319" t="s">
        <v>17263</v>
      </c>
      <c r="E6183" s="324" t="s">
        <v>186</v>
      </c>
    </row>
    <row r="6184" spans="1:5" ht="40.5">
      <c r="A6184" s="322">
        <v>87272</v>
      </c>
      <c r="B6184" s="314" t="s">
        <v>5603</v>
      </c>
      <c r="C6184" s="314" t="s">
        <v>54</v>
      </c>
      <c r="D6184" s="319" t="s">
        <v>16461</v>
      </c>
      <c r="E6184" s="314" t="s">
        <v>186</v>
      </c>
    </row>
    <row r="6185" spans="1:5" ht="40.5">
      <c r="A6185" s="322">
        <v>87273</v>
      </c>
      <c r="B6185" s="314" t="s">
        <v>5604</v>
      </c>
      <c r="C6185" s="314" t="s">
        <v>54</v>
      </c>
      <c r="D6185" s="319" t="s">
        <v>14983</v>
      </c>
      <c r="E6185" s="314" t="s">
        <v>186</v>
      </c>
    </row>
    <row r="6186" spans="1:5" ht="40.5" customHeight="1">
      <c r="A6186" s="322">
        <v>87274</v>
      </c>
      <c r="B6186" s="314" t="s">
        <v>5605</v>
      </c>
      <c r="C6186" s="314" t="s">
        <v>54</v>
      </c>
      <c r="D6186" s="319" t="s">
        <v>20822</v>
      </c>
      <c r="E6186" s="314" t="s">
        <v>186</v>
      </c>
    </row>
    <row r="6187" spans="1:5" ht="40.5">
      <c r="A6187" s="322">
        <v>87275</v>
      </c>
      <c r="B6187" s="314" t="s">
        <v>5606</v>
      </c>
      <c r="C6187" s="314" t="s">
        <v>54</v>
      </c>
      <c r="D6187" s="319" t="s">
        <v>16632</v>
      </c>
      <c r="E6187" s="314" t="s">
        <v>186</v>
      </c>
    </row>
    <row r="6188" spans="1:5" ht="27">
      <c r="A6188" s="322">
        <v>88786</v>
      </c>
      <c r="B6188" s="314" t="s">
        <v>5607</v>
      </c>
      <c r="C6188" s="314" t="s">
        <v>54</v>
      </c>
      <c r="D6188" s="319" t="s">
        <v>21137</v>
      </c>
      <c r="E6188" s="314" t="s">
        <v>186</v>
      </c>
    </row>
    <row r="6189" spans="1:5" ht="27">
      <c r="A6189" s="322">
        <v>88787</v>
      </c>
      <c r="B6189" s="314" t="s">
        <v>5608</v>
      </c>
      <c r="C6189" s="314" t="s">
        <v>54</v>
      </c>
      <c r="D6189" s="319" t="s">
        <v>21138</v>
      </c>
      <c r="E6189" s="314" t="s">
        <v>186</v>
      </c>
    </row>
    <row r="6190" spans="1:5" ht="40.5">
      <c r="A6190" s="322">
        <v>88788</v>
      </c>
      <c r="B6190" s="314" t="s">
        <v>5609</v>
      </c>
      <c r="C6190" s="314" t="s">
        <v>54</v>
      </c>
      <c r="D6190" s="319" t="s">
        <v>21139</v>
      </c>
      <c r="E6190" s="314" t="s">
        <v>186</v>
      </c>
    </row>
    <row r="6191" spans="1:5" ht="40.5">
      <c r="A6191" s="322">
        <v>88789</v>
      </c>
      <c r="B6191" s="314" t="s">
        <v>5610</v>
      </c>
      <c r="C6191" s="314" t="s">
        <v>54</v>
      </c>
      <c r="D6191" s="319" t="s">
        <v>21140</v>
      </c>
      <c r="E6191" s="314" t="s">
        <v>186</v>
      </c>
    </row>
    <row r="6192" spans="1:5" ht="40.5">
      <c r="A6192" s="322">
        <v>89045</v>
      </c>
      <c r="B6192" s="314" t="s">
        <v>5611</v>
      </c>
      <c r="C6192" s="314" t="s">
        <v>54</v>
      </c>
      <c r="D6192" s="319" t="s">
        <v>21141</v>
      </c>
      <c r="E6192" s="314" t="s">
        <v>186</v>
      </c>
    </row>
    <row r="6193" spans="1:5" ht="54">
      <c r="A6193" s="322">
        <v>89170</v>
      </c>
      <c r="B6193" s="314" t="s">
        <v>12512</v>
      </c>
      <c r="C6193" s="314" t="s">
        <v>54</v>
      </c>
      <c r="D6193" s="319" t="s">
        <v>21142</v>
      </c>
      <c r="E6193" s="314" t="s">
        <v>186</v>
      </c>
    </row>
    <row r="6194" spans="1:5" ht="40.5">
      <c r="A6194" s="322">
        <v>93392</v>
      </c>
      <c r="B6194" s="314" t="s">
        <v>5612</v>
      </c>
      <c r="C6194" s="314" t="s">
        <v>54</v>
      </c>
      <c r="D6194" s="319" t="s">
        <v>17446</v>
      </c>
      <c r="E6194" s="314" t="s">
        <v>186</v>
      </c>
    </row>
    <row r="6195" spans="1:5" ht="40.5">
      <c r="A6195" s="322">
        <v>93393</v>
      </c>
      <c r="B6195" s="314" t="s">
        <v>5613</v>
      </c>
      <c r="C6195" s="314" t="s">
        <v>54</v>
      </c>
      <c r="D6195" s="319" t="s">
        <v>21143</v>
      </c>
      <c r="E6195" s="314" t="s">
        <v>186</v>
      </c>
    </row>
    <row r="6196" spans="1:5" ht="54" customHeight="1">
      <c r="A6196" s="322">
        <v>93394</v>
      </c>
      <c r="B6196" s="314" t="s">
        <v>5614</v>
      </c>
      <c r="C6196" s="314" t="s">
        <v>54</v>
      </c>
      <c r="D6196" s="319" t="s">
        <v>21144</v>
      </c>
      <c r="E6196" s="314" t="s">
        <v>186</v>
      </c>
    </row>
    <row r="6197" spans="1:5" ht="54" customHeight="1">
      <c r="A6197" s="322">
        <v>93395</v>
      </c>
      <c r="B6197" s="314" t="s">
        <v>5615</v>
      </c>
      <c r="C6197" s="314" t="s">
        <v>54</v>
      </c>
      <c r="D6197" s="319" t="s">
        <v>20333</v>
      </c>
      <c r="E6197" s="314" t="s">
        <v>186</v>
      </c>
    </row>
    <row r="6198" spans="1:5" ht="54" customHeight="1">
      <c r="A6198" s="322">
        <v>99194</v>
      </c>
      <c r="B6198" s="314" t="s">
        <v>5616</v>
      </c>
      <c r="C6198" s="314" t="s">
        <v>54</v>
      </c>
      <c r="D6198" s="319" t="s">
        <v>21145</v>
      </c>
      <c r="E6198" s="314" t="s">
        <v>186</v>
      </c>
    </row>
    <row r="6199" spans="1:5" ht="40.5">
      <c r="A6199" s="322">
        <v>99195</v>
      </c>
      <c r="B6199" s="314" t="s">
        <v>5617</v>
      </c>
      <c r="C6199" s="314" t="s">
        <v>54</v>
      </c>
      <c r="D6199" s="319" t="s">
        <v>13392</v>
      </c>
      <c r="E6199" s="314" t="s">
        <v>186</v>
      </c>
    </row>
    <row r="6200" spans="1:5" ht="40.5">
      <c r="A6200" s="322">
        <v>99196</v>
      </c>
      <c r="B6200" s="314" t="s">
        <v>5618</v>
      </c>
      <c r="C6200" s="314" t="s">
        <v>54</v>
      </c>
      <c r="D6200" s="319" t="s">
        <v>21146</v>
      </c>
      <c r="E6200" s="314" t="s">
        <v>186</v>
      </c>
    </row>
    <row r="6201" spans="1:5" ht="40.5">
      <c r="A6201" s="322">
        <v>99198</v>
      </c>
      <c r="B6201" s="314" t="s">
        <v>5619</v>
      </c>
      <c r="C6201" s="314" t="s">
        <v>54</v>
      </c>
      <c r="D6201" s="319" t="s">
        <v>20911</v>
      </c>
      <c r="E6201" s="314" t="s">
        <v>186</v>
      </c>
    </row>
    <row r="6202" spans="1:5" ht="27">
      <c r="A6202" s="322">
        <v>101965</v>
      </c>
      <c r="B6202" s="314" t="s">
        <v>5620</v>
      </c>
      <c r="C6202" s="314" t="s">
        <v>185</v>
      </c>
      <c r="D6202" s="319" t="s">
        <v>21147</v>
      </c>
      <c r="E6202" s="314" t="s">
        <v>186</v>
      </c>
    </row>
    <row r="6203" spans="1:5" ht="27">
      <c r="A6203" s="322">
        <v>101966</v>
      </c>
      <c r="B6203" s="314" t="s">
        <v>5621</v>
      </c>
      <c r="C6203" s="314" t="s">
        <v>185</v>
      </c>
      <c r="D6203" s="319" t="s">
        <v>21148</v>
      </c>
      <c r="E6203" s="314" t="s">
        <v>186</v>
      </c>
    </row>
    <row r="6204" spans="1:5" ht="13.5">
      <c r="A6204" s="322">
        <v>101979</v>
      </c>
      <c r="B6204" s="314" t="s">
        <v>5622</v>
      </c>
      <c r="C6204" s="314" t="s">
        <v>185</v>
      </c>
      <c r="D6204" s="319" t="s">
        <v>15259</v>
      </c>
      <c r="E6204" s="314" t="s">
        <v>186</v>
      </c>
    </row>
    <row r="6205" spans="1:5" ht="27">
      <c r="A6205" s="322">
        <v>96112</v>
      </c>
      <c r="B6205" s="314" t="s">
        <v>5623</v>
      </c>
      <c r="C6205" s="314" t="s">
        <v>54</v>
      </c>
      <c r="D6205" s="319" t="s">
        <v>21149</v>
      </c>
      <c r="E6205" s="314" t="s">
        <v>186</v>
      </c>
    </row>
    <row r="6206" spans="1:5" ht="27">
      <c r="A6206" s="322">
        <v>96117</v>
      </c>
      <c r="B6206" s="314" t="s">
        <v>5624</v>
      </c>
      <c r="C6206" s="314" t="s">
        <v>54</v>
      </c>
      <c r="D6206" s="319" t="s">
        <v>21150</v>
      </c>
      <c r="E6206" s="314" t="s">
        <v>186</v>
      </c>
    </row>
    <row r="6207" spans="1:5" ht="13.5">
      <c r="A6207" s="322">
        <v>96122</v>
      </c>
      <c r="B6207" s="314" t="s">
        <v>5625</v>
      </c>
      <c r="C6207" s="314" t="s">
        <v>185</v>
      </c>
      <c r="D6207" s="319" t="s">
        <v>17717</v>
      </c>
      <c r="E6207" s="314" t="s">
        <v>186</v>
      </c>
    </row>
    <row r="6208" spans="1:5" ht="13.5">
      <c r="A6208" s="322">
        <v>96109</v>
      </c>
      <c r="B6208" s="314" t="s">
        <v>5626</v>
      </c>
      <c r="C6208" s="314" t="s">
        <v>54</v>
      </c>
      <c r="D6208" s="319" t="s">
        <v>19894</v>
      </c>
      <c r="E6208" s="314" t="s">
        <v>186</v>
      </c>
    </row>
    <row r="6209" spans="1:5" ht="27">
      <c r="A6209" s="322">
        <v>96110</v>
      </c>
      <c r="B6209" s="314" t="s">
        <v>5627</v>
      </c>
      <c r="C6209" s="314" t="s">
        <v>54</v>
      </c>
      <c r="D6209" s="319" t="s">
        <v>21151</v>
      </c>
      <c r="E6209" s="314" t="s">
        <v>186</v>
      </c>
    </row>
    <row r="6210" spans="1:5" ht="13.5">
      <c r="A6210" s="322">
        <v>96113</v>
      </c>
      <c r="B6210" s="314" t="s">
        <v>5628</v>
      </c>
      <c r="C6210" s="314" t="s">
        <v>54</v>
      </c>
      <c r="D6210" s="319" t="s">
        <v>17498</v>
      </c>
      <c r="E6210" s="314" t="s">
        <v>186</v>
      </c>
    </row>
    <row r="6211" spans="1:5" ht="27">
      <c r="A6211" s="322">
        <v>96114</v>
      </c>
      <c r="B6211" s="314" t="s">
        <v>5629</v>
      </c>
      <c r="C6211" s="314" t="s">
        <v>54</v>
      </c>
      <c r="D6211" s="319" t="s">
        <v>21152</v>
      </c>
      <c r="E6211" s="314" t="s">
        <v>186</v>
      </c>
    </row>
    <row r="6212" spans="1:5" ht="13.5">
      <c r="A6212" s="322">
        <v>96120</v>
      </c>
      <c r="B6212" s="314" t="s">
        <v>5630</v>
      </c>
      <c r="C6212" s="314" t="s">
        <v>185</v>
      </c>
      <c r="D6212" s="319" t="s">
        <v>21153</v>
      </c>
      <c r="E6212" s="314" t="s">
        <v>186</v>
      </c>
    </row>
    <row r="6213" spans="1:5" ht="13.5">
      <c r="A6213" s="322">
        <v>96123</v>
      </c>
      <c r="B6213" s="314" t="s">
        <v>5631</v>
      </c>
      <c r="C6213" s="314" t="s">
        <v>185</v>
      </c>
      <c r="D6213" s="319" t="s">
        <v>14662</v>
      </c>
      <c r="E6213" s="314" t="s">
        <v>186</v>
      </c>
    </row>
    <row r="6214" spans="1:5" ht="13.5">
      <c r="A6214" s="322">
        <v>99054</v>
      </c>
      <c r="B6214" s="314" t="s">
        <v>5632</v>
      </c>
      <c r="C6214" s="314" t="s">
        <v>54</v>
      </c>
      <c r="D6214" s="319" t="s">
        <v>17590</v>
      </c>
      <c r="E6214" s="314" t="s">
        <v>186</v>
      </c>
    </row>
    <row r="6215" spans="1:5" ht="27">
      <c r="A6215" s="322">
        <v>96111</v>
      </c>
      <c r="B6215" s="314" t="s">
        <v>5633</v>
      </c>
      <c r="C6215" s="314" t="s">
        <v>54</v>
      </c>
      <c r="D6215" s="319" t="s">
        <v>13062</v>
      </c>
      <c r="E6215" s="314" t="s">
        <v>186</v>
      </c>
    </row>
    <row r="6216" spans="1:5" ht="27">
      <c r="A6216" s="322">
        <v>96116</v>
      </c>
      <c r="B6216" s="314" t="s">
        <v>5634</v>
      </c>
      <c r="C6216" s="314" t="s">
        <v>54</v>
      </c>
      <c r="D6216" s="319" t="s">
        <v>21154</v>
      </c>
      <c r="E6216" s="314" t="s">
        <v>186</v>
      </c>
    </row>
    <row r="6217" spans="1:5" ht="13.5">
      <c r="A6217" s="322">
        <v>96121</v>
      </c>
      <c r="B6217" s="314" t="s">
        <v>5635</v>
      </c>
      <c r="C6217" s="314" t="s">
        <v>185</v>
      </c>
      <c r="D6217" s="319" t="s">
        <v>19423</v>
      </c>
      <c r="E6217" s="314" t="s">
        <v>186</v>
      </c>
    </row>
    <row r="6218" spans="1:5" ht="27">
      <c r="A6218" s="322">
        <v>96485</v>
      </c>
      <c r="B6218" s="314" t="s">
        <v>5636</v>
      </c>
      <c r="C6218" s="314" t="s">
        <v>54</v>
      </c>
      <c r="D6218" s="319" t="s">
        <v>21155</v>
      </c>
      <c r="E6218" s="314" t="s">
        <v>186</v>
      </c>
    </row>
    <row r="6219" spans="1:5" ht="27">
      <c r="A6219" s="322">
        <v>96486</v>
      </c>
      <c r="B6219" s="314" t="s">
        <v>5637</v>
      </c>
      <c r="C6219" s="314" t="s">
        <v>54</v>
      </c>
      <c r="D6219" s="319" t="s">
        <v>19150</v>
      </c>
      <c r="E6219" s="314" t="s">
        <v>186</v>
      </c>
    </row>
    <row r="6220" spans="1:5" ht="27">
      <c r="A6220" s="322">
        <v>91514</v>
      </c>
      <c r="B6220" s="314" t="s">
        <v>5638</v>
      </c>
      <c r="C6220" s="314" t="s">
        <v>54</v>
      </c>
      <c r="D6220" s="319" t="s">
        <v>17172</v>
      </c>
      <c r="E6220" s="314" t="s">
        <v>186</v>
      </c>
    </row>
    <row r="6221" spans="1:5" ht="27">
      <c r="A6221" s="322">
        <v>91515</v>
      </c>
      <c r="B6221" s="314" t="s">
        <v>5639</v>
      </c>
      <c r="C6221" s="314" t="s">
        <v>54</v>
      </c>
      <c r="D6221" s="319" t="s">
        <v>12714</v>
      </c>
      <c r="E6221" s="314" t="s">
        <v>186</v>
      </c>
    </row>
    <row r="6222" spans="1:5" ht="27">
      <c r="A6222" s="322">
        <v>91516</v>
      </c>
      <c r="B6222" s="314" t="s">
        <v>5640</v>
      </c>
      <c r="C6222" s="314" t="s">
        <v>54</v>
      </c>
      <c r="D6222" s="319" t="s">
        <v>17328</v>
      </c>
      <c r="E6222" s="314" t="s">
        <v>186</v>
      </c>
    </row>
    <row r="6223" spans="1:5" ht="27">
      <c r="A6223" s="322">
        <v>91517</v>
      </c>
      <c r="B6223" s="314" t="s">
        <v>5641</v>
      </c>
      <c r="C6223" s="314" t="s">
        <v>54</v>
      </c>
      <c r="D6223" s="319" t="s">
        <v>17341</v>
      </c>
      <c r="E6223" s="314" t="s">
        <v>186</v>
      </c>
    </row>
    <row r="6224" spans="1:5" ht="27">
      <c r="A6224" s="322">
        <v>91519</v>
      </c>
      <c r="B6224" s="314" t="s">
        <v>5642</v>
      </c>
      <c r="C6224" s="314" t="s">
        <v>54</v>
      </c>
      <c r="D6224" s="319" t="s">
        <v>21156</v>
      </c>
      <c r="E6224" s="314" t="s">
        <v>186</v>
      </c>
    </row>
    <row r="6225" spans="1:5" ht="27" customHeight="1">
      <c r="A6225" s="322">
        <v>91520</v>
      </c>
      <c r="B6225" s="314" t="s">
        <v>5643</v>
      </c>
      <c r="C6225" s="314" t="s">
        <v>54</v>
      </c>
      <c r="D6225" s="319" t="s">
        <v>15142</v>
      </c>
      <c r="E6225" s="314" t="s">
        <v>186</v>
      </c>
    </row>
    <row r="6226" spans="1:5" ht="27">
      <c r="A6226" s="322">
        <v>91522</v>
      </c>
      <c r="B6226" s="314" t="s">
        <v>5644</v>
      </c>
      <c r="C6226" s="314" t="s">
        <v>54</v>
      </c>
      <c r="D6226" s="319" t="s">
        <v>16818</v>
      </c>
      <c r="E6226" s="314" t="s">
        <v>186</v>
      </c>
    </row>
    <row r="6227" spans="1:5" ht="27">
      <c r="A6227" s="322">
        <v>91525</v>
      </c>
      <c r="B6227" s="314" t="s">
        <v>5645</v>
      </c>
      <c r="C6227" s="314" t="s">
        <v>54</v>
      </c>
      <c r="D6227" s="319" t="s">
        <v>12612</v>
      </c>
      <c r="E6227" s="314" t="s">
        <v>186</v>
      </c>
    </row>
    <row r="6228" spans="1:5" ht="40.5">
      <c r="A6228" s="322">
        <v>87280</v>
      </c>
      <c r="B6228" s="314" t="s">
        <v>5646</v>
      </c>
      <c r="C6228" s="314" t="s">
        <v>177</v>
      </c>
      <c r="D6228" s="319" t="s">
        <v>21157</v>
      </c>
      <c r="E6228" s="314" t="s">
        <v>186</v>
      </c>
    </row>
    <row r="6229" spans="1:5" ht="40.5">
      <c r="A6229" s="322">
        <v>87281</v>
      </c>
      <c r="B6229" s="314" t="s">
        <v>5647</v>
      </c>
      <c r="C6229" s="314" t="s">
        <v>177</v>
      </c>
      <c r="D6229" s="319" t="s">
        <v>21158</v>
      </c>
      <c r="E6229" s="314" t="s">
        <v>186</v>
      </c>
    </row>
    <row r="6230" spans="1:5" ht="40.5">
      <c r="A6230" s="322">
        <v>87283</v>
      </c>
      <c r="B6230" s="314" t="s">
        <v>5648</v>
      </c>
      <c r="C6230" s="314" t="s">
        <v>177</v>
      </c>
      <c r="D6230" s="319" t="s">
        <v>17654</v>
      </c>
      <c r="E6230" s="314" t="s">
        <v>186</v>
      </c>
    </row>
    <row r="6231" spans="1:5" ht="40.5">
      <c r="A6231" s="322">
        <v>87284</v>
      </c>
      <c r="B6231" s="314" t="s">
        <v>5649</v>
      </c>
      <c r="C6231" s="314" t="s">
        <v>177</v>
      </c>
      <c r="D6231" s="319" t="s">
        <v>21159</v>
      </c>
      <c r="E6231" s="314" t="s">
        <v>186</v>
      </c>
    </row>
    <row r="6232" spans="1:5" ht="40.5">
      <c r="A6232" s="322">
        <v>87286</v>
      </c>
      <c r="B6232" s="314" t="s">
        <v>5650</v>
      </c>
      <c r="C6232" s="314" t="s">
        <v>177</v>
      </c>
      <c r="D6232" s="319" t="s">
        <v>21160</v>
      </c>
      <c r="E6232" s="314" t="s">
        <v>186</v>
      </c>
    </row>
    <row r="6233" spans="1:5" ht="40.5">
      <c r="A6233" s="322">
        <v>87287</v>
      </c>
      <c r="B6233" s="314" t="s">
        <v>5651</v>
      </c>
      <c r="C6233" s="314" t="s">
        <v>177</v>
      </c>
      <c r="D6233" s="319" t="s">
        <v>21161</v>
      </c>
      <c r="E6233" s="314" t="s">
        <v>186</v>
      </c>
    </row>
    <row r="6234" spans="1:5" ht="40.5">
      <c r="A6234" s="322">
        <v>87289</v>
      </c>
      <c r="B6234" s="314" t="s">
        <v>5652</v>
      </c>
      <c r="C6234" s="314" t="s">
        <v>177</v>
      </c>
      <c r="D6234" s="319" t="s">
        <v>21162</v>
      </c>
      <c r="E6234" s="314" t="s">
        <v>186</v>
      </c>
    </row>
    <row r="6235" spans="1:5" ht="40.5">
      <c r="A6235" s="322">
        <v>87290</v>
      </c>
      <c r="B6235" s="314" t="s">
        <v>5653</v>
      </c>
      <c r="C6235" s="314" t="s">
        <v>177</v>
      </c>
      <c r="D6235" s="319" t="s">
        <v>21163</v>
      </c>
      <c r="E6235" s="314" t="s">
        <v>186</v>
      </c>
    </row>
    <row r="6236" spans="1:5" ht="40.5">
      <c r="A6236" s="322">
        <v>87292</v>
      </c>
      <c r="B6236" s="314" t="s">
        <v>5654</v>
      </c>
      <c r="C6236" s="314" t="s">
        <v>177</v>
      </c>
      <c r="D6236" s="319" t="s">
        <v>21164</v>
      </c>
      <c r="E6236" s="314" t="s">
        <v>186</v>
      </c>
    </row>
    <row r="6237" spans="1:5" ht="40.5">
      <c r="A6237" s="322">
        <v>87294</v>
      </c>
      <c r="B6237" s="314" t="s">
        <v>5655</v>
      </c>
      <c r="C6237" s="314" t="s">
        <v>177</v>
      </c>
      <c r="D6237" s="319" t="s">
        <v>21165</v>
      </c>
      <c r="E6237" s="314" t="s">
        <v>186</v>
      </c>
    </row>
    <row r="6238" spans="1:5" ht="40.5">
      <c r="A6238" s="322">
        <v>87295</v>
      </c>
      <c r="B6238" s="314" t="s">
        <v>5656</v>
      </c>
      <c r="C6238" s="314" t="s">
        <v>177</v>
      </c>
      <c r="D6238" s="319" t="s">
        <v>21166</v>
      </c>
      <c r="E6238" s="314" t="s">
        <v>186</v>
      </c>
    </row>
    <row r="6239" spans="1:5" ht="40.5">
      <c r="A6239" s="322">
        <v>87296</v>
      </c>
      <c r="B6239" s="314" t="s">
        <v>5657</v>
      </c>
      <c r="C6239" s="314" t="s">
        <v>177</v>
      </c>
      <c r="D6239" s="319" t="s">
        <v>21167</v>
      </c>
      <c r="E6239" s="314" t="s">
        <v>186</v>
      </c>
    </row>
    <row r="6240" spans="1:5" ht="27">
      <c r="A6240" s="322">
        <v>87298</v>
      </c>
      <c r="B6240" s="314" t="s">
        <v>5658</v>
      </c>
      <c r="C6240" s="314" t="s">
        <v>177</v>
      </c>
      <c r="D6240" s="319" t="s">
        <v>21168</v>
      </c>
      <c r="E6240" s="314" t="s">
        <v>186</v>
      </c>
    </row>
    <row r="6241" spans="1:5" ht="27">
      <c r="A6241" s="322">
        <v>87299</v>
      </c>
      <c r="B6241" s="314" t="s">
        <v>5659</v>
      </c>
      <c r="C6241" s="314" t="s">
        <v>177</v>
      </c>
      <c r="D6241" s="319" t="s">
        <v>21169</v>
      </c>
      <c r="E6241" s="314" t="s">
        <v>186</v>
      </c>
    </row>
    <row r="6242" spans="1:5" ht="27">
      <c r="A6242" s="322">
        <v>87301</v>
      </c>
      <c r="B6242" s="314" t="s">
        <v>5660</v>
      </c>
      <c r="C6242" s="314" t="s">
        <v>177</v>
      </c>
      <c r="D6242" s="319" t="s">
        <v>21170</v>
      </c>
      <c r="E6242" s="314" t="s">
        <v>186</v>
      </c>
    </row>
    <row r="6243" spans="1:5" ht="27">
      <c r="A6243" s="322">
        <v>87302</v>
      </c>
      <c r="B6243" s="314" t="s">
        <v>5661</v>
      </c>
      <c r="C6243" s="314" t="s">
        <v>177</v>
      </c>
      <c r="D6243" s="319" t="s">
        <v>21171</v>
      </c>
      <c r="E6243" s="314" t="s">
        <v>186</v>
      </c>
    </row>
    <row r="6244" spans="1:5" ht="27">
      <c r="A6244" s="322">
        <v>87304</v>
      </c>
      <c r="B6244" s="314" t="s">
        <v>5662</v>
      </c>
      <c r="C6244" s="314" t="s">
        <v>177</v>
      </c>
      <c r="D6244" s="319" t="s">
        <v>21172</v>
      </c>
      <c r="E6244" s="314" t="s">
        <v>186</v>
      </c>
    </row>
    <row r="6245" spans="1:5" ht="27">
      <c r="A6245" s="322">
        <v>87305</v>
      </c>
      <c r="B6245" s="314" t="s">
        <v>5663</v>
      </c>
      <c r="C6245" s="314" t="s">
        <v>177</v>
      </c>
      <c r="D6245" s="319" t="s">
        <v>21173</v>
      </c>
      <c r="E6245" s="314" t="s">
        <v>186</v>
      </c>
    </row>
    <row r="6246" spans="1:5" ht="27">
      <c r="A6246" s="322">
        <v>87307</v>
      </c>
      <c r="B6246" s="314" t="s">
        <v>5664</v>
      </c>
      <c r="C6246" s="314" t="s">
        <v>177</v>
      </c>
      <c r="D6246" s="319" t="s">
        <v>21174</v>
      </c>
      <c r="E6246" s="314" t="s">
        <v>186</v>
      </c>
    </row>
    <row r="6247" spans="1:5" ht="27">
      <c r="A6247" s="322">
        <v>87308</v>
      </c>
      <c r="B6247" s="314" t="s">
        <v>5665</v>
      </c>
      <c r="C6247" s="314" t="s">
        <v>177</v>
      </c>
      <c r="D6247" s="319" t="s">
        <v>21175</v>
      </c>
      <c r="E6247" s="314" t="s">
        <v>186</v>
      </c>
    </row>
    <row r="6248" spans="1:5" ht="27">
      <c r="A6248" s="322">
        <v>87310</v>
      </c>
      <c r="B6248" s="314" t="s">
        <v>5666</v>
      </c>
      <c r="C6248" s="314" t="s">
        <v>177</v>
      </c>
      <c r="D6248" s="319" t="s">
        <v>21176</v>
      </c>
      <c r="E6248" s="314" t="s">
        <v>186</v>
      </c>
    </row>
    <row r="6249" spans="1:5" ht="27">
      <c r="A6249" s="322">
        <v>87311</v>
      </c>
      <c r="B6249" s="314" t="s">
        <v>5667</v>
      </c>
      <c r="C6249" s="314" t="s">
        <v>177</v>
      </c>
      <c r="D6249" s="319" t="s">
        <v>21177</v>
      </c>
      <c r="E6249" s="314" t="s">
        <v>186</v>
      </c>
    </row>
    <row r="6250" spans="1:5" ht="27">
      <c r="A6250" s="322">
        <v>87313</v>
      </c>
      <c r="B6250" s="314" t="s">
        <v>5668</v>
      </c>
      <c r="C6250" s="314" t="s">
        <v>177</v>
      </c>
      <c r="D6250" s="319" t="s">
        <v>21178</v>
      </c>
      <c r="E6250" s="314" t="s">
        <v>186</v>
      </c>
    </row>
    <row r="6251" spans="1:5" ht="27">
      <c r="A6251" s="322">
        <v>87314</v>
      </c>
      <c r="B6251" s="314" t="s">
        <v>5669</v>
      </c>
      <c r="C6251" s="314" t="s">
        <v>177</v>
      </c>
      <c r="D6251" s="319" t="s">
        <v>21179</v>
      </c>
      <c r="E6251" s="314" t="s">
        <v>186</v>
      </c>
    </row>
    <row r="6252" spans="1:5" ht="27">
      <c r="A6252" s="322">
        <v>87316</v>
      </c>
      <c r="B6252" s="314" t="s">
        <v>5670</v>
      </c>
      <c r="C6252" s="314" t="s">
        <v>177</v>
      </c>
      <c r="D6252" s="319" t="s">
        <v>21180</v>
      </c>
      <c r="E6252" s="314" t="s">
        <v>186</v>
      </c>
    </row>
    <row r="6253" spans="1:5" ht="27">
      <c r="A6253" s="322">
        <v>87317</v>
      </c>
      <c r="B6253" s="314" t="s">
        <v>5671</v>
      </c>
      <c r="C6253" s="314" t="s">
        <v>177</v>
      </c>
      <c r="D6253" s="319" t="s">
        <v>21181</v>
      </c>
      <c r="E6253" s="314" t="s">
        <v>186</v>
      </c>
    </row>
    <row r="6254" spans="1:5" ht="27">
      <c r="A6254" s="322">
        <v>87319</v>
      </c>
      <c r="B6254" s="314" t="s">
        <v>5672</v>
      </c>
      <c r="C6254" s="314" t="s">
        <v>177</v>
      </c>
      <c r="D6254" s="319" t="s">
        <v>21182</v>
      </c>
      <c r="E6254" s="314" t="s">
        <v>186</v>
      </c>
    </row>
    <row r="6255" spans="1:5" ht="27">
      <c r="A6255" s="322">
        <v>87320</v>
      </c>
      <c r="B6255" s="314" t="s">
        <v>5673</v>
      </c>
      <c r="C6255" s="314" t="s">
        <v>177</v>
      </c>
      <c r="D6255" s="319" t="s">
        <v>21183</v>
      </c>
      <c r="E6255" s="314" t="s">
        <v>186</v>
      </c>
    </row>
    <row r="6256" spans="1:5" ht="27">
      <c r="A6256" s="322">
        <v>87322</v>
      </c>
      <c r="B6256" s="314" t="s">
        <v>5674</v>
      </c>
      <c r="C6256" s="314" t="s">
        <v>177</v>
      </c>
      <c r="D6256" s="319" t="s">
        <v>21184</v>
      </c>
      <c r="E6256" s="314" t="s">
        <v>186</v>
      </c>
    </row>
    <row r="6257" spans="1:5" ht="27">
      <c r="A6257" s="322">
        <v>87323</v>
      </c>
      <c r="B6257" s="314" t="s">
        <v>5675</v>
      </c>
      <c r="C6257" s="314" t="s">
        <v>177</v>
      </c>
      <c r="D6257" s="319" t="s">
        <v>21185</v>
      </c>
      <c r="E6257" s="314" t="s">
        <v>186</v>
      </c>
    </row>
    <row r="6258" spans="1:5" ht="27">
      <c r="A6258" s="322">
        <v>87325</v>
      </c>
      <c r="B6258" s="314" t="s">
        <v>5676</v>
      </c>
      <c r="C6258" s="314" t="s">
        <v>177</v>
      </c>
      <c r="D6258" s="319" t="s">
        <v>21186</v>
      </c>
      <c r="E6258" s="314" t="s">
        <v>186</v>
      </c>
    </row>
    <row r="6259" spans="1:5" ht="27">
      <c r="A6259" s="322">
        <v>87326</v>
      </c>
      <c r="B6259" s="314" t="s">
        <v>5677</v>
      </c>
      <c r="C6259" s="314" t="s">
        <v>177</v>
      </c>
      <c r="D6259" s="319" t="s">
        <v>21187</v>
      </c>
      <c r="E6259" s="314" t="s">
        <v>186</v>
      </c>
    </row>
    <row r="6260" spans="1:5" ht="40.5">
      <c r="A6260" s="322">
        <v>87327</v>
      </c>
      <c r="B6260" s="314" t="s">
        <v>5678</v>
      </c>
      <c r="C6260" s="314" t="s">
        <v>177</v>
      </c>
      <c r="D6260" s="319" t="s">
        <v>21188</v>
      </c>
      <c r="E6260" s="314" t="s">
        <v>186</v>
      </c>
    </row>
    <row r="6261" spans="1:5" ht="40.5">
      <c r="A6261" s="322">
        <v>87328</v>
      </c>
      <c r="B6261" s="314" t="s">
        <v>5679</v>
      </c>
      <c r="C6261" s="314" t="s">
        <v>177</v>
      </c>
      <c r="D6261" s="319" t="s">
        <v>21189</v>
      </c>
      <c r="E6261" s="314" t="s">
        <v>186</v>
      </c>
    </row>
    <row r="6262" spans="1:5" ht="40.5">
      <c r="A6262" s="322">
        <v>87329</v>
      </c>
      <c r="B6262" s="314" t="s">
        <v>5680</v>
      </c>
      <c r="C6262" s="314" t="s">
        <v>177</v>
      </c>
      <c r="D6262" s="319" t="s">
        <v>21190</v>
      </c>
      <c r="E6262" s="314" t="s">
        <v>186</v>
      </c>
    </row>
    <row r="6263" spans="1:5" ht="40.5">
      <c r="A6263" s="322">
        <v>87330</v>
      </c>
      <c r="B6263" s="314" t="s">
        <v>5681</v>
      </c>
      <c r="C6263" s="314" t="s">
        <v>177</v>
      </c>
      <c r="D6263" s="319" t="s">
        <v>21191</v>
      </c>
      <c r="E6263" s="314" t="s">
        <v>186</v>
      </c>
    </row>
    <row r="6264" spans="1:5" ht="40.5">
      <c r="A6264" s="322">
        <v>87331</v>
      </c>
      <c r="B6264" s="314" t="s">
        <v>5682</v>
      </c>
      <c r="C6264" s="314" t="s">
        <v>177</v>
      </c>
      <c r="D6264" s="319" t="s">
        <v>21192</v>
      </c>
      <c r="E6264" s="314" t="s">
        <v>186</v>
      </c>
    </row>
    <row r="6265" spans="1:5" ht="40.5">
      <c r="A6265" s="322">
        <v>87332</v>
      </c>
      <c r="B6265" s="314" t="s">
        <v>5683</v>
      </c>
      <c r="C6265" s="314" t="s">
        <v>177</v>
      </c>
      <c r="D6265" s="319" t="s">
        <v>21193</v>
      </c>
      <c r="E6265" s="314" t="s">
        <v>186</v>
      </c>
    </row>
    <row r="6266" spans="1:5" ht="40.5">
      <c r="A6266" s="322">
        <v>87333</v>
      </c>
      <c r="B6266" s="314" t="s">
        <v>5684</v>
      </c>
      <c r="C6266" s="314" t="s">
        <v>177</v>
      </c>
      <c r="D6266" s="319" t="s">
        <v>21194</v>
      </c>
      <c r="E6266" s="314" t="s">
        <v>186</v>
      </c>
    </row>
    <row r="6267" spans="1:5" ht="40.5">
      <c r="A6267" s="322">
        <v>87334</v>
      </c>
      <c r="B6267" s="314" t="s">
        <v>5685</v>
      </c>
      <c r="C6267" s="314" t="s">
        <v>177</v>
      </c>
      <c r="D6267" s="319" t="s">
        <v>21195</v>
      </c>
      <c r="E6267" s="314" t="s">
        <v>186</v>
      </c>
    </row>
    <row r="6268" spans="1:5" ht="40.5">
      <c r="A6268" s="322">
        <v>87335</v>
      </c>
      <c r="B6268" s="314" t="s">
        <v>5686</v>
      </c>
      <c r="C6268" s="314" t="s">
        <v>177</v>
      </c>
      <c r="D6268" s="319" t="s">
        <v>21196</v>
      </c>
      <c r="E6268" s="314" t="s">
        <v>186</v>
      </c>
    </row>
    <row r="6269" spans="1:5" ht="40.5">
      <c r="A6269" s="322">
        <v>87336</v>
      </c>
      <c r="B6269" s="314" t="s">
        <v>5687</v>
      </c>
      <c r="C6269" s="314" t="s">
        <v>177</v>
      </c>
      <c r="D6269" s="319" t="s">
        <v>21197</v>
      </c>
      <c r="E6269" s="314" t="s">
        <v>186</v>
      </c>
    </row>
    <row r="6270" spans="1:5" ht="40.5">
      <c r="A6270" s="322">
        <v>87337</v>
      </c>
      <c r="B6270" s="314" t="s">
        <v>5688</v>
      </c>
      <c r="C6270" s="314" t="s">
        <v>177</v>
      </c>
      <c r="D6270" s="319" t="s">
        <v>21198</v>
      </c>
      <c r="E6270" s="314" t="s">
        <v>186</v>
      </c>
    </row>
    <row r="6271" spans="1:5" ht="40.5">
      <c r="A6271" s="322">
        <v>87338</v>
      </c>
      <c r="B6271" s="314" t="s">
        <v>5689</v>
      </c>
      <c r="C6271" s="314" t="s">
        <v>177</v>
      </c>
      <c r="D6271" s="319" t="s">
        <v>21199</v>
      </c>
      <c r="E6271" s="314" t="s">
        <v>186</v>
      </c>
    </row>
    <row r="6272" spans="1:5" ht="27">
      <c r="A6272" s="322">
        <v>87339</v>
      </c>
      <c r="B6272" s="314" t="s">
        <v>5690</v>
      </c>
      <c r="C6272" s="314" t="s">
        <v>177</v>
      </c>
      <c r="D6272" s="319" t="s">
        <v>21200</v>
      </c>
      <c r="E6272" s="314" t="s">
        <v>186</v>
      </c>
    </row>
    <row r="6273" spans="1:5" ht="27">
      <c r="A6273" s="322">
        <v>87340</v>
      </c>
      <c r="B6273" s="314" t="s">
        <v>5691</v>
      </c>
      <c r="C6273" s="314" t="s">
        <v>177</v>
      </c>
      <c r="D6273" s="319" t="s">
        <v>21201</v>
      </c>
      <c r="E6273" s="314" t="s">
        <v>186</v>
      </c>
    </row>
    <row r="6274" spans="1:5" ht="27">
      <c r="A6274" s="322">
        <v>87341</v>
      </c>
      <c r="B6274" s="314" t="s">
        <v>5692</v>
      </c>
      <c r="C6274" s="314" t="s">
        <v>177</v>
      </c>
      <c r="D6274" s="319" t="s">
        <v>21202</v>
      </c>
      <c r="E6274" s="314" t="s">
        <v>186</v>
      </c>
    </row>
    <row r="6275" spans="1:5" ht="27">
      <c r="A6275" s="322">
        <v>87342</v>
      </c>
      <c r="B6275" s="314" t="s">
        <v>5693</v>
      </c>
      <c r="C6275" s="314" t="s">
        <v>177</v>
      </c>
      <c r="D6275" s="319" t="s">
        <v>21203</v>
      </c>
      <c r="E6275" s="314" t="s">
        <v>186</v>
      </c>
    </row>
    <row r="6276" spans="1:5" ht="27">
      <c r="A6276" s="322">
        <v>87343</v>
      </c>
      <c r="B6276" s="314" t="s">
        <v>5694</v>
      </c>
      <c r="C6276" s="314" t="s">
        <v>177</v>
      </c>
      <c r="D6276" s="319" t="s">
        <v>21204</v>
      </c>
      <c r="E6276" s="314" t="s">
        <v>186</v>
      </c>
    </row>
    <row r="6277" spans="1:5" ht="27">
      <c r="A6277" s="322">
        <v>87344</v>
      </c>
      <c r="B6277" s="314" t="s">
        <v>5695</v>
      </c>
      <c r="C6277" s="314" t="s">
        <v>177</v>
      </c>
      <c r="D6277" s="319" t="s">
        <v>21205</v>
      </c>
      <c r="E6277" s="314" t="s">
        <v>186</v>
      </c>
    </row>
    <row r="6278" spans="1:5" ht="27">
      <c r="A6278" s="322">
        <v>87345</v>
      </c>
      <c r="B6278" s="314" t="s">
        <v>5696</v>
      </c>
      <c r="C6278" s="314" t="s">
        <v>177</v>
      </c>
      <c r="D6278" s="319" t="s">
        <v>21206</v>
      </c>
      <c r="E6278" s="314" t="s">
        <v>186</v>
      </c>
    </row>
    <row r="6279" spans="1:5" ht="27">
      <c r="A6279" s="322">
        <v>87346</v>
      </c>
      <c r="B6279" s="314" t="s">
        <v>5697</v>
      </c>
      <c r="C6279" s="314" t="s">
        <v>177</v>
      </c>
      <c r="D6279" s="319" t="s">
        <v>17835</v>
      </c>
      <c r="E6279" s="314" t="s">
        <v>186</v>
      </c>
    </row>
    <row r="6280" spans="1:5" ht="27">
      <c r="A6280" s="322">
        <v>87347</v>
      </c>
      <c r="B6280" s="314" t="s">
        <v>5698</v>
      </c>
      <c r="C6280" s="314" t="s">
        <v>177</v>
      </c>
      <c r="D6280" s="319" t="s">
        <v>21207</v>
      </c>
      <c r="E6280" s="314" t="s">
        <v>186</v>
      </c>
    </row>
    <row r="6281" spans="1:5" ht="27">
      <c r="A6281" s="322">
        <v>87348</v>
      </c>
      <c r="B6281" s="314" t="s">
        <v>5699</v>
      </c>
      <c r="C6281" s="314" t="s">
        <v>177</v>
      </c>
      <c r="D6281" s="319" t="s">
        <v>21208</v>
      </c>
      <c r="E6281" s="314" t="s">
        <v>186</v>
      </c>
    </row>
    <row r="6282" spans="1:5" ht="27">
      <c r="A6282" s="322">
        <v>87349</v>
      </c>
      <c r="B6282" s="314" t="s">
        <v>5700</v>
      </c>
      <c r="C6282" s="314" t="s">
        <v>177</v>
      </c>
      <c r="D6282" s="319" t="s">
        <v>21209</v>
      </c>
      <c r="E6282" s="314" t="s">
        <v>186</v>
      </c>
    </row>
    <row r="6283" spans="1:5" ht="40.5">
      <c r="A6283" s="322">
        <v>87350</v>
      </c>
      <c r="B6283" s="314" t="s">
        <v>5701</v>
      </c>
      <c r="C6283" s="314" t="s">
        <v>177</v>
      </c>
      <c r="D6283" s="319" t="s">
        <v>21210</v>
      </c>
      <c r="E6283" s="314" t="s">
        <v>186</v>
      </c>
    </row>
    <row r="6284" spans="1:5" ht="40.5">
      <c r="A6284" s="322">
        <v>87351</v>
      </c>
      <c r="B6284" s="314" t="s">
        <v>5702</v>
      </c>
      <c r="C6284" s="314" t="s">
        <v>177</v>
      </c>
      <c r="D6284" s="319" t="s">
        <v>21211</v>
      </c>
      <c r="E6284" s="314" t="s">
        <v>186</v>
      </c>
    </row>
    <row r="6285" spans="1:5" ht="40.5">
      <c r="A6285" s="322">
        <v>87352</v>
      </c>
      <c r="B6285" s="314" t="s">
        <v>5703</v>
      </c>
      <c r="C6285" s="314" t="s">
        <v>177</v>
      </c>
      <c r="D6285" s="319" t="s">
        <v>21212</v>
      </c>
      <c r="E6285" s="314" t="s">
        <v>186</v>
      </c>
    </row>
    <row r="6286" spans="1:5" ht="40.5">
      <c r="A6286" s="322">
        <v>87353</v>
      </c>
      <c r="B6286" s="314" t="s">
        <v>5704</v>
      </c>
      <c r="C6286" s="314" t="s">
        <v>177</v>
      </c>
      <c r="D6286" s="319" t="s">
        <v>21213</v>
      </c>
      <c r="E6286" s="314" t="s">
        <v>186</v>
      </c>
    </row>
    <row r="6287" spans="1:5" ht="40.5">
      <c r="A6287" s="322">
        <v>87354</v>
      </c>
      <c r="B6287" s="314" t="s">
        <v>5705</v>
      </c>
      <c r="C6287" s="314" t="s">
        <v>177</v>
      </c>
      <c r="D6287" s="319" t="s">
        <v>21214</v>
      </c>
      <c r="E6287" s="314" t="s">
        <v>186</v>
      </c>
    </row>
    <row r="6288" spans="1:5" ht="40.5">
      <c r="A6288" s="322">
        <v>87355</v>
      </c>
      <c r="B6288" s="314" t="s">
        <v>5706</v>
      </c>
      <c r="C6288" s="314" t="s">
        <v>177</v>
      </c>
      <c r="D6288" s="319" t="s">
        <v>21215</v>
      </c>
      <c r="E6288" s="314" t="s">
        <v>186</v>
      </c>
    </row>
    <row r="6289" spans="1:5" ht="40.5">
      <c r="A6289" s="322">
        <v>87356</v>
      </c>
      <c r="B6289" s="314" t="s">
        <v>5707</v>
      </c>
      <c r="C6289" s="314" t="s">
        <v>177</v>
      </c>
      <c r="D6289" s="319" t="s">
        <v>21216</v>
      </c>
      <c r="E6289" s="314" t="s">
        <v>186</v>
      </c>
    </row>
    <row r="6290" spans="1:5" ht="40.5">
      <c r="A6290" s="322">
        <v>87357</v>
      </c>
      <c r="B6290" s="314" t="s">
        <v>5708</v>
      </c>
      <c r="C6290" s="314" t="s">
        <v>177</v>
      </c>
      <c r="D6290" s="319" t="s">
        <v>21217</v>
      </c>
      <c r="E6290" s="314" t="s">
        <v>186</v>
      </c>
    </row>
    <row r="6291" spans="1:5" ht="40.5">
      <c r="A6291" s="322">
        <v>87358</v>
      </c>
      <c r="B6291" s="314" t="s">
        <v>5709</v>
      </c>
      <c r="C6291" s="314" t="s">
        <v>177</v>
      </c>
      <c r="D6291" s="319" t="s">
        <v>21218</v>
      </c>
      <c r="E6291" s="314" t="s">
        <v>186</v>
      </c>
    </row>
    <row r="6292" spans="1:5" ht="40.5">
      <c r="A6292" s="322">
        <v>87359</v>
      </c>
      <c r="B6292" s="314" t="s">
        <v>5710</v>
      </c>
      <c r="C6292" s="314" t="s">
        <v>177</v>
      </c>
      <c r="D6292" s="319" t="s">
        <v>21219</v>
      </c>
      <c r="E6292" s="314" t="s">
        <v>186</v>
      </c>
    </row>
    <row r="6293" spans="1:5" ht="40.5">
      <c r="A6293" s="322">
        <v>87360</v>
      </c>
      <c r="B6293" s="314" t="s">
        <v>5711</v>
      </c>
      <c r="C6293" s="314" t="s">
        <v>177</v>
      </c>
      <c r="D6293" s="319" t="s">
        <v>21220</v>
      </c>
      <c r="E6293" s="314" t="s">
        <v>186</v>
      </c>
    </row>
    <row r="6294" spans="1:5" ht="40.5">
      <c r="A6294" s="322">
        <v>87361</v>
      </c>
      <c r="B6294" s="314" t="s">
        <v>5712</v>
      </c>
      <c r="C6294" s="314" t="s">
        <v>177</v>
      </c>
      <c r="D6294" s="319" t="s">
        <v>21221</v>
      </c>
      <c r="E6294" s="314" t="s">
        <v>186</v>
      </c>
    </row>
    <row r="6295" spans="1:5" ht="40.5">
      <c r="A6295" s="322">
        <v>87362</v>
      </c>
      <c r="B6295" s="314" t="s">
        <v>5713</v>
      </c>
      <c r="C6295" s="314" t="s">
        <v>177</v>
      </c>
      <c r="D6295" s="319" t="s">
        <v>21222</v>
      </c>
      <c r="E6295" s="314" t="s">
        <v>186</v>
      </c>
    </row>
    <row r="6296" spans="1:5" ht="40.5">
      <c r="A6296" s="322">
        <v>87363</v>
      </c>
      <c r="B6296" s="314" t="s">
        <v>5714</v>
      </c>
      <c r="C6296" s="314" t="s">
        <v>177</v>
      </c>
      <c r="D6296" s="319" t="s">
        <v>21223</v>
      </c>
      <c r="E6296" s="314" t="s">
        <v>186</v>
      </c>
    </row>
    <row r="6297" spans="1:5" ht="40.5">
      <c r="A6297" s="322">
        <v>87364</v>
      </c>
      <c r="B6297" s="314" t="s">
        <v>5715</v>
      </c>
      <c r="C6297" s="314" t="s">
        <v>177</v>
      </c>
      <c r="D6297" s="319" t="s">
        <v>21224</v>
      </c>
      <c r="E6297" s="314" t="s">
        <v>186</v>
      </c>
    </row>
    <row r="6298" spans="1:5" ht="40.5">
      <c r="A6298" s="322">
        <v>87365</v>
      </c>
      <c r="B6298" s="314" t="s">
        <v>5716</v>
      </c>
      <c r="C6298" s="314" t="s">
        <v>177</v>
      </c>
      <c r="D6298" s="319" t="s">
        <v>21225</v>
      </c>
      <c r="E6298" s="314" t="s">
        <v>186</v>
      </c>
    </row>
    <row r="6299" spans="1:5" ht="40.5">
      <c r="A6299" s="322">
        <v>87366</v>
      </c>
      <c r="B6299" s="314" t="s">
        <v>5717</v>
      </c>
      <c r="C6299" s="314" t="s">
        <v>177</v>
      </c>
      <c r="D6299" s="319" t="s">
        <v>21226</v>
      </c>
      <c r="E6299" s="314" t="s">
        <v>186</v>
      </c>
    </row>
    <row r="6300" spans="1:5" ht="27">
      <c r="A6300" s="322">
        <v>87367</v>
      </c>
      <c r="B6300" s="314" t="s">
        <v>5718</v>
      </c>
      <c r="C6300" s="314" t="s">
        <v>177</v>
      </c>
      <c r="D6300" s="319" t="s">
        <v>21227</v>
      </c>
      <c r="E6300" s="314" t="s">
        <v>186</v>
      </c>
    </row>
    <row r="6301" spans="1:5" ht="27">
      <c r="A6301" s="322">
        <v>87368</v>
      </c>
      <c r="B6301" s="314" t="s">
        <v>5719</v>
      </c>
      <c r="C6301" s="314" t="s">
        <v>177</v>
      </c>
      <c r="D6301" s="319" t="s">
        <v>21228</v>
      </c>
      <c r="E6301" s="314" t="s">
        <v>186</v>
      </c>
    </row>
    <row r="6302" spans="1:5" ht="27">
      <c r="A6302" s="322">
        <v>87369</v>
      </c>
      <c r="B6302" s="314" t="s">
        <v>5720</v>
      </c>
      <c r="C6302" s="314" t="s">
        <v>177</v>
      </c>
      <c r="D6302" s="319" t="s">
        <v>21229</v>
      </c>
      <c r="E6302" s="314" t="s">
        <v>186</v>
      </c>
    </row>
    <row r="6303" spans="1:5" ht="27">
      <c r="A6303" s="322">
        <v>87370</v>
      </c>
      <c r="B6303" s="314" t="s">
        <v>5721</v>
      </c>
      <c r="C6303" s="314" t="s">
        <v>177</v>
      </c>
      <c r="D6303" s="319" t="s">
        <v>21230</v>
      </c>
      <c r="E6303" s="314" t="s">
        <v>186</v>
      </c>
    </row>
    <row r="6304" spans="1:5" ht="27">
      <c r="A6304" s="322">
        <v>87371</v>
      </c>
      <c r="B6304" s="314" t="s">
        <v>5722</v>
      </c>
      <c r="C6304" s="314" t="s">
        <v>177</v>
      </c>
      <c r="D6304" s="319" t="s">
        <v>21231</v>
      </c>
      <c r="E6304" s="314" t="s">
        <v>186</v>
      </c>
    </row>
    <row r="6305" spans="1:5" ht="27">
      <c r="A6305" s="322">
        <v>87372</v>
      </c>
      <c r="B6305" s="314" t="s">
        <v>5723</v>
      </c>
      <c r="C6305" s="314" t="s">
        <v>177</v>
      </c>
      <c r="D6305" s="319" t="s">
        <v>21232</v>
      </c>
      <c r="E6305" s="314" t="s">
        <v>186</v>
      </c>
    </row>
    <row r="6306" spans="1:5" ht="27">
      <c r="A6306" s="322">
        <v>87373</v>
      </c>
      <c r="B6306" s="314" t="s">
        <v>5724</v>
      </c>
      <c r="C6306" s="314" t="s">
        <v>177</v>
      </c>
      <c r="D6306" s="319" t="s">
        <v>21233</v>
      </c>
      <c r="E6306" s="314" t="s">
        <v>186</v>
      </c>
    </row>
    <row r="6307" spans="1:5" ht="27">
      <c r="A6307" s="322">
        <v>87374</v>
      </c>
      <c r="B6307" s="314" t="s">
        <v>5725</v>
      </c>
      <c r="C6307" s="314" t="s">
        <v>177</v>
      </c>
      <c r="D6307" s="319" t="s">
        <v>21234</v>
      </c>
      <c r="E6307" s="314" t="s">
        <v>186</v>
      </c>
    </row>
    <row r="6308" spans="1:5" ht="27">
      <c r="A6308" s="322">
        <v>87375</v>
      </c>
      <c r="B6308" s="314" t="s">
        <v>5726</v>
      </c>
      <c r="C6308" s="314" t="s">
        <v>177</v>
      </c>
      <c r="D6308" s="319" t="s">
        <v>21235</v>
      </c>
      <c r="E6308" s="314" t="s">
        <v>186</v>
      </c>
    </row>
    <row r="6309" spans="1:5" ht="27">
      <c r="A6309" s="322">
        <v>87376</v>
      </c>
      <c r="B6309" s="314" t="s">
        <v>5727</v>
      </c>
      <c r="C6309" s="314" t="s">
        <v>177</v>
      </c>
      <c r="D6309" s="319" t="s">
        <v>21236</v>
      </c>
      <c r="E6309" s="314" t="s">
        <v>186</v>
      </c>
    </row>
    <row r="6310" spans="1:5" ht="27">
      <c r="A6310" s="322">
        <v>87377</v>
      </c>
      <c r="B6310" s="314" t="s">
        <v>5728</v>
      </c>
      <c r="C6310" s="314" t="s">
        <v>177</v>
      </c>
      <c r="D6310" s="319" t="s">
        <v>21237</v>
      </c>
      <c r="E6310" s="314" t="s">
        <v>186</v>
      </c>
    </row>
    <row r="6311" spans="1:5" ht="27">
      <c r="A6311" s="322">
        <v>87378</v>
      </c>
      <c r="B6311" s="314" t="s">
        <v>5729</v>
      </c>
      <c r="C6311" s="314" t="s">
        <v>177</v>
      </c>
      <c r="D6311" s="319" t="s">
        <v>21238</v>
      </c>
      <c r="E6311" s="314" t="s">
        <v>186</v>
      </c>
    </row>
    <row r="6312" spans="1:5" ht="27">
      <c r="A6312" s="322">
        <v>87379</v>
      </c>
      <c r="B6312" s="314" t="s">
        <v>5730</v>
      </c>
      <c r="C6312" s="314" t="s">
        <v>177</v>
      </c>
      <c r="D6312" s="319" t="s">
        <v>21239</v>
      </c>
      <c r="E6312" s="314" t="s">
        <v>186</v>
      </c>
    </row>
    <row r="6313" spans="1:5" ht="27">
      <c r="A6313" s="322">
        <v>87380</v>
      </c>
      <c r="B6313" s="314" t="s">
        <v>5731</v>
      </c>
      <c r="C6313" s="314" t="s">
        <v>177</v>
      </c>
      <c r="D6313" s="319" t="s">
        <v>21240</v>
      </c>
      <c r="E6313" s="314" t="s">
        <v>186</v>
      </c>
    </row>
    <row r="6314" spans="1:5" ht="27">
      <c r="A6314" s="322">
        <v>87381</v>
      </c>
      <c r="B6314" s="314" t="s">
        <v>5732</v>
      </c>
      <c r="C6314" s="314" t="s">
        <v>177</v>
      </c>
      <c r="D6314" s="319" t="s">
        <v>21241</v>
      </c>
      <c r="E6314" s="314" t="s">
        <v>186</v>
      </c>
    </row>
    <row r="6315" spans="1:5" ht="27">
      <c r="A6315" s="322">
        <v>87382</v>
      </c>
      <c r="B6315" s="314" t="s">
        <v>5733</v>
      </c>
      <c r="C6315" s="314" t="s">
        <v>177</v>
      </c>
      <c r="D6315" s="319" t="s">
        <v>21242</v>
      </c>
      <c r="E6315" s="314" t="s">
        <v>186</v>
      </c>
    </row>
    <row r="6316" spans="1:5" ht="27">
      <c r="A6316" s="322">
        <v>87383</v>
      </c>
      <c r="B6316" s="314" t="s">
        <v>5734</v>
      </c>
      <c r="C6316" s="314" t="s">
        <v>177</v>
      </c>
      <c r="D6316" s="319" t="s">
        <v>21243</v>
      </c>
      <c r="E6316" s="314" t="s">
        <v>186</v>
      </c>
    </row>
    <row r="6317" spans="1:5" ht="27">
      <c r="A6317" s="322">
        <v>87384</v>
      </c>
      <c r="B6317" s="314" t="s">
        <v>5735</v>
      </c>
      <c r="C6317" s="314" t="s">
        <v>177</v>
      </c>
      <c r="D6317" s="319" t="s">
        <v>21244</v>
      </c>
      <c r="E6317" s="314" t="s">
        <v>186</v>
      </c>
    </row>
    <row r="6318" spans="1:5" ht="27">
      <c r="A6318" s="322">
        <v>87385</v>
      </c>
      <c r="B6318" s="314" t="s">
        <v>5736</v>
      </c>
      <c r="C6318" s="314" t="s">
        <v>177</v>
      </c>
      <c r="D6318" s="319" t="s">
        <v>21245</v>
      </c>
      <c r="E6318" s="314" t="s">
        <v>186</v>
      </c>
    </row>
    <row r="6319" spans="1:5" ht="27">
      <c r="A6319" s="322">
        <v>87386</v>
      </c>
      <c r="B6319" s="314" t="s">
        <v>5737</v>
      </c>
      <c r="C6319" s="314" t="s">
        <v>177</v>
      </c>
      <c r="D6319" s="319" t="s">
        <v>21246</v>
      </c>
      <c r="E6319" s="314" t="s">
        <v>186</v>
      </c>
    </row>
    <row r="6320" spans="1:5" ht="27">
      <c r="A6320" s="322">
        <v>87387</v>
      </c>
      <c r="B6320" s="314" t="s">
        <v>5738</v>
      </c>
      <c r="C6320" s="314" t="s">
        <v>177</v>
      </c>
      <c r="D6320" s="319" t="s">
        <v>21247</v>
      </c>
      <c r="E6320" s="314" t="s">
        <v>186</v>
      </c>
    </row>
    <row r="6321" spans="1:5" ht="27">
      <c r="A6321" s="322">
        <v>87388</v>
      </c>
      <c r="B6321" s="314" t="s">
        <v>5739</v>
      </c>
      <c r="C6321" s="314" t="s">
        <v>177</v>
      </c>
      <c r="D6321" s="319" t="s">
        <v>21248</v>
      </c>
      <c r="E6321" s="314" t="s">
        <v>186</v>
      </c>
    </row>
    <row r="6322" spans="1:5" ht="27">
      <c r="A6322" s="322">
        <v>87389</v>
      </c>
      <c r="B6322" s="314" t="s">
        <v>5740</v>
      </c>
      <c r="C6322" s="314" t="s">
        <v>177</v>
      </c>
      <c r="D6322" s="319" t="s">
        <v>21249</v>
      </c>
      <c r="E6322" s="314" t="s">
        <v>186</v>
      </c>
    </row>
    <row r="6323" spans="1:5" ht="27">
      <c r="A6323" s="322">
        <v>87390</v>
      </c>
      <c r="B6323" s="314" t="s">
        <v>5741</v>
      </c>
      <c r="C6323" s="314" t="s">
        <v>177</v>
      </c>
      <c r="D6323" s="319" t="s">
        <v>21250</v>
      </c>
      <c r="E6323" s="314" t="s">
        <v>186</v>
      </c>
    </row>
    <row r="6324" spans="1:5" ht="27">
      <c r="A6324" s="322">
        <v>87391</v>
      </c>
      <c r="B6324" s="314" t="s">
        <v>5742</v>
      </c>
      <c r="C6324" s="314" t="s">
        <v>177</v>
      </c>
      <c r="D6324" s="319" t="s">
        <v>21251</v>
      </c>
      <c r="E6324" s="314" t="s">
        <v>186</v>
      </c>
    </row>
    <row r="6325" spans="1:5" ht="27">
      <c r="A6325" s="322">
        <v>87393</v>
      </c>
      <c r="B6325" s="314" t="s">
        <v>5743</v>
      </c>
      <c r="C6325" s="314" t="s">
        <v>177</v>
      </c>
      <c r="D6325" s="319" t="s">
        <v>21252</v>
      </c>
      <c r="E6325" s="314" t="s">
        <v>186</v>
      </c>
    </row>
    <row r="6326" spans="1:5" ht="27">
      <c r="A6326" s="322">
        <v>87394</v>
      </c>
      <c r="B6326" s="314" t="s">
        <v>5744</v>
      </c>
      <c r="C6326" s="314" t="s">
        <v>177</v>
      </c>
      <c r="D6326" s="319" t="s">
        <v>21253</v>
      </c>
      <c r="E6326" s="314" t="s">
        <v>186</v>
      </c>
    </row>
    <row r="6327" spans="1:5" ht="27">
      <c r="A6327" s="322">
        <v>87395</v>
      </c>
      <c r="B6327" s="314" t="s">
        <v>5745</v>
      </c>
      <c r="C6327" s="314" t="s">
        <v>177</v>
      </c>
      <c r="D6327" s="319" t="s">
        <v>21254</v>
      </c>
      <c r="E6327" s="314" t="s">
        <v>186</v>
      </c>
    </row>
    <row r="6328" spans="1:5" ht="27">
      <c r="A6328" s="322">
        <v>87396</v>
      </c>
      <c r="B6328" s="314" t="s">
        <v>5746</v>
      </c>
      <c r="C6328" s="314" t="s">
        <v>177</v>
      </c>
      <c r="D6328" s="319" t="s">
        <v>21255</v>
      </c>
      <c r="E6328" s="314" t="s">
        <v>186</v>
      </c>
    </row>
    <row r="6329" spans="1:5" ht="27">
      <c r="A6329" s="322">
        <v>87397</v>
      </c>
      <c r="B6329" s="314" t="s">
        <v>5747</v>
      </c>
      <c r="C6329" s="314" t="s">
        <v>177</v>
      </c>
      <c r="D6329" s="319" t="s">
        <v>21256</v>
      </c>
      <c r="E6329" s="314" t="s">
        <v>186</v>
      </c>
    </row>
    <row r="6330" spans="1:5" ht="40.5" customHeight="1">
      <c r="A6330" s="322">
        <v>87398</v>
      </c>
      <c r="B6330" s="314" t="s">
        <v>5748</v>
      </c>
      <c r="C6330" s="314" t="s">
        <v>177</v>
      </c>
      <c r="D6330" s="319" t="s">
        <v>21257</v>
      </c>
      <c r="E6330" s="314" t="s">
        <v>186</v>
      </c>
    </row>
    <row r="6331" spans="1:5" ht="13.5">
      <c r="A6331" s="322">
        <v>87399</v>
      </c>
      <c r="B6331" s="314" t="s">
        <v>5749</v>
      </c>
      <c r="C6331" s="314" t="s">
        <v>177</v>
      </c>
      <c r="D6331" s="319" t="s">
        <v>21258</v>
      </c>
      <c r="E6331" s="314" t="s">
        <v>186</v>
      </c>
    </row>
    <row r="6332" spans="1:5" ht="40.5" customHeight="1">
      <c r="A6332" s="322">
        <v>87401</v>
      </c>
      <c r="B6332" s="314" t="s">
        <v>5750</v>
      </c>
      <c r="C6332" s="314" t="s">
        <v>177</v>
      </c>
      <c r="D6332" s="319" t="s">
        <v>21259</v>
      </c>
      <c r="E6332" s="314" t="s">
        <v>186</v>
      </c>
    </row>
    <row r="6333" spans="1:5" ht="13.5">
      <c r="A6333" s="322">
        <v>87402</v>
      </c>
      <c r="B6333" s="314" t="s">
        <v>5751</v>
      </c>
      <c r="C6333" s="314" t="s">
        <v>177</v>
      </c>
      <c r="D6333" s="319" t="s">
        <v>21260</v>
      </c>
      <c r="E6333" s="314" t="s">
        <v>186</v>
      </c>
    </row>
    <row r="6334" spans="1:5" ht="27">
      <c r="A6334" s="322">
        <v>87404</v>
      </c>
      <c r="B6334" s="314" t="s">
        <v>5752</v>
      </c>
      <c r="C6334" s="314" t="s">
        <v>177</v>
      </c>
      <c r="D6334" s="319" t="s">
        <v>21261</v>
      </c>
      <c r="E6334" s="314" t="s">
        <v>186</v>
      </c>
    </row>
    <row r="6335" spans="1:5" ht="27">
      <c r="A6335" s="322">
        <v>87405</v>
      </c>
      <c r="B6335" s="314" t="s">
        <v>5753</v>
      </c>
      <c r="C6335" s="314" t="s">
        <v>177</v>
      </c>
      <c r="D6335" s="319" t="s">
        <v>21262</v>
      </c>
      <c r="E6335" s="314" t="s">
        <v>186</v>
      </c>
    </row>
    <row r="6336" spans="1:5" ht="27">
      <c r="A6336" s="322">
        <v>87407</v>
      </c>
      <c r="B6336" s="314" t="s">
        <v>5754</v>
      </c>
      <c r="C6336" s="314" t="s">
        <v>177</v>
      </c>
      <c r="D6336" s="319" t="s">
        <v>21263</v>
      </c>
      <c r="E6336" s="314" t="s">
        <v>186</v>
      </c>
    </row>
    <row r="6337" spans="1:5" ht="27">
      <c r="A6337" s="322">
        <v>87408</v>
      </c>
      <c r="B6337" s="314" t="s">
        <v>5755</v>
      </c>
      <c r="C6337" s="314" t="s">
        <v>177</v>
      </c>
      <c r="D6337" s="319" t="s">
        <v>21264</v>
      </c>
      <c r="E6337" s="314" t="s">
        <v>186</v>
      </c>
    </row>
    <row r="6338" spans="1:5" ht="13.5">
      <c r="A6338" s="322">
        <v>87410</v>
      </c>
      <c r="B6338" s="314" t="s">
        <v>5756</v>
      </c>
      <c r="C6338" s="314" t="s">
        <v>177</v>
      </c>
      <c r="D6338" s="319" t="s">
        <v>21265</v>
      </c>
      <c r="E6338" s="314" t="s">
        <v>186</v>
      </c>
    </row>
    <row r="6339" spans="1:5" ht="27">
      <c r="A6339" s="322">
        <v>88626</v>
      </c>
      <c r="B6339" s="314" t="s">
        <v>5757</v>
      </c>
      <c r="C6339" s="314" t="s">
        <v>177</v>
      </c>
      <c r="D6339" s="319" t="s">
        <v>21266</v>
      </c>
      <c r="E6339" s="314" t="s">
        <v>186</v>
      </c>
    </row>
    <row r="6340" spans="1:5" ht="27">
      <c r="A6340" s="322">
        <v>88627</v>
      </c>
      <c r="B6340" s="314" t="s">
        <v>5758</v>
      </c>
      <c r="C6340" s="314" t="s">
        <v>177</v>
      </c>
      <c r="D6340" s="319" t="s">
        <v>21267</v>
      </c>
      <c r="E6340" s="314" t="s">
        <v>186</v>
      </c>
    </row>
    <row r="6341" spans="1:5" ht="27">
      <c r="A6341" s="322">
        <v>88628</v>
      </c>
      <c r="B6341" s="314" t="s">
        <v>5759</v>
      </c>
      <c r="C6341" s="314" t="s">
        <v>177</v>
      </c>
      <c r="D6341" s="319" t="s">
        <v>21268</v>
      </c>
      <c r="E6341" s="314" t="s">
        <v>186</v>
      </c>
    </row>
    <row r="6342" spans="1:5" ht="27">
      <c r="A6342" s="322">
        <v>88629</v>
      </c>
      <c r="B6342" s="314" t="s">
        <v>5760</v>
      </c>
      <c r="C6342" s="314" t="s">
        <v>177</v>
      </c>
      <c r="D6342" s="319" t="s">
        <v>21269</v>
      </c>
      <c r="E6342" s="314" t="s">
        <v>186</v>
      </c>
    </row>
    <row r="6343" spans="1:5" ht="27">
      <c r="A6343" s="322">
        <v>88630</v>
      </c>
      <c r="B6343" s="314" t="s">
        <v>5761</v>
      </c>
      <c r="C6343" s="314" t="s">
        <v>177</v>
      </c>
      <c r="D6343" s="319" t="s">
        <v>21270</v>
      </c>
      <c r="E6343" s="314" t="s">
        <v>186</v>
      </c>
    </row>
    <row r="6344" spans="1:5" ht="27">
      <c r="A6344" s="322">
        <v>88631</v>
      </c>
      <c r="B6344" s="314" t="s">
        <v>5762</v>
      </c>
      <c r="C6344" s="314" t="s">
        <v>177</v>
      </c>
      <c r="D6344" s="319" t="s">
        <v>21271</v>
      </c>
      <c r="E6344" s="314" t="s">
        <v>186</v>
      </c>
    </row>
    <row r="6345" spans="1:5" ht="40.5">
      <c r="A6345" s="322">
        <v>88715</v>
      </c>
      <c r="B6345" s="314" t="s">
        <v>5763</v>
      </c>
      <c r="C6345" s="314" t="s">
        <v>177</v>
      </c>
      <c r="D6345" s="319" t="s">
        <v>21272</v>
      </c>
      <c r="E6345" s="314" t="s">
        <v>186</v>
      </c>
    </row>
    <row r="6346" spans="1:5" ht="27">
      <c r="A6346" s="322">
        <v>95563</v>
      </c>
      <c r="B6346" s="314" t="s">
        <v>5764</v>
      </c>
      <c r="C6346" s="314" t="s">
        <v>177</v>
      </c>
      <c r="D6346" s="319" t="s">
        <v>21273</v>
      </c>
      <c r="E6346" s="314" t="s">
        <v>186</v>
      </c>
    </row>
    <row r="6347" spans="1:5" ht="27">
      <c r="A6347" s="322">
        <v>100464</v>
      </c>
      <c r="B6347" s="314" t="s">
        <v>5765</v>
      </c>
      <c r="C6347" s="314" t="s">
        <v>177</v>
      </c>
      <c r="D6347" s="319" t="s">
        <v>21274</v>
      </c>
      <c r="E6347" s="314" t="s">
        <v>186</v>
      </c>
    </row>
    <row r="6348" spans="1:5" ht="27">
      <c r="A6348" s="322">
        <v>100465</v>
      </c>
      <c r="B6348" s="314" t="s">
        <v>5766</v>
      </c>
      <c r="C6348" s="314" t="s">
        <v>177</v>
      </c>
      <c r="D6348" s="319" t="s">
        <v>21275</v>
      </c>
      <c r="E6348" s="314" t="s">
        <v>186</v>
      </c>
    </row>
    <row r="6349" spans="1:5" ht="27">
      <c r="A6349" s="322">
        <v>100466</v>
      </c>
      <c r="B6349" s="314" t="s">
        <v>5767</v>
      </c>
      <c r="C6349" s="314" t="s">
        <v>177</v>
      </c>
      <c r="D6349" s="319" t="s">
        <v>21276</v>
      </c>
      <c r="E6349" s="314" t="s">
        <v>186</v>
      </c>
    </row>
    <row r="6350" spans="1:5" ht="27">
      <c r="A6350" s="322">
        <v>100468</v>
      </c>
      <c r="B6350" s="314" t="s">
        <v>5768</v>
      </c>
      <c r="C6350" s="314" t="s">
        <v>177</v>
      </c>
      <c r="D6350" s="319" t="s">
        <v>21277</v>
      </c>
      <c r="E6350" s="314" t="s">
        <v>186</v>
      </c>
    </row>
    <row r="6351" spans="1:5" ht="27">
      <c r="A6351" s="322">
        <v>100469</v>
      </c>
      <c r="B6351" s="314" t="s">
        <v>5769</v>
      </c>
      <c r="C6351" s="314" t="s">
        <v>177</v>
      </c>
      <c r="D6351" s="319" t="s">
        <v>21278</v>
      </c>
      <c r="E6351" s="314" t="s">
        <v>186</v>
      </c>
    </row>
    <row r="6352" spans="1:5" ht="27">
      <c r="A6352" s="322">
        <v>100470</v>
      </c>
      <c r="B6352" s="314" t="s">
        <v>5770</v>
      </c>
      <c r="C6352" s="314" t="s">
        <v>177</v>
      </c>
      <c r="D6352" s="319" t="s">
        <v>21279</v>
      </c>
      <c r="E6352" s="314" t="s">
        <v>186</v>
      </c>
    </row>
    <row r="6353" spans="1:5" ht="27">
      <c r="A6353" s="322">
        <v>100472</v>
      </c>
      <c r="B6353" s="314" t="s">
        <v>5771</v>
      </c>
      <c r="C6353" s="314" t="s">
        <v>177</v>
      </c>
      <c r="D6353" s="319" t="s">
        <v>21280</v>
      </c>
      <c r="E6353" s="314" t="s">
        <v>186</v>
      </c>
    </row>
    <row r="6354" spans="1:5" ht="27">
      <c r="A6354" s="322">
        <v>100473</v>
      </c>
      <c r="B6354" s="314" t="s">
        <v>5772</v>
      </c>
      <c r="C6354" s="314" t="s">
        <v>177</v>
      </c>
      <c r="D6354" s="319" t="s">
        <v>21281</v>
      </c>
      <c r="E6354" s="314" t="s">
        <v>186</v>
      </c>
    </row>
    <row r="6355" spans="1:5" ht="27">
      <c r="A6355" s="322">
        <v>100474</v>
      </c>
      <c r="B6355" s="314" t="s">
        <v>5773</v>
      </c>
      <c r="C6355" s="314" t="s">
        <v>177</v>
      </c>
      <c r="D6355" s="319" t="s">
        <v>21282</v>
      </c>
      <c r="E6355" s="314" t="s">
        <v>186</v>
      </c>
    </row>
    <row r="6356" spans="1:5" ht="27">
      <c r="A6356" s="322">
        <v>100475</v>
      </c>
      <c r="B6356" s="314" t="s">
        <v>5774</v>
      </c>
      <c r="C6356" s="314" t="s">
        <v>177</v>
      </c>
      <c r="D6356" s="319" t="s">
        <v>21283</v>
      </c>
      <c r="E6356" s="314" t="s">
        <v>186</v>
      </c>
    </row>
    <row r="6357" spans="1:5" ht="40.5">
      <c r="A6357" s="322">
        <v>100477</v>
      </c>
      <c r="B6357" s="314" t="s">
        <v>5775</v>
      </c>
      <c r="C6357" s="314" t="s">
        <v>177</v>
      </c>
      <c r="D6357" s="319" t="s">
        <v>21284</v>
      </c>
      <c r="E6357" s="314" t="s">
        <v>186</v>
      </c>
    </row>
    <row r="6358" spans="1:5" ht="40.5">
      <c r="A6358" s="322">
        <v>100478</v>
      </c>
      <c r="B6358" s="314" t="s">
        <v>5776</v>
      </c>
      <c r="C6358" s="314" t="s">
        <v>177</v>
      </c>
      <c r="D6358" s="319" t="s">
        <v>21285</v>
      </c>
      <c r="E6358" s="314" t="s">
        <v>186</v>
      </c>
    </row>
    <row r="6359" spans="1:5" ht="40.5">
      <c r="A6359" s="322">
        <v>100479</v>
      </c>
      <c r="B6359" s="314" t="s">
        <v>5777</v>
      </c>
      <c r="C6359" s="314" t="s">
        <v>177</v>
      </c>
      <c r="D6359" s="319" t="s">
        <v>21286</v>
      </c>
      <c r="E6359" s="314" t="s">
        <v>186</v>
      </c>
    </row>
    <row r="6360" spans="1:5" ht="27">
      <c r="A6360" s="322">
        <v>100480</v>
      </c>
      <c r="B6360" s="314" t="s">
        <v>5778</v>
      </c>
      <c r="C6360" s="314" t="s">
        <v>177</v>
      </c>
      <c r="D6360" s="319" t="s">
        <v>21287</v>
      </c>
      <c r="E6360" s="314" t="s">
        <v>186</v>
      </c>
    </row>
    <row r="6361" spans="1:5" ht="27">
      <c r="A6361" s="322">
        <v>100481</v>
      </c>
      <c r="B6361" s="314" t="s">
        <v>5779</v>
      </c>
      <c r="C6361" s="314" t="s">
        <v>177</v>
      </c>
      <c r="D6361" s="319" t="s">
        <v>21288</v>
      </c>
      <c r="E6361" s="314" t="s">
        <v>186</v>
      </c>
    </row>
    <row r="6362" spans="1:5" ht="40.5">
      <c r="A6362" s="322">
        <v>100483</v>
      </c>
      <c r="B6362" s="314" t="s">
        <v>5780</v>
      </c>
      <c r="C6362" s="314" t="s">
        <v>177</v>
      </c>
      <c r="D6362" s="319" t="s">
        <v>21289</v>
      </c>
      <c r="E6362" s="314" t="s">
        <v>186</v>
      </c>
    </row>
    <row r="6363" spans="1:5" ht="40.5">
      <c r="A6363" s="322">
        <v>100484</v>
      </c>
      <c r="B6363" s="314" t="s">
        <v>5781</v>
      </c>
      <c r="C6363" s="314" t="s">
        <v>177</v>
      </c>
      <c r="D6363" s="319" t="s">
        <v>21290</v>
      </c>
      <c r="E6363" s="314" t="s">
        <v>186</v>
      </c>
    </row>
    <row r="6364" spans="1:5" ht="40.5">
      <c r="A6364" s="322">
        <v>100485</v>
      </c>
      <c r="B6364" s="314" t="s">
        <v>5782</v>
      </c>
      <c r="C6364" s="314" t="s">
        <v>177</v>
      </c>
      <c r="D6364" s="319" t="s">
        <v>21291</v>
      </c>
      <c r="E6364" s="314" t="s">
        <v>186</v>
      </c>
    </row>
    <row r="6365" spans="1:5" ht="27">
      <c r="A6365" s="322">
        <v>100486</v>
      </c>
      <c r="B6365" s="314" t="s">
        <v>5783</v>
      </c>
      <c r="C6365" s="314" t="s">
        <v>177</v>
      </c>
      <c r="D6365" s="319" t="s">
        <v>21292</v>
      </c>
      <c r="E6365" s="314" t="s">
        <v>186</v>
      </c>
    </row>
    <row r="6366" spans="1:5" ht="40.5">
      <c r="A6366" s="322">
        <v>100487</v>
      </c>
      <c r="B6366" s="314" t="s">
        <v>5784</v>
      </c>
      <c r="C6366" s="314" t="s">
        <v>177</v>
      </c>
      <c r="D6366" s="319" t="s">
        <v>21293</v>
      </c>
      <c r="E6366" s="314" t="s">
        <v>186</v>
      </c>
    </row>
    <row r="6367" spans="1:5" ht="27">
      <c r="A6367" s="322">
        <v>100488</v>
      </c>
      <c r="B6367" s="314" t="s">
        <v>5785</v>
      </c>
      <c r="C6367" s="314" t="s">
        <v>177</v>
      </c>
      <c r="D6367" s="319" t="s">
        <v>21294</v>
      </c>
      <c r="E6367" s="314" t="s">
        <v>186</v>
      </c>
    </row>
    <row r="6368" spans="1:5" ht="27">
      <c r="A6368" s="322">
        <v>100489</v>
      </c>
      <c r="B6368" s="314" t="s">
        <v>5786</v>
      </c>
      <c r="C6368" s="314" t="s">
        <v>177</v>
      </c>
      <c r="D6368" s="319" t="s">
        <v>21295</v>
      </c>
      <c r="E6368" s="314" t="s">
        <v>186</v>
      </c>
    </row>
    <row r="6369" spans="1:5" ht="27">
      <c r="A6369" s="322">
        <v>100490</v>
      </c>
      <c r="B6369" s="314" t="s">
        <v>5787</v>
      </c>
      <c r="C6369" s="314" t="s">
        <v>177</v>
      </c>
      <c r="D6369" s="319" t="s">
        <v>21296</v>
      </c>
      <c r="E6369" s="314" t="s">
        <v>186</v>
      </c>
    </row>
    <row r="6370" spans="1:5" ht="27">
      <c r="A6370" s="322">
        <v>100491</v>
      </c>
      <c r="B6370" s="314" t="s">
        <v>5788</v>
      </c>
      <c r="C6370" s="314" t="s">
        <v>177</v>
      </c>
      <c r="D6370" s="319" t="s">
        <v>21297</v>
      </c>
      <c r="E6370" s="324" t="s">
        <v>186</v>
      </c>
    </row>
    <row r="6371" spans="1:5" ht="27">
      <c r="A6371" s="322">
        <v>100492</v>
      </c>
      <c r="B6371" s="314" t="s">
        <v>5789</v>
      </c>
      <c r="C6371" s="314" t="s">
        <v>177</v>
      </c>
      <c r="D6371" s="319" t="s">
        <v>21298</v>
      </c>
      <c r="E6371" s="324" t="s">
        <v>186</v>
      </c>
    </row>
    <row r="6372" spans="1:5" ht="13.5">
      <c r="A6372" s="322">
        <v>92121</v>
      </c>
      <c r="B6372" s="314" t="s">
        <v>5790</v>
      </c>
      <c r="C6372" s="314" t="s">
        <v>177</v>
      </c>
      <c r="D6372" s="319" t="s">
        <v>21299</v>
      </c>
      <c r="E6372" s="324" t="s">
        <v>186</v>
      </c>
    </row>
    <row r="6373" spans="1:5" ht="13.5">
      <c r="A6373" s="322">
        <v>92122</v>
      </c>
      <c r="B6373" s="314" t="s">
        <v>5791</v>
      </c>
      <c r="C6373" s="314" t="s">
        <v>177</v>
      </c>
      <c r="D6373" s="319" t="s">
        <v>17292</v>
      </c>
      <c r="E6373" s="324" t="s">
        <v>186</v>
      </c>
    </row>
    <row r="6374" spans="1:5" ht="13.5">
      <c r="A6374" s="322">
        <v>92123</v>
      </c>
      <c r="B6374" s="314" t="s">
        <v>5792</v>
      </c>
      <c r="C6374" s="314" t="s">
        <v>177</v>
      </c>
      <c r="D6374" s="319" t="s">
        <v>21300</v>
      </c>
      <c r="E6374" s="324" t="s">
        <v>186</v>
      </c>
    </row>
    <row r="6375" spans="1:5" ht="13.5">
      <c r="A6375" s="322">
        <v>100195</v>
      </c>
      <c r="B6375" s="314" t="s">
        <v>5793</v>
      </c>
      <c r="C6375" s="314" t="s">
        <v>5794</v>
      </c>
      <c r="D6375" s="319" t="s">
        <v>13666</v>
      </c>
      <c r="E6375" s="324" t="s">
        <v>186</v>
      </c>
    </row>
    <row r="6376" spans="1:5" ht="13.5">
      <c r="A6376" s="322">
        <v>100196</v>
      </c>
      <c r="B6376" s="314" t="s">
        <v>5795</v>
      </c>
      <c r="C6376" s="314" t="s">
        <v>5794</v>
      </c>
      <c r="D6376" s="319" t="s">
        <v>17859</v>
      </c>
      <c r="E6376" s="324" t="s">
        <v>186</v>
      </c>
    </row>
    <row r="6377" spans="1:5" ht="13.5">
      <c r="A6377" s="322">
        <v>100197</v>
      </c>
      <c r="B6377" s="314" t="s">
        <v>5796</v>
      </c>
      <c r="C6377" s="314" t="s">
        <v>5794</v>
      </c>
      <c r="D6377" s="319" t="s">
        <v>13188</v>
      </c>
      <c r="E6377" s="324" t="s">
        <v>186</v>
      </c>
    </row>
    <row r="6378" spans="1:5" ht="27">
      <c r="A6378" s="322">
        <v>100198</v>
      </c>
      <c r="B6378" s="314" t="s">
        <v>5797</v>
      </c>
      <c r="C6378" s="314" t="s">
        <v>5794</v>
      </c>
      <c r="D6378" s="319" t="s">
        <v>15364</v>
      </c>
      <c r="E6378" s="324" t="s">
        <v>186</v>
      </c>
    </row>
    <row r="6379" spans="1:5" ht="27">
      <c r="A6379" s="322">
        <v>100199</v>
      </c>
      <c r="B6379" s="314" t="s">
        <v>5798</v>
      </c>
      <c r="C6379" s="314" t="s">
        <v>5794</v>
      </c>
      <c r="D6379" s="319" t="s">
        <v>14468</v>
      </c>
      <c r="E6379" s="324" t="s">
        <v>186</v>
      </c>
    </row>
    <row r="6380" spans="1:5" ht="27">
      <c r="A6380" s="322">
        <v>100200</v>
      </c>
      <c r="B6380" s="314" t="s">
        <v>5799</v>
      </c>
      <c r="C6380" s="314" t="s">
        <v>5794</v>
      </c>
      <c r="D6380" s="319" t="s">
        <v>14434</v>
      </c>
      <c r="E6380" s="324" t="s">
        <v>186</v>
      </c>
    </row>
    <row r="6381" spans="1:5" ht="27">
      <c r="A6381" s="322">
        <v>100201</v>
      </c>
      <c r="B6381" s="314" t="s">
        <v>5800</v>
      </c>
      <c r="C6381" s="314" t="s">
        <v>5794</v>
      </c>
      <c r="D6381" s="319" t="s">
        <v>12686</v>
      </c>
      <c r="E6381" s="324" t="s">
        <v>186</v>
      </c>
    </row>
    <row r="6382" spans="1:5" ht="27">
      <c r="A6382" s="322">
        <v>100202</v>
      </c>
      <c r="B6382" s="314" t="s">
        <v>5801</v>
      </c>
      <c r="C6382" s="314" t="s">
        <v>5794</v>
      </c>
      <c r="D6382" s="319" t="s">
        <v>14437</v>
      </c>
      <c r="E6382" s="324" t="s">
        <v>186</v>
      </c>
    </row>
    <row r="6383" spans="1:5" ht="27">
      <c r="A6383" s="322">
        <v>100203</v>
      </c>
      <c r="B6383" s="314" t="s">
        <v>5802</v>
      </c>
      <c r="C6383" s="314" t="s">
        <v>5794</v>
      </c>
      <c r="D6383" s="319" t="s">
        <v>16956</v>
      </c>
      <c r="E6383" s="324" t="s">
        <v>186</v>
      </c>
    </row>
    <row r="6384" spans="1:5" ht="27">
      <c r="A6384" s="322">
        <v>100204</v>
      </c>
      <c r="B6384" s="314" t="s">
        <v>5803</v>
      </c>
      <c r="C6384" s="314" t="s">
        <v>5794</v>
      </c>
      <c r="D6384" s="319" t="s">
        <v>15380</v>
      </c>
      <c r="E6384" s="324" t="s">
        <v>186</v>
      </c>
    </row>
    <row r="6385" spans="1:5" ht="27">
      <c r="A6385" s="322">
        <v>100205</v>
      </c>
      <c r="B6385" s="314" t="s">
        <v>5804</v>
      </c>
      <c r="C6385" s="314" t="s">
        <v>5805</v>
      </c>
      <c r="D6385" s="319" t="s">
        <v>21301</v>
      </c>
      <c r="E6385" s="324" t="s">
        <v>186</v>
      </c>
    </row>
    <row r="6386" spans="1:5" ht="27">
      <c r="A6386" s="322">
        <v>100206</v>
      </c>
      <c r="B6386" s="314" t="s">
        <v>5806</v>
      </c>
      <c r="C6386" s="314" t="s">
        <v>5805</v>
      </c>
      <c r="D6386" s="319" t="s">
        <v>21302</v>
      </c>
      <c r="E6386" s="324" t="s">
        <v>186</v>
      </c>
    </row>
    <row r="6387" spans="1:5" ht="13.5">
      <c r="A6387" s="322">
        <v>100207</v>
      </c>
      <c r="B6387" s="314" t="s">
        <v>5807</v>
      </c>
      <c r="C6387" s="314" t="s">
        <v>5805</v>
      </c>
      <c r="D6387" s="319" t="s">
        <v>21303</v>
      </c>
      <c r="E6387" s="324" t="s">
        <v>186</v>
      </c>
    </row>
    <row r="6388" spans="1:5" ht="27">
      <c r="A6388" s="322">
        <v>100208</v>
      </c>
      <c r="B6388" s="314" t="s">
        <v>5808</v>
      </c>
      <c r="C6388" s="314" t="s">
        <v>5809</v>
      </c>
      <c r="D6388" s="319" t="s">
        <v>15059</v>
      </c>
      <c r="E6388" s="324" t="s">
        <v>186</v>
      </c>
    </row>
    <row r="6389" spans="1:5" ht="27">
      <c r="A6389" s="322">
        <v>100209</v>
      </c>
      <c r="B6389" s="314" t="s">
        <v>5810</v>
      </c>
      <c r="C6389" s="314" t="s">
        <v>5809</v>
      </c>
      <c r="D6389" s="319" t="s">
        <v>17059</v>
      </c>
      <c r="E6389" s="324" t="s">
        <v>186</v>
      </c>
    </row>
    <row r="6390" spans="1:5" ht="27">
      <c r="A6390" s="322">
        <v>100210</v>
      </c>
      <c r="B6390" s="314" t="s">
        <v>5811</v>
      </c>
      <c r="C6390" s="314" t="s">
        <v>5809</v>
      </c>
      <c r="D6390" s="319" t="s">
        <v>14104</v>
      </c>
      <c r="E6390" s="324" t="s">
        <v>186</v>
      </c>
    </row>
    <row r="6391" spans="1:5" ht="27">
      <c r="A6391" s="322">
        <v>100211</v>
      </c>
      <c r="B6391" s="314" t="s">
        <v>5812</v>
      </c>
      <c r="C6391" s="314" t="s">
        <v>5809</v>
      </c>
      <c r="D6391" s="319" t="s">
        <v>14782</v>
      </c>
      <c r="E6391" s="324" t="s">
        <v>186</v>
      </c>
    </row>
    <row r="6392" spans="1:5" ht="27">
      <c r="A6392" s="322">
        <v>100212</v>
      </c>
      <c r="B6392" s="314" t="s">
        <v>5813</v>
      </c>
      <c r="C6392" s="314" t="s">
        <v>5809</v>
      </c>
      <c r="D6392" s="319" t="s">
        <v>14808</v>
      </c>
      <c r="E6392" s="324" t="s">
        <v>186</v>
      </c>
    </row>
    <row r="6393" spans="1:5" ht="27">
      <c r="A6393" s="322">
        <v>100213</v>
      </c>
      <c r="B6393" s="314" t="s">
        <v>5814</v>
      </c>
      <c r="C6393" s="314" t="s">
        <v>5809</v>
      </c>
      <c r="D6393" s="319" t="s">
        <v>21304</v>
      </c>
      <c r="E6393" s="324" t="s">
        <v>186</v>
      </c>
    </row>
    <row r="6394" spans="1:5" ht="27">
      <c r="A6394" s="322">
        <v>100214</v>
      </c>
      <c r="B6394" s="314" t="s">
        <v>5815</v>
      </c>
      <c r="C6394" s="314" t="s">
        <v>5809</v>
      </c>
      <c r="D6394" s="319" t="s">
        <v>12579</v>
      </c>
      <c r="E6394" s="324" t="s">
        <v>186</v>
      </c>
    </row>
    <row r="6395" spans="1:5" ht="27">
      <c r="A6395" s="322">
        <v>100215</v>
      </c>
      <c r="B6395" s="314" t="s">
        <v>5816</v>
      </c>
      <c r="C6395" s="314" t="s">
        <v>5809</v>
      </c>
      <c r="D6395" s="319" t="s">
        <v>12745</v>
      </c>
      <c r="E6395" s="324" t="s">
        <v>186</v>
      </c>
    </row>
    <row r="6396" spans="1:5" ht="27">
      <c r="A6396" s="322">
        <v>100216</v>
      </c>
      <c r="B6396" s="314" t="s">
        <v>5817</v>
      </c>
      <c r="C6396" s="314" t="s">
        <v>5809</v>
      </c>
      <c r="D6396" s="319" t="s">
        <v>14320</v>
      </c>
      <c r="E6396" s="324" t="s">
        <v>186</v>
      </c>
    </row>
    <row r="6397" spans="1:5" ht="27">
      <c r="A6397" s="322">
        <v>100217</v>
      </c>
      <c r="B6397" s="314" t="s">
        <v>5818</v>
      </c>
      <c r="C6397" s="314" t="s">
        <v>5809</v>
      </c>
      <c r="D6397" s="319" t="s">
        <v>21153</v>
      </c>
      <c r="E6397" s="324" t="s">
        <v>186</v>
      </c>
    </row>
    <row r="6398" spans="1:5" ht="27">
      <c r="A6398" s="322">
        <v>100218</v>
      </c>
      <c r="B6398" s="314" t="s">
        <v>5819</v>
      </c>
      <c r="C6398" s="314" t="s">
        <v>5809</v>
      </c>
      <c r="D6398" s="319" t="s">
        <v>21305</v>
      </c>
      <c r="E6398" s="324" t="s">
        <v>186</v>
      </c>
    </row>
    <row r="6399" spans="1:5" ht="27">
      <c r="A6399" s="322">
        <v>100219</v>
      </c>
      <c r="B6399" s="314" t="s">
        <v>5820</v>
      </c>
      <c r="C6399" s="314" t="s">
        <v>5809</v>
      </c>
      <c r="D6399" s="319" t="s">
        <v>15381</v>
      </c>
      <c r="E6399" s="324" t="s">
        <v>186</v>
      </c>
    </row>
    <row r="6400" spans="1:5" ht="27">
      <c r="A6400" s="322">
        <v>100220</v>
      </c>
      <c r="B6400" s="314" t="s">
        <v>5821</v>
      </c>
      <c r="C6400" s="314" t="s">
        <v>5822</v>
      </c>
      <c r="D6400" s="319" t="s">
        <v>13846</v>
      </c>
      <c r="E6400" s="324" t="s">
        <v>186</v>
      </c>
    </row>
    <row r="6401" spans="1:5" ht="27">
      <c r="A6401" s="322">
        <v>100221</v>
      </c>
      <c r="B6401" s="314" t="s">
        <v>5823</v>
      </c>
      <c r="C6401" s="314" t="s">
        <v>5822</v>
      </c>
      <c r="D6401" s="319" t="s">
        <v>14770</v>
      </c>
      <c r="E6401" s="324" t="s">
        <v>186</v>
      </c>
    </row>
    <row r="6402" spans="1:5" ht="27">
      <c r="A6402" s="322">
        <v>100222</v>
      </c>
      <c r="B6402" s="314" t="s">
        <v>5824</v>
      </c>
      <c r="C6402" s="314" t="s">
        <v>5822</v>
      </c>
      <c r="D6402" s="319" t="s">
        <v>17538</v>
      </c>
      <c r="E6402" s="324" t="s">
        <v>186</v>
      </c>
    </row>
    <row r="6403" spans="1:5" ht="27">
      <c r="A6403" s="322">
        <v>100223</v>
      </c>
      <c r="B6403" s="314" t="s">
        <v>5825</v>
      </c>
      <c r="C6403" s="314" t="s">
        <v>5822</v>
      </c>
      <c r="D6403" s="319" t="s">
        <v>13277</v>
      </c>
      <c r="E6403" s="324" t="s">
        <v>186</v>
      </c>
    </row>
    <row r="6404" spans="1:5" ht="27">
      <c r="A6404" s="322">
        <v>100224</v>
      </c>
      <c r="B6404" s="314" t="s">
        <v>5826</v>
      </c>
      <c r="C6404" s="314" t="s">
        <v>5822</v>
      </c>
      <c r="D6404" s="319" t="s">
        <v>21153</v>
      </c>
      <c r="E6404" s="324" t="s">
        <v>186</v>
      </c>
    </row>
    <row r="6405" spans="1:5" ht="13.5">
      <c r="A6405" s="322">
        <v>100225</v>
      </c>
      <c r="B6405" s="314" t="s">
        <v>5827</v>
      </c>
      <c r="C6405" s="314" t="s">
        <v>5828</v>
      </c>
      <c r="D6405" s="319" t="s">
        <v>21305</v>
      </c>
      <c r="E6405" s="324" t="s">
        <v>186</v>
      </c>
    </row>
    <row r="6406" spans="1:5" ht="27">
      <c r="A6406" s="322">
        <v>100226</v>
      </c>
      <c r="B6406" s="314" t="s">
        <v>5829</v>
      </c>
      <c r="C6406" s="314" t="s">
        <v>5828</v>
      </c>
      <c r="D6406" s="319" t="s">
        <v>12604</v>
      </c>
      <c r="E6406" s="324" t="s">
        <v>186</v>
      </c>
    </row>
    <row r="6407" spans="1:5" ht="27">
      <c r="A6407" s="322">
        <v>100227</v>
      </c>
      <c r="B6407" s="314" t="s">
        <v>5830</v>
      </c>
      <c r="C6407" s="314" t="s">
        <v>5828</v>
      </c>
      <c r="D6407" s="319" t="s">
        <v>12915</v>
      </c>
      <c r="E6407" s="324" t="s">
        <v>186</v>
      </c>
    </row>
    <row r="6408" spans="1:5" ht="27">
      <c r="A6408" s="322">
        <v>100228</v>
      </c>
      <c r="B6408" s="314" t="s">
        <v>5831</v>
      </c>
      <c r="C6408" s="314" t="s">
        <v>5828</v>
      </c>
      <c r="D6408" s="319" t="s">
        <v>15362</v>
      </c>
      <c r="E6408" s="324" t="s">
        <v>186</v>
      </c>
    </row>
    <row r="6409" spans="1:5" ht="13.5">
      <c r="A6409" s="322">
        <v>100229</v>
      </c>
      <c r="B6409" s="314" t="s">
        <v>5832</v>
      </c>
      <c r="C6409" s="314" t="s">
        <v>49</v>
      </c>
      <c r="D6409" s="319" t="s">
        <v>14436</v>
      </c>
      <c r="E6409" s="324" t="s">
        <v>186</v>
      </c>
    </row>
    <row r="6410" spans="1:5" ht="13.5">
      <c r="A6410" s="322">
        <v>100230</v>
      </c>
      <c r="B6410" s="314" t="s">
        <v>5833</v>
      </c>
      <c r="C6410" s="314" t="s">
        <v>49</v>
      </c>
      <c r="D6410" s="319" t="s">
        <v>17048</v>
      </c>
      <c r="E6410" s="324" t="s">
        <v>186</v>
      </c>
    </row>
    <row r="6411" spans="1:5" ht="13.5">
      <c r="A6411" s="322">
        <v>100231</v>
      </c>
      <c r="B6411" s="314" t="s">
        <v>5834</v>
      </c>
      <c r="C6411" s="314" t="s">
        <v>49</v>
      </c>
      <c r="D6411" s="319" t="s">
        <v>16968</v>
      </c>
      <c r="E6411" s="324" t="s">
        <v>186</v>
      </c>
    </row>
    <row r="6412" spans="1:5" ht="27">
      <c r="A6412" s="322">
        <v>100232</v>
      </c>
      <c r="B6412" s="314" t="s">
        <v>5835</v>
      </c>
      <c r="C6412" s="314" t="s">
        <v>50</v>
      </c>
      <c r="D6412" s="319" t="s">
        <v>13872</v>
      </c>
      <c r="E6412" s="324" t="s">
        <v>186</v>
      </c>
    </row>
    <row r="6413" spans="1:5" ht="27">
      <c r="A6413" s="322">
        <v>100233</v>
      </c>
      <c r="B6413" s="314" t="s">
        <v>5836</v>
      </c>
      <c r="C6413" s="314" t="s">
        <v>50</v>
      </c>
      <c r="D6413" s="319" t="s">
        <v>17069</v>
      </c>
      <c r="E6413" s="324" t="s">
        <v>186</v>
      </c>
    </row>
    <row r="6414" spans="1:5" ht="27">
      <c r="A6414" s="322">
        <v>100234</v>
      </c>
      <c r="B6414" s="314" t="s">
        <v>5837</v>
      </c>
      <c r="C6414" s="314" t="s">
        <v>54</v>
      </c>
      <c r="D6414" s="319" t="s">
        <v>16747</v>
      </c>
      <c r="E6414" s="324" t="s">
        <v>186</v>
      </c>
    </row>
    <row r="6415" spans="1:5" ht="27">
      <c r="A6415" s="322">
        <v>100235</v>
      </c>
      <c r="B6415" s="314" t="s">
        <v>5838</v>
      </c>
      <c r="C6415" s="314" t="s">
        <v>5839</v>
      </c>
      <c r="D6415" s="319" t="s">
        <v>16968</v>
      </c>
      <c r="E6415" s="324" t="s">
        <v>186</v>
      </c>
    </row>
    <row r="6416" spans="1:5" ht="27">
      <c r="A6416" s="322">
        <v>100236</v>
      </c>
      <c r="B6416" s="314" t="s">
        <v>5840</v>
      </c>
      <c r="C6416" s="314" t="s">
        <v>5841</v>
      </c>
      <c r="D6416" s="319" t="s">
        <v>13817</v>
      </c>
      <c r="E6416" s="324" t="s">
        <v>186</v>
      </c>
    </row>
    <row r="6417" spans="1:5" ht="27">
      <c r="A6417" s="322">
        <v>100237</v>
      </c>
      <c r="B6417" s="314" t="s">
        <v>5842</v>
      </c>
      <c r="C6417" s="314" t="s">
        <v>5841</v>
      </c>
      <c r="D6417" s="319" t="s">
        <v>16931</v>
      </c>
      <c r="E6417" s="324" t="s">
        <v>186</v>
      </c>
    </row>
    <row r="6418" spans="1:5" ht="27">
      <c r="A6418" s="322">
        <v>100238</v>
      </c>
      <c r="B6418" s="314" t="s">
        <v>5843</v>
      </c>
      <c r="C6418" s="314" t="s">
        <v>5841</v>
      </c>
      <c r="D6418" s="319" t="s">
        <v>13020</v>
      </c>
      <c r="E6418" s="324" t="s">
        <v>186</v>
      </c>
    </row>
    <row r="6419" spans="1:5" ht="27">
      <c r="A6419" s="322">
        <v>100239</v>
      </c>
      <c r="B6419" s="314" t="s">
        <v>5844</v>
      </c>
      <c r="C6419" s="314" t="s">
        <v>5841</v>
      </c>
      <c r="D6419" s="319" t="s">
        <v>15451</v>
      </c>
      <c r="E6419" s="324" t="s">
        <v>186</v>
      </c>
    </row>
    <row r="6420" spans="1:5" ht="27">
      <c r="A6420" s="322">
        <v>100240</v>
      </c>
      <c r="B6420" s="314" t="s">
        <v>5845</v>
      </c>
      <c r="C6420" s="314" t="s">
        <v>5841</v>
      </c>
      <c r="D6420" s="319" t="s">
        <v>14053</v>
      </c>
      <c r="E6420" s="324" t="s">
        <v>186</v>
      </c>
    </row>
    <row r="6421" spans="1:5" ht="27">
      <c r="A6421" s="322">
        <v>100241</v>
      </c>
      <c r="B6421" s="314" t="s">
        <v>5846</v>
      </c>
      <c r="C6421" s="314" t="s">
        <v>5841</v>
      </c>
      <c r="D6421" s="319" t="s">
        <v>15451</v>
      </c>
      <c r="E6421" s="324" t="s">
        <v>186</v>
      </c>
    </row>
    <row r="6422" spans="1:5" ht="27">
      <c r="A6422" s="322">
        <v>100242</v>
      </c>
      <c r="B6422" s="314" t="s">
        <v>5847</v>
      </c>
      <c r="C6422" s="314" t="s">
        <v>5841</v>
      </c>
      <c r="D6422" s="319" t="s">
        <v>20070</v>
      </c>
      <c r="E6422" s="324" t="s">
        <v>186</v>
      </c>
    </row>
    <row r="6423" spans="1:5" ht="27">
      <c r="A6423" s="322">
        <v>100243</v>
      </c>
      <c r="B6423" s="314" t="s">
        <v>5848</v>
      </c>
      <c r="C6423" s="314" t="s">
        <v>5841</v>
      </c>
      <c r="D6423" s="319" t="s">
        <v>21153</v>
      </c>
      <c r="E6423" s="324" t="s">
        <v>186</v>
      </c>
    </row>
    <row r="6424" spans="1:5" ht="27">
      <c r="A6424" s="322">
        <v>100244</v>
      </c>
      <c r="B6424" s="314" t="s">
        <v>5849</v>
      </c>
      <c r="C6424" s="314" t="s">
        <v>5841</v>
      </c>
      <c r="D6424" s="319" t="s">
        <v>14053</v>
      </c>
      <c r="E6424" s="324" t="s">
        <v>186</v>
      </c>
    </row>
    <row r="6425" spans="1:5" ht="27">
      <c r="A6425" s="322">
        <v>100245</v>
      </c>
      <c r="B6425" s="314" t="s">
        <v>5850</v>
      </c>
      <c r="C6425" s="314" t="s">
        <v>5841</v>
      </c>
      <c r="D6425" s="319" t="s">
        <v>14733</v>
      </c>
      <c r="E6425" s="324" t="s">
        <v>186</v>
      </c>
    </row>
    <row r="6426" spans="1:5" ht="40.5">
      <c r="A6426" s="322">
        <v>100246</v>
      </c>
      <c r="B6426" s="314" t="s">
        <v>5851</v>
      </c>
      <c r="C6426" s="314" t="s">
        <v>5841</v>
      </c>
      <c r="D6426" s="319" t="s">
        <v>15142</v>
      </c>
      <c r="E6426" s="324" t="s">
        <v>186</v>
      </c>
    </row>
    <row r="6427" spans="1:5" ht="40.5">
      <c r="A6427" s="322">
        <v>100247</v>
      </c>
      <c r="B6427" s="314" t="s">
        <v>5852</v>
      </c>
      <c r="C6427" s="314" t="s">
        <v>5841</v>
      </c>
      <c r="D6427" s="319" t="s">
        <v>16931</v>
      </c>
      <c r="E6427" s="324" t="s">
        <v>186</v>
      </c>
    </row>
    <row r="6428" spans="1:5" ht="40.5">
      <c r="A6428" s="322">
        <v>100248</v>
      </c>
      <c r="B6428" s="314" t="s">
        <v>5853</v>
      </c>
      <c r="C6428" s="314" t="s">
        <v>5841</v>
      </c>
      <c r="D6428" s="319" t="s">
        <v>12794</v>
      </c>
      <c r="E6428" s="324" t="s">
        <v>186</v>
      </c>
    </row>
    <row r="6429" spans="1:5" ht="27">
      <c r="A6429" s="322">
        <v>100249</v>
      </c>
      <c r="B6429" s="314" t="s">
        <v>5854</v>
      </c>
      <c r="C6429" s="314" t="s">
        <v>5841</v>
      </c>
      <c r="D6429" s="319" t="s">
        <v>15142</v>
      </c>
      <c r="E6429" s="324" t="s">
        <v>186</v>
      </c>
    </row>
    <row r="6430" spans="1:5" ht="40.5">
      <c r="A6430" s="322">
        <v>100250</v>
      </c>
      <c r="B6430" s="314" t="s">
        <v>5855</v>
      </c>
      <c r="C6430" s="314" t="s">
        <v>5841</v>
      </c>
      <c r="D6430" s="319" t="s">
        <v>12770</v>
      </c>
      <c r="E6430" s="324" t="s">
        <v>186</v>
      </c>
    </row>
    <row r="6431" spans="1:5" ht="40.5">
      <c r="A6431" s="322">
        <v>100251</v>
      </c>
      <c r="B6431" s="314" t="s">
        <v>5856</v>
      </c>
      <c r="C6431" s="314" t="s">
        <v>5841</v>
      </c>
      <c r="D6431" s="319" t="s">
        <v>12794</v>
      </c>
      <c r="E6431" s="324" t="s">
        <v>186</v>
      </c>
    </row>
    <row r="6432" spans="1:5" ht="40.5">
      <c r="A6432" s="322">
        <v>100252</v>
      </c>
      <c r="B6432" s="314" t="s">
        <v>5857</v>
      </c>
      <c r="C6432" s="314" t="s">
        <v>5841</v>
      </c>
      <c r="D6432" s="319" t="s">
        <v>20070</v>
      </c>
      <c r="E6432" s="324" t="s">
        <v>186</v>
      </c>
    </row>
    <row r="6433" spans="1:5" ht="40.5">
      <c r="A6433" s="322">
        <v>100253</v>
      </c>
      <c r="B6433" s="314" t="s">
        <v>5858</v>
      </c>
      <c r="C6433" s="314" t="s">
        <v>5841</v>
      </c>
      <c r="D6433" s="319" t="s">
        <v>16933</v>
      </c>
      <c r="E6433" s="324" t="s">
        <v>186</v>
      </c>
    </row>
    <row r="6434" spans="1:5" ht="40.5">
      <c r="A6434" s="322">
        <v>100254</v>
      </c>
      <c r="B6434" s="314" t="s">
        <v>5859</v>
      </c>
      <c r="C6434" s="314" t="s">
        <v>5841</v>
      </c>
      <c r="D6434" s="319" t="s">
        <v>16430</v>
      </c>
      <c r="E6434" s="324" t="s">
        <v>186</v>
      </c>
    </row>
    <row r="6435" spans="1:5" ht="27">
      <c r="A6435" s="322">
        <v>100255</v>
      </c>
      <c r="B6435" s="314" t="s">
        <v>5860</v>
      </c>
      <c r="C6435" s="314" t="s">
        <v>5841</v>
      </c>
      <c r="D6435" s="319" t="s">
        <v>12630</v>
      </c>
      <c r="E6435" s="324" t="s">
        <v>186</v>
      </c>
    </row>
    <row r="6436" spans="1:5" ht="27">
      <c r="A6436" s="322">
        <v>100256</v>
      </c>
      <c r="B6436" s="314" t="s">
        <v>5861</v>
      </c>
      <c r="C6436" s="314" t="s">
        <v>5841</v>
      </c>
      <c r="D6436" s="319" t="s">
        <v>17224</v>
      </c>
      <c r="E6436" s="324" t="s">
        <v>186</v>
      </c>
    </row>
    <row r="6437" spans="1:5" ht="27">
      <c r="A6437" s="322">
        <v>100257</v>
      </c>
      <c r="B6437" s="314" t="s">
        <v>5862</v>
      </c>
      <c r="C6437" s="314" t="s">
        <v>5841</v>
      </c>
      <c r="D6437" s="319" t="s">
        <v>13020</v>
      </c>
      <c r="E6437" s="324" t="s">
        <v>186</v>
      </c>
    </row>
    <row r="6438" spans="1:5" ht="27">
      <c r="A6438" s="322">
        <v>100258</v>
      </c>
      <c r="B6438" s="314" t="s">
        <v>5863</v>
      </c>
      <c r="C6438" s="314" t="s">
        <v>5841</v>
      </c>
      <c r="D6438" s="319" t="s">
        <v>12630</v>
      </c>
      <c r="E6438" s="324" t="s">
        <v>186</v>
      </c>
    </row>
    <row r="6439" spans="1:5" ht="27">
      <c r="A6439" s="322">
        <v>100259</v>
      </c>
      <c r="B6439" s="314" t="s">
        <v>5864</v>
      </c>
      <c r="C6439" s="314" t="s">
        <v>5841</v>
      </c>
      <c r="D6439" s="319" t="s">
        <v>16933</v>
      </c>
      <c r="E6439" s="324" t="s">
        <v>186</v>
      </c>
    </row>
    <row r="6440" spans="1:5" ht="27">
      <c r="A6440" s="322">
        <v>100260</v>
      </c>
      <c r="B6440" s="314" t="s">
        <v>5865</v>
      </c>
      <c r="C6440" s="314" t="s">
        <v>5794</v>
      </c>
      <c r="D6440" s="319" t="s">
        <v>17198</v>
      </c>
      <c r="E6440" s="324" t="s">
        <v>186</v>
      </c>
    </row>
    <row r="6441" spans="1:5" ht="27">
      <c r="A6441" s="322">
        <v>100261</v>
      </c>
      <c r="B6441" s="314" t="s">
        <v>5866</v>
      </c>
      <c r="C6441" s="314" t="s">
        <v>5794</v>
      </c>
      <c r="D6441" s="319" t="s">
        <v>15064</v>
      </c>
      <c r="E6441" s="324" t="s">
        <v>186</v>
      </c>
    </row>
    <row r="6442" spans="1:5" ht="27">
      <c r="A6442" s="322">
        <v>100262</v>
      </c>
      <c r="B6442" s="314" t="s">
        <v>5867</v>
      </c>
      <c r="C6442" s="314" t="s">
        <v>5794</v>
      </c>
      <c r="D6442" s="319" t="s">
        <v>17831</v>
      </c>
      <c r="E6442" s="324" t="s">
        <v>186</v>
      </c>
    </row>
    <row r="6443" spans="1:5" ht="27">
      <c r="A6443" s="322">
        <v>100263</v>
      </c>
      <c r="B6443" s="314" t="s">
        <v>5868</v>
      </c>
      <c r="C6443" s="314" t="s">
        <v>5794</v>
      </c>
      <c r="D6443" s="319" t="s">
        <v>17839</v>
      </c>
      <c r="E6443" s="324" t="s">
        <v>186</v>
      </c>
    </row>
    <row r="6444" spans="1:5" ht="13.5">
      <c r="A6444" s="322">
        <v>100264</v>
      </c>
      <c r="B6444" s="314" t="s">
        <v>5869</v>
      </c>
      <c r="C6444" s="314" t="s">
        <v>5822</v>
      </c>
      <c r="D6444" s="319" t="s">
        <v>17652</v>
      </c>
      <c r="E6444" s="324" t="s">
        <v>186</v>
      </c>
    </row>
    <row r="6445" spans="1:5" ht="13.5">
      <c r="A6445" s="322">
        <v>100265</v>
      </c>
      <c r="B6445" s="314" t="s">
        <v>5870</v>
      </c>
      <c r="C6445" s="314" t="s">
        <v>54</v>
      </c>
      <c r="D6445" s="319" t="s">
        <v>17855</v>
      </c>
      <c r="E6445" s="324" t="s">
        <v>186</v>
      </c>
    </row>
    <row r="6446" spans="1:5" ht="13.5">
      <c r="A6446" s="322">
        <v>100266</v>
      </c>
      <c r="B6446" s="314" t="s">
        <v>5871</v>
      </c>
      <c r="C6446" s="314" t="s">
        <v>5809</v>
      </c>
      <c r="D6446" s="319" t="s">
        <v>21306</v>
      </c>
      <c r="E6446" s="324" t="s">
        <v>186</v>
      </c>
    </row>
    <row r="6447" spans="1:5" ht="13.5">
      <c r="A6447" s="322">
        <v>100267</v>
      </c>
      <c r="B6447" s="314" t="s">
        <v>5872</v>
      </c>
      <c r="C6447" s="314" t="s">
        <v>50</v>
      </c>
      <c r="D6447" s="319" t="s">
        <v>14933</v>
      </c>
      <c r="E6447" s="324" t="s">
        <v>186</v>
      </c>
    </row>
    <row r="6448" spans="1:5" ht="27">
      <c r="A6448" s="322">
        <v>100268</v>
      </c>
      <c r="B6448" s="314" t="s">
        <v>5873</v>
      </c>
      <c r="C6448" s="314" t="s">
        <v>5809</v>
      </c>
      <c r="D6448" s="319" t="s">
        <v>21306</v>
      </c>
      <c r="E6448" s="324" t="s">
        <v>186</v>
      </c>
    </row>
    <row r="6449" spans="1:5" ht="27">
      <c r="A6449" s="322">
        <v>100269</v>
      </c>
      <c r="B6449" s="314" t="s">
        <v>5874</v>
      </c>
      <c r="C6449" s="314" t="s">
        <v>50</v>
      </c>
      <c r="D6449" s="319" t="s">
        <v>14933</v>
      </c>
      <c r="E6449" s="324" t="s">
        <v>186</v>
      </c>
    </row>
    <row r="6450" spans="1:5" ht="40.5">
      <c r="A6450" s="322">
        <v>100270</v>
      </c>
      <c r="B6450" s="314" t="s">
        <v>5875</v>
      </c>
      <c r="C6450" s="314" t="s">
        <v>5809</v>
      </c>
      <c r="D6450" s="319" t="s">
        <v>19952</v>
      </c>
      <c r="E6450" s="324" t="s">
        <v>186</v>
      </c>
    </row>
    <row r="6451" spans="1:5" ht="13.5">
      <c r="A6451" s="322">
        <v>100271</v>
      </c>
      <c r="B6451" s="314" t="s">
        <v>5876</v>
      </c>
      <c r="C6451" s="314" t="s">
        <v>5822</v>
      </c>
      <c r="D6451" s="319" t="s">
        <v>21307</v>
      </c>
      <c r="E6451" s="324" t="s">
        <v>186</v>
      </c>
    </row>
    <row r="6452" spans="1:5" ht="13.5">
      <c r="A6452" s="322">
        <v>100272</v>
      </c>
      <c r="B6452" s="314" t="s">
        <v>5877</v>
      </c>
      <c r="C6452" s="314" t="s">
        <v>54</v>
      </c>
      <c r="D6452" s="319" t="s">
        <v>13268</v>
      </c>
      <c r="E6452" s="324" t="s">
        <v>186</v>
      </c>
    </row>
    <row r="6453" spans="1:5" ht="13.5">
      <c r="A6453" s="322">
        <v>100273</v>
      </c>
      <c r="B6453" s="314" t="s">
        <v>5878</v>
      </c>
      <c r="C6453" s="314" t="s">
        <v>5794</v>
      </c>
      <c r="D6453" s="319" t="s">
        <v>14945</v>
      </c>
      <c r="E6453" s="324" t="s">
        <v>186</v>
      </c>
    </row>
    <row r="6454" spans="1:5" ht="13.5">
      <c r="A6454" s="322">
        <v>100274</v>
      </c>
      <c r="B6454" s="314" t="s">
        <v>5879</v>
      </c>
      <c r="C6454" s="314" t="s">
        <v>5822</v>
      </c>
      <c r="D6454" s="319" t="s">
        <v>21308</v>
      </c>
      <c r="E6454" s="324" t="s">
        <v>186</v>
      </c>
    </row>
    <row r="6455" spans="1:5" ht="27">
      <c r="A6455" s="322">
        <v>100275</v>
      </c>
      <c r="B6455" s="314" t="s">
        <v>5880</v>
      </c>
      <c r="C6455" s="314" t="s">
        <v>5822</v>
      </c>
      <c r="D6455" s="319" t="s">
        <v>21309</v>
      </c>
      <c r="E6455" s="324" t="s">
        <v>186</v>
      </c>
    </row>
    <row r="6456" spans="1:5" ht="27">
      <c r="A6456" s="322">
        <v>100276</v>
      </c>
      <c r="B6456" s="314" t="s">
        <v>5881</v>
      </c>
      <c r="C6456" s="314" t="s">
        <v>5822</v>
      </c>
      <c r="D6456" s="319" t="s">
        <v>21310</v>
      </c>
      <c r="E6456" s="324" t="s">
        <v>186</v>
      </c>
    </row>
    <row r="6457" spans="1:5" ht="40.5">
      <c r="A6457" s="322">
        <v>100277</v>
      </c>
      <c r="B6457" s="314" t="s">
        <v>5882</v>
      </c>
      <c r="C6457" s="314" t="s">
        <v>5822</v>
      </c>
      <c r="D6457" s="319" t="s">
        <v>13533</v>
      </c>
      <c r="E6457" s="324" t="s">
        <v>186</v>
      </c>
    </row>
    <row r="6458" spans="1:5" ht="27">
      <c r="A6458" s="322">
        <v>100278</v>
      </c>
      <c r="B6458" s="314" t="s">
        <v>5883</v>
      </c>
      <c r="C6458" s="314" t="s">
        <v>5809</v>
      </c>
      <c r="D6458" s="319" t="s">
        <v>13857</v>
      </c>
      <c r="E6458" s="324" t="s">
        <v>186</v>
      </c>
    </row>
    <row r="6459" spans="1:5" ht="27">
      <c r="A6459" s="322">
        <v>100279</v>
      </c>
      <c r="B6459" s="314" t="s">
        <v>5884</v>
      </c>
      <c r="C6459" s="314" t="s">
        <v>50</v>
      </c>
      <c r="D6459" s="319" t="s">
        <v>12912</v>
      </c>
      <c r="E6459" s="324" t="s">
        <v>186</v>
      </c>
    </row>
    <row r="6460" spans="1:5" ht="27">
      <c r="A6460" s="322">
        <v>100280</v>
      </c>
      <c r="B6460" s="314" t="s">
        <v>5885</v>
      </c>
      <c r="C6460" s="314" t="s">
        <v>5809</v>
      </c>
      <c r="D6460" s="319" t="s">
        <v>12755</v>
      </c>
      <c r="E6460" s="324" t="s">
        <v>186</v>
      </c>
    </row>
    <row r="6461" spans="1:5" ht="27">
      <c r="A6461" s="322">
        <v>100281</v>
      </c>
      <c r="B6461" s="314" t="s">
        <v>5886</v>
      </c>
      <c r="C6461" s="314" t="s">
        <v>5809</v>
      </c>
      <c r="D6461" s="319" t="s">
        <v>13042</v>
      </c>
      <c r="E6461" s="324" t="s">
        <v>186</v>
      </c>
    </row>
    <row r="6462" spans="1:5" ht="27">
      <c r="A6462" s="322">
        <v>100282</v>
      </c>
      <c r="B6462" s="314" t="s">
        <v>5887</v>
      </c>
      <c r="C6462" s="314" t="s">
        <v>5822</v>
      </c>
      <c r="D6462" s="319" t="s">
        <v>21311</v>
      </c>
      <c r="E6462" s="324" t="s">
        <v>186</v>
      </c>
    </row>
    <row r="6463" spans="1:5" ht="27">
      <c r="A6463" s="322">
        <v>100283</v>
      </c>
      <c r="B6463" s="314" t="s">
        <v>5888</v>
      </c>
      <c r="C6463" s="314" t="s">
        <v>5822</v>
      </c>
      <c r="D6463" s="319" t="s">
        <v>13799</v>
      </c>
      <c r="E6463" s="324" t="s">
        <v>186</v>
      </c>
    </row>
    <row r="6464" spans="1:5" ht="27">
      <c r="A6464" s="322">
        <v>100284</v>
      </c>
      <c r="B6464" s="314" t="s">
        <v>5889</v>
      </c>
      <c r="C6464" s="314" t="s">
        <v>5822</v>
      </c>
      <c r="D6464" s="319" t="s">
        <v>17531</v>
      </c>
      <c r="E6464" s="324" t="s">
        <v>186</v>
      </c>
    </row>
    <row r="6465" spans="1:5" ht="13.5">
      <c r="A6465" s="322">
        <v>100285</v>
      </c>
      <c r="B6465" s="314" t="s">
        <v>5890</v>
      </c>
      <c r="C6465" s="314" t="s">
        <v>5841</v>
      </c>
      <c r="D6465" s="319" t="s">
        <v>14797</v>
      </c>
      <c r="E6465" s="324" t="s">
        <v>186</v>
      </c>
    </row>
    <row r="6466" spans="1:5" ht="27">
      <c r="A6466" s="322">
        <v>100286</v>
      </c>
      <c r="B6466" s="314" t="s">
        <v>5891</v>
      </c>
      <c r="C6466" s="314" t="s">
        <v>5841</v>
      </c>
      <c r="D6466" s="319" t="s">
        <v>16937</v>
      </c>
      <c r="E6466" s="324" t="s">
        <v>186</v>
      </c>
    </row>
    <row r="6467" spans="1:5" ht="27">
      <c r="A6467" s="322">
        <v>100287</v>
      </c>
      <c r="B6467" s="314" t="s">
        <v>5892</v>
      </c>
      <c r="C6467" s="314" t="s">
        <v>5841</v>
      </c>
      <c r="D6467" s="319" t="s">
        <v>12794</v>
      </c>
      <c r="E6467" s="324" t="s">
        <v>186</v>
      </c>
    </row>
    <row r="6468" spans="1:5" ht="13.5">
      <c r="A6468" s="322">
        <v>99802</v>
      </c>
      <c r="B6468" s="314" t="s">
        <v>5893</v>
      </c>
      <c r="C6468" s="314" t="s">
        <v>54</v>
      </c>
      <c r="D6468" s="319" t="s">
        <v>17109</v>
      </c>
      <c r="E6468" s="324" t="s">
        <v>186</v>
      </c>
    </row>
    <row r="6469" spans="1:5" ht="13.5">
      <c r="A6469" s="322">
        <v>99803</v>
      </c>
      <c r="B6469" s="314" t="s">
        <v>5894</v>
      </c>
      <c r="C6469" s="314" t="s">
        <v>54</v>
      </c>
      <c r="D6469" s="319" t="s">
        <v>21312</v>
      </c>
      <c r="E6469" s="314" t="s">
        <v>186</v>
      </c>
    </row>
    <row r="6470" spans="1:5" ht="27">
      <c r="A6470" s="322">
        <v>99804</v>
      </c>
      <c r="B6470" s="314" t="s">
        <v>12513</v>
      </c>
      <c r="C6470" s="314" t="s">
        <v>54</v>
      </c>
      <c r="D6470" s="319" t="s">
        <v>21313</v>
      </c>
      <c r="E6470" s="314" t="s">
        <v>186</v>
      </c>
    </row>
    <row r="6471" spans="1:5" ht="27">
      <c r="A6471" s="322">
        <v>99805</v>
      </c>
      <c r="B6471" s="314" t="s">
        <v>5895</v>
      </c>
      <c r="C6471" s="314" t="s">
        <v>54</v>
      </c>
      <c r="D6471" s="319" t="s">
        <v>12914</v>
      </c>
      <c r="E6471" s="314" t="s">
        <v>186</v>
      </c>
    </row>
    <row r="6472" spans="1:5" ht="13.5">
      <c r="A6472" s="322">
        <v>99806</v>
      </c>
      <c r="B6472" s="314" t="s">
        <v>5896</v>
      </c>
      <c r="C6472" s="314" t="s">
        <v>54</v>
      </c>
      <c r="D6472" s="319" t="s">
        <v>13668</v>
      </c>
      <c r="E6472" s="314" t="s">
        <v>186</v>
      </c>
    </row>
    <row r="6473" spans="1:5" ht="27">
      <c r="A6473" s="322">
        <v>99807</v>
      </c>
      <c r="B6473" s="314" t="s">
        <v>12514</v>
      </c>
      <c r="C6473" s="314" t="s">
        <v>54</v>
      </c>
      <c r="D6473" s="319" t="s">
        <v>14472</v>
      </c>
      <c r="E6473" s="314" t="s">
        <v>186</v>
      </c>
    </row>
    <row r="6474" spans="1:5" ht="13.5">
      <c r="A6474" s="322">
        <v>99808</v>
      </c>
      <c r="B6474" s="314" t="s">
        <v>5897</v>
      </c>
      <c r="C6474" s="314" t="s">
        <v>54</v>
      </c>
      <c r="D6474" s="319" t="s">
        <v>13042</v>
      </c>
      <c r="E6474" s="314" t="s">
        <v>186</v>
      </c>
    </row>
    <row r="6475" spans="1:5" ht="13.5">
      <c r="A6475" s="322">
        <v>99809</v>
      </c>
      <c r="B6475" s="314" t="s">
        <v>5898</v>
      </c>
      <c r="C6475" s="314" t="s">
        <v>54</v>
      </c>
      <c r="D6475" s="319" t="s">
        <v>17860</v>
      </c>
      <c r="E6475" s="314" t="s">
        <v>186</v>
      </c>
    </row>
    <row r="6476" spans="1:5" ht="27">
      <c r="A6476" s="322">
        <v>99810</v>
      </c>
      <c r="B6476" s="314" t="s">
        <v>12515</v>
      </c>
      <c r="C6476" s="314" t="s">
        <v>54</v>
      </c>
      <c r="D6476" s="319" t="s">
        <v>15952</v>
      </c>
      <c r="E6476" s="314" t="s">
        <v>186</v>
      </c>
    </row>
    <row r="6477" spans="1:5" ht="13.5">
      <c r="A6477" s="322">
        <v>99811</v>
      </c>
      <c r="B6477" s="314" t="s">
        <v>5899</v>
      </c>
      <c r="C6477" s="314" t="s">
        <v>54</v>
      </c>
      <c r="D6477" s="319" t="s">
        <v>13534</v>
      </c>
      <c r="E6477" s="314" t="s">
        <v>186</v>
      </c>
    </row>
    <row r="6478" spans="1:5" ht="13.5">
      <c r="A6478" s="322">
        <v>99812</v>
      </c>
      <c r="B6478" s="314" t="s">
        <v>5900</v>
      </c>
      <c r="C6478" s="314" t="s">
        <v>54</v>
      </c>
      <c r="D6478" s="319" t="s">
        <v>15567</v>
      </c>
      <c r="E6478" s="314" t="s">
        <v>186</v>
      </c>
    </row>
    <row r="6479" spans="1:5" ht="27">
      <c r="A6479" s="322">
        <v>99813</v>
      </c>
      <c r="B6479" s="314" t="s">
        <v>12516</v>
      </c>
      <c r="C6479" s="314" t="s">
        <v>54</v>
      </c>
      <c r="D6479" s="319" t="s">
        <v>14320</v>
      </c>
      <c r="E6479" s="314" t="s">
        <v>186</v>
      </c>
    </row>
    <row r="6480" spans="1:5" ht="13.5">
      <c r="A6480" s="322">
        <v>99814</v>
      </c>
      <c r="B6480" s="314" t="s">
        <v>5901</v>
      </c>
      <c r="C6480" s="314" t="s">
        <v>54</v>
      </c>
      <c r="D6480" s="319" t="s">
        <v>15383</v>
      </c>
      <c r="E6480" s="314" t="s">
        <v>186</v>
      </c>
    </row>
    <row r="6481" spans="1:5" ht="27">
      <c r="A6481" s="322">
        <v>99815</v>
      </c>
      <c r="B6481" s="314" t="s">
        <v>12517</v>
      </c>
      <c r="C6481" s="314" t="s">
        <v>50</v>
      </c>
      <c r="D6481" s="319" t="s">
        <v>17680</v>
      </c>
      <c r="E6481" s="314" t="s">
        <v>186</v>
      </c>
    </row>
    <row r="6482" spans="1:5" ht="27">
      <c r="A6482" s="322">
        <v>99816</v>
      </c>
      <c r="B6482" s="314" t="s">
        <v>12518</v>
      </c>
      <c r="C6482" s="314" t="s">
        <v>50</v>
      </c>
      <c r="D6482" s="319" t="s">
        <v>14400</v>
      </c>
      <c r="E6482" s="314" t="s">
        <v>186</v>
      </c>
    </row>
    <row r="6483" spans="1:5" ht="27">
      <c r="A6483" s="322">
        <v>99817</v>
      </c>
      <c r="B6483" s="314" t="s">
        <v>12519</v>
      </c>
      <c r="C6483" s="314" t="s">
        <v>50</v>
      </c>
      <c r="D6483" s="319" t="s">
        <v>14298</v>
      </c>
      <c r="E6483" s="314" t="s">
        <v>186</v>
      </c>
    </row>
    <row r="6484" spans="1:5" ht="27">
      <c r="A6484" s="322">
        <v>99818</v>
      </c>
      <c r="B6484" s="314" t="s">
        <v>12520</v>
      </c>
      <c r="C6484" s="314" t="s">
        <v>50</v>
      </c>
      <c r="D6484" s="319" t="s">
        <v>14298</v>
      </c>
      <c r="E6484" s="314" t="s">
        <v>186</v>
      </c>
    </row>
    <row r="6485" spans="1:5" ht="13.5">
      <c r="A6485" s="322">
        <v>99819</v>
      </c>
      <c r="B6485" s="314" t="s">
        <v>12521</v>
      </c>
      <c r="C6485" s="314" t="s">
        <v>54</v>
      </c>
      <c r="D6485" s="319" t="s">
        <v>20023</v>
      </c>
      <c r="E6485" s="314" t="s">
        <v>186</v>
      </c>
    </row>
    <row r="6486" spans="1:5" ht="13.5">
      <c r="A6486" s="322">
        <v>99820</v>
      </c>
      <c r="B6486" s="314" t="s">
        <v>12522</v>
      </c>
      <c r="C6486" s="314" t="s">
        <v>54</v>
      </c>
      <c r="D6486" s="319" t="s">
        <v>14356</v>
      </c>
      <c r="E6486" s="324" t="s">
        <v>186</v>
      </c>
    </row>
    <row r="6487" spans="1:5" ht="13.5">
      <c r="A6487" s="322">
        <v>99821</v>
      </c>
      <c r="B6487" s="314" t="s">
        <v>12523</v>
      </c>
      <c r="C6487" s="314" t="s">
        <v>54</v>
      </c>
      <c r="D6487" s="319" t="s">
        <v>12652</v>
      </c>
      <c r="E6487" s="324" t="s">
        <v>186</v>
      </c>
    </row>
    <row r="6488" spans="1:5" ht="13.5">
      <c r="A6488" s="322">
        <v>99822</v>
      </c>
      <c r="B6488" s="314" t="s">
        <v>5902</v>
      </c>
      <c r="C6488" s="314" t="s">
        <v>54</v>
      </c>
      <c r="D6488" s="319" t="s">
        <v>12915</v>
      </c>
      <c r="E6488" s="324" t="s">
        <v>186</v>
      </c>
    </row>
    <row r="6489" spans="1:5" ht="13.5">
      <c r="A6489" s="322">
        <v>99823</v>
      </c>
      <c r="B6489" s="314" t="s">
        <v>12524</v>
      </c>
      <c r="C6489" s="314" t="s">
        <v>54</v>
      </c>
      <c r="D6489" s="319" t="s">
        <v>12582</v>
      </c>
      <c r="E6489" s="324" t="s">
        <v>186</v>
      </c>
    </row>
    <row r="6490" spans="1:5" ht="13.5">
      <c r="A6490" s="322">
        <v>99824</v>
      </c>
      <c r="B6490" s="314" t="s">
        <v>12525</v>
      </c>
      <c r="C6490" s="314" t="s">
        <v>54</v>
      </c>
      <c r="D6490" s="319" t="s">
        <v>15880</v>
      </c>
      <c r="E6490" s="324" t="s">
        <v>186</v>
      </c>
    </row>
    <row r="6491" spans="1:5" ht="13.5">
      <c r="A6491" s="322">
        <v>99825</v>
      </c>
      <c r="B6491" s="314" t="s">
        <v>12526</v>
      </c>
      <c r="C6491" s="314" t="s">
        <v>54</v>
      </c>
      <c r="D6491" s="319" t="s">
        <v>13041</v>
      </c>
      <c r="E6491" s="324" t="s">
        <v>186</v>
      </c>
    </row>
    <row r="6492" spans="1:5" ht="13.5">
      <c r="A6492" s="322">
        <v>99826</v>
      </c>
      <c r="B6492" s="314" t="s">
        <v>5903</v>
      </c>
      <c r="C6492" s="314" t="s">
        <v>54</v>
      </c>
      <c r="D6492" s="319" t="s">
        <v>17856</v>
      </c>
      <c r="E6492" s="324" t="s">
        <v>186</v>
      </c>
    </row>
    <row r="6493" spans="1:5" ht="27">
      <c r="A6493" s="322">
        <v>97010</v>
      </c>
      <c r="B6493" s="314" t="s">
        <v>5904</v>
      </c>
      <c r="C6493" s="314" t="s">
        <v>185</v>
      </c>
      <c r="D6493" s="319" t="s">
        <v>21314</v>
      </c>
      <c r="E6493" s="324" t="s">
        <v>186</v>
      </c>
    </row>
    <row r="6494" spans="1:5" ht="27">
      <c r="A6494" s="322">
        <v>97011</v>
      </c>
      <c r="B6494" s="314" t="s">
        <v>5905</v>
      </c>
      <c r="C6494" s="314" t="s">
        <v>185</v>
      </c>
      <c r="D6494" s="319" t="s">
        <v>17346</v>
      </c>
      <c r="E6494" s="324" t="s">
        <v>186</v>
      </c>
    </row>
    <row r="6495" spans="1:5" ht="40.5">
      <c r="A6495" s="322">
        <v>97012</v>
      </c>
      <c r="B6495" s="314" t="s">
        <v>5906</v>
      </c>
      <c r="C6495" s="314" t="s">
        <v>185</v>
      </c>
      <c r="D6495" s="319" t="s">
        <v>16825</v>
      </c>
      <c r="E6495" s="324" t="s">
        <v>186</v>
      </c>
    </row>
    <row r="6496" spans="1:5" ht="27">
      <c r="A6496" s="322">
        <v>97013</v>
      </c>
      <c r="B6496" s="314" t="s">
        <v>5907</v>
      </c>
      <c r="C6496" s="314" t="s">
        <v>185</v>
      </c>
      <c r="D6496" s="319" t="s">
        <v>17827</v>
      </c>
      <c r="E6496" s="324" t="s">
        <v>186</v>
      </c>
    </row>
    <row r="6497" spans="1:5" ht="27">
      <c r="A6497" s="322">
        <v>97014</v>
      </c>
      <c r="B6497" s="314" t="s">
        <v>5908</v>
      </c>
      <c r="C6497" s="314" t="s">
        <v>185</v>
      </c>
      <c r="D6497" s="319" t="s">
        <v>21315</v>
      </c>
      <c r="E6497" s="324" t="s">
        <v>186</v>
      </c>
    </row>
    <row r="6498" spans="1:5" ht="40.5">
      <c r="A6498" s="322">
        <v>97015</v>
      </c>
      <c r="B6498" s="314" t="s">
        <v>5909</v>
      </c>
      <c r="C6498" s="314" t="s">
        <v>185</v>
      </c>
      <c r="D6498" s="319" t="s">
        <v>21316</v>
      </c>
      <c r="E6498" s="324" t="s">
        <v>186</v>
      </c>
    </row>
    <row r="6499" spans="1:5" ht="27">
      <c r="A6499" s="322">
        <v>97016</v>
      </c>
      <c r="B6499" s="314" t="s">
        <v>5910</v>
      </c>
      <c r="C6499" s="314" t="s">
        <v>185</v>
      </c>
      <c r="D6499" s="319" t="s">
        <v>18767</v>
      </c>
      <c r="E6499" s="324" t="s">
        <v>186</v>
      </c>
    </row>
    <row r="6500" spans="1:5" ht="27">
      <c r="A6500" s="322">
        <v>97017</v>
      </c>
      <c r="B6500" s="314" t="s">
        <v>5911</v>
      </c>
      <c r="C6500" s="314" t="s">
        <v>185</v>
      </c>
      <c r="D6500" s="319" t="s">
        <v>21317</v>
      </c>
      <c r="E6500" s="324" t="s">
        <v>186</v>
      </c>
    </row>
    <row r="6501" spans="1:5" ht="40.5">
      <c r="A6501" s="322">
        <v>97018</v>
      </c>
      <c r="B6501" s="314" t="s">
        <v>5912</v>
      </c>
      <c r="C6501" s="314" t="s">
        <v>185</v>
      </c>
      <c r="D6501" s="319" t="s">
        <v>17799</v>
      </c>
      <c r="E6501" s="324" t="s">
        <v>186</v>
      </c>
    </row>
    <row r="6502" spans="1:5" ht="54">
      <c r="A6502" s="322">
        <v>97031</v>
      </c>
      <c r="B6502" s="314" t="s">
        <v>5913</v>
      </c>
      <c r="C6502" s="314" t="s">
        <v>185</v>
      </c>
      <c r="D6502" s="319" t="s">
        <v>21318</v>
      </c>
      <c r="E6502" s="324" t="s">
        <v>186</v>
      </c>
    </row>
    <row r="6503" spans="1:5" ht="40.5">
      <c r="A6503" s="322">
        <v>97032</v>
      </c>
      <c r="B6503" s="314" t="s">
        <v>5914</v>
      </c>
      <c r="C6503" s="314" t="s">
        <v>185</v>
      </c>
      <c r="D6503" s="319" t="s">
        <v>15433</v>
      </c>
      <c r="E6503" s="324" t="s">
        <v>186</v>
      </c>
    </row>
    <row r="6504" spans="1:5" ht="40.5">
      <c r="A6504" s="322">
        <v>97033</v>
      </c>
      <c r="B6504" s="314" t="s">
        <v>5915</v>
      </c>
      <c r="C6504" s="314" t="s">
        <v>185</v>
      </c>
      <c r="D6504" s="319" t="s">
        <v>21319</v>
      </c>
      <c r="E6504" s="324" t="s">
        <v>186</v>
      </c>
    </row>
    <row r="6505" spans="1:5" ht="40.5">
      <c r="A6505" s="322">
        <v>97034</v>
      </c>
      <c r="B6505" s="314" t="s">
        <v>5916</v>
      </c>
      <c r="C6505" s="314" t="s">
        <v>185</v>
      </c>
      <c r="D6505" s="319" t="s">
        <v>21320</v>
      </c>
      <c r="E6505" s="324" t="s">
        <v>186</v>
      </c>
    </row>
    <row r="6506" spans="1:5" ht="27">
      <c r="A6506" s="322">
        <v>97039</v>
      </c>
      <c r="B6506" s="314" t="s">
        <v>5917</v>
      </c>
      <c r="C6506" s="314" t="s">
        <v>54</v>
      </c>
      <c r="D6506" s="319" t="s">
        <v>17615</v>
      </c>
      <c r="E6506" s="324" t="s">
        <v>186</v>
      </c>
    </row>
    <row r="6507" spans="1:5" ht="27">
      <c r="A6507" s="322">
        <v>97040</v>
      </c>
      <c r="B6507" s="314" t="s">
        <v>5918</v>
      </c>
      <c r="C6507" s="314" t="s">
        <v>54</v>
      </c>
      <c r="D6507" s="319" t="s">
        <v>13600</v>
      </c>
      <c r="E6507" s="324" t="s">
        <v>186</v>
      </c>
    </row>
    <row r="6508" spans="1:5" ht="13.5">
      <c r="A6508" s="322">
        <v>97041</v>
      </c>
      <c r="B6508" s="314" t="s">
        <v>5919</v>
      </c>
      <c r="C6508" s="314" t="s">
        <v>54</v>
      </c>
      <c r="D6508" s="319" t="s">
        <v>21321</v>
      </c>
      <c r="E6508" s="324" t="s">
        <v>186</v>
      </c>
    </row>
    <row r="6509" spans="1:5" ht="13.5">
      <c r="A6509" s="322">
        <v>97046</v>
      </c>
      <c r="B6509" s="314" t="s">
        <v>5920</v>
      </c>
      <c r="C6509" s="314" t="s">
        <v>54</v>
      </c>
      <c r="D6509" s="319" t="s">
        <v>14353</v>
      </c>
      <c r="E6509" s="324" t="s">
        <v>186</v>
      </c>
    </row>
    <row r="6510" spans="1:5" ht="27">
      <c r="A6510" s="322">
        <v>97047</v>
      </c>
      <c r="B6510" s="314" t="s">
        <v>5921</v>
      </c>
      <c r="C6510" s="314" t="s">
        <v>54</v>
      </c>
      <c r="D6510" s="319" t="s">
        <v>12575</v>
      </c>
      <c r="E6510" s="324" t="s">
        <v>186</v>
      </c>
    </row>
    <row r="6511" spans="1:5" ht="13.5">
      <c r="A6511" s="322">
        <v>97048</v>
      </c>
      <c r="B6511" s="314" t="s">
        <v>5922</v>
      </c>
      <c r="C6511" s="314" t="s">
        <v>54</v>
      </c>
      <c r="D6511" s="319" t="s">
        <v>12574</v>
      </c>
      <c r="E6511" s="324" t="s">
        <v>186</v>
      </c>
    </row>
    <row r="6512" spans="1:5" ht="13.5">
      <c r="A6512" s="322">
        <v>97054</v>
      </c>
      <c r="B6512" s="314" t="s">
        <v>5923</v>
      </c>
      <c r="C6512" s="314" t="s">
        <v>50</v>
      </c>
      <c r="D6512" s="319" t="s">
        <v>21308</v>
      </c>
      <c r="E6512" s="324" t="s">
        <v>186</v>
      </c>
    </row>
    <row r="6513" spans="1:5" ht="13.5">
      <c r="A6513" s="322">
        <v>97062</v>
      </c>
      <c r="B6513" s="314" t="s">
        <v>5924</v>
      </c>
      <c r="C6513" s="314" t="s">
        <v>54</v>
      </c>
      <c r="D6513" s="319" t="s">
        <v>14790</v>
      </c>
      <c r="E6513" s="324" t="s">
        <v>186</v>
      </c>
    </row>
    <row r="6514" spans="1:5" ht="27">
      <c r="A6514" s="322">
        <v>97063</v>
      </c>
      <c r="B6514" s="314" t="s">
        <v>5925</v>
      </c>
      <c r="C6514" s="314" t="s">
        <v>54</v>
      </c>
      <c r="D6514" s="319" t="s">
        <v>16107</v>
      </c>
      <c r="E6514" s="324" t="s">
        <v>186</v>
      </c>
    </row>
    <row r="6515" spans="1:5" ht="27">
      <c r="A6515" s="322">
        <v>97064</v>
      </c>
      <c r="B6515" s="314" t="s">
        <v>5926</v>
      </c>
      <c r="C6515" s="314" t="s">
        <v>185</v>
      </c>
      <c r="D6515" s="319" t="s">
        <v>21156</v>
      </c>
      <c r="E6515" s="324" t="s">
        <v>186</v>
      </c>
    </row>
    <row r="6516" spans="1:5" ht="27">
      <c r="A6516" s="322">
        <v>97065</v>
      </c>
      <c r="B6516" s="314" t="s">
        <v>5927</v>
      </c>
      <c r="C6516" s="314" t="s">
        <v>177</v>
      </c>
      <c r="D6516" s="319" t="s">
        <v>17868</v>
      </c>
      <c r="E6516" s="324" t="s">
        <v>186</v>
      </c>
    </row>
    <row r="6517" spans="1:5" ht="27">
      <c r="A6517" s="322">
        <v>97066</v>
      </c>
      <c r="B6517" s="314" t="s">
        <v>5928</v>
      </c>
      <c r="C6517" s="314" t="s">
        <v>54</v>
      </c>
      <c r="D6517" s="319" t="s">
        <v>21322</v>
      </c>
      <c r="E6517" s="324" t="s">
        <v>186</v>
      </c>
    </row>
    <row r="6518" spans="1:5" ht="27">
      <c r="A6518" s="322">
        <v>97067</v>
      </c>
      <c r="B6518" s="314" t="s">
        <v>5929</v>
      </c>
      <c r="C6518" s="314" t="s">
        <v>185</v>
      </c>
      <c r="D6518" s="319" t="s">
        <v>21323</v>
      </c>
      <c r="E6518" s="324" t="s">
        <v>186</v>
      </c>
    </row>
    <row r="6519" spans="1:5" ht="27">
      <c r="A6519" s="322">
        <v>97621</v>
      </c>
      <c r="B6519" s="314" t="s">
        <v>5930</v>
      </c>
      <c r="C6519" s="314" t="s">
        <v>177</v>
      </c>
      <c r="D6519" s="319" t="s">
        <v>21324</v>
      </c>
      <c r="E6519" s="324" t="s">
        <v>186</v>
      </c>
    </row>
    <row r="6520" spans="1:5" ht="27">
      <c r="A6520" s="322">
        <v>97622</v>
      </c>
      <c r="B6520" s="314" t="s">
        <v>5931</v>
      </c>
      <c r="C6520" s="314" t="s">
        <v>177</v>
      </c>
      <c r="D6520" s="319" t="s">
        <v>16669</v>
      </c>
      <c r="E6520" s="324" t="s">
        <v>186</v>
      </c>
    </row>
    <row r="6521" spans="1:5" ht="27">
      <c r="A6521" s="322">
        <v>97623</v>
      </c>
      <c r="B6521" s="314" t="s">
        <v>5932</v>
      </c>
      <c r="C6521" s="314" t="s">
        <v>177</v>
      </c>
      <c r="D6521" s="319" t="s">
        <v>20910</v>
      </c>
      <c r="E6521" s="324" t="s">
        <v>186</v>
      </c>
    </row>
    <row r="6522" spans="1:5" ht="27">
      <c r="A6522" s="322">
        <v>97624</v>
      </c>
      <c r="B6522" s="314" t="s">
        <v>5933</v>
      </c>
      <c r="C6522" s="314" t="s">
        <v>177</v>
      </c>
      <c r="D6522" s="319" t="s">
        <v>21325</v>
      </c>
      <c r="E6522" s="324" t="s">
        <v>186</v>
      </c>
    </row>
    <row r="6523" spans="1:5" ht="27">
      <c r="A6523" s="322">
        <v>97625</v>
      </c>
      <c r="B6523" s="314" t="s">
        <v>5934</v>
      </c>
      <c r="C6523" s="314" t="s">
        <v>177</v>
      </c>
      <c r="D6523" s="319" t="s">
        <v>21326</v>
      </c>
      <c r="E6523" s="324" t="s">
        <v>186</v>
      </c>
    </row>
    <row r="6524" spans="1:5" ht="27">
      <c r="A6524" s="322">
        <v>97626</v>
      </c>
      <c r="B6524" s="314" t="s">
        <v>5935</v>
      </c>
      <c r="C6524" s="314" t="s">
        <v>177</v>
      </c>
      <c r="D6524" s="319" t="s">
        <v>21327</v>
      </c>
      <c r="E6524" s="324" t="s">
        <v>186</v>
      </c>
    </row>
    <row r="6525" spans="1:5" ht="27">
      <c r="A6525" s="322">
        <v>97627</v>
      </c>
      <c r="B6525" s="314" t="s">
        <v>5936</v>
      </c>
      <c r="C6525" s="314" t="s">
        <v>177</v>
      </c>
      <c r="D6525" s="319" t="s">
        <v>21328</v>
      </c>
      <c r="E6525" s="324" t="s">
        <v>186</v>
      </c>
    </row>
    <row r="6526" spans="1:5" ht="13.5">
      <c r="A6526" s="322">
        <v>97628</v>
      </c>
      <c r="B6526" s="314" t="s">
        <v>5937</v>
      </c>
      <c r="C6526" s="314" t="s">
        <v>177</v>
      </c>
      <c r="D6526" s="319" t="s">
        <v>21329</v>
      </c>
      <c r="E6526" s="324" t="s">
        <v>186</v>
      </c>
    </row>
    <row r="6527" spans="1:5" ht="27">
      <c r="A6527" s="322">
        <v>97629</v>
      </c>
      <c r="B6527" s="314" t="s">
        <v>5938</v>
      </c>
      <c r="C6527" s="314" t="s">
        <v>177</v>
      </c>
      <c r="D6527" s="319" t="s">
        <v>21330</v>
      </c>
      <c r="E6527" s="324" t="s">
        <v>186</v>
      </c>
    </row>
    <row r="6528" spans="1:5" ht="13.5">
      <c r="A6528" s="322">
        <v>97631</v>
      </c>
      <c r="B6528" s="314" t="s">
        <v>5939</v>
      </c>
      <c r="C6528" s="314" t="s">
        <v>54</v>
      </c>
      <c r="D6528" s="319" t="s">
        <v>14133</v>
      </c>
      <c r="E6528" s="324" t="s">
        <v>186</v>
      </c>
    </row>
    <row r="6529" spans="1:5" ht="13.5">
      <c r="A6529" s="322">
        <v>97632</v>
      </c>
      <c r="B6529" s="314" t="s">
        <v>5940</v>
      </c>
      <c r="C6529" s="314" t="s">
        <v>185</v>
      </c>
      <c r="D6529" s="319" t="s">
        <v>12583</v>
      </c>
      <c r="E6529" s="324" t="s">
        <v>186</v>
      </c>
    </row>
    <row r="6530" spans="1:5" ht="13.5">
      <c r="A6530" s="322">
        <v>97633</v>
      </c>
      <c r="B6530" s="314" t="s">
        <v>5941</v>
      </c>
      <c r="C6530" s="314" t="s">
        <v>54</v>
      </c>
      <c r="D6530" s="319" t="s">
        <v>14516</v>
      </c>
      <c r="E6530" s="324" t="s">
        <v>186</v>
      </c>
    </row>
    <row r="6531" spans="1:5" ht="27">
      <c r="A6531" s="322">
        <v>97634</v>
      </c>
      <c r="B6531" s="314" t="s">
        <v>5942</v>
      </c>
      <c r="C6531" s="314" t="s">
        <v>54</v>
      </c>
      <c r="D6531" s="319" t="s">
        <v>17793</v>
      </c>
      <c r="E6531" s="324" t="s">
        <v>186</v>
      </c>
    </row>
    <row r="6532" spans="1:5" ht="27">
      <c r="A6532" s="322">
        <v>97635</v>
      </c>
      <c r="B6532" s="314" t="s">
        <v>5943</v>
      </c>
      <c r="C6532" s="314" t="s">
        <v>54</v>
      </c>
      <c r="D6532" s="319" t="s">
        <v>15554</v>
      </c>
      <c r="E6532" s="324" t="s">
        <v>186</v>
      </c>
    </row>
    <row r="6533" spans="1:5" ht="27">
      <c r="A6533" s="322">
        <v>97636</v>
      </c>
      <c r="B6533" s="314" t="s">
        <v>5944</v>
      </c>
      <c r="C6533" s="314" t="s">
        <v>54</v>
      </c>
      <c r="D6533" s="319" t="s">
        <v>19067</v>
      </c>
      <c r="E6533" s="324" t="s">
        <v>186</v>
      </c>
    </row>
    <row r="6534" spans="1:5" ht="27">
      <c r="A6534" s="322">
        <v>97637</v>
      </c>
      <c r="B6534" s="314" t="s">
        <v>5945</v>
      </c>
      <c r="C6534" s="314" t="s">
        <v>54</v>
      </c>
      <c r="D6534" s="319" t="s">
        <v>13014</v>
      </c>
      <c r="E6534" s="324" t="s">
        <v>186</v>
      </c>
    </row>
    <row r="6535" spans="1:5" ht="27">
      <c r="A6535" s="322">
        <v>97638</v>
      </c>
      <c r="B6535" s="314" t="s">
        <v>5946</v>
      </c>
      <c r="C6535" s="314" t="s">
        <v>54</v>
      </c>
      <c r="D6535" s="319" t="s">
        <v>14605</v>
      </c>
      <c r="E6535" s="324" t="s">
        <v>186</v>
      </c>
    </row>
    <row r="6536" spans="1:5" ht="27">
      <c r="A6536" s="322">
        <v>97639</v>
      </c>
      <c r="B6536" s="314" t="s">
        <v>5947</v>
      </c>
      <c r="C6536" s="314" t="s">
        <v>54</v>
      </c>
      <c r="D6536" s="319" t="s">
        <v>14895</v>
      </c>
      <c r="E6536" s="324" t="s">
        <v>186</v>
      </c>
    </row>
    <row r="6537" spans="1:5" ht="27">
      <c r="A6537" s="322">
        <v>97640</v>
      </c>
      <c r="B6537" s="314" t="s">
        <v>5948</v>
      </c>
      <c r="C6537" s="314" t="s">
        <v>54</v>
      </c>
      <c r="D6537" s="319" t="s">
        <v>15387</v>
      </c>
      <c r="E6537" s="324" t="s">
        <v>186</v>
      </c>
    </row>
    <row r="6538" spans="1:5" ht="13.5">
      <c r="A6538" s="322">
        <v>97641</v>
      </c>
      <c r="B6538" s="314" t="s">
        <v>5949</v>
      </c>
      <c r="C6538" s="314" t="s">
        <v>54</v>
      </c>
      <c r="D6538" s="319" t="s">
        <v>20453</v>
      </c>
      <c r="E6538" s="324" t="s">
        <v>186</v>
      </c>
    </row>
    <row r="6539" spans="1:5" ht="27">
      <c r="A6539" s="322">
        <v>97642</v>
      </c>
      <c r="B6539" s="314" t="s">
        <v>5950</v>
      </c>
      <c r="C6539" s="314" t="s">
        <v>54</v>
      </c>
      <c r="D6539" s="319" t="s">
        <v>14469</v>
      </c>
      <c r="E6539" s="324" t="s">
        <v>186</v>
      </c>
    </row>
    <row r="6540" spans="1:5" ht="27">
      <c r="A6540" s="322">
        <v>97643</v>
      </c>
      <c r="B6540" s="314" t="s">
        <v>5951</v>
      </c>
      <c r="C6540" s="314" t="s">
        <v>54</v>
      </c>
      <c r="D6540" s="319" t="s">
        <v>17884</v>
      </c>
      <c r="E6540" s="324" t="s">
        <v>186</v>
      </c>
    </row>
    <row r="6541" spans="1:5" ht="13.5">
      <c r="A6541" s="322">
        <v>97644</v>
      </c>
      <c r="B6541" s="314" t="s">
        <v>5952</v>
      </c>
      <c r="C6541" s="314" t="s">
        <v>54</v>
      </c>
      <c r="D6541" s="319" t="s">
        <v>17567</v>
      </c>
      <c r="E6541" s="324" t="s">
        <v>186</v>
      </c>
    </row>
    <row r="6542" spans="1:5" ht="13.5">
      <c r="A6542" s="322">
        <v>97645</v>
      </c>
      <c r="B6542" s="314" t="s">
        <v>5953</v>
      </c>
      <c r="C6542" s="314" t="s">
        <v>54</v>
      </c>
      <c r="D6542" s="319" t="s">
        <v>21331</v>
      </c>
      <c r="E6542" s="324" t="s">
        <v>186</v>
      </c>
    </row>
    <row r="6543" spans="1:5" ht="27">
      <c r="A6543" s="322">
        <v>97647</v>
      </c>
      <c r="B6543" s="314" t="s">
        <v>5954</v>
      </c>
      <c r="C6543" s="314" t="s">
        <v>54</v>
      </c>
      <c r="D6543" s="319" t="s">
        <v>17223</v>
      </c>
      <c r="E6543" s="324" t="s">
        <v>186</v>
      </c>
    </row>
    <row r="6544" spans="1:5" ht="27">
      <c r="A6544" s="322">
        <v>97648</v>
      </c>
      <c r="B6544" s="314" t="s">
        <v>5955</v>
      </c>
      <c r="C6544" s="314" t="s">
        <v>54</v>
      </c>
      <c r="D6544" s="319" t="s">
        <v>16141</v>
      </c>
      <c r="E6544" s="324" t="s">
        <v>186</v>
      </c>
    </row>
    <row r="6545" spans="1:5" ht="27">
      <c r="A6545" s="322">
        <v>97649</v>
      </c>
      <c r="B6545" s="314" t="s">
        <v>5956</v>
      </c>
      <c r="C6545" s="314" t="s">
        <v>54</v>
      </c>
      <c r="D6545" s="319" t="s">
        <v>16187</v>
      </c>
      <c r="E6545" s="324" t="s">
        <v>186</v>
      </c>
    </row>
    <row r="6546" spans="1:5" ht="27">
      <c r="A6546" s="322">
        <v>97650</v>
      </c>
      <c r="B6546" s="314" t="s">
        <v>5957</v>
      </c>
      <c r="C6546" s="314" t="s">
        <v>54</v>
      </c>
      <c r="D6546" s="319" t="s">
        <v>14098</v>
      </c>
      <c r="E6546" s="324" t="s">
        <v>186</v>
      </c>
    </row>
    <row r="6547" spans="1:5" ht="27">
      <c r="A6547" s="322">
        <v>97651</v>
      </c>
      <c r="B6547" s="314" t="s">
        <v>5958</v>
      </c>
      <c r="C6547" s="314" t="s">
        <v>50</v>
      </c>
      <c r="D6547" s="319" t="s">
        <v>21332</v>
      </c>
      <c r="E6547" s="324" t="s">
        <v>186</v>
      </c>
    </row>
    <row r="6548" spans="1:5" ht="27">
      <c r="A6548" s="322">
        <v>97652</v>
      </c>
      <c r="B6548" s="314" t="s">
        <v>5959</v>
      </c>
      <c r="C6548" s="314" t="s">
        <v>50</v>
      </c>
      <c r="D6548" s="319" t="s">
        <v>21333</v>
      </c>
      <c r="E6548" s="324" t="s">
        <v>186</v>
      </c>
    </row>
    <row r="6549" spans="1:5" ht="27">
      <c r="A6549" s="322">
        <v>97653</v>
      </c>
      <c r="B6549" s="314" t="s">
        <v>5960</v>
      </c>
      <c r="C6549" s="314" t="s">
        <v>50</v>
      </c>
      <c r="D6549" s="319" t="s">
        <v>21334</v>
      </c>
      <c r="E6549" s="324" t="s">
        <v>186</v>
      </c>
    </row>
    <row r="6550" spans="1:5" ht="27">
      <c r="A6550" s="322">
        <v>97654</v>
      </c>
      <c r="B6550" s="314" t="s">
        <v>5961</v>
      </c>
      <c r="C6550" s="314" t="s">
        <v>50</v>
      </c>
      <c r="D6550" s="319" t="s">
        <v>21335</v>
      </c>
      <c r="E6550" s="324" t="s">
        <v>186</v>
      </c>
    </row>
    <row r="6551" spans="1:5" ht="27">
      <c r="A6551" s="322">
        <v>97655</v>
      </c>
      <c r="B6551" s="314" t="s">
        <v>5962</v>
      </c>
      <c r="C6551" s="314" t="s">
        <v>54</v>
      </c>
      <c r="D6551" s="319" t="s">
        <v>21336</v>
      </c>
      <c r="E6551" s="324" t="s">
        <v>186</v>
      </c>
    </row>
    <row r="6552" spans="1:5" ht="27">
      <c r="A6552" s="322">
        <v>97656</v>
      </c>
      <c r="B6552" s="314" t="s">
        <v>5963</v>
      </c>
      <c r="C6552" s="314" t="s">
        <v>50</v>
      </c>
      <c r="D6552" s="319" t="s">
        <v>21337</v>
      </c>
      <c r="E6552" s="324" t="s">
        <v>186</v>
      </c>
    </row>
    <row r="6553" spans="1:5" ht="27">
      <c r="A6553" s="322">
        <v>97657</v>
      </c>
      <c r="B6553" s="314" t="s">
        <v>5964</v>
      </c>
      <c r="C6553" s="314" t="s">
        <v>50</v>
      </c>
      <c r="D6553" s="319" t="s">
        <v>21338</v>
      </c>
      <c r="E6553" s="324" t="s">
        <v>186</v>
      </c>
    </row>
    <row r="6554" spans="1:5" ht="27">
      <c r="A6554" s="322">
        <v>97658</v>
      </c>
      <c r="B6554" s="314" t="s">
        <v>5965</v>
      </c>
      <c r="C6554" s="314" t="s">
        <v>50</v>
      </c>
      <c r="D6554" s="319" t="s">
        <v>21339</v>
      </c>
      <c r="E6554" s="324" t="s">
        <v>186</v>
      </c>
    </row>
    <row r="6555" spans="1:5" ht="27">
      <c r="A6555" s="322">
        <v>97659</v>
      </c>
      <c r="B6555" s="314" t="s">
        <v>5966</v>
      </c>
      <c r="C6555" s="314" t="s">
        <v>50</v>
      </c>
      <c r="D6555" s="319" t="s">
        <v>21340</v>
      </c>
      <c r="E6555" s="324" t="s">
        <v>186</v>
      </c>
    </row>
    <row r="6556" spans="1:5" ht="27">
      <c r="A6556" s="322">
        <v>97660</v>
      </c>
      <c r="B6556" s="314" t="s">
        <v>5967</v>
      </c>
      <c r="C6556" s="314" t="s">
        <v>50</v>
      </c>
      <c r="D6556" s="319" t="s">
        <v>17185</v>
      </c>
      <c r="E6556" s="324" t="s">
        <v>186</v>
      </c>
    </row>
    <row r="6557" spans="1:5" ht="13.5">
      <c r="A6557" s="322">
        <v>97661</v>
      </c>
      <c r="B6557" s="314" t="s">
        <v>5968</v>
      </c>
      <c r="C6557" s="314" t="s">
        <v>185</v>
      </c>
      <c r="D6557" s="319" t="s">
        <v>16021</v>
      </c>
      <c r="E6557" s="324" t="s">
        <v>186</v>
      </c>
    </row>
    <row r="6558" spans="1:5" ht="27" customHeight="1">
      <c r="A6558" s="322">
        <v>97662</v>
      </c>
      <c r="B6558" s="314" t="s">
        <v>5969</v>
      </c>
      <c r="C6558" s="314" t="s">
        <v>185</v>
      </c>
      <c r="D6558" s="319" t="s">
        <v>15381</v>
      </c>
      <c r="E6558" s="324" t="s">
        <v>186</v>
      </c>
    </row>
    <row r="6559" spans="1:5" ht="13.5">
      <c r="A6559" s="322">
        <v>97663</v>
      </c>
      <c r="B6559" s="314" t="s">
        <v>5970</v>
      </c>
      <c r="C6559" s="314" t="s">
        <v>50</v>
      </c>
      <c r="D6559" s="319" t="s">
        <v>13180</v>
      </c>
      <c r="E6559" s="324" t="s">
        <v>186</v>
      </c>
    </row>
    <row r="6560" spans="1:5" ht="13.5">
      <c r="A6560" s="322">
        <v>97664</v>
      </c>
      <c r="B6560" s="314" t="s">
        <v>5971</v>
      </c>
      <c r="C6560" s="314" t="s">
        <v>50</v>
      </c>
      <c r="D6560" s="319" t="s">
        <v>17858</v>
      </c>
      <c r="E6560" s="324" t="s">
        <v>186</v>
      </c>
    </row>
    <row r="6561" spans="1:5" ht="13.5">
      <c r="A6561" s="322">
        <v>97665</v>
      </c>
      <c r="B6561" s="314" t="s">
        <v>5972</v>
      </c>
      <c r="C6561" s="314" t="s">
        <v>50</v>
      </c>
      <c r="D6561" s="319" t="s">
        <v>12882</v>
      </c>
      <c r="E6561" s="324" t="s">
        <v>186</v>
      </c>
    </row>
    <row r="6562" spans="1:5" ht="13.5">
      <c r="A6562" s="322">
        <v>97666</v>
      </c>
      <c r="B6562" s="314" t="s">
        <v>5973</v>
      </c>
      <c r="C6562" s="314" t="s">
        <v>50</v>
      </c>
      <c r="D6562" s="319" t="s">
        <v>17863</v>
      </c>
      <c r="E6562" s="324" t="s">
        <v>186</v>
      </c>
    </row>
    <row r="6563" spans="1:5" ht="27">
      <c r="A6563" s="322">
        <v>95967</v>
      </c>
      <c r="B6563" s="314" t="s">
        <v>5974</v>
      </c>
      <c r="C6563" s="314" t="s">
        <v>717</v>
      </c>
      <c r="D6563" s="319" t="s">
        <v>21341</v>
      </c>
      <c r="E6563" s="324" t="s">
        <v>186</v>
      </c>
    </row>
    <row r="6564" spans="1:5" ht="13.5">
      <c r="A6564" s="322">
        <v>99058</v>
      </c>
      <c r="B6564" s="314" t="s">
        <v>5976</v>
      </c>
      <c r="C6564" s="314" t="s">
        <v>50</v>
      </c>
      <c r="D6564" s="319" t="s">
        <v>14710</v>
      </c>
      <c r="E6564" s="324" t="s">
        <v>186</v>
      </c>
    </row>
    <row r="6565" spans="1:5" ht="27" customHeight="1">
      <c r="A6565" s="322">
        <v>99059</v>
      </c>
      <c r="B6565" s="314" t="s">
        <v>5977</v>
      </c>
      <c r="C6565" s="314" t="s">
        <v>185</v>
      </c>
      <c r="D6565" s="319" t="s">
        <v>13142</v>
      </c>
      <c r="E6565" s="324" t="s">
        <v>186</v>
      </c>
    </row>
    <row r="6566" spans="1:5" ht="13.5">
      <c r="A6566" s="322">
        <v>99060</v>
      </c>
      <c r="B6566" s="314" t="s">
        <v>5978</v>
      </c>
      <c r="C6566" s="314" t="s">
        <v>50</v>
      </c>
      <c r="D6566" s="319" t="s">
        <v>21342</v>
      </c>
      <c r="E6566" s="324" t="s">
        <v>186</v>
      </c>
    </row>
    <row r="6567" spans="1:5" ht="27" customHeight="1">
      <c r="A6567" s="322">
        <v>99061</v>
      </c>
      <c r="B6567" s="314" t="s">
        <v>5979</v>
      </c>
      <c r="C6567" s="314" t="s">
        <v>50</v>
      </c>
      <c r="D6567" s="319" t="s">
        <v>14781</v>
      </c>
      <c r="E6567" s="324" t="s">
        <v>186</v>
      </c>
    </row>
    <row r="6568" spans="1:5" ht="13.5">
      <c r="A6568" s="322">
        <v>99062</v>
      </c>
      <c r="B6568" s="314" t="s">
        <v>5980</v>
      </c>
      <c r="C6568" s="314" t="s">
        <v>50</v>
      </c>
      <c r="D6568" s="319" t="s">
        <v>15125</v>
      </c>
      <c r="E6568" s="324" t="s">
        <v>186</v>
      </c>
    </row>
    <row r="6569" spans="1:5" ht="27" customHeight="1">
      <c r="A6569" s="322">
        <v>99063</v>
      </c>
      <c r="B6569" s="314" t="s">
        <v>5981</v>
      </c>
      <c r="C6569" s="314" t="s">
        <v>185</v>
      </c>
      <c r="D6569" s="319" t="s">
        <v>14250</v>
      </c>
      <c r="E6569" s="324" t="s">
        <v>186</v>
      </c>
    </row>
    <row r="6570" spans="1:5" ht="13.5">
      <c r="A6570" s="322">
        <v>99064</v>
      </c>
      <c r="B6570" s="314" t="s">
        <v>5982</v>
      </c>
      <c r="C6570" s="314" t="s">
        <v>185</v>
      </c>
      <c r="D6570" s="319" t="s">
        <v>16947</v>
      </c>
      <c r="E6570" s="324" t="s">
        <v>186</v>
      </c>
    </row>
    <row r="6571" spans="1:5" ht="27">
      <c r="A6571" s="322">
        <v>93588</v>
      </c>
      <c r="B6571" s="314" t="s">
        <v>5983</v>
      </c>
      <c r="C6571" s="314" t="s">
        <v>5805</v>
      </c>
      <c r="D6571" s="319" t="s">
        <v>17811</v>
      </c>
      <c r="E6571" s="324" t="s">
        <v>186</v>
      </c>
    </row>
    <row r="6572" spans="1:5" ht="27">
      <c r="A6572" s="322">
        <v>93589</v>
      </c>
      <c r="B6572" s="314" t="s">
        <v>5984</v>
      </c>
      <c r="C6572" s="314" t="s">
        <v>5805</v>
      </c>
      <c r="D6572" s="319" t="s">
        <v>17096</v>
      </c>
      <c r="E6572" s="324" t="s">
        <v>186</v>
      </c>
    </row>
    <row r="6573" spans="1:5" ht="27">
      <c r="A6573" s="322">
        <v>93590</v>
      </c>
      <c r="B6573" s="314" t="s">
        <v>5985</v>
      </c>
      <c r="C6573" s="314" t="s">
        <v>5805</v>
      </c>
      <c r="D6573" s="319" t="s">
        <v>17855</v>
      </c>
      <c r="E6573" s="324" t="s">
        <v>186</v>
      </c>
    </row>
    <row r="6574" spans="1:5" ht="27">
      <c r="A6574" s="322">
        <v>93591</v>
      </c>
      <c r="B6574" s="314" t="s">
        <v>5986</v>
      </c>
      <c r="C6574" s="314" t="s">
        <v>5805</v>
      </c>
      <c r="D6574" s="319" t="s">
        <v>13334</v>
      </c>
      <c r="E6574" s="324" t="s">
        <v>186</v>
      </c>
    </row>
    <row r="6575" spans="1:5" ht="27">
      <c r="A6575" s="322">
        <v>93592</v>
      </c>
      <c r="B6575" s="314" t="s">
        <v>5987</v>
      </c>
      <c r="C6575" s="314" t="s">
        <v>5805</v>
      </c>
      <c r="D6575" s="319" t="s">
        <v>14844</v>
      </c>
      <c r="E6575" s="324" t="s">
        <v>186</v>
      </c>
    </row>
    <row r="6576" spans="1:5" ht="27">
      <c r="A6576" s="322">
        <v>93593</v>
      </c>
      <c r="B6576" s="314" t="s">
        <v>5988</v>
      </c>
      <c r="C6576" s="314" t="s">
        <v>5805</v>
      </c>
      <c r="D6576" s="319" t="s">
        <v>13016</v>
      </c>
      <c r="E6576" s="324" t="s">
        <v>186</v>
      </c>
    </row>
    <row r="6577" spans="1:5" ht="27">
      <c r="A6577" s="322">
        <v>93594</v>
      </c>
      <c r="B6577" s="314" t="s">
        <v>5989</v>
      </c>
      <c r="C6577" s="314" t="s">
        <v>4955</v>
      </c>
      <c r="D6577" s="319" t="s">
        <v>13179</v>
      </c>
      <c r="E6577" s="324" t="s">
        <v>186</v>
      </c>
    </row>
    <row r="6578" spans="1:5" ht="27">
      <c r="A6578" s="322">
        <v>93595</v>
      </c>
      <c r="B6578" s="314" t="s">
        <v>5990</v>
      </c>
      <c r="C6578" s="314" t="s">
        <v>4955</v>
      </c>
      <c r="D6578" s="319" t="s">
        <v>17858</v>
      </c>
      <c r="E6578" s="324" t="s">
        <v>186</v>
      </c>
    </row>
    <row r="6579" spans="1:5" ht="27">
      <c r="A6579" s="322">
        <v>93596</v>
      </c>
      <c r="B6579" s="314" t="s">
        <v>5991</v>
      </c>
      <c r="C6579" s="314" t="s">
        <v>4955</v>
      </c>
      <c r="D6579" s="319" t="s">
        <v>16747</v>
      </c>
      <c r="E6579" s="324" t="s">
        <v>186</v>
      </c>
    </row>
    <row r="6580" spans="1:5" ht="27">
      <c r="A6580" s="322">
        <v>93597</v>
      </c>
      <c r="B6580" s="314" t="s">
        <v>5992</v>
      </c>
      <c r="C6580" s="314" t="s">
        <v>4955</v>
      </c>
      <c r="D6580" s="319" t="s">
        <v>13292</v>
      </c>
      <c r="E6580" s="324" t="s">
        <v>186</v>
      </c>
    </row>
    <row r="6581" spans="1:5" ht="27">
      <c r="A6581" s="322">
        <v>93598</v>
      </c>
      <c r="B6581" s="314" t="s">
        <v>5993</v>
      </c>
      <c r="C6581" s="314" t="s">
        <v>4955</v>
      </c>
      <c r="D6581" s="319" t="s">
        <v>15387</v>
      </c>
      <c r="E6581" s="324" t="s">
        <v>186</v>
      </c>
    </row>
    <row r="6582" spans="1:5" ht="27">
      <c r="A6582" s="322">
        <v>93599</v>
      </c>
      <c r="B6582" s="314" t="s">
        <v>5994</v>
      </c>
      <c r="C6582" s="314" t="s">
        <v>4955</v>
      </c>
      <c r="D6582" s="319" t="s">
        <v>16971</v>
      </c>
      <c r="E6582" s="324" t="s">
        <v>186</v>
      </c>
    </row>
    <row r="6583" spans="1:5" ht="27">
      <c r="A6583" s="322">
        <v>95425</v>
      </c>
      <c r="B6583" s="314" t="s">
        <v>5995</v>
      </c>
      <c r="C6583" s="314" t="s">
        <v>5805</v>
      </c>
      <c r="D6583" s="319" t="s">
        <v>12884</v>
      </c>
      <c r="E6583" s="324" t="s">
        <v>186</v>
      </c>
    </row>
    <row r="6584" spans="1:5" ht="27">
      <c r="A6584" s="322">
        <v>95426</v>
      </c>
      <c r="B6584" s="314" t="s">
        <v>5996</v>
      </c>
      <c r="C6584" s="314" t="s">
        <v>5805</v>
      </c>
      <c r="D6584" s="319" t="s">
        <v>12871</v>
      </c>
      <c r="E6584" s="314" t="s">
        <v>186</v>
      </c>
    </row>
    <row r="6585" spans="1:5" ht="27">
      <c r="A6585" s="322">
        <v>95427</v>
      </c>
      <c r="B6585" s="314" t="s">
        <v>5997</v>
      </c>
      <c r="C6585" s="314" t="s">
        <v>5805</v>
      </c>
      <c r="D6585" s="319" t="s">
        <v>12686</v>
      </c>
      <c r="E6585" s="314" t="s">
        <v>186</v>
      </c>
    </row>
    <row r="6586" spans="1:5" ht="27">
      <c r="A6586" s="322">
        <v>95428</v>
      </c>
      <c r="B6586" s="314" t="s">
        <v>5998</v>
      </c>
      <c r="C6586" s="314" t="s">
        <v>4955</v>
      </c>
      <c r="D6586" s="319" t="s">
        <v>15387</v>
      </c>
      <c r="E6586" s="314" t="s">
        <v>186</v>
      </c>
    </row>
    <row r="6587" spans="1:5" ht="27">
      <c r="A6587" s="322">
        <v>95429</v>
      </c>
      <c r="B6587" s="314" t="s">
        <v>5999</v>
      </c>
      <c r="C6587" s="314" t="s">
        <v>4955</v>
      </c>
      <c r="D6587" s="319" t="s">
        <v>12600</v>
      </c>
      <c r="E6587" s="314" t="s">
        <v>186</v>
      </c>
    </row>
    <row r="6588" spans="1:5" ht="27">
      <c r="A6588" s="322">
        <v>95430</v>
      </c>
      <c r="B6588" s="314" t="s">
        <v>6000</v>
      </c>
      <c r="C6588" s="314" t="s">
        <v>4955</v>
      </c>
      <c r="D6588" s="319" t="s">
        <v>16965</v>
      </c>
      <c r="E6588" s="314" t="s">
        <v>186</v>
      </c>
    </row>
    <row r="6589" spans="1:5" ht="27">
      <c r="A6589" s="322">
        <v>95875</v>
      </c>
      <c r="B6589" s="314" t="s">
        <v>6001</v>
      </c>
      <c r="C6589" s="314" t="s">
        <v>5805</v>
      </c>
      <c r="D6589" s="319" t="s">
        <v>13463</v>
      </c>
      <c r="E6589" s="314" t="s">
        <v>186</v>
      </c>
    </row>
    <row r="6590" spans="1:5" ht="27">
      <c r="A6590" s="322">
        <v>95876</v>
      </c>
      <c r="B6590" s="314" t="s">
        <v>6002</v>
      </c>
      <c r="C6590" s="314" t="s">
        <v>5805</v>
      </c>
      <c r="D6590" s="319" t="s">
        <v>17874</v>
      </c>
      <c r="E6590" s="314" t="s">
        <v>186</v>
      </c>
    </row>
    <row r="6591" spans="1:5" ht="27">
      <c r="A6591" s="322">
        <v>95877</v>
      </c>
      <c r="B6591" s="314" t="s">
        <v>6003</v>
      </c>
      <c r="C6591" s="314" t="s">
        <v>5805</v>
      </c>
      <c r="D6591" s="319" t="s">
        <v>21343</v>
      </c>
      <c r="E6591" s="314" t="s">
        <v>186</v>
      </c>
    </row>
    <row r="6592" spans="1:5" ht="27" customHeight="1">
      <c r="A6592" s="322">
        <v>95878</v>
      </c>
      <c r="B6592" s="314" t="s">
        <v>6004</v>
      </c>
      <c r="C6592" s="314" t="s">
        <v>4955</v>
      </c>
      <c r="D6592" s="319" t="s">
        <v>21344</v>
      </c>
      <c r="E6592" s="314" t="s">
        <v>186</v>
      </c>
    </row>
    <row r="6593" spans="1:5" ht="27" customHeight="1">
      <c r="A6593" s="322">
        <v>95879</v>
      </c>
      <c r="B6593" s="314" t="s">
        <v>6005</v>
      </c>
      <c r="C6593" s="314" t="s">
        <v>4955</v>
      </c>
      <c r="D6593" s="319" t="s">
        <v>17865</v>
      </c>
      <c r="E6593" s="314" t="s">
        <v>186</v>
      </c>
    </row>
    <row r="6594" spans="1:5" ht="27">
      <c r="A6594" s="322">
        <v>95880</v>
      </c>
      <c r="B6594" s="314" t="s">
        <v>6006</v>
      </c>
      <c r="C6594" s="314" t="s">
        <v>4955</v>
      </c>
      <c r="D6594" s="319" t="s">
        <v>17042</v>
      </c>
      <c r="E6594" s="314" t="s">
        <v>186</v>
      </c>
    </row>
    <row r="6595" spans="1:5" ht="27">
      <c r="A6595" s="322">
        <v>97912</v>
      </c>
      <c r="B6595" s="314" t="s">
        <v>6007</v>
      </c>
      <c r="C6595" s="314" t="s">
        <v>5805</v>
      </c>
      <c r="D6595" s="319" t="s">
        <v>14288</v>
      </c>
      <c r="E6595" s="314" t="s">
        <v>186</v>
      </c>
    </row>
    <row r="6596" spans="1:5" ht="27">
      <c r="A6596" s="322">
        <v>97913</v>
      </c>
      <c r="B6596" s="314" t="s">
        <v>6008</v>
      </c>
      <c r="C6596" s="314" t="s">
        <v>5805</v>
      </c>
      <c r="D6596" s="319" t="s">
        <v>16818</v>
      </c>
      <c r="E6596" s="314" t="s">
        <v>186</v>
      </c>
    </row>
    <row r="6597" spans="1:5" ht="27">
      <c r="A6597" s="322">
        <v>97914</v>
      </c>
      <c r="B6597" s="314" t="s">
        <v>6009</v>
      </c>
      <c r="C6597" s="314" t="s">
        <v>5805</v>
      </c>
      <c r="D6597" s="319" t="s">
        <v>14469</v>
      </c>
      <c r="E6597" s="314" t="s">
        <v>186</v>
      </c>
    </row>
    <row r="6598" spans="1:5" ht="27">
      <c r="A6598" s="322">
        <v>97915</v>
      </c>
      <c r="B6598" s="314" t="s">
        <v>6010</v>
      </c>
      <c r="C6598" s="314" t="s">
        <v>5805</v>
      </c>
      <c r="D6598" s="319" t="s">
        <v>12650</v>
      </c>
      <c r="E6598" s="314" t="s">
        <v>186</v>
      </c>
    </row>
    <row r="6599" spans="1:5" ht="27">
      <c r="A6599" s="322">
        <v>100937</v>
      </c>
      <c r="B6599" s="314" t="s">
        <v>6011</v>
      </c>
      <c r="C6599" s="314" t="s">
        <v>5805</v>
      </c>
      <c r="D6599" s="319" t="s">
        <v>15215</v>
      </c>
      <c r="E6599" s="314" t="s">
        <v>186</v>
      </c>
    </row>
    <row r="6600" spans="1:5" ht="27">
      <c r="A6600" s="322">
        <v>100938</v>
      </c>
      <c r="B6600" s="314" t="s">
        <v>6012</v>
      </c>
      <c r="C6600" s="314" t="s">
        <v>5805</v>
      </c>
      <c r="D6600" s="319" t="s">
        <v>21345</v>
      </c>
      <c r="E6600" s="314" t="s">
        <v>186</v>
      </c>
    </row>
    <row r="6601" spans="1:5" ht="27">
      <c r="A6601" s="322">
        <v>100939</v>
      </c>
      <c r="B6601" s="314" t="s">
        <v>6013</v>
      </c>
      <c r="C6601" s="314" t="s">
        <v>5805</v>
      </c>
      <c r="D6601" s="319" t="s">
        <v>21346</v>
      </c>
      <c r="E6601" s="324" t="s">
        <v>186</v>
      </c>
    </row>
    <row r="6602" spans="1:5" ht="27">
      <c r="A6602" s="322">
        <v>100940</v>
      </c>
      <c r="B6602" s="314" t="s">
        <v>6014</v>
      </c>
      <c r="C6602" s="314" t="s">
        <v>5805</v>
      </c>
      <c r="D6602" s="319" t="s">
        <v>17845</v>
      </c>
      <c r="E6602" s="324" t="s">
        <v>186</v>
      </c>
    </row>
    <row r="6603" spans="1:5" ht="27" customHeight="1">
      <c r="A6603" s="322">
        <v>100941</v>
      </c>
      <c r="B6603" s="314" t="s">
        <v>6015</v>
      </c>
      <c r="C6603" s="314" t="s">
        <v>4955</v>
      </c>
      <c r="D6603" s="319" t="s">
        <v>19819</v>
      </c>
      <c r="E6603" s="324" t="s">
        <v>186</v>
      </c>
    </row>
    <row r="6604" spans="1:5" ht="27">
      <c r="A6604" s="322">
        <v>100942</v>
      </c>
      <c r="B6604" s="314" t="s">
        <v>6016</v>
      </c>
      <c r="C6604" s="314" t="s">
        <v>4955</v>
      </c>
      <c r="D6604" s="319" t="s">
        <v>13988</v>
      </c>
      <c r="E6604" s="324" t="s">
        <v>186</v>
      </c>
    </row>
    <row r="6605" spans="1:5" ht="27">
      <c r="A6605" s="322">
        <v>100943</v>
      </c>
      <c r="B6605" s="314" t="s">
        <v>6017</v>
      </c>
      <c r="C6605" s="314" t="s">
        <v>4955</v>
      </c>
      <c r="D6605" s="319" t="s">
        <v>12751</v>
      </c>
      <c r="E6605" s="324" t="s">
        <v>186</v>
      </c>
    </row>
    <row r="6606" spans="1:5" ht="27">
      <c r="A6606" s="322">
        <v>100944</v>
      </c>
      <c r="B6606" s="314" t="s">
        <v>6018</v>
      </c>
      <c r="C6606" s="314" t="s">
        <v>4955</v>
      </c>
      <c r="D6606" s="319" t="s">
        <v>17840</v>
      </c>
      <c r="E6606" s="324" t="s">
        <v>186</v>
      </c>
    </row>
    <row r="6607" spans="1:5" ht="27">
      <c r="A6607" s="322">
        <v>100945</v>
      </c>
      <c r="B6607" s="314" t="s">
        <v>6019</v>
      </c>
      <c r="C6607" s="314" t="s">
        <v>4955</v>
      </c>
      <c r="D6607" s="319" t="s">
        <v>14942</v>
      </c>
      <c r="E6607" s="324" t="s">
        <v>186</v>
      </c>
    </row>
    <row r="6608" spans="1:5" ht="27">
      <c r="A6608" s="322">
        <v>100946</v>
      </c>
      <c r="B6608" s="314" t="s">
        <v>6020</v>
      </c>
      <c r="C6608" s="314" t="s">
        <v>4955</v>
      </c>
      <c r="D6608" s="319" t="s">
        <v>16817</v>
      </c>
      <c r="E6608" s="324" t="s">
        <v>186</v>
      </c>
    </row>
    <row r="6609" spans="1:5" ht="27">
      <c r="A6609" s="322">
        <v>100947</v>
      </c>
      <c r="B6609" s="314" t="s">
        <v>6021</v>
      </c>
      <c r="C6609" s="314" t="s">
        <v>4955</v>
      </c>
      <c r="D6609" s="319" t="s">
        <v>17839</v>
      </c>
      <c r="E6609" s="324" t="s">
        <v>186</v>
      </c>
    </row>
    <row r="6610" spans="1:5" ht="27">
      <c r="A6610" s="322">
        <v>100948</v>
      </c>
      <c r="B6610" s="314" t="s">
        <v>6022</v>
      </c>
      <c r="C6610" s="314" t="s">
        <v>4955</v>
      </c>
      <c r="D6610" s="319" t="s">
        <v>14557</v>
      </c>
      <c r="E6610" s="324" t="s">
        <v>186</v>
      </c>
    </row>
    <row r="6611" spans="1:5" ht="27">
      <c r="A6611" s="322">
        <v>100949</v>
      </c>
      <c r="B6611" s="314" t="s">
        <v>6023</v>
      </c>
      <c r="C6611" s="314" t="s">
        <v>4955</v>
      </c>
      <c r="D6611" s="319" t="s">
        <v>12687</v>
      </c>
      <c r="E6611" s="324" t="s">
        <v>186</v>
      </c>
    </row>
    <row r="6612" spans="1:5" ht="27">
      <c r="A6612" s="322">
        <v>100950</v>
      </c>
      <c r="B6612" s="314" t="s">
        <v>6024</v>
      </c>
      <c r="C6612" s="314" t="s">
        <v>4955</v>
      </c>
      <c r="D6612" s="319" t="s">
        <v>13155</v>
      </c>
      <c r="E6612" s="324" t="s">
        <v>186</v>
      </c>
    </row>
    <row r="6613" spans="1:5" ht="27">
      <c r="A6613" s="322">
        <v>100951</v>
      </c>
      <c r="B6613" s="314" t="s">
        <v>6025</v>
      </c>
      <c r="C6613" s="314" t="s">
        <v>4955</v>
      </c>
      <c r="D6613" s="319" t="s">
        <v>17051</v>
      </c>
      <c r="E6613" s="324" t="s">
        <v>186</v>
      </c>
    </row>
    <row r="6614" spans="1:5" ht="27">
      <c r="A6614" s="322">
        <v>100952</v>
      </c>
      <c r="B6614" s="314" t="s">
        <v>6026</v>
      </c>
      <c r="C6614" s="314" t="s">
        <v>4955</v>
      </c>
      <c r="D6614" s="319" t="s">
        <v>15081</v>
      </c>
      <c r="E6614" s="324" t="s">
        <v>186</v>
      </c>
    </row>
    <row r="6615" spans="1:5" ht="40.5">
      <c r="A6615" s="322">
        <v>100953</v>
      </c>
      <c r="B6615" s="314" t="s">
        <v>6027</v>
      </c>
      <c r="C6615" s="314" t="s">
        <v>4955</v>
      </c>
      <c r="D6615" s="319" t="s">
        <v>16951</v>
      </c>
      <c r="E6615" s="324" t="s">
        <v>186</v>
      </c>
    </row>
    <row r="6616" spans="1:5" ht="27">
      <c r="A6616" s="322">
        <v>100954</v>
      </c>
      <c r="B6616" s="314" t="s">
        <v>6028</v>
      </c>
      <c r="C6616" s="314" t="s">
        <v>4955</v>
      </c>
      <c r="D6616" s="319" t="s">
        <v>21347</v>
      </c>
      <c r="E6616" s="324" t="s">
        <v>186</v>
      </c>
    </row>
    <row r="6617" spans="1:5" ht="27">
      <c r="A6617" s="322">
        <v>100955</v>
      </c>
      <c r="B6617" s="314" t="s">
        <v>6029</v>
      </c>
      <c r="C6617" s="314" t="s">
        <v>5805</v>
      </c>
      <c r="D6617" s="319" t="s">
        <v>12588</v>
      </c>
      <c r="E6617" s="324" t="s">
        <v>186</v>
      </c>
    </row>
    <row r="6618" spans="1:5" ht="27">
      <c r="A6618" s="322">
        <v>100956</v>
      </c>
      <c r="B6618" s="314" t="s">
        <v>6030</v>
      </c>
      <c r="C6618" s="314" t="s">
        <v>5805</v>
      </c>
      <c r="D6618" s="319" t="s">
        <v>14471</v>
      </c>
      <c r="E6618" s="324" t="s">
        <v>186</v>
      </c>
    </row>
    <row r="6619" spans="1:5" ht="27">
      <c r="A6619" s="322">
        <v>100957</v>
      </c>
      <c r="B6619" s="314" t="s">
        <v>6031</v>
      </c>
      <c r="C6619" s="314" t="s">
        <v>5805</v>
      </c>
      <c r="D6619" s="319" t="s">
        <v>16855</v>
      </c>
      <c r="E6619" s="324" t="s">
        <v>186</v>
      </c>
    </row>
    <row r="6620" spans="1:5" ht="27" customHeight="1">
      <c r="A6620" s="322">
        <v>100958</v>
      </c>
      <c r="B6620" s="314" t="s">
        <v>6032</v>
      </c>
      <c r="C6620" s="314" t="s">
        <v>5805</v>
      </c>
      <c r="D6620" s="319" t="s">
        <v>14933</v>
      </c>
      <c r="E6620" s="324" t="s">
        <v>186</v>
      </c>
    </row>
    <row r="6621" spans="1:5" ht="27">
      <c r="A6621" s="322">
        <v>100959</v>
      </c>
      <c r="B6621" s="314" t="s">
        <v>6033</v>
      </c>
      <c r="C6621" s="314" t="s">
        <v>5805</v>
      </c>
      <c r="D6621" s="319" t="s">
        <v>15024</v>
      </c>
      <c r="E6621" s="324" t="s">
        <v>186</v>
      </c>
    </row>
    <row r="6622" spans="1:5" ht="27">
      <c r="A6622" s="322">
        <v>100960</v>
      </c>
      <c r="B6622" s="314" t="s">
        <v>6034</v>
      </c>
      <c r="C6622" s="314" t="s">
        <v>5805</v>
      </c>
      <c r="D6622" s="319" t="s">
        <v>12753</v>
      </c>
      <c r="E6622" s="324" t="s">
        <v>186</v>
      </c>
    </row>
    <row r="6623" spans="1:5" ht="27">
      <c r="A6623" s="322">
        <v>100961</v>
      </c>
      <c r="B6623" s="314" t="s">
        <v>6035</v>
      </c>
      <c r="C6623" s="314" t="s">
        <v>5805</v>
      </c>
      <c r="D6623" s="319" t="s">
        <v>14728</v>
      </c>
      <c r="E6623" s="314" t="s">
        <v>186</v>
      </c>
    </row>
    <row r="6624" spans="1:5" ht="27">
      <c r="A6624" s="322">
        <v>100962</v>
      </c>
      <c r="B6624" s="314" t="s">
        <v>6036</v>
      </c>
      <c r="C6624" s="314" t="s">
        <v>5805</v>
      </c>
      <c r="D6624" s="319" t="s">
        <v>17777</v>
      </c>
      <c r="E6624" s="314" t="s">
        <v>186</v>
      </c>
    </row>
    <row r="6625" spans="1:5" ht="27">
      <c r="A6625" s="322">
        <v>100963</v>
      </c>
      <c r="B6625" s="314" t="s">
        <v>6037</v>
      </c>
      <c r="C6625" s="314" t="s">
        <v>5805</v>
      </c>
      <c r="D6625" s="319" t="s">
        <v>12650</v>
      </c>
      <c r="E6625" s="314" t="s">
        <v>186</v>
      </c>
    </row>
    <row r="6626" spans="1:5" ht="27">
      <c r="A6626" s="322">
        <v>100964</v>
      </c>
      <c r="B6626" s="314" t="s">
        <v>6038</v>
      </c>
      <c r="C6626" s="314" t="s">
        <v>5805</v>
      </c>
      <c r="D6626" s="319" t="s">
        <v>17864</v>
      </c>
      <c r="E6626" s="314" t="s">
        <v>186</v>
      </c>
    </row>
    <row r="6627" spans="1:5" ht="40.5">
      <c r="A6627" s="322">
        <v>100973</v>
      </c>
      <c r="B6627" s="314" t="s">
        <v>6039</v>
      </c>
      <c r="C6627" s="314" t="s">
        <v>177</v>
      </c>
      <c r="D6627" s="319" t="s">
        <v>15126</v>
      </c>
      <c r="E6627" s="314" t="s">
        <v>186</v>
      </c>
    </row>
    <row r="6628" spans="1:5" ht="40.5">
      <c r="A6628" s="322">
        <v>100974</v>
      </c>
      <c r="B6628" s="314" t="s">
        <v>6040</v>
      </c>
      <c r="C6628" s="314" t="s">
        <v>177</v>
      </c>
      <c r="D6628" s="319" t="s">
        <v>14808</v>
      </c>
      <c r="E6628" s="314" t="s">
        <v>186</v>
      </c>
    </row>
    <row r="6629" spans="1:5" ht="40.5">
      <c r="A6629" s="322">
        <v>100975</v>
      </c>
      <c r="B6629" s="314" t="s">
        <v>6041</v>
      </c>
      <c r="C6629" s="314" t="s">
        <v>177</v>
      </c>
      <c r="D6629" s="319" t="s">
        <v>14565</v>
      </c>
      <c r="E6629" s="314" t="s">
        <v>186</v>
      </c>
    </row>
    <row r="6630" spans="1:5" ht="27">
      <c r="A6630" s="322">
        <v>100965</v>
      </c>
      <c r="B6630" s="314" t="s">
        <v>6042</v>
      </c>
      <c r="C6630" s="314" t="s">
        <v>4955</v>
      </c>
      <c r="D6630" s="319" t="s">
        <v>13292</v>
      </c>
      <c r="E6630" s="314" t="s">
        <v>186</v>
      </c>
    </row>
    <row r="6631" spans="1:5" ht="27">
      <c r="A6631" s="322">
        <v>100966</v>
      </c>
      <c r="B6631" s="314" t="s">
        <v>6043</v>
      </c>
      <c r="C6631" s="314" t="s">
        <v>4955</v>
      </c>
      <c r="D6631" s="319" t="s">
        <v>17033</v>
      </c>
      <c r="E6631" s="314" t="s">
        <v>186</v>
      </c>
    </row>
    <row r="6632" spans="1:5" ht="27">
      <c r="A6632" s="322">
        <v>100969</v>
      </c>
      <c r="B6632" s="314" t="s">
        <v>6044</v>
      </c>
      <c r="C6632" s="314" t="s">
        <v>4955</v>
      </c>
      <c r="D6632" s="319" t="s">
        <v>17229</v>
      </c>
      <c r="E6632" s="314" t="s">
        <v>186</v>
      </c>
    </row>
    <row r="6633" spans="1:5" ht="27">
      <c r="A6633" s="322">
        <v>100970</v>
      </c>
      <c r="B6633" s="314" t="s">
        <v>6045</v>
      </c>
      <c r="C6633" s="314" t="s">
        <v>4955</v>
      </c>
      <c r="D6633" s="319" t="s">
        <v>12871</v>
      </c>
      <c r="E6633" s="314" t="s">
        <v>186</v>
      </c>
    </row>
    <row r="6634" spans="1:5" ht="27">
      <c r="A6634" s="322">
        <v>102330</v>
      </c>
      <c r="B6634" s="314" t="s">
        <v>6046</v>
      </c>
      <c r="C6634" s="314" t="s">
        <v>4955</v>
      </c>
      <c r="D6634" s="319" t="s">
        <v>17865</v>
      </c>
      <c r="E6634" s="314" t="s">
        <v>186</v>
      </c>
    </row>
    <row r="6635" spans="1:5" ht="27">
      <c r="A6635" s="322">
        <v>102331</v>
      </c>
      <c r="B6635" s="314" t="s">
        <v>6047</v>
      </c>
      <c r="C6635" s="314" t="s">
        <v>4955</v>
      </c>
      <c r="D6635" s="319" t="s">
        <v>17841</v>
      </c>
      <c r="E6635" s="324" t="s">
        <v>186</v>
      </c>
    </row>
    <row r="6636" spans="1:5" ht="27">
      <c r="A6636" s="322">
        <v>102332</v>
      </c>
      <c r="B6636" s="314" t="s">
        <v>6048</v>
      </c>
      <c r="C6636" s="314" t="s">
        <v>4955</v>
      </c>
      <c r="D6636" s="319" t="s">
        <v>13188</v>
      </c>
      <c r="E6636" s="314" t="s">
        <v>186</v>
      </c>
    </row>
    <row r="6637" spans="1:5" ht="27">
      <c r="A6637" s="322">
        <v>102333</v>
      </c>
      <c r="B6637" s="314" t="s">
        <v>6049</v>
      </c>
      <c r="C6637" s="314" t="s">
        <v>4955</v>
      </c>
      <c r="D6637" s="319" t="s">
        <v>13666</v>
      </c>
      <c r="E6637" s="324" t="s">
        <v>186</v>
      </c>
    </row>
    <row r="6638" spans="1:5" ht="27">
      <c r="A6638" s="322">
        <v>101019</v>
      </c>
      <c r="B6638" s="314" t="s">
        <v>6050</v>
      </c>
      <c r="C6638" s="314" t="s">
        <v>5212</v>
      </c>
      <c r="D6638" s="319" t="s">
        <v>21348</v>
      </c>
      <c r="E6638" s="314" t="s">
        <v>186</v>
      </c>
    </row>
    <row r="6639" spans="1:5" ht="27">
      <c r="A6639" s="322">
        <v>101479</v>
      </c>
      <c r="B6639" s="314" t="s">
        <v>6051</v>
      </c>
      <c r="C6639" s="314" t="s">
        <v>5212</v>
      </c>
      <c r="D6639" s="319" t="s">
        <v>19751</v>
      </c>
      <c r="E6639" s="324" t="s">
        <v>186</v>
      </c>
    </row>
    <row r="6640" spans="1:5" ht="27" customHeight="1">
      <c r="A6640" s="322">
        <v>102568</v>
      </c>
      <c r="B6640" s="314" t="s">
        <v>12527</v>
      </c>
      <c r="C6640" s="314" t="s">
        <v>5212</v>
      </c>
      <c r="D6640" s="319" t="s">
        <v>21349</v>
      </c>
      <c r="E6640" s="324" t="s">
        <v>186</v>
      </c>
    </row>
    <row r="6641" spans="1:5" ht="40.5">
      <c r="A6641" s="322">
        <v>100976</v>
      </c>
      <c r="B6641" s="314" t="s">
        <v>6052</v>
      </c>
      <c r="C6641" s="314" t="s">
        <v>177</v>
      </c>
      <c r="D6641" s="319" t="s">
        <v>16959</v>
      </c>
      <c r="E6641" s="314" t="s">
        <v>186</v>
      </c>
    </row>
    <row r="6642" spans="1:5" ht="40.5">
      <c r="A6642" s="322">
        <v>100977</v>
      </c>
      <c r="B6642" s="314" t="s">
        <v>6053</v>
      </c>
      <c r="C6642" s="314" t="s">
        <v>177</v>
      </c>
      <c r="D6642" s="319" t="s">
        <v>15240</v>
      </c>
      <c r="E6642" s="314" t="s">
        <v>186</v>
      </c>
    </row>
    <row r="6643" spans="1:5" ht="40.5">
      <c r="A6643" s="322">
        <v>100978</v>
      </c>
      <c r="B6643" s="314" t="s">
        <v>6054</v>
      </c>
      <c r="C6643" s="314" t="s">
        <v>177</v>
      </c>
      <c r="D6643" s="319" t="s">
        <v>21345</v>
      </c>
      <c r="E6643" s="314" t="s">
        <v>186</v>
      </c>
    </row>
    <row r="6644" spans="1:5" ht="40.5">
      <c r="A6644" s="322">
        <v>100979</v>
      </c>
      <c r="B6644" s="314" t="s">
        <v>6055</v>
      </c>
      <c r="C6644" s="314" t="s">
        <v>177</v>
      </c>
      <c r="D6644" s="319" t="s">
        <v>13986</v>
      </c>
      <c r="E6644" s="314" t="s">
        <v>186</v>
      </c>
    </row>
    <row r="6645" spans="1:5" ht="40.5">
      <c r="A6645" s="322">
        <v>100980</v>
      </c>
      <c r="B6645" s="314" t="s">
        <v>6056</v>
      </c>
      <c r="C6645" s="314" t="s">
        <v>177</v>
      </c>
      <c r="D6645" s="319" t="s">
        <v>20690</v>
      </c>
      <c r="E6645" s="314" t="s">
        <v>186</v>
      </c>
    </row>
    <row r="6646" spans="1:5" ht="40.5">
      <c r="A6646" s="322">
        <v>100981</v>
      </c>
      <c r="B6646" s="314" t="s">
        <v>6057</v>
      </c>
      <c r="C6646" s="314" t="s">
        <v>177</v>
      </c>
      <c r="D6646" s="319" t="s">
        <v>14809</v>
      </c>
      <c r="E6646" s="314" t="s">
        <v>186</v>
      </c>
    </row>
    <row r="6647" spans="1:5" ht="40.5">
      <c r="A6647" s="322">
        <v>100982</v>
      </c>
      <c r="B6647" s="314" t="s">
        <v>6058</v>
      </c>
      <c r="C6647" s="314" t="s">
        <v>177</v>
      </c>
      <c r="D6647" s="319" t="s">
        <v>12682</v>
      </c>
      <c r="E6647" s="314" t="s">
        <v>186</v>
      </c>
    </row>
    <row r="6648" spans="1:5" ht="40.5">
      <c r="A6648" s="322">
        <v>100983</v>
      </c>
      <c r="B6648" s="314" t="s">
        <v>6059</v>
      </c>
      <c r="C6648" s="314" t="s">
        <v>177</v>
      </c>
      <c r="D6648" s="319" t="s">
        <v>14809</v>
      </c>
      <c r="E6648" s="314" t="s">
        <v>186</v>
      </c>
    </row>
    <row r="6649" spans="1:5" ht="40.5">
      <c r="A6649" s="322">
        <v>100984</v>
      </c>
      <c r="B6649" s="314" t="s">
        <v>6060</v>
      </c>
      <c r="C6649" s="314" t="s">
        <v>177</v>
      </c>
      <c r="D6649" s="319" t="s">
        <v>14734</v>
      </c>
      <c r="E6649" s="314" t="s">
        <v>186</v>
      </c>
    </row>
    <row r="6650" spans="1:5" ht="13.5">
      <c r="A6650" s="322">
        <v>100985</v>
      </c>
      <c r="B6650" s="314" t="s">
        <v>6061</v>
      </c>
      <c r="C6650" s="314" t="s">
        <v>177</v>
      </c>
      <c r="D6650" s="319" t="s">
        <v>13196</v>
      </c>
      <c r="E6650" s="314" t="s">
        <v>186</v>
      </c>
    </row>
    <row r="6651" spans="1:5" ht="13.5">
      <c r="A6651" s="322">
        <v>100986</v>
      </c>
      <c r="B6651" s="314" t="s">
        <v>6062</v>
      </c>
      <c r="C6651" s="314" t="s">
        <v>177</v>
      </c>
      <c r="D6651" s="319" t="s">
        <v>17628</v>
      </c>
      <c r="E6651" s="314" t="s">
        <v>186</v>
      </c>
    </row>
    <row r="6652" spans="1:5" ht="13.5">
      <c r="A6652" s="322">
        <v>100987</v>
      </c>
      <c r="B6652" s="314" t="s">
        <v>6063</v>
      </c>
      <c r="C6652" s="314" t="s">
        <v>177</v>
      </c>
      <c r="D6652" s="319" t="s">
        <v>21350</v>
      </c>
      <c r="E6652" s="314" t="s">
        <v>186</v>
      </c>
    </row>
    <row r="6653" spans="1:5" ht="13.5">
      <c r="A6653" s="322">
        <v>100988</v>
      </c>
      <c r="B6653" s="314" t="s">
        <v>6064</v>
      </c>
      <c r="C6653" s="314" t="s">
        <v>177</v>
      </c>
      <c r="D6653" s="319" t="s">
        <v>16833</v>
      </c>
      <c r="E6653" s="314" t="s">
        <v>186</v>
      </c>
    </row>
    <row r="6654" spans="1:5" ht="40.5">
      <c r="A6654" s="322">
        <v>100989</v>
      </c>
      <c r="B6654" s="314" t="s">
        <v>6065</v>
      </c>
      <c r="C6654" s="314" t="s">
        <v>5212</v>
      </c>
      <c r="D6654" s="319" t="s">
        <v>17842</v>
      </c>
      <c r="E6654" s="314" t="s">
        <v>186</v>
      </c>
    </row>
    <row r="6655" spans="1:5" ht="40.5">
      <c r="A6655" s="322">
        <v>100990</v>
      </c>
      <c r="B6655" s="314" t="s">
        <v>6066</v>
      </c>
      <c r="C6655" s="314" t="s">
        <v>5212</v>
      </c>
      <c r="D6655" s="319" t="s">
        <v>16538</v>
      </c>
      <c r="E6655" s="314" t="s">
        <v>186</v>
      </c>
    </row>
    <row r="6656" spans="1:5" ht="40.5">
      <c r="A6656" s="322">
        <v>100991</v>
      </c>
      <c r="B6656" s="314" t="s">
        <v>6067</v>
      </c>
      <c r="C6656" s="314" t="s">
        <v>5212</v>
      </c>
      <c r="D6656" s="319" t="s">
        <v>13495</v>
      </c>
      <c r="E6656" s="314" t="s">
        <v>186</v>
      </c>
    </row>
    <row r="6657" spans="1:5" ht="40.5">
      <c r="A6657" s="322">
        <v>100992</v>
      </c>
      <c r="B6657" s="314" t="s">
        <v>6068</v>
      </c>
      <c r="C6657" s="314" t="s">
        <v>5212</v>
      </c>
      <c r="D6657" s="319" t="s">
        <v>19819</v>
      </c>
      <c r="E6657" s="314" t="s">
        <v>186</v>
      </c>
    </row>
    <row r="6658" spans="1:5" ht="40.5">
      <c r="A6658" s="322">
        <v>100993</v>
      </c>
      <c r="B6658" s="314" t="s">
        <v>6069</v>
      </c>
      <c r="C6658" s="314" t="s">
        <v>5212</v>
      </c>
      <c r="D6658" s="319" t="s">
        <v>21351</v>
      </c>
      <c r="E6658" s="314" t="s">
        <v>186</v>
      </c>
    </row>
    <row r="6659" spans="1:5" ht="40.5">
      <c r="A6659" s="322">
        <v>100994</v>
      </c>
      <c r="B6659" s="314" t="s">
        <v>6070</v>
      </c>
      <c r="C6659" s="314" t="s">
        <v>5212</v>
      </c>
      <c r="D6659" s="319" t="s">
        <v>15001</v>
      </c>
      <c r="E6659" s="314" t="s">
        <v>186</v>
      </c>
    </row>
    <row r="6660" spans="1:5" ht="40.5">
      <c r="A6660" s="322">
        <v>100995</v>
      </c>
      <c r="B6660" s="314" t="s">
        <v>6071</v>
      </c>
      <c r="C6660" s="314" t="s">
        <v>5212</v>
      </c>
      <c r="D6660" s="319" t="s">
        <v>13255</v>
      </c>
      <c r="E6660" s="314" t="s">
        <v>186</v>
      </c>
    </row>
    <row r="6661" spans="1:5" ht="40.5">
      <c r="A6661" s="322">
        <v>100996</v>
      </c>
      <c r="B6661" s="314" t="s">
        <v>6072</v>
      </c>
      <c r="C6661" s="314" t="s">
        <v>5212</v>
      </c>
      <c r="D6661" s="319" t="s">
        <v>12910</v>
      </c>
      <c r="E6661" s="314" t="s">
        <v>186</v>
      </c>
    </row>
    <row r="6662" spans="1:5" ht="40.5">
      <c r="A6662" s="322">
        <v>100997</v>
      </c>
      <c r="B6662" s="314" t="s">
        <v>6073</v>
      </c>
      <c r="C6662" s="314" t="s">
        <v>5212</v>
      </c>
      <c r="D6662" s="319" t="s">
        <v>14306</v>
      </c>
      <c r="E6662" s="314" t="s">
        <v>186</v>
      </c>
    </row>
    <row r="6663" spans="1:5" ht="40.5">
      <c r="A6663" s="322">
        <v>100998</v>
      </c>
      <c r="B6663" s="314" t="s">
        <v>6074</v>
      </c>
      <c r="C6663" s="314" t="s">
        <v>5212</v>
      </c>
      <c r="D6663" s="319" t="s">
        <v>13069</v>
      </c>
      <c r="E6663" s="314" t="s">
        <v>186</v>
      </c>
    </row>
    <row r="6664" spans="1:5" ht="40.5">
      <c r="A6664" s="322">
        <v>100999</v>
      </c>
      <c r="B6664" s="314" t="s">
        <v>6075</v>
      </c>
      <c r="C6664" s="314" t="s">
        <v>5212</v>
      </c>
      <c r="D6664" s="319" t="s">
        <v>15108</v>
      </c>
      <c r="E6664" s="314" t="s">
        <v>186</v>
      </c>
    </row>
    <row r="6665" spans="1:5" ht="40.5">
      <c r="A6665" s="322">
        <v>101000</v>
      </c>
      <c r="B6665" s="314" t="s">
        <v>6076</v>
      </c>
      <c r="C6665" s="314" t="s">
        <v>5212</v>
      </c>
      <c r="D6665" s="319" t="s">
        <v>17682</v>
      </c>
      <c r="E6665" s="314" t="s">
        <v>186</v>
      </c>
    </row>
    <row r="6666" spans="1:5" ht="13.5">
      <c r="A6666" s="322">
        <v>101001</v>
      </c>
      <c r="B6666" s="314" t="s">
        <v>6077</v>
      </c>
      <c r="C6666" s="314" t="s">
        <v>5212</v>
      </c>
      <c r="D6666" s="319" t="s">
        <v>13027</v>
      </c>
      <c r="E6666" s="314" t="s">
        <v>186</v>
      </c>
    </row>
    <row r="6667" spans="1:5" ht="13.5">
      <c r="A6667" s="322">
        <v>101002</v>
      </c>
      <c r="B6667" s="314" t="s">
        <v>6078</v>
      </c>
      <c r="C6667" s="314" t="s">
        <v>5212</v>
      </c>
      <c r="D6667" s="319" t="s">
        <v>16734</v>
      </c>
      <c r="E6667" s="314" t="s">
        <v>186</v>
      </c>
    </row>
    <row r="6668" spans="1:5" ht="13.5">
      <c r="A6668" s="322">
        <v>101003</v>
      </c>
      <c r="B6668" s="314" t="s">
        <v>6079</v>
      </c>
      <c r="C6668" s="314" t="s">
        <v>5212</v>
      </c>
      <c r="D6668" s="319" t="s">
        <v>14716</v>
      </c>
      <c r="E6668" s="314" t="s">
        <v>186</v>
      </c>
    </row>
    <row r="6669" spans="1:5" ht="13.5">
      <c r="A6669" s="322">
        <v>101004</v>
      </c>
      <c r="B6669" s="314" t="s">
        <v>6080</v>
      </c>
      <c r="C6669" s="314" t="s">
        <v>5212</v>
      </c>
      <c r="D6669" s="319" t="s">
        <v>16955</v>
      </c>
      <c r="E6669" s="314" t="s">
        <v>186</v>
      </c>
    </row>
    <row r="6670" spans="1:5" ht="13.5">
      <c r="A6670" s="322">
        <v>101005</v>
      </c>
      <c r="B6670" s="314" t="s">
        <v>6081</v>
      </c>
      <c r="C6670" s="314" t="s">
        <v>177</v>
      </c>
      <c r="D6670" s="319" t="s">
        <v>14714</v>
      </c>
      <c r="E6670" s="314" t="s">
        <v>186</v>
      </c>
    </row>
    <row r="6671" spans="1:5" ht="13.5">
      <c r="A6671" s="322">
        <v>101006</v>
      </c>
      <c r="B6671" s="314" t="s">
        <v>6082</v>
      </c>
      <c r="C6671" s="314" t="s">
        <v>177</v>
      </c>
      <c r="D6671" s="319" t="s">
        <v>14938</v>
      </c>
      <c r="E6671" s="314" t="s">
        <v>186</v>
      </c>
    </row>
    <row r="6672" spans="1:5" ht="13.5">
      <c r="A6672" s="322">
        <v>101007</v>
      </c>
      <c r="B6672" s="314" t="s">
        <v>6083</v>
      </c>
      <c r="C6672" s="314" t="s">
        <v>177</v>
      </c>
      <c r="D6672" s="319" t="s">
        <v>18050</v>
      </c>
      <c r="E6672" s="314" t="s">
        <v>186</v>
      </c>
    </row>
    <row r="6673" spans="1:5" ht="13.5">
      <c r="A6673" s="322">
        <v>101008</v>
      </c>
      <c r="B6673" s="314" t="s">
        <v>6084</v>
      </c>
      <c r="C6673" s="314" t="s">
        <v>177</v>
      </c>
      <c r="D6673" s="319" t="s">
        <v>17029</v>
      </c>
      <c r="E6673" s="314" t="s">
        <v>186</v>
      </c>
    </row>
    <row r="6674" spans="1:5" ht="27">
      <c r="A6674" s="322">
        <v>101009</v>
      </c>
      <c r="B6674" s="314" t="s">
        <v>6085</v>
      </c>
      <c r="C6674" s="314" t="s">
        <v>5212</v>
      </c>
      <c r="D6674" s="319" t="s">
        <v>21352</v>
      </c>
      <c r="E6674" s="314" t="s">
        <v>186</v>
      </c>
    </row>
    <row r="6675" spans="1:5" ht="27">
      <c r="A6675" s="322">
        <v>101010</v>
      </c>
      <c r="B6675" s="314" t="s">
        <v>6086</v>
      </c>
      <c r="C6675" s="314" t="s">
        <v>5212</v>
      </c>
      <c r="D6675" s="319" t="s">
        <v>15436</v>
      </c>
      <c r="E6675" s="314" t="s">
        <v>186</v>
      </c>
    </row>
    <row r="6676" spans="1:5" ht="27">
      <c r="A6676" s="322">
        <v>101013</v>
      </c>
      <c r="B6676" s="314" t="s">
        <v>6087</v>
      </c>
      <c r="C6676" s="314" t="s">
        <v>5212</v>
      </c>
      <c r="D6676" s="319" t="s">
        <v>15047</v>
      </c>
      <c r="E6676" s="314" t="s">
        <v>186</v>
      </c>
    </row>
    <row r="6677" spans="1:5" ht="27">
      <c r="A6677" s="322">
        <v>101014</v>
      </c>
      <c r="B6677" s="314" t="s">
        <v>6088</v>
      </c>
      <c r="C6677" s="314" t="s">
        <v>5212</v>
      </c>
      <c r="D6677" s="319" t="s">
        <v>17466</v>
      </c>
      <c r="E6677" s="314" t="s">
        <v>186</v>
      </c>
    </row>
    <row r="6678" spans="1:5" ht="27" customHeight="1">
      <c r="A6678" s="322">
        <v>101015</v>
      </c>
      <c r="B6678" s="314" t="s">
        <v>6089</v>
      </c>
      <c r="C6678" s="314" t="s">
        <v>5212</v>
      </c>
      <c r="D6678" s="319" t="s">
        <v>17406</v>
      </c>
      <c r="E6678" s="314" t="s">
        <v>186</v>
      </c>
    </row>
    <row r="6679" spans="1:5" ht="27">
      <c r="A6679" s="322">
        <v>101016</v>
      </c>
      <c r="B6679" s="314" t="s">
        <v>6090</v>
      </c>
      <c r="C6679" s="314" t="s">
        <v>5212</v>
      </c>
      <c r="D6679" s="319" t="s">
        <v>17606</v>
      </c>
      <c r="E6679" s="314" t="s">
        <v>186</v>
      </c>
    </row>
    <row r="6680" spans="1:5" ht="27">
      <c r="A6680" s="322">
        <v>101017</v>
      </c>
      <c r="B6680" s="314" t="s">
        <v>6091</v>
      </c>
      <c r="C6680" s="314" t="s">
        <v>5212</v>
      </c>
      <c r="D6680" s="319" t="s">
        <v>17244</v>
      </c>
      <c r="E6680" s="314" t="s">
        <v>186</v>
      </c>
    </row>
    <row r="6681" spans="1:5" ht="27">
      <c r="A6681" s="322">
        <v>101018</v>
      </c>
      <c r="B6681" s="314" t="s">
        <v>6092</v>
      </c>
      <c r="C6681" s="314" t="s">
        <v>5212</v>
      </c>
      <c r="D6681" s="319" t="s">
        <v>21353</v>
      </c>
      <c r="E6681" s="314" t="s">
        <v>186</v>
      </c>
    </row>
    <row r="6682" spans="1:5" ht="27">
      <c r="A6682" s="322">
        <v>101463</v>
      </c>
      <c r="B6682" s="314" t="s">
        <v>6093</v>
      </c>
      <c r="C6682" s="314" t="s">
        <v>5212</v>
      </c>
      <c r="D6682" s="319" t="s">
        <v>12932</v>
      </c>
      <c r="E6682" s="314" t="s">
        <v>186</v>
      </c>
    </row>
    <row r="6683" spans="1:5" ht="27">
      <c r="A6683" s="322">
        <v>101464</v>
      </c>
      <c r="B6683" s="314" t="s">
        <v>6094</v>
      </c>
      <c r="C6683" s="314" t="s">
        <v>5212</v>
      </c>
      <c r="D6683" s="319" t="s">
        <v>21354</v>
      </c>
      <c r="E6683" s="314" t="s">
        <v>186</v>
      </c>
    </row>
    <row r="6684" spans="1:5" ht="27">
      <c r="A6684" s="322">
        <v>101465</v>
      </c>
      <c r="B6684" s="314" t="s">
        <v>6095</v>
      </c>
      <c r="C6684" s="314" t="s">
        <v>5212</v>
      </c>
      <c r="D6684" s="319" t="s">
        <v>17783</v>
      </c>
      <c r="E6684" s="314" t="s">
        <v>186</v>
      </c>
    </row>
    <row r="6685" spans="1:5" ht="27">
      <c r="A6685" s="322">
        <v>101466</v>
      </c>
      <c r="B6685" s="314" t="s">
        <v>6096</v>
      </c>
      <c r="C6685" s="314" t="s">
        <v>5212</v>
      </c>
      <c r="D6685" s="319" t="s">
        <v>21355</v>
      </c>
      <c r="E6685" s="314" t="s">
        <v>186</v>
      </c>
    </row>
    <row r="6686" spans="1:5" ht="27">
      <c r="A6686" s="322">
        <v>101467</v>
      </c>
      <c r="B6686" s="314" t="s">
        <v>6097</v>
      </c>
      <c r="C6686" s="314" t="s">
        <v>5212</v>
      </c>
      <c r="D6686" s="319" t="s">
        <v>13608</v>
      </c>
      <c r="E6686" s="314" t="s">
        <v>186</v>
      </c>
    </row>
    <row r="6687" spans="1:5" ht="27">
      <c r="A6687" s="322">
        <v>101468</v>
      </c>
      <c r="B6687" s="314" t="s">
        <v>6098</v>
      </c>
      <c r="C6687" s="314" t="s">
        <v>5212</v>
      </c>
      <c r="D6687" s="319" t="s">
        <v>13592</v>
      </c>
      <c r="E6687" s="314" t="s">
        <v>186</v>
      </c>
    </row>
    <row r="6688" spans="1:5" ht="27">
      <c r="A6688" s="322">
        <v>101469</v>
      </c>
      <c r="B6688" s="314" t="s">
        <v>6099</v>
      </c>
      <c r="C6688" s="314" t="s">
        <v>5212</v>
      </c>
      <c r="D6688" s="319" t="s">
        <v>17465</v>
      </c>
      <c r="E6688" s="314" t="s">
        <v>186</v>
      </c>
    </row>
    <row r="6689" spans="1:5" ht="27">
      <c r="A6689" s="322">
        <v>101470</v>
      </c>
      <c r="B6689" s="314" t="s">
        <v>6100</v>
      </c>
      <c r="C6689" s="314" t="s">
        <v>5212</v>
      </c>
      <c r="D6689" s="319" t="s">
        <v>15509</v>
      </c>
      <c r="E6689" s="314" t="s">
        <v>186</v>
      </c>
    </row>
    <row r="6690" spans="1:5" ht="27">
      <c r="A6690" s="322">
        <v>101471</v>
      </c>
      <c r="B6690" s="314" t="s">
        <v>6101</v>
      </c>
      <c r="C6690" s="314" t="s">
        <v>5212</v>
      </c>
      <c r="D6690" s="319" t="s">
        <v>15924</v>
      </c>
      <c r="E6690" s="314" t="s">
        <v>186</v>
      </c>
    </row>
    <row r="6691" spans="1:5" ht="27">
      <c r="A6691" s="322">
        <v>101472</v>
      </c>
      <c r="B6691" s="314" t="s">
        <v>6102</v>
      </c>
      <c r="C6691" s="314" t="s">
        <v>5212</v>
      </c>
      <c r="D6691" s="319" t="s">
        <v>14156</v>
      </c>
      <c r="E6691" s="314" t="s">
        <v>186</v>
      </c>
    </row>
    <row r="6692" spans="1:5" ht="27">
      <c r="A6692" s="322">
        <v>101473</v>
      </c>
      <c r="B6692" s="314" t="s">
        <v>6103</v>
      </c>
      <c r="C6692" s="314" t="s">
        <v>5212</v>
      </c>
      <c r="D6692" s="319" t="s">
        <v>15770</v>
      </c>
      <c r="E6692" s="314" t="s">
        <v>186</v>
      </c>
    </row>
    <row r="6693" spans="1:5" ht="27">
      <c r="A6693" s="322">
        <v>101474</v>
      </c>
      <c r="B6693" s="314" t="s">
        <v>6104</v>
      </c>
      <c r="C6693" s="314" t="s">
        <v>5212</v>
      </c>
      <c r="D6693" s="319" t="s">
        <v>13598</v>
      </c>
      <c r="E6693" s="314" t="s">
        <v>186</v>
      </c>
    </row>
    <row r="6694" spans="1:5" ht="27" customHeight="1">
      <c r="A6694" s="322">
        <v>101475</v>
      </c>
      <c r="B6694" s="314" t="s">
        <v>6105</v>
      </c>
      <c r="C6694" s="314" t="s">
        <v>5212</v>
      </c>
      <c r="D6694" s="319" t="s">
        <v>17546</v>
      </c>
      <c r="E6694" s="314" t="s">
        <v>186</v>
      </c>
    </row>
    <row r="6695" spans="1:5" ht="27">
      <c r="A6695" s="322">
        <v>101476</v>
      </c>
      <c r="B6695" s="314" t="s">
        <v>6106</v>
      </c>
      <c r="C6695" s="314" t="s">
        <v>5212</v>
      </c>
      <c r="D6695" s="319" t="s">
        <v>21356</v>
      </c>
      <c r="E6695" s="314" t="s">
        <v>186</v>
      </c>
    </row>
    <row r="6696" spans="1:5" ht="27">
      <c r="A6696" s="322">
        <v>101477</v>
      </c>
      <c r="B6696" s="314" t="s">
        <v>6107</v>
      </c>
      <c r="C6696" s="314" t="s">
        <v>5212</v>
      </c>
      <c r="D6696" s="319" t="s">
        <v>13178</v>
      </c>
      <c r="E6696" s="314" t="s">
        <v>186</v>
      </c>
    </row>
    <row r="6697" spans="1:5" ht="27">
      <c r="A6697" s="322">
        <v>101478</v>
      </c>
      <c r="B6697" s="314" t="s">
        <v>6108</v>
      </c>
      <c r="C6697" s="314" t="s">
        <v>5212</v>
      </c>
      <c r="D6697" s="319" t="s">
        <v>13826</v>
      </c>
      <c r="E6697" s="314" t="s">
        <v>186</v>
      </c>
    </row>
    <row r="6698" spans="1:5" ht="27">
      <c r="A6698" s="322">
        <v>101480</v>
      </c>
      <c r="B6698" s="314" t="s">
        <v>6109</v>
      </c>
      <c r="C6698" s="314" t="s">
        <v>5212</v>
      </c>
      <c r="D6698" s="319" t="s">
        <v>21357</v>
      </c>
      <c r="E6698" s="314" t="s">
        <v>186</v>
      </c>
    </row>
    <row r="6699" spans="1:5" ht="27">
      <c r="A6699" s="322">
        <v>101481</v>
      </c>
      <c r="B6699" s="314" t="s">
        <v>6110</v>
      </c>
      <c r="C6699" s="314" t="s">
        <v>5212</v>
      </c>
      <c r="D6699" s="319" t="s">
        <v>16675</v>
      </c>
      <c r="E6699" s="314" t="s">
        <v>186</v>
      </c>
    </row>
    <row r="6700" spans="1:5" ht="27">
      <c r="A6700" s="322">
        <v>101482</v>
      </c>
      <c r="B6700" s="314" t="s">
        <v>12528</v>
      </c>
      <c r="C6700" s="314" t="s">
        <v>5212</v>
      </c>
      <c r="D6700" s="319" t="s">
        <v>21358</v>
      </c>
      <c r="E6700" s="314" t="s">
        <v>186</v>
      </c>
    </row>
    <row r="6701" spans="1:5" ht="27">
      <c r="A6701" s="322">
        <v>101483</v>
      </c>
      <c r="B6701" s="314" t="s">
        <v>6111</v>
      </c>
      <c r="C6701" s="314" t="s">
        <v>5212</v>
      </c>
      <c r="D6701" s="319" t="s">
        <v>20167</v>
      </c>
      <c r="E6701" s="314" t="s">
        <v>186</v>
      </c>
    </row>
    <row r="6702" spans="1:5" ht="27">
      <c r="A6702" s="322">
        <v>101484</v>
      </c>
      <c r="B6702" s="314" t="s">
        <v>6112</v>
      </c>
      <c r="C6702" s="314" t="s">
        <v>5212</v>
      </c>
      <c r="D6702" s="319" t="s">
        <v>21359</v>
      </c>
      <c r="E6702" s="314" t="s">
        <v>186</v>
      </c>
    </row>
    <row r="6703" spans="1:5" ht="27">
      <c r="A6703" s="322">
        <v>101485</v>
      </c>
      <c r="B6703" s="314" t="s">
        <v>6113</v>
      </c>
      <c r="C6703" s="314" t="s">
        <v>5212</v>
      </c>
      <c r="D6703" s="319" t="s">
        <v>21360</v>
      </c>
      <c r="E6703" s="314" t="s">
        <v>186</v>
      </c>
    </row>
    <row r="6704" spans="1:5" ht="27">
      <c r="A6704" s="322">
        <v>101486</v>
      </c>
      <c r="B6704" s="314" t="s">
        <v>6114</v>
      </c>
      <c r="C6704" s="314" t="s">
        <v>5212</v>
      </c>
      <c r="D6704" s="319" t="s">
        <v>18998</v>
      </c>
      <c r="E6704" s="314" t="s">
        <v>186</v>
      </c>
    </row>
    <row r="6705" spans="1:5" ht="27">
      <c r="A6705" s="322">
        <v>101487</v>
      </c>
      <c r="B6705" s="314" t="s">
        <v>6115</v>
      </c>
      <c r="C6705" s="314" t="s">
        <v>5212</v>
      </c>
      <c r="D6705" s="319" t="s">
        <v>21361</v>
      </c>
      <c r="E6705" s="314" t="s">
        <v>186</v>
      </c>
    </row>
    <row r="6706" spans="1:5" ht="27">
      <c r="A6706" s="322">
        <v>101488</v>
      </c>
      <c r="B6706" s="314" t="s">
        <v>6116</v>
      </c>
      <c r="C6706" s="314" t="s">
        <v>5212</v>
      </c>
      <c r="D6706" s="319" t="s">
        <v>14814</v>
      </c>
      <c r="E6706" s="314" t="s">
        <v>186</v>
      </c>
    </row>
    <row r="6707" spans="1:5" ht="27">
      <c r="A6707" s="322">
        <v>101188</v>
      </c>
      <c r="B6707" s="314" t="s">
        <v>6117</v>
      </c>
      <c r="C6707" s="314" t="s">
        <v>185</v>
      </c>
      <c r="D6707" s="319" t="s">
        <v>13986</v>
      </c>
      <c r="E6707" s="314" t="s">
        <v>186</v>
      </c>
    </row>
    <row r="6708" spans="1:5" ht="27" customHeight="1">
      <c r="A6708" s="322">
        <v>101189</v>
      </c>
      <c r="B6708" s="314" t="s">
        <v>6118</v>
      </c>
      <c r="C6708" s="314" t="s">
        <v>185</v>
      </c>
      <c r="D6708" s="319" t="s">
        <v>21362</v>
      </c>
      <c r="E6708" s="314" t="s">
        <v>186</v>
      </c>
    </row>
    <row r="6709" spans="1:5" ht="27">
      <c r="A6709" s="322">
        <v>101190</v>
      </c>
      <c r="B6709" s="314" t="s">
        <v>6119</v>
      </c>
      <c r="C6709" s="314" t="s">
        <v>185</v>
      </c>
      <c r="D6709" s="319" t="s">
        <v>13231</v>
      </c>
      <c r="E6709" s="314" t="s">
        <v>186</v>
      </c>
    </row>
    <row r="6710" spans="1:5" ht="27">
      <c r="A6710" s="322">
        <v>101191</v>
      </c>
      <c r="B6710" s="314" t="s">
        <v>6120</v>
      </c>
      <c r="C6710" s="314" t="s">
        <v>185</v>
      </c>
      <c r="D6710" s="319" t="s">
        <v>21363</v>
      </c>
      <c r="E6710" s="314" t="s">
        <v>186</v>
      </c>
    </row>
    <row r="6711" spans="1:5" ht="27">
      <c r="A6711" s="322">
        <v>101192</v>
      </c>
      <c r="B6711" s="314" t="s">
        <v>6121</v>
      </c>
      <c r="C6711" s="314" t="s">
        <v>185</v>
      </c>
      <c r="D6711" s="319" t="s">
        <v>21364</v>
      </c>
      <c r="E6711" s="314" t="s">
        <v>186</v>
      </c>
    </row>
    <row r="6712" spans="1:5" ht="27">
      <c r="A6712" s="322">
        <v>101193</v>
      </c>
      <c r="B6712" s="314" t="s">
        <v>6122</v>
      </c>
      <c r="C6712" s="314" t="s">
        <v>185</v>
      </c>
      <c r="D6712" s="319" t="s">
        <v>17272</v>
      </c>
      <c r="E6712" s="314" t="s">
        <v>186</v>
      </c>
    </row>
    <row r="6713" spans="1:5" ht="27">
      <c r="A6713" s="322">
        <v>101194</v>
      </c>
      <c r="B6713" s="314" t="s">
        <v>6123</v>
      </c>
      <c r="C6713" s="314" t="s">
        <v>185</v>
      </c>
      <c r="D6713" s="319" t="s">
        <v>21365</v>
      </c>
      <c r="E6713" s="314" t="s">
        <v>186</v>
      </c>
    </row>
    <row r="6714" spans="1:5" ht="40.5">
      <c r="A6714" s="322">
        <v>101197</v>
      </c>
      <c r="B6714" s="314" t="s">
        <v>6124</v>
      </c>
      <c r="C6714" s="314" t="s">
        <v>185</v>
      </c>
      <c r="D6714" s="319" t="s">
        <v>20487</v>
      </c>
      <c r="E6714" s="314" t="s">
        <v>186</v>
      </c>
    </row>
    <row r="6715" spans="1:5" ht="40.5">
      <c r="A6715" s="322">
        <v>101198</v>
      </c>
      <c r="B6715" s="314" t="s">
        <v>6125</v>
      </c>
      <c r="C6715" s="314" t="s">
        <v>185</v>
      </c>
      <c r="D6715" s="319" t="s">
        <v>21366</v>
      </c>
      <c r="E6715" s="314" t="s">
        <v>186</v>
      </c>
    </row>
    <row r="6716" spans="1:5" ht="40.5">
      <c r="A6716" s="322">
        <v>101199</v>
      </c>
      <c r="B6716" s="314" t="s">
        <v>6126</v>
      </c>
      <c r="C6716" s="314" t="s">
        <v>185</v>
      </c>
      <c r="D6716" s="319" t="s">
        <v>21367</v>
      </c>
      <c r="E6716" s="314" t="s">
        <v>186</v>
      </c>
    </row>
    <row r="6717" spans="1:5" ht="40.5">
      <c r="A6717" s="322">
        <v>101200</v>
      </c>
      <c r="B6717" s="314" t="s">
        <v>6127</v>
      </c>
      <c r="C6717" s="314" t="s">
        <v>185</v>
      </c>
      <c r="D6717" s="319" t="s">
        <v>13323</v>
      </c>
      <c r="E6717" s="314" t="s">
        <v>186</v>
      </c>
    </row>
    <row r="6718" spans="1:5" ht="40.5">
      <c r="A6718" s="322">
        <v>101201</v>
      </c>
      <c r="B6718" s="314" t="s">
        <v>6128</v>
      </c>
      <c r="C6718" s="314" t="s">
        <v>185</v>
      </c>
      <c r="D6718" s="319" t="s">
        <v>20932</v>
      </c>
      <c r="E6718" s="314" t="s">
        <v>186</v>
      </c>
    </row>
    <row r="6719" spans="1:5" ht="40.5">
      <c r="A6719" s="322">
        <v>101202</v>
      </c>
      <c r="B6719" s="314" t="s">
        <v>6129</v>
      </c>
      <c r="C6719" s="314" t="s">
        <v>185</v>
      </c>
      <c r="D6719" s="319" t="s">
        <v>21368</v>
      </c>
      <c r="E6719" s="314" t="s">
        <v>186</v>
      </c>
    </row>
    <row r="6720" spans="1:5" ht="40.5">
      <c r="A6720" s="322">
        <v>101203</v>
      </c>
      <c r="B6720" s="314" t="s">
        <v>6130</v>
      </c>
      <c r="C6720" s="314" t="s">
        <v>185</v>
      </c>
      <c r="D6720" s="319" t="s">
        <v>17239</v>
      </c>
      <c r="E6720" s="314" t="s">
        <v>186</v>
      </c>
    </row>
    <row r="6721" spans="1:5" ht="40.5">
      <c r="A6721" s="322">
        <v>101204</v>
      </c>
      <c r="B6721" s="314" t="s">
        <v>6131</v>
      </c>
      <c r="C6721" s="314" t="s">
        <v>185</v>
      </c>
      <c r="D6721" s="319" t="s">
        <v>21369</v>
      </c>
      <c r="E6721" s="314" t="s">
        <v>186</v>
      </c>
    </row>
    <row r="6722" spans="1:5" ht="27" customHeight="1">
      <c r="A6722" s="322">
        <v>101205</v>
      </c>
      <c r="B6722" s="314" t="s">
        <v>6132</v>
      </c>
      <c r="C6722" s="314" t="s">
        <v>185</v>
      </c>
      <c r="D6722" s="319" t="s">
        <v>21368</v>
      </c>
      <c r="E6722" s="314" t="s">
        <v>186</v>
      </c>
    </row>
    <row r="6723" spans="1:5" ht="27" customHeight="1">
      <c r="A6723" s="322">
        <v>102362</v>
      </c>
      <c r="B6723" s="314" t="s">
        <v>6133</v>
      </c>
      <c r="C6723" s="314" t="s">
        <v>54</v>
      </c>
      <c r="D6723" s="319" t="s">
        <v>21370</v>
      </c>
      <c r="E6723" s="314" t="s">
        <v>186</v>
      </c>
    </row>
    <row r="6724" spans="1:5" ht="40.5">
      <c r="A6724" s="322">
        <v>102363</v>
      </c>
      <c r="B6724" s="314" t="s">
        <v>6134</v>
      </c>
      <c r="C6724" s="314" t="s">
        <v>54</v>
      </c>
      <c r="D6724" s="319" t="s">
        <v>20891</v>
      </c>
      <c r="E6724" s="314" t="s">
        <v>186</v>
      </c>
    </row>
    <row r="6725" spans="1:5" ht="40.5">
      <c r="A6725" s="322">
        <v>102364</v>
      </c>
      <c r="B6725" s="314" t="s">
        <v>6135</v>
      </c>
      <c r="C6725" s="314" t="s">
        <v>54</v>
      </c>
      <c r="D6725" s="319" t="s">
        <v>21371</v>
      </c>
      <c r="E6725" s="314" t="s">
        <v>186</v>
      </c>
    </row>
    <row r="6726" spans="1:5" ht="13.5">
      <c r="A6726" s="322">
        <v>98509</v>
      </c>
      <c r="B6726" s="314" t="s">
        <v>6136</v>
      </c>
      <c r="C6726" s="314" t="s">
        <v>50</v>
      </c>
      <c r="D6726" s="319" t="s">
        <v>15940</v>
      </c>
      <c r="E6726" s="314" t="s">
        <v>186</v>
      </c>
    </row>
    <row r="6727" spans="1:5" ht="13.5">
      <c r="A6727" s="322">
        <v>98510</v>
      </c>
      <c r="B6727" s="314" t="s">
        <v>6137</v>
      </c>
      <c r="C6727" s="314" t="s">
        <v>50</v>
      </c>
      <c r="D6727" s="319" t="s">
        <v>14017</v>
      </c>
      <c r="E6727" s="314" t="s">
        <v>186</v>
      </c>
    </row>
    <row r="6728" spans="1:5" ht="27">
      <c r="A6728" s="322">
        <v>98511</v>
      </c>
      <c r="B6728" s="314" t="s">
        <v>6138</v>
      </c>
      <c r="C6728" s="314" t="s">
        <v>50</v>
      </c>
      <c r="D6728" s="319" t="s">
        <v>21372</v>
      </c>
      <c r="E6728" s="324" t="s">
        <v>186</v>
      </c>
    </row>
    <row r="6729" spans="1:5" ht="13.5">
      <c r="A6729" s="322">
        <v>98516</v>
      </c>
      <c r="B6729" s="314" t="s">
        <v>6139</v>
      </c>
      <c r="C6729" s="314" t="s">
        <v>50</v>
      </c>
      <c r="D6729" s="319" t="s">
        <v>21373</v>
      </c>
      <c r="E6729" s="314" t="s">
        <v>186</v>
      </c>
    </row>
    <row r="6730" spans="1:5" ht="13.5">
      <c r="A6730" s="322">
        <v>98519</v>
      </c>
      <c r="B6730" s="314" t="s">
        <v>6140</v>
      </c>
      <c r="C6730" s="314" t="s">
        <v>54</v>
      </c>
      <c r="D6730" s="319" t="s">
        <v>17847</v>
      </c>
      <c r="E6730" s="314" t="s">
        <v>186</v>
      </c>
    </row>
    <row r="6731" spans="1:5" ht="13.5">
      <c r="A6731" s="322">
        <v>98520</v>
      </c>
      <c r="B6731" s="314" t="s">
        <v>6141</v>
      </c>
      <c r="C6731" s="314" t="s">
        <v>54</v>
      </c>
      <c r="D6731" s="319" t="s">
        <v>12643</v>
      </c>
      <c r="E6731" s="314" t="s">
        <v>186</v>
      </c>
    </row>
    <row r="6732" spans="1:5" ht="27" customHeight="1">
      <c r="A6732" s="322">
        <v>98521</v>
      </c>
      <c r="B6732" s="314" t="s">
        <v>6142</v>
      </c>
      <c r="C6732" s="314" t="s">
        <v>54</v>
      </c>
      <c r="D6732" s="319" t="s">
        <v>16947</v>
      </c>
      <c r="E6732" s="314" t="s">
        <v>186</v>
      </c>
    </row>
    <row r="6733" spans="1:5" ht="27">
      <c r="A6733" s="322">
        <v>98522</v>
      </c>
      <c r="B6733" s="314" t="s">
        <v>6143</v>
      </c>
      <c r="C6733" s="314" t="s">
        <v>185</v>
      </c>
      <c r="D6733" s="319" t="s">
        <v>21374</v>
      </c>
      <c r="E6733" s="314" t="s">
        <v>186</v>
      </c>
    </row>
    <row r="6734" spans="1:5" ht="13.5">
      <c r="A6734" s="322">
        <v>98524</v>
      </c>
      <c r="B6734" s="314" t="s">
        <v>6144</v>
      </c>
      <c r="C6734" s="314" t="s">
        <v>54</v>
      </c>
      <c r="D6734" s="319" t="s">
        <v>15101</v>
      </c>
      <c r="E6734" s="314" t="s">
        <v>186</v>
      </c>
    </row>
    <row r="6735" spans="1:5" ht="13.5">
      <c r="A6735" s="322">
        <v>98503</v>
      </c>
      <c r="B6735" s="314" t="s">
        <v>6145</v>
      </c>
      <c r="C6735" s="314" t="s">
        <v>54</v>
      </c>
      <c r="D6735" s="319" t="s">
        <v>17511</v>
      </c>
      <c r="E6735" s="314" t="s">
        <v>186</v>
      </c>
    </row>
    <row r="6736" spans="1:5" ht="13.5">
      <c r="A6736" s="322">
        <v>98504</v>
      </c>
      <c r="B6736" s="314" t="s">
        <v>6146</v>
      </c>
      <c r="C6736" s="314" t="s">
        <v>54</v>
      </c>
      <c r="D6736" s="319" t="s">
        <v>14443</v>
      </c>
      <c r="E6736" s="314" t="s">
        <v>186</v>
      </c>
    </row>
    <row r="6737" spans="1:5" ht="13.5">
      <c r="A6737" s="322">
        <v>98505</v>
      </c>
      <c r="B6737" s="314" t="s">
        <v>6147</v>
      </c>
      <c r="C6737" s="314" t="s">
        <v>54</v>
      </c>
      <c r="D6737" s="319" t="s">
        <v>21362</v>
      </c>
      <c r="E6737" s="314" t="s">
        <v>186</v>
      </c>
    </row>
    <row r="6738" spans="1:5" ht="40.5">
      <c r="A6738" s="322">
        <v>103185</v>
      </c>
      <c r="B6738" s="314" t="s">
        <v>12529</v>
      </c>
      <c r="C6738" s="314" t="s">
        <v>50</v>
      </c>
      <c r="D6738" s="319" t="s">
        <v>21375</v>
      </c>
      <c r="E6738" s="314" t="s">
        <v>186</v>
      </c>
    </row>
    <row r="6739" spans="1:5" ht="40.5">
      <c r="A6739" s="322">
        <v>103186</v>
      </c>
      <c r="B6739" s="314" t="s">
        <v>12530</v>
      </c>
      <c r="C6739" s="314" t="s">
        <v>50</v>
      </c>
      <c r="D6739" s="319" t="s">
        <v>21376</v>
      </c>
      <c r="E6739" s="314" t="s">
        <v>186</v>
      </c>
    </row>
    <row r="6740" spans="1:5" ht="40.5">
      <c r="A6740" s="322">
        <v>103187</v>
      </c>
      <c r="B6740" s="314" t="s">
        <v>12531</v>
      </c>
      <c r="C6740" s="314" t="s">
        <v>50</v>
      </c>
      <c r="D6740" s="319" t="s">
        <v>21377</v>
      </c>
      <c r="E6740" s="314" t="s">
        <v>186</v>
      </c>
    </row>
    <row r="6741" spans="1:5" ht="40.5">
      <c r="A6741" s="322">
        <v>103188</v>
      </c>
      <c r="B6741" s="314" t="s">
        <v>12532</v>
      </c>
      <c r="C6741" s="314" t="s">
        <v>50</v>
      </c>
      <c r="D6741" s="319" t="s">
        <v>21378</v>
      </c>
      <c r="E6741" s="314" t="s">
        <v>186</v>
      </c>
    </row>
    <row r="6742" spans="1:5" ht="40.5">
      <c r="A6742" s="322">
        <v>103189</v>
      </c>
      <c r="B6742" s="314" t="s">
        <v>12533</v>
      </c>
      <c r="C6742" s="314" t="s">
        <v>50</v>
      </c>
      <c r="D6742" s="319" t="s">
        <v>21379</v>
      </c>
      <c r="E6742" s="314" t="s">
        <v>186</v>
      </c>
    </row>
    <row r="6743" spans="1:5" ht="27" customHeight="1">
      <c r="A6743" s="322">
        <v>103190</v>
      </c>
      <c r="B6743" s="314" t="s">
        <v>12534</v>
      </c>
      <c r="C6743" s="314" t="s">
        <v>50</v>
      </c>
      <c r="D6743" s="319" t="s">
        <v>21380</v>
      </c>
      <c r="E6743" s="314" t="s">
        <v>186</v>
      </c>
    </row>
    <row r="6744" spans="1:5" ht="40.5">
      <c r="A6744" s="322">
        <v>103191</v>
      </c>
      <c r="B6744" s="314" t="s">
        <v>12535</v>
      </c>
      <c r="C6744" s="314" t="s">
        <v>50</v>
      </c>
      <c r="D6744" s="319" t="s">
        <v>21381</v>
      </c>
      <c r="E6744" s="314" t="s">
        <v>186</v>
      </c>
    </row>
    <row r="6745" spans="1:5" ht="40.5">
      <c r="A6745" s="322">
        <v>103192</v>
      </c>
      <c r="B6745" s="314" t="s">
        <v>12536</v>
      </c>
      <c r="C6745" s="314" t="s">
        <v>50</v>
      </c>
      <c r="D6745" s="319" t="s">
        <v>21382</v>
      </c>
      <c r="E6745" s="314" t="s">
        <v>186</v>
      </c>
    </row>
    <row r="6746" spans="1:5" ht="40.5">
      <c r="A6746" s="322">
        <v>103193</v>
      </c>
      <c r="B6746" s="314" t="s">
        <v>12537</v>
      </c>
      <c r="C6746" s="314" t="s">
        <v>50</v>
      </c>
      <c r="D6746" s="319" t="s">
        <v>21383</v>
      </c>
      <c r="E6746" s="314" t="s">
        <v>186</v>
      </c>
    </row>
    <row r="6747" spans="1:5" ht="40.5">
      <c r="A6747" s="322">
        <v>103194</v>
      </c>
      <c r="B6747" s="314" t="s">
        <v>12538</v>
      </c>
      <c r="C6747" s="314" t="s">
        <v>50</v>
      </c>
      <c r="D6747" s="319" t="s">
        <v>21384</v>
      </c>
      <c r="E6747" s="314" t="s">
        <v>186</v>
      </c>
    </row>
    <row r="6748" spans="1:5" ht="40.5">
      <c r="A6748" s="322">
        <v>103195</v>
      </c>
      <c r="B6748" s="314" t="s">
        <v>12539</v>
      </c>
      <c r="C6748" s="314" t="s">
        <v>50</v>
      </c>
      <c r="D6748" s="319" t="s">
        <v>21385</v>
      </c>
      <c r="E6748" s="314" t="s">
        <v>186</v>
      </c>
    </row>
    <row r="6749" spans="1:5" ht="40.5">
      <c r="A6749" s="322">
        <v>103205</v>
      </c>
      <c r="B6749" s="314" t="s">
        <v>12540</v>
      </c>
      <c r="C6749" s="314" t="s">
        <v>50</v>
      </c>
      <c r="D6749" s="319" t="s">
        <v>21386</v>
      </c>
      <c r="E6749" s="314" t="s">
        <v>186</v>
      </c>
    </row>
    <row r="6750" spans="1:5" ht="40.5">
      <c r="A6750" s="322">
        <v>103206</v>
      </c>
      <c r="B6750" s="314" t="s">
        <v>12541</v>
      </c>
      <c r="C6750" s="314" t="s">
        <v>50</v>
      </c>
      <c r="D6750" s="319" t="s">
        <v>21387</v>
      </c>
      <c r="E6750" s="314" t="s">
        <v>186</v>
      </c>
    </row>
    <row r="6751" spans="1:5" ht="40.5">
      <c r="A6751" s="322">
        <v>103207</v>
      </c>
      <c r="B6751" s="314" t="s">
        <v>12542</v>
      </c>
      <c r="C6751" s="314" t="s">
        <v>50</v>
      </c>
      <c r="D6751" s="319" t="s">
        <v>21388</v>
      </c>
      <c r="E6751" s="314" t="s">
        <v>186</v>
      </c>
    </row>
    <row r="6752" spans="1:5" ht="40.5">
      <c r="A6752" s="322">
        <v>103208</v>
      </c>
      <c r="B6752" s="314" t="s">
        <v>12543</v>
      </c>
      <c r="C6752" s="314" t="s">
        <v>50</v>
      </c>
      <c r="D6752" s="319" t="s">
        <v>21389</v>
      </c>
      <c r="E6752" s="314" t="s">
        <v>186</v>
      </c>
    </row>
    <row r="6753" spans="1:5" ht="40.5">
      <c r="A6753" s="322">
        <v>103209</v>
      </c>
      <c r="B6753" s="314" t="s">
        <v>12544</v>
      </c>
      <c r="C6753" s="314" t="s">
        <v>50</v>
      </c>
      <c r="D6753" s="319" t="s">
        <v>21390</v>
      </c>
      <c r="E6753" s="314" t="s">
        <v>186</v>
      </c>
    </row>
    <row r="6754" spans="1:5" ht="40.5">
      <c r="A6754" s="322">
        <v>103210</v>
      </c>
      <c r="B6754" s="314" t="s">
        <v>12545</v>
      </c>
      <c r="C6754" s="314" t="s">
        <v>50</v>
      </c>
      <c r="D6754" s="319" t="s">
        <v>21391</v>
      </c>
      <c r="E6754" s="314" t="s">
        <v>186</v>
      </c>
    </row>
    <row r="6755" spans="1:5" ht="27">
      <c r="A6755" s="322">
        <v>103304</v>
      </c>
      <c r="B6755" s="314" t="s">
        <v>12546</v>
      </c>
      <c r="C6755" s="314" t="s">
        <v>50</v>
      </c>
      <c r="D6755" s="319" t="s">
        <v>21392</v>
      </c>
      <c r="E6755" s="314" t="s">
        <v>186</v>
      </c>
    </row>
    <row r="6756" spans="1:5" ht="40.5">
      <c r="A6756" s="322">
        <v>103307</v>
      </c>
      <c r="B6756" s="314" t="s">
        <v>12547</v>
      </c>
      <c r="C6756" s="314" t="s">
        <v>50</v>
      </c>
      <c r="D6756" s="319" t="s">
        <v>21393</v>
      </c>
      <c r="E6756" s="314" t="s">
        <v>186</v>
      </c>
    </row>
    <row r="6757" spans="1:5" ht="27">
      <c r="A6757" s="322">
        <v>103310</v>
      </c>
      <c r="B6757" s="314" t="s">
        <v>12548</v>
      </c>
      <c r="C6757" s="314" t="s">
        <v>50</v>
      </c>
      <c r="D6757" s="319" t="s">
        <v>21394</v>
      </c>
      <c r="E6757" s="314" t="s">
        <v>186</v>
      </c>
    </row>
    <row r="6758" spans="1:5" ht="27">
      <c r="A6758" s="322">
        <v>103314</v>
      </c>
      <c r="B6758" s="314" t="s">
        <v>12549</v>
      </c>
      <c r="C6758" s="314" t="s">
        <v>54</v>
      </c>
      <c r="D6758" s="319" t="s">
        <v>21395</v>
      </c>
      <c r="E6758" s="314" t="s">
        <v>186</v>
      </c>
    </row>
    <row r="6759" spans="1:5" ht="27">
      <c r="A6759" s="322">
        <v>103315</v>
      </c>
      <c r="B6759" s="314" t="s">
        <v>12550</v>
      </c>
      <c r="C6759" s="314" t="s">
        <v>54</v>
      </c>
      <c r="D6759" s="319" t="s">
        <v>21396</v>
      </c>
      <c r="E6759" s="314" t="s">
        <v>186</v>
      </c>
    </row>
    <row r="6760" spans="1:5" ht="27">
      <c r="A6760" s="322">
        <v>98525</v>
      </c>
      <c r="B6760" s="314" t="s">
        <v>6148</v>
      </c>
      <c r="C6760" s="314" t="s">
        <v>54</v>
      </c>
      <c r="D6760" s="319" t="s">
        <v>15569</v>
      </c>
      <c r="E6760" s="314" t="s">
        <v>186</v>
      </c>
    </row>
    <row r="6761" spans="1:5" ht="27">
      <c r="A6761" s="322">
        <v>98526</v>
      </c>
      <c r="B6761" s="314" t="s">
        <v>6149</v>
      </c>
      <c r="C6761" s="314" t="s">
        <v>50</v>
      </c>
      <c r="D6761" s="319" t="s">
        <v>13812</v>
      </c>
      <c r="E6761" s="314" t="s">
        <v>186</v>
      </c>
    </row>
    <row r="6762" spans="1:5" ht="27">
      <c r="A6762" s="322">
        <v>98527</v>
      </c>
      <c r="B6762" s="314" t="s">
        <v>6150</v>
      </c>
      <c r="C6762" s="314" t="s">
        <v>50</v>
      </c>
      <c r="D6762" s="319" t="s">
        <v>21397</v>
      </c>
      <c r="E6762" s="314" t="s">
        <v>186</v>
      </c>
    </row>
    <row r="6763" spans="1:5" ht="27">
      <c r="A6763" s="322">
        <v>98528</v>
      </c>
      <c r="B6763" s="314" t="s">
        <v>6151</v>
      </c>
      <c r="C6763" s="314" t="s">
        <v>50</v>
      </c>
      <c r="D6763" s="319" t="s">
        <v>21398</v>
      </c>
      <c r="E6763" s="314" t="s">
        <v>186</v>
      </c>
    </row>
    <row r="6764" spans="1:5" ht="27">
      <c r="A6764" s="322">
        <v>98529</v>
      </c>
      <c r="B6764" s="314" t="s">
        <v>6152</v>
      </c>
      <c r="C6764" s="314" t="s">
        <v>50</v>
      </c>
      <c r="D6764" s="319" t="s">
        <v>19747</v>
      </c>
      <c r="E6764" s="314" t="s">
        <v>186</v>
      </c>
    </row>
    <row r="6765" spans="1:5" ht="27">
      <c r="A6765" s="322">
        <v>98530</v>
      </c>
      <c r="B6765" s="314" t="s">
        <v>6153</v>
      </c>
      <c r="C6765" s="314" t="s">
        <v>50</v>
      </c>
      <c r="D6765" s="319" t="s">
        <v>21399</v>
      </c>
      <c r="E6765" s="314" t="s">
        <v>186</v>
      </c>
    </row>
    <row r="6766" spans="1:5" ht="27">
      <c r="A6766" s="322">
        <v>98531</v>
      </c>
      <c r="B6766" s="314" t="s">
        <v>6154</v>
      </c>
      <c r="C6766" s="314" t="s">
        <v>50</v>
      </c>
      <c r="D6766" s="319" t="s">
        <v>21400</v>
      </c>
      <c r="E6766" s="314" t="s">
        <v>186</v>
      </c>
    </row>
    <row r="6767" spans="1:5" ht="13.5">
      <c r="A6767" s="322">
        <v>98532</v>
      </c>
      <c r="B6767" s="314" t="s">
        <v>6155</v>
      </c>
      <c r="C6767" s="314" t="s">
        <v>50</v>
      </c>
      <c r="D6767" s="319" t="s">
        <v>21401</v>
      </c>
      <c r="E6767" s="314" t="s">
        <v>186</v>
      </c>
    </row>
    <row r="6768" spans="1:5" ht="27">
      <c r="A6768" s="322">
        <v>98533</v>
      </c>
      <c r="B6768" s="314" t="s">
        <v>6156</v>
      </c>
      <c r="C6768" s="314" t="s">
        <v>50</v>
      </c>
      <c r="D6768" s="319" t="s">
        <v>21402</v>
      </c>
      <c r="E6768" s="314" t="s">
        <v>186</v>
      </c>
    </row>
    <row r="6769" spans="1:5" ht="27">
      <c r="A6769" s="322">
        <v>98534</v>
      </c>
      <c r="B6769" s="314" t="s">
        <v>6157</v>
      </c>
      <c r="C6769" s="314" t="s">
        <v>50</v>
      </c>
      <c r="D6769" s="319" t="s">
        <v>21403</v>
      </c>
      <c r="E6769" s="314" t="s">
        <v>186</v>
      </c>
    </row>
    <row r="6770" spans="1:5" ht="13.5">
      <c r="A6770" s="322">
        <v>98535</v>
      </c>
      <c r="B6770" s="314" t="s">
        <v>6158</v>
      </c>
      <c r="C6770" s="314" t="s">
        <v>50</v>
      </c>
      <c r="D6770" s="319" t="s">
        <v>21404</v>
      </c>
      <c r="E6770" s="314" t="s">
        <v>186</v>
      </c>
    </row>
    <row r="6771" spans="1:5" ht="13.5">
      <c r="A6771" s="322">
        <v>88238</v>
      </c>
      <c r="B6771" s="314" t="s">
        <v>6159</v>
      </c>
      <c r="C6771" s="314" t="s">
        <v>717</v>
      </c>
      <c r="D6771" s="319" t="s">
        <v>18412</v>
      </c>
      <c r="E6771" s="314" t="s">
        <v>5975</v>
      </c>
    </row>
    <row r="6772" spans="1:5" ht="13.5">
      <c r="A6772" s="322">
        <v>88239</v>
      </c>
      <c r="B6772" s="314" t="s">
        <v>6160</v>
      </c>
      <c r="C6772" s="314" t="s">
        <v>717</v>
      </c>
      <c r="D6772" s="319" t="s">
        <v>14398</v>
      </c>
      <c r="E6772" s="314" t="s">
        <v>5975</v>
      </c>
    </row>
    <row r="6773" spans="1:5" ht="13.5">
      <c r="A6773" s="322">
        <v>88240</v>
      </c>
      <c r="B6773" s="314" t="s">
        <v>6161</v>
      </c>
      <c r="C6773" s="314" t="s">
        <v>717</v>
      </c>
      <c r="D6773" s="319" t="s">
        <v>13558</v>
      </c>
      <c r="E6773" s="314" t="s">
        <v>5975</v>
      </c>
    </row>
    <row r="6774" spans="1:5" ht="13.5">
      <c r="A6774" s="322">
        <v>88241</v>
      </c>
      <c r="B6774" s="314" t="s">
        <v>6162</v>
      </c>
      <c r="C6774" s="314" t="s">
        <v>717</v>
      </c>
      <c r="D6774" s="319" t="s">
        <v>21405</v>
      </c>
      <c r="E6774" s="314" t="s">
        <v>5975</v>
      </c>
    </row>
    <row r="6775" spans="1:5" ht="13.5">
      <c r="A6775" s="322">
        <v>88242</v>
      </c>
      <c r="B6775" s="314" t="s">
        <v>6163</v>
      </c>
      <c r="C6775" s="314" t="s">
        <v>717</v>
      </c>
      <c r="D6775" s="319" t="s">
        <v>21406</v>
      </c>
      <c r="E6775" s="314" t="s">
        <v>5975</v>
      </c>
    </row>
    <row r="6776" spans="1:5" ht="13.5">
      <c r="A6776" s="322">
        <v>88243</v>
      </c>
      <c r="B6776" s="314" t="s">
        <v>6164</v>
      </c>
      <c r="C6776" s="314" t="s">
        <v>717</v>
      </c>
      <c r="D6776" s="319" t="s">
        <v>17424</v>
      </c>
      <c r="E6776" s="314" t="s">
        <v>5975</v>
      </c>
    </row>
    <row r="6777" spans="1:5" ht="13.5">
      <c r="A6777" s="322">
        <v>88245</v>
      </c>
      <c r="B6777" s="314" t="s">
        <v>6165</v>
      </c>
      <c r="C6777" s="314" t="s">
        <v>717</v>
      </c>
      <c r="D6777" s="319" t="s">
        <v>17871</v>
      </c>
      <c r="E6777" s="314" t="s">
        <v>5975</v>
      </c>
    </row>
    <row r="6778" spans="1:5" ht="13.5">
      <c r="A6778" s="322">
        <v>88246</v>
      </c>
      <c r="B6778" s="314" t="s">
        <v>6166</v>
      </c>
      <c r="C6778" s="314" t="s">
        <v>717</v>
      </c>
      <c r="D6778" s="319" t="s">
        <v>17271</v>
      </c>
      <c r="E6778" s="314" t="s">
        <v>5975</v>
      </c>
    </row>
    <row r="6779" spans="1:5" ht="13.5">
      <c r="A6779" s="322">
        <v>88247</v>
      </c>
      <c r="B6779" s="314" t="s">
        <v>6167</v>
      </c>
      <c r="C6779" s="314" t="s">
        <v>717</v>
      </c>
      <c r="D6779" s="319" t="s">
        <v>17393</v>
      </c>
      <c r="E6779" s="314" t="s">
        <v>5975</v>
      </c>
    </row>
    <row r="6780" spans="1:5" ht="13.5">
      <c r="A6780" s="322">
        <v>88248</v>
      </c>
      <c r="B6780" s="314" t="s">
        <v>6168</v>
      </c>
      <c r="C6780" s="314" t="s">
        <v>717</v>
      </c>
      <c r="D6780" s="319" t="s">
        <v>17353</v>
      </c>
      <c r="E6780" s="314" t="s">
        <v>5975</v>
      </c>
    </row>
    <row r="6781" spans="1:5" ht="13.5">
      <c r="A6781" s="322">
        <v>88249</v>
      </c>
      <c r="B6781" s="314" t="s">
        <v>6169</v>
      </c>
      <c r="C6781" s="314" t="s">
        <v>717</v>
      </c>
      <c r="D6781" s="319" t="s">
        <v>20665</v>
      </c>
      <c r="E6781" s="314" t="s">
        <v>5975</v>
      </c>
    </row>
    <row r="6782" spans="1:5" ht="13.5">
      <c r="A6782" s="322">
        <v>88250</v>
      </c>
      <c r="B6782" s="314" t="s">
        <v>6170</v>
      </c>
      <c r="C6782" s="314" t="s">
        <v>717</v>
      </c>
      <c r="D6782" s="319" t="s">
        <v>20735</v>
      </c>
      <c r="E6782" s="314" t="s">
        <v>5975</v>
      </c>
    </row>
    <row r="6783" spans="1:5" ht="13.5">
      <c r="A6783" s="322">
        <v>88251</v>
      </c>
      <c r="B6783" s="314" t="s">
        <v>6171</v>
      </c>
      <c r="C6783" s="314" t="s">
        <v>717</v>
      </c>
      <c r="D6783" s="319" t="s">
        <v>17334</v>
      </c>
      <c r="E6783" s="314" t="s">
        <v>5975</v>
      </c>
    </row>
    <row r="6784" spans="1:5" ht="13.5">
      <c r="A6784" s="322">
        <v>88252</v>
      </c>
      <c r="B6784" s="314" t="s">
        <v>6172</v>
      </c>
      <c r="C6784" s="314" t="s">
        <v>717</v>
      </c>
      <c r="D6784" s="319" t="s">
        <v>15025</v>
      </c>
      <c r="E6784" s="314" t="s">
        <v>5975</v>
      </c>
    </row>
    <row r="6785" spans="1:5" ht="13.5">
      <c r="A6785" s="322">
        <v>88253</v>
      </c>
      <c r="B6785" s="314" t="s">
        <v>6173</v>
      </c>
      <c r="C6785" s="314" t="s">
        <v>717</v>
      </c>
      <c r="D6785" s="319" t="s">
        <v>18051</v>
      </c>
      <c r="E6785" s="314" t="s">
        <v>5975</v>
      </c>
    </row>
    <row r="6786" spans="1:5" ht="13.5">
      <c r="A6786" s="322">
        <v>88255</v>
      </c>
      <c r="B6786" s="314" t="s">
        <v>6174</v>
      </c>
      <c r="C6786" s="314" t="s">
        <v>717</v>
      </c>
      <c r="D6786" s="319" t="s">
        <v>20339</v>
      </c>
      <c r="E6786" s="314" t="s">
        <v>5975</v>
      </c>
    </row>
    <row r="6787" spans="1:5" ht="13.5">
      <c r="A6787" s="322">
        <v>88256</v>
      </c>
      <c r="B6787" s="314" t="s">
        <v>6175</v>
      </c>
      <c r="C6787" s="314" t="s">
        <v>717</v>
      </c>
      <c r="D6787" s="319" t="s">
        <v>21407</v>
      </c>
      <c r="E6787" s="314" t="s">
        <v>5975</v>
      </c>
    </row>
    <row r="6788" spans="1:5" ht="13.5">
      <c r="A6788" s="322">
        <v>88257</v>
      </c>
      <c r="B6788" s="314" t="s">
        <v>6176</v>
      </c>
      <c r="C6788" s="314" t="s">
        <v>717</v>
      </c>
      <c r="D6788" s="319" t="s">
        <v>20742</v>
      </c>
      <c r="E6788" s="314" t="s">
        <v>5975</v>
      </c>
    </row>
    <row r="6789" spans="1:5" ht="13.5">
      <c r="A6789" s="322">
        <v>88258</v>
      </c>
      <c r="B6789" s="314" t="s">
        <v>6177</v>
      </c>
      <c r="C6789" s="314" t="s">
        <v>717</v>
      </c>
      <c r="D6789" s="319" t="s">
        <v>21408</v>
      </c>
      <c r="E6789" s="314" t="s">
        <v>5975</v>
      </c>
    </row>
    <row r="6790" spans="1:5" ht="13.5">
      <c r="A6790" s="322">
        <v>88260</v>
      </c>
      <c r="B6790" s="314" t="s">
        <v>6178</v>
      </c>
      <c r="C6790" s="314" t="s">
        <v>717</v>
      </c>
      <c r="D6790" s="319" t="s">
        <v>16970</v>
      </c>
      <c r="E6790" s="314" t="s">
        <v>5975</v>
      </c>
    </row>
    <row r="6791" spans="1:5" ht="13.5">
      <c r="A6791" s="322">
        <v>88261</v>
      </c>
      <c r="B6791" s="314" t="s">
        <v>6179</v>
      </c>
      <c r="C6791" s="314" t="s">
        <v>717</v>
      </c>
      <c r="D6791" s="319" t="s">
        <v>15242</v>
      </c>
      <c r="E6791" s="314" t="s">
        <v>5975</v>
      </c>
    </row>
    <row r="6792" spans="1:5" ht="13.5">
      <c r="A6792" s="322">
        <v>88262</v>
      </c>
      <c r="B6792" s="314" t="s">
        <v>6180</v>
      </c>
      <c r="C6792" s="314" t="s">
        <v>717</v>
      </c>
      <c r="D6792" s="319" t="s">
        <v>20151</v>
      </c>
      <c r="E6792" s="314" t="s">
        <v>5975</v>
      </c>
    </row>
    <row r="6793" spans="1:5" ht="13.5">
      <c r="A6793" s="322">
        <v>88263</v>
      </c>
      <c r="B6793" s="314" t="s">
        <v>6181</v>
      </c>
      <c r="C6793" s="314" t="s">
        <v>717</v>
      </c>
      <c r="D6793" s="319" t="s">
        <v>17527</v>
      </c>
      <c r="E6793" s="314" t="s">
        <v>5975</v>
      </c>
    </row>
    <row r="6794" spans="1:5" ht="13.5">
      <c r="A6794" s="322">
        <v>88264</v>
      </c>
      <c r="B6794" s="314" t="s">
        <v>6182</v>
      </c>
      <c r="C6794" s="314" t="s">
        <v>717</v>
      </c>
      <c r="D6794" s="319" t="s">
        <v>13745</v>
      </c>
      <c r="E6794" s="314" t="s">
        <v>5975</v>
      </c>
    </row>
    <row r="6795" spans="1:5" ht="13.5">
      <c r="A6795" s="322">
        <v>88265</v>
      </c>
      <c r="B6795" s="314" t="s">
        <v>6183</v>
      </c>
      <c r="C6795" s="314" t="s">
        <v>717</v>
      </c>
      <c r="D6795" s="319" t="s">
        <v>13745</v>
      </c>
      <c r="E6795" s="314" t="s">
        <v>5975</v>
      </c>
    </row>
    <row r="6796" spans="1:5" ht="13.5">
      <c r="A6796" s="322">
        <v>88266</v>
      </c>
      <c r="B6796" s="314" t="s">
        <v>6184</v>
      </c>
      <c r="C6796" s="314" t="s">
        <v>717</v>
      </c>
      <c r="D6796" s="319" t="s">
        <v>17431</v>
      </c>
      <c r="E6796" s="314" t="s">
        <v>5975</v>
      </c>
    </row>
    <row r="6797" spans="1:5" ht="13.5">
      <c r="A6797" s="322">
        <v>88267</v>
      </c>
      <c r="B6797" s="314" t="s">
        <v>6185</v>
      </c>
      <c r="C6797" s="314" t="s">
        <v>717</v>
      </c>
      <c r="D6797" s="319" t="s">
        <v>16977</v>
      </c>
      <c r="E6797" s="314" t="s">
        <v>5975</v>
      </c>
    </row>
    <row r="6798" spans="1:5" ht="13.5">
      <c r="A6798" s="322">
        <v>88269</v>
      </c>
      <c r="B6798" s="314" t="s">
        <v>6186</v>
      </c>
      <c r="C6798" s="314" t="s">
        <v>717</v>
      </c>
      <c r="D6798" s="319" t="s">
        <v>17871</v>
      </c>
      <c r="E6798" s="314" t="s">
        <v>5975</v>
      </c>
    </row>
    <row r="6799" spans="1:5" ht="13.5">
      <c r="A6799" s="322">
        <v>88270</v>
      </c>
      <c r="B6799" s="314" t="s">
        <v>6187</v>
      </c>
      <c r="C6799" s="314" t="s">
        <v>717</v>
      </c>
      <c r="D6799" s="319" t="s">
        <v>21409</v>
      </c>
      <c r="E6799" s="314" t="s">
        <v>5975</v>
      </c>
    </row>
    <row r="6800" spans="1:5" ht="13.5">
      <c r="A6800" s="322">
        <v>88272</v>
      </c>
      <c r="B6800" s="314" t="s">
        <v>6188</v>
      </c>
      <c r="C6800" s="314" t="s">
        <v>717</v>
      </c>
      <c r="D6800" s="319" t="s">
        <v>13745</v>
      </c>
      <c r="E6800" s="314" t="s">
        <v>5975</v>
      </c>
    </row>
    <row r="6801" spans="1:5" ht="13.5">
      <c r="A6801" s="322">
        <v>88273</v>
      </c>
      <c r="B6801" s="314" t="s">
        <v>6189</v>
      </c>
      <c r="C6801" s="314" t="s">
        <v>717</v>
      </c>
      <c r="D6801" s="319" t="s">
        <v>15513</v>
      </c>
      <c r="E6801" s="314" t="s">
        <v>5975</v>
      </c>
    </row>
    <row r="6802" spans="1:5" ht="13.5">
      <c r="A6802" s="322">
        <v>88274</v>
      </c>
      <c r="B6802" s="314" t="s">
        <v>6190</v>
      </c>
      <c r="C6802" s="314" t="s">
        <v>717</v>
      </c>
      <c r="D6802" s="319" t="s">
        <v>21407</v>
      </c>
      <c r="E6802" s="314" t="s">
        <v>5975</v>
      </c>
    </row>
    <row r="6803" spans="1:5" ht="13.5">
      <c r="A6803" s="322">
        <v>88275</v>
      </c>
      <c r="B6803" s="314" t="s">
        <v>6191</v>
      </c>
      <c r="C6803" s="314" t="s">
        <v>717</v>
      </c>
      <c r="D6803" s="319" t="s">
        <v>19911</v>
      </c>
      <c r="E6803" s="314" t="s">
        <v>5975</v>
      </c>
    </row>
    <row r="6804" spans="1:5" ht="13.5">
      <c r="A6804" s="322">
        <v>88277</v>
      </c>
      <c r="B6804" s="314" t="s">
        <v>6192</v>
      </c>
      <c r="C6804" s="314" t="s">
        <v>717</v>
      </c>
      <c r="D6804" s="319" t="s">
        <v>21410</v>
      </c>
      <c r="E6804" s="314" t="s">
        <v>5975</v>
      </c>
    </row>
    <row r="6805" spans="1:5" ht="13.5">
      <c r="A6805" s="322">
        <v>88278</v>
      </c>
      <c r="B6805" s="314" t="s">
        <v>6193</v>
      </c>
      <c r="C6805" s="314" t="s">
        <v>717</v>
      </c>
      <c r="D6805" s="319" t="s">
        <v>14736</v>
      </c>
      <c r="E6805" s="314" t="s">
        <v>5975</v>
      </c>
    </row>
    <row r="6806" spans="1:5" ht="13.5">
      <c r="A6806" s="322">
        <v>88279</v>
      </c>
      <c r="B6806" s="314" t="s">
        <v>6194</v>
      </c>
      <c r="C6806" s="314" t="s">
        <v>717</v>
      </c>
      <c r="D6806" s="319" t="s">
        <v>16131</v>
      </c>
      <c r="E6806" s="314" t="s">
        <v>5975</v>
      </c>
    </row>
    <row r="6807" spans="1:5" ht="13.5">
      <c r="A6807" s="322">
        <v>88281</v>
      </c>
      <c r="B6807" s="314" t="s">
        <v>6195</v>
      </c>
      <c r="C6807" s="314" t="s">
        <v>717</v>
      </c>
      <c r="D6807" s="319" t="s">
        <v>21411</v>
      </c>
      <c r="E6807" s="314" t="s">
        <v>5975</v>
      </c>
    </row>
    <row r="6808" spans="1:5" ht="13.5">
      <c r="A6808" s="322">
        <v>88282</v>
      </c>
      <c r="B6808" s="314" t="s">
        <v>6196</v>
      </c>
      <c r="C6808" s="314" t="s">
        <v>717</v>
      </c>
      <c r="D6808" s="319" t="s">
        <v>13120</v>
      </c>
      <c r="E6808" s="314" t="s">
        <v>5975</v>
      </c>
    </row>
    <row r="6809" spans="1:5" ht="13.5">
      <c r="A6809" s="322">
        <v>88283</v>
      </c>
      <c r="B6809" s="314" t="s">
        <v>6197</v>
      </c>
      <c r="C6809" s="314" t="s">
        <v>717</v>
      </c>
      <c r="D6809" s="319" t="s">
        <v>17462</v>
      </c>
      <c r="E6809" s="314" t="s">
        <v>5975</v>
      </c>
    </row>
    <row r="6810" spans="1:5" ht="13.5">
      <c r="A6810" s="322">
        <v>88284</v>
      </c>
      <c r="B6810" s="314" t="s">
        <v>6198</v>
      </c>
      <c r="C6810" s="314" t="s">
        <v>717</v>
      </c>
      <c r="D6810" s="319" t="s">
        <v>17050</v>
      </c>
      <c r="E6810" s="314" t="s">
        <v>5975</v>
      </c>
    </row>
    <row r="6811" spans="1:5" ht="13.5">
      <c r="A6811" s="322">
        <v>88285</v>
      </c>
      <c r="B6811" s="314" t="s">
        <v>6199</v>
      </c>
      <c r="C6811" s="314" t="s">
        <v>717</v>
      </c>
      <c r="D6811" s="319" t="s">
        <v>13141</v>
      </c>
      <c r="E6811" s="314" t="s">
        <v>5975</v>
      </c>
    </row>
    <row r="6812" spans="1:5" ht="13.5">
      <c r="A6812" s="322">
        <v>88286</v>
      </c>
      <c r="B6812" s="314" t="s">
        <v>6200</v>
      </c>
      <c r="C6812" s="314" t="s">
        <v>717</v>
      </c>
      <c r="D6812" s="319" t="s">
        <v>20739</v>
      </c>
      <c r="E6812" s="314" t="s">
        <v>5975</v>
      </c>
    </row>
    <row r="6813" spans="1:5" ht="13.5">
      <c r="A6813" s="322">
        <v>88288</v>
      </c>
      <c r="B6813" s="314" t="s">
        <v>6201</v>
      </c>
      <c r="C6813" s="314" t="s">
        <v>717</v>
      </c>
      <c r="D6813" s="319" t="s">
        <v>17562</v>
      </c>
      <c r="E6813" s="314" t="s">
        <v>5975</v>
      </c>
    </row>
    <row r="6814" spans="1:5" ht="13.5">
      <c r="A6814" s="322">
        <v>88291</v>
      </c>
      <c r="B6814" s="314" t="s">
        <v>6202</v>
      </c>
      <c r="C6814" s="314" t="s">
        <v>717</v>
      </c>
      <c r="D6814" s="319" t="s">
        <v>21412</v>
      </c>
      <c r="E6814" s="314" t="s">
        <v>5975</v>
      </c>
    </row>
    <row r="6815" spans="1:5" ht="13.5">
      <c r="A6815" s="322">
        <v>88292</v>
      </c>
      <c r="B6815" s="314" t="s">
        <v>6203</v>
      </c>
      <c r="C6815" s="314" t="s">
        <v>717</v>
      </c>
      <c r="D6815" s="319" t="s">
        <v>21413</v>
      </c>
      <c r="E6815" s="314" t="s">
        <v>5975</v>
      </c>
    </row>
    <row r="6816" spans="1:5" ht="13.5">
      <c r="A6816" s="322">
        <v>88293</v>
      </c>
      <c r="B6816" s="314" t="s">
        <v>6204</v>
      </c>
      <c r="C6816" s="314" t="s">
        <v>717</v>
      </c>
      <c r="D6816" s="319" t="s">
        <v>17566</v>
      </c>
      <c r="E6816" s="314" t="s">
        <v>5975</v>
      </c>
    </row>
    <row r="6817" spans="1:5" ht="13.5">
      <c r="A6817" s="322">
        <v>88294</v>
      </c>
      <c r="B6817" s="314" t="s">
        <v>6205</v>
      </c>
      <c r="C6817" s="314" t="s">
        <v>717</v>
      </c>
      <c r="D6817" s="319" t="s">
        <v>20979</v>
      </c>
      <c r="E6817" s="314" t="s">
        <v>5975</v>
      </c>
    </row>
    <row r="6818" spans="1:5" ht="13.5">
      <c r="A6818" s="322">
        <v>88295</v>
      </c>
      <c r="B6818" s="314" t="s">
        <v>6206</v>
      </c>
      <c r="C6818" s="314" t="s">
        <v>717</v>
      </c>
      <c r="D6818" s="319" t="s">
        <v>20739</v>
      </c>
      <c r="E6818" s="314" t="s">
        <v>5975</v>
      </c>
    </row>
    <row r="6819" spans="1:5" ht="13.5">
      <c r="A6819" s="322">
        <v>88296</v>
      </c>
      <c r="B6819" s="314" t="s">
        <v>6207</v>
      </c>
      <c r="C6819" s="314" t="s">
        <v>717</v>
      </c>
      <c r="D6819" s="319" t="s">
        <v>20739</v>
      </c>
      <c r="E6819" s="314" t="s">
        <v>5975</v>
      </c>
    </row>
    <row r="6820" spans="1:5" ht="13.5">
      <c r="A6820" s="322">
        <v>88297</v>
      </c>
      <c r="B6820" s="314" t="s">
        <v>6208</v>
      </c>
      <c r="C6820" s="314" t="s">
        <v>717</v>
      </c>
      <c r="D6820" s="319" t="s">
        <v>17593</v>
      </c>
      <c r="E6820" s="314" t="s">
        <v>5975</v>
      </c>
    </row>
    <row r="6821" spans="1:5" ht="13.5">
      <c r="A6821" s="322">
        <v>88298</v>
      </c>
      <c r="B6821" s="314" t="s">
        <v>6209</v>
      </c>
      <c r="C6821" s="314" t="s">
        <v>717</v>
      </c>
      <c r="D6821" s="319" t="s">
        <v>17706</v>
      </c>
      <c r="E6821" s="314" t="s">
        <v>5975</v>
      </c>
    </row>
    <row r="6822" spans="1:5" ht="13.5">
      <c r="A6822" s="322">
        <v>88299</v>
      </c>
      <c r="B6822" s="314" t="s">
        <v>6210</v>
      </c>
      <c r="C6822" s="314" t="s">
        <v>717</v>
      </c>
      <c r="D6822" s="319" t="s">
        <v>12717</v>
      </c>
      <c r="E6822" s="314" t="s">
        <v>5975</v>
      </c>
    </row>
    <row r="6823" spans="1:5" ht="13.5">
      <c r="A6823" s="322">
        <v>88300</v>
      </c>
      <c r="B6823" s="314" t="s">
        <v>6211</v>
      </c>
      <c r="C6823" s="314" t="s">
        <v>717</v>
      </c>
      <c r="D6823" s="319" t="s">
        <v>21414</v>
      </c>
      <c r="E6823" s="314" t="s">
        <v>5975</v>
      </c>
    </row>
    <row r="6824" spans="1:5" ht="13.5">
      <c r="A6824" s="322">
        <v>88301</v>
      </c>
      <c r="B6824" s="314" t="s">
        <v>6212</v>
      </c>
      <c r="C6824" s="314" t="s">
        <v>717</v>
      </c>
      <c r="D6824" s="319" t="s">
        <v>17605</v>
      </c>
      <c r="E6824" s="314" t="s">
        <v>5975</v>
      </c>
    </row>
    <row r="6825" spans="1:5" ht="13.5">
      <c r="A6825" s="322">
        <v>88302</v>
      </c>
      <c r="B6825" s="314" t="s">
        <v>6213</v>
      </c>
      <c r="C6825" s="314" t="s">
        <v>717</v>
      </c>
      <c r="D6825" s="319" t="s">
        <v>17778</v>
      </c>
      <c r="E6825" s="314" t="s">
        <v>5975</v>
      </c>
    </row>
    <row r="6826" spans="1:5" ht="13.5">
      <c r="A6826" s="322">
        <v>88303</v>
      </c>
      <c r="B6826" s="314" t="s">
        <v>6214</v>
      </c>
      <c r="C6826" s="314" t="s">
        <v>717</v>
      </c>
      <c r="D6826" s="319" t="s">
        <v>17547</v>
      </c>
      <c r="E6826" s="314" t="s">
        <v>5975</v>
      </c>
    </row>
    <row r="6827" spans="1:5" ht="13.5">
      <c r="A6827" s="322">
        <v>88304</v>
      </c>
      <c r="B6827" s="314" t="s">
        <v>6215</v>
      </c>
      <c r="C6827" s="314" t="s">
        <v>717</v>
      </c>
      <c r="D6827" s="319" t="s">
        <v>13748</v>
      </c>
      <c r="E6827" s="314" t="s">
        <v>5975</v>
      </c>
    </row>
    <row r="6828" spans="1:5" ht="13.5">
      <c r="A6828" s="322">
        <v>88306</v>
      </c>
      <c r="B6828" s="314" t="s">
        <v>6216</v>
      </c>
      <c r="C6828" s="314" t="s">
        <v>717</v>
      </c>
      <c r="D6828" s="319" t="s">
        <v>14784</v>
      </c>
      <c r="E6828" s="314" t="s">
        <v>5975</v>
      </c>
    </row>
    <row r="6829" spans="1:5" ht="13.5">
      <c r="A6829" s="322">
        <v>88307</v>
      </c>
      <c r="B6829" s="314" t="s">
        <v>6217</v>
      </c>
      <c r="C6829" s="314" t="s">
        <v>717</v>
      </c>
      <c r="D6829" s="319" t="s">
        <v>17881</v>
      </c>
      <c r="E6829" s="314" t="s">
        <v>5975</v>
      </c>
    </row>
    <row r="6830" spans="1:5" ht="13.5">
      <c r="A6830" s="322">
        <v>88308</v>
      </c>
      <c r="B6830" s="314" t="s">
        <v>6218</v>
      </c>
      <c r="C6830" s="314" t="s">
        <v>717</v>
      </c>
      <c r="D6830" s="319" t="s">
        <v>21407</v>
      </c>
      <c r="E6830" s="314" t="s">
        <v>5975</v>
      </c>
    </row>
    <row r="6831" spans="1:5" ht="13.5">
      <c r="A6831" s="322">
        <v>88309</v>
      </c>
      <c r="B6831" s="314" t="s">
        <v>6219</v>
      </c>
      <c r="C6831" s="314" t="s">
        <v>717</v>
      </c>
      <c r="D6831" s="319" t="s">
        <v>21409</v>
      </c>
      <c r="E6831" s="314" t="s">
        <v>5975</v>
      </c>
    </row>
    <row r="6832" spans="1:5" ht="13.5">
      <c r="A6832" s="322">
        <v>88310</v>
      </c>
      <c r="B6832" s="314" t="s">
        <v>6220</v>
      </c>
      <c r="C6832" s="314" t="s">
        <v>717</v>
      </c>
      <c r="D6832" s="319" t="s">
        <v>16109</v>
      </c>
      <c r="E6832" s="314" t="s">
        <v>5975</v>
      </c>
    </row>
    <row r="6833" spans="1:5" ht="13.5">
      <c r="A6833" s="322">
        <v>88311</v>
      </c>
      <c r="B6833" s="314" t="s">
        <v>6221</v>
      </c>
      <c r="C6833" s="314" t="s">
        <v>717</v>
      </c>
      <c r="D6833" s="319" t="s">
        <v>15794</v>
      </c>
      <c r="E6833" s="314" t="s">
        <v>5975</v>
      </c>
    </row>
    <row r="6834" spans="1:5" ht="13.5">
      <c r="A6834" s="322">
        <v>88312</v>
      </c>
      <c r="B6834" s="314" t="s">
        <v>6222</v>
      </c>
      <c r="C6834" s="314" t="s">
        <v>717</v>
      </c>
      <c r="D6834" s="319" t="s">
        <v>14768</v>
      </c>
      <c r="E6834" s="314" t="s">
        <v>5975</v>
      </c>
    </row>
    <row r="6835" spans="1:5" ht="13.5">
      <c r="A6835" s="322">
        <v>88313</v>
      </c>
      <c r="B6835" s="314" t="s">
        <v>6223</v>
      </c>
      <c r="C6835" s="314" t="s">
        <v>717</v>
      </c>
      <c r="D6835" s="319" t="s">
        <v>17555</v>
      </c>
      <c r="E6835" s="314" t="s">
        <v>5975</v>
      </c>
    </row>
    <row r="6836" spans="1:5" ht="13.5">
      <c r="A6836" s="322">
        <v>88314</v>
      </c>
      <c r="B6836" s="314" t="s">
        <v>6224</v>
      </c>
      <c r="C6836" s="314" t="s">
        <v>717</v>
      </c>
      <c r="D6836" s="319" t="s">
        <v>21415</v>
      </c>
      <c r="E6836" s="314" t="s">
        <v>5975</v>
      </c>
    </row>
    <row r="6837" spans="1:5" ht="13.5">
      <c r="A6837" s="322">
        <v>88315</v>
      </c>
      <c r="B6837" s="314" t="s">
        <v>6225</v>
      </c>
      <c r="C6837" s="314" t="s">
        <v>717</v>
      </c>
      <c r="D6837" s="319" t="s">
        <v>17871</v>
      </c>
      <c r="E6837" s="314" t="s">
        <v>5975</v>
      </c>
    </row>
    <row r="6838" spans="1:5" ht="13.5">
      <c r="A6838" s="322">
        <v>88316</v>
      </c>
      <c r="B6838" s="314" t="s">
        <v>6226</v>
      </c>
      <c r="C6838" s="314" t="s">
        <v>717</v>
      </c>
      <c r="D6838" s="319" t="s">
        <v>18412</v>
      </c>
      <c r="E6838" s="314" t="s">
        <v>5975</v>
      </c>
    </row>
    <row r="6839" spans="1:5" ht="13.5">
      <c r="A6839" s="322">
        <v>88317</v>
      </c>
      <c r="B6839" s="314" t="s">
        <v>6227</v>
      </c>
      <c r="C6839" s="314" t="s">
        <v>717</v>
      </c>
      <c r="D6839" s="319" t="s">
        <v>16080</v>
      </c>
      <c r="E6839" s="314" t="s">
        <v>5975</v>
      </c>
    </row>
    <row r="6840" spans="1:5" ht="13.5">
      <c r="A6840" s="322">
        <v>88318</v>
      </c>
      <c r="B6840" s="314" t="s">
        <v>6228</v>
      </c>
      <c r="C6840" s="314" t="s">
        <v>717</v>
      </c>
      <c r="D6840" s="319" t="s">
        <v>21416</v>
      </c>
      <c r="E6840" s="314" t="s">
        <v>5975</v>
      </c>
    </row>
    <row r="6841" spans="1:5" ht="13.5">
      <c r="A6841" s="322">
        <v>88320</v>
      </c>
      <c r="B6841" s="314" t="s">
        <v>6229</v>
      </c>
      <c r="C6841" s="314" t="s">
        <v>717</v>
      </c>
      <c r="D6841" s="319" t="s">
        <v>16283</v>
      </c>
      <c r="E6841" s="314" t="s">
        <v>5975</v>
      </c>
    </row>
    <row r="6842" spans="1:5" ht="13.5">
      <c r="A6842" s="322">
        <v>88321</v>
      </c>
      <c r="B6842" s="314" t="s">
        <v>6230</v>
      </c>
      <c r="C6842" s="314" t="s">
        <v>717</v>
      </c>
      <c r="D6842" s="319" t="s">
        <v>21417</v>
      </c>
      <c r="E6842" s="314" t="s">
        <v>5975</v>
      </c>
    </row>
    <row r="6843" spans="1:5" ht="13.5">
      <c r="A6843" s="322">
        <v>88322</v>
      </c>
      <c r="B6843" s="314" t="s">
        <v>6231</v>
      </c>
      <c r="C6843" s="314" t="s">
        <v>717</v>
      </c>
      <c r="D6843" s="319" t="s">
        <v>21418</v>
      </c>
      <c r="E6843" s="314" t="s">
        <v>5975</v>
      </c>
    </row>
    <row r="6844" spans="1:5" ht="13.5">
      <c r="A6844" s="322">
        <v>88323</v>
      </c>
      <c r="B6844" s="314" t="s">
        <v>6232</v>
      </c>
      <c r="C6844" s="314" t="s">
        <v>717</v>
      </c>
      <c r="D6844" s="319" t="s">
        <v>17563</v>
      </c>
      <c r="E6844" s="314" t="s">
        <v>5975</v>
      </c>
    </row>
    <row r="6845" spans="1:5" ht="13.5">
      <c r="A6845" s="322">
        <v>88324</v>
      </c>
      <c r="B6845" s="314" t="s">
        <v>6233</v>
      </c>
      <c r="C6845" s="314" t="s">
        <v>717</v>
      </c>
      <c r="D6845" s="319" t="s">
        <v>19473</v>
      </c>
      <c r="E6845" s="314" t="s">
        <v>5975</v>
      </c>
    </row>
    <row r="6846" spans="1:5" ht="13.5">
      <c r="A6846" s="322">
        <v>88325</v>
      </c>
      <c r="B6846" s="314" t="s">
        <v>6234</v>
      </c>
      <c r="C6846" s="314" t="s">
        <v>717</v>
      </c>
      <c r="D6846" s="319" t="s">
        <v>15310</v>
      </c>
      <c r="E6846" s="314" t="s">
        <v>5975</v>
      </c>
    </row>
    <row r="6847" spans="1:5" ht="13.5">
      <c r="A6847" s="322">
        <v>88326</v>
      </c>
      <c r="B6847" s="314" t="s">
        <v>6235</v>
      </c>
      <c r="C6847" s="314" t="s">
        <v>717</v>
      </c>
      <c r="D6847" s="319" t="s">
        <v>21419</v>
      </c>
      <c r="E6847" s="314" t="s">
        <v>5975</v>
      </c>
    </row>
    <row r="6848" spans="1:5" ht="13.5">
      <c r="A6848" s="322">
        <v>88377</v>
      </c>
      <c r="B6848" s="314" t="s">
        <v>6236</v>
      </c>
      <c r="C6848" s="314" t="s">
        <v>717</v>
      </c>
      <c r="D6848" s="319" t="s">
        <v>15025</v>
      </c>
      <c r="E6848" s="314" t="s">
        <v>5975</v>
      </c>
    </row>
    <row r="6849" spans="1:5" ht="13.5">
      <c r="A6849" s="322">
        <v>88441</v>
      </c>
      <c r="B6849" s="314" t="s">
        <v>6237</v>
      </c>
      <c r="C6849" s="314" t="s">
        <v>717</v>
      </c>
      <c r="D6849" s="319" t="s">
        <v>13756</v>
      </c>
      <c r="E6849" s="314" t="s">
        <v>5975</v>
      </c>
    </row>
    <row r="6850" spans="1:5" ht="13.5">
      <c r="A6850" s="322">
        <v>88597</v>
      </c>
      <c r="B6850" s="314" t="s">
        <v>6238</v>
      </c>
      <c r="C6850" s="314" t="s">
        <v>717</v>
      </c>
      <c r="D6850" s="319" t="s">
        <v>17501</v>
      </c>
      <c r="E6850" s="314" t="s">
        <v>5975</v>
      </c>
    </row>
    <row r="6851" spans="1:5" ht="13.5">
      <c r="A6851" s="322">
        <v>90766</v>
      </c>
      <c r="B6851" s="314" t="s">
        <v>6239</v>
      </c>
      <c r="C6851" s="314" t="s">
        <v>717</v>
      </c>
      <c r="D6851" s="319" t="s">
        <v>17434</v>
      </c>
      <c r="E6851" s="314" t="s">
        <v>5975</v>
      </c>
    </row>
    <row r="6852" spans="1:5" ht="13.5">
      <c r="A6852" s="322">
        <v>90767</v>
      </c>
      <c r="B6852" s="314" t="s">
        <v>6240</v>
      </c>
      <c r="C6852" s="314" t="s">
        <v>717</v>
      </c>
      <c r="D6852" s="319" t="s">
        <v>17630</v>
      </c>
      <c r="E6852" s="314" t="s">
        <v>5975</v>
      </c>
    </row>
    <row r="6853" spans="1:5" ht="13.5">
      <c r="A6853" s="322">
        <v>90768</v>
      </c>
      <c r="B6853" s="314" t="s">
        <v>6241</v>
      </c>
      <c r="C6853" s="314" t="s">
        <v>717</v>
      </c>
      <c r="D6853" s="319" t="s">
        <v>21420</v>
      </c>
      <c r="E6853" s="314" t="s">
        <v>5975</v>
      </c>
    </row>
    <row r="6854" spans="1:5" ht="13.5">
      <c r="A6854" s="322">
        <v>90769</v>
      </c>
      <c r="B6854" s="314" t="s">
        <v>6242</v>
      </c>
      <c r="C6854" s="314" t="s">
        <v>717</v>
      </c>
      <c r="D6854" s="319" t="s">
        <v>21421</v>
      </c>
      <c r="E6854" s="314" t="s">
        <v>5975</v>
      </c>
    </row>
    <row r="6855" spans="1:5" ht="13.5">
      <c r="A6855" s="322">
        <v>90770</v>
      </c>
      <c r="B6855" s="314" t="s">
        <v>6243</v>
      </c>
      <c r="C6855" s="314" t="s">
        <v>717</v>
      </c>
      <c r="D6855" s="319" t="s">
        <v>21422</v>
      </c>
      <c r="E6855" s="314" t="s">
        <v>5975</v>
      </c>
    </row>
    <row r="6856" spans="1:5" ht="13.5">
      <c r="A6856" s="322">
        <v>90771</v>
      </c>
      <c r="B6856" s="314" t="s">
        <v>6244</v>
      </c>
      <c r="C6856" s="314" t="s">
        <v>717</v>
      </c>
      <c r="D6856" s="319" t="s">
        <v>21423</v>
      </c>
      <c r="E6856" s="314" t="s">
        <v>5975</v>
      </c>
    </row>
    <row r="6857" spans="1:5" ht="13.5">
      <c r="A6857" s="322">
        <v>90772</v>
      </c>
      <c r="B6857" s="314" t="s">
        <v>6245</v>
      </c>
      <c r="C6857" s="314" t="s">
        <v>717</v>
      </c>
      <c r="D6857" s="319" t="s">
        <v>16130</v>
      </c>
      <c r="E6857" s="314" t="s">
        <v>5975</v>
      </c>
    </row>
    <row r="6858" spans="1:5" ht="13.5">
      <c r="A6858" s="322">
        <v>90773</v>
      </c>
      <c r="B6858" s="314" t="s">
        <v>6246</v>
      </c>
      <c r="C6858" s="314" t="s">
        <v>717</v>
      </c>
      <c r="D6858" s="319" t="s">
        <v>16076</v>
      </c>
      <c r="E6858" s="314" t="s">
        <v>5975</v>
      </c>
    </row>
    <row r="6859" spans="1:5" ht="13.5">
      <c r="A6859" s="322">
        <v>90775</v>
      </c>
      <c r="B6859" s="314" t="s">
        <v>6247</v>
      </c>
      <c r="C6859" s="314" t="s">
        <v>717</v>
      </c>
      <c r="D6859" s="319" t="s">
        <v>21424</v>
      </c>
      <c r="E6859" s="314" t="s">
        <v>5975</v>
      </c>
    </row>
    <row r="6860" spans="1:5" ht="13.5">
      <c r="A6860" s="322">
        <v>90776</v>
      </c>
      <c r="B6860" s="314" t="s">
        <v>6248</v>
      </c>
      <c r="C6860" s="314" t="s">
        <v>717</v>
      </c>
      <c r="D6860" s="319" t="s">
        <v>13841</v>
      </c>
      <c r="E6860" s="314" t="s">
        <v>5975</v>
      </c>
    </row>
    <row r="6861" spans="1:5" ht="13.5">
      <c r="A6861" s="322">
        <v>90777</v>
      </c>
      <c r="B6861" s="314" t="s">
        <v>6249</v>
      </c>
      <c r="C6861" s="314" t="s">
        <v>717</v>
      </c>
      <c r="D6861" s="319" t="s">
        <v>21425</v>
      </c>
      <c r="E6861" s="314" t="s">
        <v>5975</v>
      </c>
    </row>
    <row r="6862" spans="1:5" ht="13.5">
      <c r="A6862" s="322">
        <v>90778</v>
      </c>
      <c r="B6862" s="314" t="s">
        <v>6250</v>
      </c>
      <c r="C6862" s="314" t="s">
        <v>717</v>
      </c>
      <c r="D6862" s="319" t="s">
        <v>21426</v>
      </c>
      <c r="E6862" s="314" t="s">
        <v>5975</v>
      </c>
    </row>
    <row r="6863" spans="1:5" ht="13.5">
      <c r="A6863" s="322">
        <v>90779</v>
      </c>
      <c r="B6863" s="314" t="s">
        <v>6251</v>
      </c>
      <c r="C6863" s="314" t="s">
        <v>717</v>
      </c>
      <c r="D6863" s="319" t="s">
        <v>21427</v>
      </c>
      <c r="E6863" s="314" t="s">
        <v>5975</v>
      </c>
    </row>
    <row r="6864" spans="1:5" ht="13.5">
      <c r="A6864" s="322">
        <v>90780</v>
      </c>
      <c r="B6864" s="314" t="s">
        <v>6252</v>
      </c>
      <c r="C6864" s="314" t="s">
        <v>717</v>
      </c>
      <c r="D6864" s="319" t="s">
        <v>20976</v>
      </c>
      <c r="E6864" s="314" t="s">
        <v>5975</v>
      </c>
    </row>
    <row r="6865" spans="1:5" ht="13.5">
      <c r="A6865" s="322">
        <v>90781</v>
      </c>
      <c r="B6865" s="314" t="s">
        <v>6253</v>
      </c>
      <c r="C6865" s="314" t="s">
        <v>717</v>
      </c>
      <c r="D6865" s="319" t="s">
        <v>13599</v>
      </c>
      <c r="E6865" s="314" t="s">
        <v>5975</v>
      </c>
    </row>
    <row r="6866" spans="1:5" ht="13.5">
      <c r="A6866" s="322">
        <v>91677</v>
      </c>
      <c r="B6866" s="314" t="s">
        <v>6254</v>
      </c>
      <c r="C6866" s="314" t="s">
        <v>717</v>
      </c>
      <c r="D6866" s="319" t="s">
        <v>21428</v>
      </c>
      <c r="E6866" s="314" t="s">
        <v>5975</v>
      </c>
    </row>
    <row r="6867" spans="1:5" ht="13.5">
      <c r="A6867" s="322">
        <v>91678</v>
      </c>
      <c r="B6867" s="314" t="s">
        <v>6255</v>
      </c>
      <c r="C6867" s="314" t="s">
        <v>717</v>
      </c>
      <c r="D6867" s="319" t="s">
        <v>13325</v>
      </c>
      <c r="E6867" s="314" t="s">
        <v>5975</v>
      </c>
    </row>
    <row r="6868" spans="1:5" ht="13.5">
      <c r="A6868" s="322">
        <v>93558</v>
      </c>
      <c r="B6868" s="314" t="s">
        <v>6256</v>
      </c>
      <c r="C6868" s="314" t="s">
        <v>6257</v>
      </c>
      <c r="D6868" s="319" t="s">
        <v>21429</v>
      </c>
      <c r="E6868" s="314" t="s">
        <v>5975</v>
      </c>
    </row>
    <row r="6869" spans="1:5" ht="13.5">
      <c r="A6869" s="322">
        <v>93559</v>
      </c>
      <c r="B6869" s="314" t="s">
        <v>6238</v>
      </c>
      <c r="C6869" s="314" t="s">
        <v>6257</v>
      </c>
      <c r="D6869" s="319" t="s">
        <v>21430</v>
      </c>
      <c r="E6869" s="314" t="s">
        <v>5975</v>
      </c>
    </row>
    <row r="6870" spans="1:5" ht="13.5">
      <c r="A6870" s="322">
        <v>93560</v>
      </c>
      <c r="B6870" s="314" t="s">
        <v>6246</v>
      </c>
      <c r="C6870" s="314" t="s">
        <v>6257</v>
      </c>
      <c r="D6870" s="319" t="s">
        <v>21431</v>
      </c>
      <c r="E6870" s="314" t="s">
        <v>5975</v>
      </c>
    </row>
    <row r="6871" spans="1:5" ht="13.5">
      <c r="A6871" s="322">
        <v>93561</v>
      </c>
      <c r="B6871" s="314" t="s">
        <v>6247</v>
      </c>
      <c r="C6871" s="314" t="s">
        <v>6257</v>
      </c>
      <c r="D6871" s="319" t="s">
        <v>21432</v>
      </c>
      <c r="E6871" s="314" t="s">
        <v>5975</v>
      </c>
    </row>
    <row r="6872" spans="1:5" ht="13.5">
      <c r="A6872" s="322">
        <v>93562</v>
      </c>
      <c r="B6872" s="314" t="s">
        <v>6244</v>
      </c>
      <c r="C6872" s="314" t="s">
        <v>6257</v>
      </c>
      <c r="D6872" s="319" t="s">
        <v>21433</v>
      </c>
      <c r="E6872" s="314" t="s">
        <v>5975</v>
      </c>
    </row>
    <row r="6873" spans="1:5" ht="13.5">
      <c r="A6873" s="322">
        <v>93563</v>
      </c>
      <c r="B6873" s="314" t="s">
        <v>6239</v>
      </c>
      <c r="C6873" s="314" t="s">
        <v>6257</v>
      </c>
      <c r="D6873" s="319" t="s">
        <v>21434</v>
      </c>
      <c r="E6873" s="314" t="s">
        <v>5975</v>
      </c>
    </row>
    <row r="6874" spans="1:5" ht="13.5">
      <c r="A6874" s="322">
        <v>93564</v>
      </c>
      <c r="B6874" s="314" t="s">
        <v>6240</v>
      </c>
      <c r="C6874" s="314" t="s">
        <v>6257</v>
      </c>
      <c r="D6874" s="319" t="s">
        <v>21435</v>
      </c>
      <c r="E6874" s="314" t="s">
        <v>5975</v>
      </c>
    </row>
    <row r="6875" spans="1:5" ht="13.5">
      <c r="A6875" s="322">
        <v>93565</v>
      </c>
      <c r="B6875" s="314" t="s">
        <v>6249</v>
      </c>
      <c r="C6875" s="314" t="s">
        <v>6257</v>
      </c>
      <c r="D6875" s="319" t="s">
        <v>21436</v>
      </c>
      <c r="E6875" s="314" t="s">
        <v>5975</v>
      </c>
    </row>
    <row r="6876" spans="1:5" ht="13.5">
      <c r="A6876" s="322">
        <v>93566</v>
      </c>
      <c r="B6876" s="314" t="s">
        <v>6245</v>
      </c>
      <c r="C6876" s="314" t="s">
        <v>6257</v>
      </c>
      <c r="D6876" s="319" t="s">
        <v>21437</v>
      </c>
      <c r="E6876" s="314" t="s">
        <v>5975</v>
      </c>
    </row>
    <row r="6877" spans="1:5" ht="13.5">
      <c r="A6877" s="322">
        <v>93567</v>
      </c>
      <c r="B6877" s="314" t="s">
        <v>6250</v>
      </c>
      <c r="C6877" s="314" t="s">
        <v>6257</v>
      </c>
      <c r="D6877" s="319" t="s">
        <v>21438</v>
      </c>
      <c r="E6877" s="314" t="s">
        <v>5975</v>
      </c>
    </row>
    <row r="6878" spans="1:5" ht="13.5">
      <c r="A6878" s="322">
        <v>93568</v>
      </c>
      <c r="B6878" s="314" t="s">
        <v>6251</v>
      </c>
      <c r="C6878" s="314" t="s">
        <v>6257</v>
      </c>
      <c r="D6878" s="319" t="s">
        <v>21439</v>
      </c>
      <c r="E6878" s="314" t="s">
        <v>5975</v>
      </c>
    </row>
    <row r="6879" spans="1:5" ht="13.5">
      <c r="A6879" s="322">
        <v>93569</v>
      </c>
      <c r="B6879" s="314" t="s">
        <v>6258</v>
      </c>
      <c r="C6879" s="314" t="s">
        <v>6257</v>
      </c>
      <c r="D6879" s="319" t="s">
        <v>21440</v>
      </c>
      <c r="E6879" s="314" t="s">
        <v>5975</v>
      </c>
    </row>
    <row r="6880" spans="1:5" ht="13.5">
      <c r="A6880" s="322">
        <v>93570</v>
      </c>
      <c r="B6880" s="314" t="s">
        <v>6259</v>
      </c>
      <c r="C6880" s="314" t="s">
        <v>6257</v>
      </c>
      <c r="D6880" s="319" t="s">
        <v>21441</v>
      </c>
      <c r="E6880" s="314" t="s">
        <v>5975</v>
      </c>
    </row>
    <row r="6881" spans="1:5" ht="13.5">
      <c r="A6881" s="322">
        <v>93571</v>
      </c>
      <c r="B6881" s="314" t="s">
        <v>6260</v>
      </c>
      <c r="C6881" s="314" t="s">
        <v>6257</v>
      </c>
      <c r="D6881" s="319" t="s">
        <v>21442</v>
      </c>
      <c r="E6881" s="314" t="s">
        <v>5975</v>
      </c>
    </row>
    <row r="6882" spans="1:5" ht="13.5">
      <c r="A6882" s="322">
        <v>93572</v>
      </c>
      <c r="B6882" s="314" t="s">
        <v>6261</v>
      </c>
      <c r="C6882" s="314" t="s">
        <v>6257</v>
      </c>
      <c r="D6882" s="319" t="s">
        <v>21443</v>
      </c>
      <c r="E6882" s="314" t="s">
        <v>5975</v>
      </c>
    </row>
    <row r="6883" spans="1:5" ht="13.5">
      <c r="A6883" s="322">
        <v>94295</v>
      </c>
      <c r="B6883" s="314" t="s">
        <v>6252</v>
      </c>
      <c r="C6883" s="314" t="s">
        <v>6257</v>
      </c>
      <c r="D6883" s="319" t="s">
        <v>21444</v>
      </c>
      <c r="E6883" s="314" t="s">
        <v>5975</v>
      </c>
    </row>
    <row r="6884" spans="1:5" ht="13.5">
      <c r="A6884" s="322">
        <v>94296</v>
      </c>
      <c r="B6884" s="314" t="s">
        <v>6253</v>
      </c>
      <c r="C6884" s="314" t="s">
        <v>6257</v>
      </c>
      <c r="D6884" s="319" t="s">
        <v>21445</v>
      </c>
      <c r="E6884" s="314" t="s">
        <v>5975</v>
      </c>
    </row>
    <row r="6885" spans="1:5" ht="27">
      <c r="A6885" s="322">
        <v>95308</v>
      </c>
      <c r="B6885" s="314" t="s">
        <v>6262</v>
      </c>
      <c r="C6885" s="314" t="s">
        <v>717</v>
      </c>
      <c r="D6885" s="319" t="s">
        <v>15380</v>
      </c>
      <c r="E6885" s="314" t="s">
        <v>12551</v>
      </c>
    </row>
    <row r="6886" spans="1:5" ht="27">
      <c r="A6886" s="322">
        <v>95309</v>
      </c>
      <c r="B6886" s="314" t="s">
        <v>6263</v>
      </c>
      <c r="C6886" s="314" t="s">
        <v>717</v>
      </c>
      <c r="D6886" s="319" t="s">
        <v>17069</v>
      </c>
      <c r="E6886" s="314" t="s">
        <v>12551</v>
      </c>
    </row>
    <row r="6887" spans="1:5" ht="27">
      <c r="A6887" s="322">
        <v>95310</v>
      </c>
      <c r="B6887" s="314" t="s">
        <v>6264</v>
      </c>
      <c r="C6887" s="314" t="s">
        <v>717</v>
      </c>
      <c r="D6887" s="319" t="s">
        <v>14442</v>
      </c>
      <c r="E6887" s="314" t="s">
        <v>12551</v>
      </c>
    </row>
    <row r="6888" spans="1:5" ht="27">
      <c r="A6888" s="322">
        <v>95311</v>
      </c>
      <c r="B6888" s="314" t="s">
        <v>6265</v>
      </c>
      <c r="C6888" s="314" t="s">
        <v>717</v>
      </c>
      <c r="D6888" s="319" t="s">
        <v>13109</v>
      </c>
      <c r="E6888" s="314" t="s">
        <v>12551</v>
      </c>
    </row>
    <row r="6889" spans="1:5" ht="27">
      <c r="A6889" s="322">
        <v>95312</v>
      </c>
      <c r="B6889" s="314" t="s">
        <v>6266</v>
      </c>
      <c r="C6889" s="314" t="s">
        <v>717</v>
      </c>
      <c r="D6889" s="319" t="s">
        <v>13110</v>
      </c>
      <c r="E6889" s="314" t="s">
        <v>12551</v>
      </c>
    </row>
    <row r="6890" spans="1:5" ht="27">
      <c r="A6890" s="322">
        <v>95313</v>
      </c>
      <c r="B6890" s="314" t="s">
        <v>6267</v>
      </c>
      <c r="C6890" s="314" t="s">
        <v>717</v>
      </c>
      <c r="D6890" s="319" t="s">
        <v>12574</v>
      </c>
      <c r="E6890" s="314" t="s">
        <v>12551</v>
      </c>
    </row>
    <row r="6891" spans="1:5" ht="27">
      <c r="A6891" s="322">
        <v>95314</v>
      </c>
      <c r="B6891" s="314" t="s">
        <v>6268</v>
      </c>
      <c r="C6891" s="314" t="s">
        <v>717</v>
      </c>
      <c r="D6891" s="319" t="s">
        <v>17069</v>
      </c>
      <c r="E6891" s="314" t="s">
        <v>12551</v>
      </c>
    </row>
    <row r="6892" spans="1:5" ht="27">
      <c r="A6892" s="322">
        <v>95315</v>
      </c>
      <c r="B6892" s="314" t="s">
        <v>6269</v>
      </c>
      <c r="C6892" s="314" t="s">
        <v>717</v>
      </c>
      <c r="D6892" s="319" t="s">
        <v>17069</v>
      </c>
      <c r="E6892" s="314" t="s">
        <v>12551</v>
      </c>
    </row>
    <row r="6893" spans="1:5" ht="27">
      <c r="A6893" s="322">
        <v>95316</v>
      </c>
      <c r="B6893" s="314" t="s">
        <v>6270</v>
      </c>
      <c r="C6893" s="314" t="s">
        <v>717</v>
      </c>
      <c r="D6893" s="319" t="s">
        <v>14434</v>
      </c>
      <c r="E6893" s="314" t="s">
        <v>12551</v>
      </c>
    </row>
    <row r="6894" spans="1:5" ht="27">
      <c r="A6894" s="322">
        <v>95317</v>
      </c>
      <c r="B6894" s="314" t="s">
        <v>6271</v>
      </c>
      <c r="C6894" s="314" t="s">
        <v>717</v>
      </c>
      <c r="D6894" s="319" t="s">
        <v>15361</v>
      </c>
      <c r="E6894" s="314" t="s">
        <v>12551</v>
      </c>
    </row>
    <row r="6895" spans="1:5" ht="27">
      <c r="A6895" s="322">
        <v>95318</v>
      </c>
      <c r="B6895" s="314" t="s">
        <v>6272</v>
      </c>
      <c r="C6895" s="314" t="s">
        <v>717</v>
      </c>
      <c r="D6895" s="319" t="s">
        <v>15363</v>
      </c>
      <c r="E6895" s="314" t="s">
        <v>12551</v>
      </c>
    </row>
    <row r="6896" spans="1:5" ht="27">
      <c r="A6896" s="322">
        <v>95319</v>
      </c>
      <c r="B6896" s="314" t="s">
        <v>6273</v>
      </c>
      <c r="C6896" s="314" t="s">
        <v>717</v>
      </c>
      <c r="D6896" s="319" t="s">
        <v>15380</v>
      </c>
      <c r="E6896" s="314" t="s">
        <v>12551</v>
      </c>
    </row>
    <row r="6897" spans="1:5" ht="27">
      <c r="A6897" s="322">
        <v>95320</v>
      </c>
      <c r="B6897" s="314" t="s">
        <v>6274</v>
      </c>
      <c r="C6897" s="314" t="s">
        <v>717</v>
      </c>
      <c r="D6897" s="319" t="s">
        <v>12574</v>
      </c>
      <c r="E6897" s="314" t="s">
        <v>12551</v>
      </c>
    </row>
    <row r="6898" spans="1:5" ht="27">
      <c r="A6898" s="322">
        <v>95321</v>
      </c>
      <c r="B6898" s="314" t="s">
        <v>6275</v>
      </c>
      <c r="C6898" s="314" t="s">
        <v>717</v>
      </c>
      <c r="D6898" s="319" t="s">
        <v>15380</v>
      </c>
      <c r="E6898" s="314" t="s">
        <v>12551</v>
      </c>
    </row>
    <row r="6899" spans="1:5" ht="27">
      <c r="A6899" s="322">
        <v>95322</v>
      </c>
      <c r="B6899" s="314" t="s">
        <v>6276</v>
      </c>
      <c r="C6899" s="314" t="s">
        <v>717</v>
      </c>
      <c r="D6899" s="319" t="s">
        <v>12573</v>
      </c>
      <c r="E6899" s="314" t="s">
        <v>12551</v>
      </c>
    </row>
    <row r="6900" spans="1:5" ht="27">
      <c r="A6900" s="322">
        <v>95323</v>
      </c>
      <c r="B6900" s="314" t="s">
        <v>6277</v>
      </c>
      <c r="C6900" s="314" t="s">
        <v>717</v>
      </c>
      <c r="D6900" s="319" t="s">
        <v>17889</v>
      </c>
      <c r="E6900" s="314" t="s">
        <v>12551</v>
      </c>
    </row>
    <row r="6901" spans="1:5" ht="27">
      <c r="A6901" s="322">
        <v>95324</v>
      </c>
      <c r="B6901" s="314" t="s">
        <v>6278</v>
      </c>
      <c r="C6901" s="314" t="s">
        <v>717</v>
      </c>
      <c r="D6901" s="319" t="s">
        <v>13111</v>
      </c>
      <c r="E6901" s="314" t="s">
        <v>12551</v>
      </c>
    </row>
    <row r="6902" spans="1:5" ht="27">
      <c r="A6902" s="322">
        <v>95325</v>
      </c>
      <c r="B6902" s="314" t="s">
        <v>6279</v>
      </c>
      <c r="C6902" s="314" t="s">
        <v>717</v>
      </c>
      <c r="D6902" s="319" t="s">
        <v>15361</v>
      </c>
      <c r="E6902" s="314" t="s">
        <v>12551</v>
      </c>
    </row>
    <row r="6903" spans="1:5" ht="27">
      <c r="A6903" s="322">
        <v>95326</v>
      </c>
      <c r="B6903" s="314" t="s">
        <v>6280</v>
      </c>
      <c r="C6903" s="314" t="s">
        <v>717</v>
      </c>
      <c r="D6903" s="319" t="s">
        <v>14442</v>
      </c>
      <c r="E6903" s="314" t="s">
        <v>12551</v>
      </c>
    </row>
    <row r="6904" spans="1:5" ht="27">
      <c r="A6904" s="322">
        <v>95328</v>
      </c>
      <c r="B6904" s="314" t="s">
        <v>6281</v>
      </c>
      <c r="C6904" s="314" t="s">
        <v>717</v>
      </c>
      <c r="D6904" s="319" t="s">
        <v>12575</v>
      </c>
      <c r="E6904" s="314" t="s">
        <v>12551</v>
      </c>
    </row>
    <row r="6905" spans="1:5" ht="27">
      <c r="A6905" s="322">
        <v>95329</v>
      </c>
      <c r="B6905" s="314" t="s">
        <v>6282</v>
      </c>
      <c r="C6905" s="314" t="s">
        <v>717</v>
      </c>
      <c r="D6905" s="319" t="s">
        <v>13111</v>
      </c>
      <c r="E6905" s="314" t="s">
        <v>12551</v>
      </c>
    </row>
    <row r="6906" spans="1:5" ht="27">
      <c r="A6906" s="322">
        <v>95330</v>
      </c>
      <c r="B6906" s="314" t="s">
        <v>6283</v>
      </c>
      <c r="C6906" s="314" t="s">
        <v>717</v>
      </c>
      <c r="D6906" s="319" t="s">
        <v>17069</v>
      </c>
      <c r="E6906" s="314" t="s">
        <v>12551</v>
      </c>
    </row>
    <row r="6907" spans="1:5" ht="27">
      <c r="A6907" s="322">
        <v>95331</v>
      </c>
      <c r="B6907" s="314" t="s">
        <v>6284</v>
      </c>
      <c r="C6907" s="314" t="s">
        <v>717</v>
      </c>
      <c r="D6907" s="319" t="s">
        <v>17040</v>
      </c>
      <c r="E6907" s="314" t="s">
        <v>12551</v>
      </c>
    </row>
    <row r="6908" spans="1:5" ht="27">
      <c r="A6908" s="322">
        <v>95332</v>
      </c>
      <c r="B6908" s="314" t="s">
        <v>6285</v>
      </c>
      <c r="C6908" s="314" t="s">
        <v>717</v>
      </c>
      <c r="D6908" s="319" t="s">
        <v>15359</v>
      </c>
      <c r="E6908" s="314" t="s">
        <v>12551</v>
      </c>
    </row>
    <row r="6909" spans="1:5" ht="27">
      <c r="A6909" s="322">
        <v>95333</v>
      </c>
      <c r="B6909" s="314" t="s">
        <v>6286</v>
      </c>
      <c r="C6909" s="314" t="s">
        <v>717</v>
      </c>
      <c r="D6909" s="319" t="s">
        <v>15359</v>
      </c>
      <c r="E6909" s="314" t="s">
        <v>12551</v>
      </c>
    </row>
    <row r="6910" spans="1:5" ht="27">
      <c r="A6910" s="322">
        <v>95334</v>
      </c>
      <c r="B6910" s="314" t="s">
        <v>6287</v>
      </c>
      <c r="C6910" s="314" t="s">
        <v>717</v>
      </c>
      <c r="D6910" s="319" t="s">
        <v>13135</v>
      </c>
      <c r="E6910" s="314" t="s">
        <v>12551</v>
      </c>
    </row>
    <row r="6911" spans="1:5" ht="27">
      <c r="A6911" s="322">
        <v>95335</v>
      </c>
      <c r="B6911" s="314" t="s">
        <v>6288</v>
      </c>
      <c r="C6911" s="314" t="s">
        <v>717</v>
      </c>
      <c r="D6911" s="319" t="s">
        <v>13446</v>
      </c>
      <c r="E6911" s="314" t="s">
        <v>12551</v>
      </c>
    </row>
    <row r="6912" spans="1:5" ht="27">
      <c r="A6912" s="322">
        <v>95337</v>
      </c>
      <c r="B6912" s="314" t="s">
        <v>6289</v>
      </c>
      <c r="C6912" s="314" t="s">
        <v>717</v>
      </c>
      <c r="D6912" s="319" t="s">
        <v>17069</v>
      </c>
      <c r="E6912" s="314" t="s">
        <v>12551</v>
      </c>
    </row>
    <row r="6913" spans="1:5" ht="27">
      <c r="A6913" s="322">
        <v>95338</v>
      </c>
      <c r="B6913" s="314" t="s">
        <v>6290</v>
      </c>
      <c r="C6913" s="314" t="s">
        <v>717</v>
      </c>
      <c r="D6913" s="319" t="s">
        <v>14468</v>
      </c>
      <c r="E6913" s="314" t="s">
        <v>12551</v>
      </c>
    </row>
    <row r="6914" spans="1:5" ht="27">
      <c r="A6914" s="322">
        <v>95339</v>
      </c>
      <c r="B6914" s="314" t="s">
        <v>6291</v>
      </c>
      <c r="C6914" s="314" t="s">
        <v>717</v>
      </c>
      <c r="D6914" s="319" t="s">
        <v>15364</v>
      </c>
      <c r="E6914" s="314" t="s">
        <v>12551</v>
      </c>
    </row>
    <row r="6915" spans="1:5" ht="27">
      <c r="A6915" s="322">
        <v>95340</v>
      </c>
      <c r="B6915" s="314" t="s">
        <v>6292</v>
      </c>
      <c r="C6915" s="314" t="s">
        <v>717</v>
      </c>
      <c r="D6915" s="319" t="s">
        <v>13111</v>
      </c>
      <c r="E6915" s="314" t="s">
        <v>12551</v>
      </c>
    </row>
    <row r="6916" spans="1:5" ht="27">
      <c r="A6916" s="322">
        <v>95341</v>
      </c>
      <c r="B6916" s="314" t="s">
        <v>6293</v>
      </c>
      <c r="C6916" s="314" t="s">
        <v>717</v>
      </c>
      <c r="D6916" s="319" t="s">
        <v>13111</v>
      </c>
      <c r="E6916" s="314" t="s">
        <v>12551</v>
      </c>
    </row>
    <row r="6917" spans="1:5" ht="27">
      <c r="A6917" s="322">
        <v>95342</v>
      </c>
      <c r="B6917" s="314" t="s">
        <v>6294</v>
      </c>
      <c r="C6917" s="314" t="s">
        <v>717</v>
      </c>
      <c r="D6917" s="319" t="s">
        <v>12574</v>
      </c>
      <c r="E6917" s="314" t="s">
        <v>12551</v>
      </c>
    </row>
    <row r="6918" spans="1:5" ht="27">
      <c r="A6918" s="322">
        <v>95343</v>
      </c>
      <c r="B6918" s="314" t="s">
        <v>6295</v>
      </c>
      <c r="C6918" s="314" t="s">
        <v>717</v>
      </c>
      <c r="D6918" s="319" t="s">
        <v>17069</v>
      </c>
      <c r="E6918" s="314" t="s">
        <v>12551</v>
      </c>
    </row>
    <row r="6919" spans="1:5" ht="27">
      <c r="A6919" s="322">
        <v>95344</v>
      </c>
      <c r="B6919" s="314" t="s">
        <v>6296</v>
      </c>
      <c r="C6919" s="314" t="s">
        <v>717</v>
      </c>
      <c r="D6919" s="319" t="s">
        <v>12574</v>
      </c>
      <c r="E6919" s="314" t="s">
        <v>12551</v>
      </c>
    </row>
    <row r="6920" spans="1:5" ht="27">
      <c r="A6920" s="322">
        <v>95345</v>
      </c>
      <c r="B6920" s="314" t="s">
        <v>6297</v>
      </c>
      <c r="C6920" s="314" t="s">
        <v>717</v>
      </c>
      <c r="D6920" s="319" t="s">
        <v>16965</v>
      </c>
      <c r="E6920" s="314" t="s">
        <v>12551</v>
      </c>
    </row>
    <row r="6921" spans="1:5" ht="27">
      <c r="A6921" s="322">
        <v>95346</v>
      </c>
      <c r="B6921" s="314" t="s">
        <v>6298</v>
      </c>
      <c r="C6921" s="314" t="s">
        <v>717</v>
      </c>
      <c r="D6921" s="319" t="s">
        <v>12573</v>
      </c>
      <c r="E6921" s="314" t="s">
        <v>12551</v>
      </c>
    </row>
    <row r="6922" spans="1:5" ht="27">
      <c r="A6922" s="322">
        <v>95347</v>
      </c>
      <c r="B6922" s="314" t="s">
        <v>6299</v>
      </c>
      <c r="C6922" s="314" t="s">
        <v>717</v>
      </c>
      <c r="D6922" s="319" t="s">
        <v>14428</v>
      </c>
      <c r="E6922" s="314" t="s">
        <v>12551</v>
      </c>
    </row>
    <row r="6923" spans="1:5" ht="27">
      <c r="A6923" s="322">
        <v>95348</v>
      </c>
      <c r="B6923" s="314" t="s">
        <v>6300</v>
      </c>
      <c r="C6923" s="314" t="s">
        <v>717</v>
      </c>
      <c r="D6923" s="319" t="s">
        <v>15884</v>
      </c>
      <c r="E6923" s="314" t="s">
        <v>12551</v>
      </c>
    </row>
    <row r="6924" spans="1:5" ht="27">
      <c r="A6924" s="322">
        <v>95349</v>
      </c>
      <c r="B6924" s="314" t="s">
        <v>6301</v>
      </c>
      <c r="C6924" s="314" t="s">
        <v>717</v>
      </c>
      <c r="D6924" s="319" t="s">
        <v>12573</v>
      </c>
      <c r="E6924" s="314" t="s">
        <v>12551</v>
      </c>
    </row>
    <row r="6925" spans="1:5" ht="27">
      <c r="A6925" s="322">
        <v>95350</v>
      </c>
      <c r="B6925" s="314" t="s">
        <v>6302</v>
      </c>
      <c r="C6925" s="314" t="s">
        <v>717</v>
      </c>
      <c r="D6925" s="319" t="s">
        <v>12573</v>
      </c>
      <c r="E6925" s="314" t="s">
        <v>12551</v>
      </c>
    </row>
    <row r="6926" spans="1:5" ht="27">
      <c r="A6926" s="322">
        <v>95351</v>
      </c>
      <c r="B6926" s="314" t="s">
        <v>6303</v>
      </c>
      <c r="C6926" s="314" t="s">
        <v>717</v>
      </c>
      <c r="D6926" s="319" t="s">
        <v>15361</v>
      </c>
      <c r="E6926" s="314" t="s">
        <v>12551</v>
      </c>
    </row>
    <row r="6927" spans="1:5" ht="27">
      <c r="A6927" s="322">
        <v>95352</v>
      </c>
      <c r="B6927" s="314" t="s">
        <v>6304</v>
      </c>
      <c r="C6927" s="314" t="s">
        <v>717</v>
      </c>
      <c r="D6927" s="319" t="s">
        <v>14428</v>
      </c>
      <c r="E6927" s="314" t="s">
        <v>12551</v>
      </c>
    </row>
    <row r="6928" spans="1:5" ht="27">
      <c r="A6928" s="322">
        <v>95354</v>
      </c>
      <c r="B6928" s="314" t="s">
        <v>6305</v>
      </c>
      <c r="C6928" s="314" t="s">
        <v>717</v>
      </c>
      <c r="D6928" s="319" t="s">
        <v>14442</v>
      </c>
      <c r="E6928" s="314" t="s">
        <v>12551</v>
      </c>
    </row>
    <row r="6929" spans="1:5" ht="27">
      <c r="A6929" s="322">
        <v>95355</v>
      </c>
      <c r="B6929" s="314" t="s">
        <v>6306</v>
      </c>
      <c r="C6929" s="314" t="s">
        <v>717</v>
      </c>
      <c r="D6929" s="319" t="s">
        <v>14442</v>
      </c>
      <c r="E6929" s="314" t="s">
        <v>12551</v>
      </c>
    </row>
    <row r="6930" spans="1:5" ht="27">
      <c r="A6930" s="322">
        <v>95356</v>
      </c>
      <c r="B6930" s="314" t="s">
        <v>6307</v>
      </c>
      <c r="C6930" s="314" t="s">
        <v>717</v>
      </c>
      <c r="D6930" s="319" t="s">
        <v>15380</v>
      </c>
      <c r="E6930" s="314" t="s">
        <v>12551</v>
      </c>
    </row>
    <row r="6931" spans="1:5" ht="27">
      <c r="A6931" s="322">
        <v>95357</v>
      </c>
      <c r="B6931" s="314" t="s">
        <v>6308</v>
      </c>
      <c r="C6931" s="314" t="s">
        <v>717</v>
      </c>
      <c r="D6931" s="319" t="s">
        <v>17069</v>
      </c>
      <c r="E6931" s="314" t="s">
        <v>12551</v>
      </c>
    </row>
    <row r="6932" spans="1:5" ht="27">
      <c r="A6932" s="322">
        <v>95358</v>
      </c>
      <c r="B6932" s="314" t="s">
        <v>6309</v>
      </c>
      <c r="C6932" s="314" t="s">
        <v>717</v>
      </c>
      <c r="D6932" s="319" t="s">
        <v>15361</v>
      </c>
      <c r="E6932" s="314" t="s">
        <v>12551</v>
      </c>
    </row>
    <row r="6933" spans="1:5" ht="27">
      <c r="A6933" s="322">
        <v>95359</v>
      </c>
      <c r="B6933" s="314" t="s">
        <v>6310</v>
      </c>
      <c r="C6933" s="314" t="s">
        <v>717</v>
      </c>
      <c r="D6933" s="319" t="s">
        <v>15361</v>
      </c>
      <c r="E6933" s="314" t="s">
        <v>12551</v>
      </c>
    </row>
    <row r="6934" spans="1:5" ht="27">
      <c r="A6934" s="322">
        <v>95360</v>
      </c>
      <c r="B6934" s="314" t="s">
        <v>6311</v>
      </c>
      <c r="C6934" s="314" t="s">
        <v>717</v>
      </c>
      <c r="D6934" s="319" t="s">
        <v>13109</v>
      </c>
      <c r="E6934" s="314" t="s">
        <v>12551</v>
      </c>
    </row>
    <row r="6935" spans="1:5" ht="27">
      <c r="A6935" s="322">
        <v>95361</v>
      </c>
      <c r="B6935" s="314" t="s">
        <v>6312</v>
      </c>
      <c r="C6935" s="314" t="s">
        <v>717</v>
      </c>
      <c r="D6935" s="319" t="s">
        <v>17040</v>
      </c>
      <c r="E6935" s="314" t="s">
        <v>12551</v>
      </c>
    </row>
    <row r="6936" spans="1:5" ht="27">
      <c r="A6936" s="322">
        <v>95362</v>
      </c>
      <c r="B6936" s="314" t="s">
        <v>6313</v>
      </c>
      <c r="C6936" s="314" t="s">
        <v>717</v>
      </c>
      <c r="D6936" s="319" t="s">
        <v>15380</v>
      </c>
      <c r="E6936" s="314" t="s">
        <v>12551</v>
      </c>
    </row>
    <row r="6937" spans="1:5" ht="27">
      <c r="A6937" s="322">
        <v>95363</v>
      </c>
      <c r="B6937" s="314" t="s">
        <v>6314</v>
      </c>
      <c r="C6937" s="314" t="s">
        <v>717</v>
      </c>
      <c r="D6937" s="319" t="s">
        <v>13109</v>
      </c>
      <c r="E6937" s="314" t="s">
        <v>12551</v>
      </c>
    </row>
    <row r="6938" spans="1:5" ht="27">
      <c r="A6938" s="322">
        <v>95364</v>
      </c>
      <c r="B6938" s="314" t="s">
        <v>6315</v>
      </c>
      <c r="C6938" s="314" t="s">
        <v>717</v>
      </c>
      <c r="D6938" s="319" t="s">
        <v>17040</v>
      </c>
      <c r="E6938" s="314" t="s">
        <v>12551</v>
      </c>
    </row>
    <row r="6939" spans="1:5" ht="27">
      <c r="A6939" s="322">
        <v>95365</v>
      </c>
      <c r="B6939" s="314" t="s">
        <v>6316</v>
      </c>
      <c r="C6939" s="314" t="s">
        <v>717</v>
      </c>
      <c r="D6939" s="319" t="s">
        <v>15380</v>
      </c>
      <c r="E6939" s="314" t="s">
        <v>12551</v>
      </c>
    </row>
    <row r="6940" spans="1:5" ht="27">
      <c r="A6940" s="322">
        <v>95366</v>
      </c>
      <c r="B6940" s="314" t="s">
        <v>6317</v>
      </c>
      <c r="C6940" s="314" t="s">
        <v>717</v>
      </c>
      <c r="D6940" s="319" t="s">
        <v>14442</v>
      </c>
      <c r="E6940" s="314" t="s">
        <v>12551</v>
      </c>
    </row>
    <row r="6941" spans="1:5" ht="27">
      <c r="A6941" s="322">
        <v>95367</v>
      </c>
      <c r="B6941" s="314" t="s">
        <v>6318</v>
      </c>
      <c r="C6941" s="314" t="s">
        <v>717</v>
      </c>
      <c r="D6941" s="319" t="s">
        <v>17040</v>
      </c>
      <c r="E6941" s="314" t="s">
        <v>12551</v>
      </c>
    </row>
    <row r="6942" spans="1:5" ht="27">
      <c r="A6942" s="322">
        <v>95368</v>
      </c>
      <c r="B6942" s="314" t="s">
        <v>6319</v>
      </c>
      <c r="C6942" s="314" t="s">
        <v>717</v>
      </c>
      <c r="D6942" s="319" t="s">
        <v>13110</v>
      </c>
      <c r="E6942" s="314" t="s">
        <v>12551</v>
      </c>
    </row>
    <row r="6943" spans="1:5" ht="27">
      <c r="A6943" s="322">
        <v>95369</v>
      </c>
      <c r="B6943" s="314" t="s">
        <v>6320</v>
      </c>
      <c r="C6943" s="314" t="s">
        <v>717</v>
      </c>
      <c r="D6943" s="319" t="s">
        <v>17040</v>
      </c>
      <c r="E6943" s="314" t="s">
        <v>12551</v>
      </c>
    </row>
    <row r="6944" spans="1:5" ht="27">
      <c r="A6944" s="322">
        <v>95370</v>
      </c>
      <c r="B6944" s="314" t="s">
        <v>6321</v>
      </c>
      <c r="C6944" s="314" t="s">
        <v>717</v>
      </c>
      <c r="D6944" s="319" t="s">
        <v>13111</v>
      </c>
      <c r="E6944" s="314" t="s">
        <v>12551</v>
      </c>
    </row>
    <row r="6945" spans="1:5" ht="27">
      <c r="A6945" s="322">
        <v>95371</v>
      </c>
      <c r="B6945" s="314" t="s">
        <v>6322</v>
      </c>
      <c r="C6945" s="314" t="s">
        <v>717</v>
      </c>
      <c r="D6945" s="319" t="s">
        <v>14468</v>
      </c>
      <c r="E6945" s="314" t="s">
        <v>12551</v>
      </c>
    </row>
    <row r="6946" spans="1:5" ht="27">
      <c r="A6946" s="322">
        <v>95372</v>
      </c>
      <c r="B6946" s="314" t="s">
        <v>6323</v>
      </c>
      <c r="C6946" s="314" t="s">
        <v>717</v>
      </c>
      <c r="D6946" s="319" t="s">
        <v>13111</v>
      </c>
      <c r="E6946" s="314" t="s">
        <v>12551</v>
      </c>
    </row>
    <row r="6947" spans="1:5" ht="27">
      <c r="A6947" s="322">
        <v>95373</v>
      </c>
      <c r="B6947" s="314" t="s">
        <v>6324</v>
      </c>
      <c r="C6947" s="314" t="s">
        <v>717</v>
      </c>
      <c r="D6947" s="319" t="s">
        <v>15358</v>
      </c>
      <c r="E6947" s="314" t="s">
        <v>12551</v>
      </c>
    </row>
    <row r="6948" spans="1:5" ht="27">
      <c r="A6948" s="322">
        <v>95374</v>
      </c>
      <c r="B6948" s="314" t="s">
        <v>6325</v>
      </c>
      <c r="C6948" s="314" t="s">
        <v>717</v>
      </c>
      <c r="D6948" s="319" t="s">
        <v>15358</v>
      </c>
      <c r="E6948" s="314" t="s">
        <v>12551</v>
      </c>
    </row>
    <row r="6949" spans="1:5" ht="27">
      <c r="A6949" s="322">
        <v>95375</v>
      </c>
      <c r="B6949" s="314" t="s">
        <v>6326</v>
      </c>
      <c r="C6949" s="314" t="s">
        <v>717</v>
      </c>
      <c r="D6949" s="319" t="s">
        <v>16973</v>
      </c>
      <c r="E6949" s="314" t="s">
        <v>12551</v>
      </c>
    </row>
    <row r="6950" spans="1:5" ht="27">
      <c r="A6950" s="322">
        <v>95376</v>
      </c>
      <c r="B6950" s="314" t="s">
        <v>6327</v>
      </c>
      <c r="C6950" s="314" t="s">
        <v>717</v>
      </c>
      <c r="D6950" s="319" t="s">
        <v>12573</v>
      </c>
      <c r="E6950" s="314" t="s">
        <v>12551</v>
      </c>
    </row>
    <row r="6951" spans="1:5" ht="27">
      <c r="A6951" s="322">
        <v>95377</v>
      </c>
      <c r="B6951" s="314" t="s">
        <v>6328</v>
      </c>
      <c r="C6951" s="314" t="s">
        <v>717</v>
      </c>
      <c r="D6951" s="319" t="s">
        <v>17069</v>
      </c>
      <c r="E6951" s="314" t="s">
        <v>12551</v>
      </c>
    </row>
    <row r="6952" spans="1:5" ht="27">
      <c r="A6952" s="322">
        <v>95378</v>
      </c>
      <c r="B6952" s="314" t="s">
        <v>6329</v>
      </c>
      <c r="C6952" s="314" t="s">
        <v>717</v>
      </c>
      <c r="D6952" s="319" t="s">
        <v>16973</v>
      </c>
      <c r="E6952" s="314" t="s">
        <v>12551</v>
      </c>
    </row>
    <row r="6953" spans="1:5" ht="27">
      <c r="A6953" s="322">
        <v>95379</v>
      </c>
      <c r="B6953" s="314" t="s">
        <v>6330</v>
      </c>
      <c r="C6953" s="314" t="s">
        <v>717</v>
      </c>
      <c r="D6953" s="319" t="s">
        <v>17069</v>
      </c>
      <c r="E6953" s="314" t="s">
        <v>12551</v>
      </c>
    </row>
    <row r="6954" spans="1:5" ht="27">
      <c r="A6954" s="322">
        <v>95380</v>
      </c>
      <c r="B6954" s="314" t="s">
        <v>6331</v>
      </c>
      <c r="C6954" s="314" t="s">
        <v>717</v>
      </c>
      <c r="D6954" s="319" t="s">
        <v>15363</v>
      </c>
      <c r="E6954" s="314" t="s">
        <v>12551</v>
      </c>
    </row>
    <row r="6955" spans="1:5" ht="27">
      <c r="A6955" s="322">
        <v>95382</v>
      </c>
      <c r="B6955" s="314" t="s">
        <v>6332</v>
      </c>
      <c r="C6955" s="314" t="s">
        <v>717</v>
      </c>
      <c r="D6955" s="319" t="s">
        <v>16973</v>
      </c>
      <c r="E6955" s="314" t="s">
        <v>12551</v>
      </c>
    </row>
    <row r="6956" spans="1:5" ht="27">
      <c r="A6956" s="322">
        <v>95383</v>
      </c>
      <c r="B6956" s="314" t="s">
        <v>6333</v>
      </c>
      <c r="C6956" s="314" t="s">
        <v>717</v>
      </c>
      <c r="D6956" s="319" t="s">
        <v>14468</v>
      </c>
      <c r="E6956" s="314" t="s">
        <v>12551</v>
      </c>
    </row>
    <row r="6957" spans="1:5" ht="27">
      <c r="A6957" s="322">
        <v>95384</v>
      </c>
      <c r="B6957" s="314" t="s">
        <v>6334</v>
      </c>
      <c r="C6957" s="314" t="s">
        <v>717</v>
      </c>
      <c r="D6957" s="319" t="s">
        <v>15358</v>
      </c>
      <c r="E6957" s="314" t="s">
        <v>12551</v>
      </c>
    </row>
    <row r="6958" spans="1:5" ht="27">
      <c r="A6958" s="322">
        <v>95385</v>
      </c>
      <c r="B6958" s="314" t="s">
        <v>6335</v>
      </c>
      <c r="C6958" s="314" t="s">
        <v>717</v>
      </c>
      <c r="D6958" s="319" t="s">
        <v>15361</v>
      </c>
      <c r="E6958" s="314" t="s">
        <v>12551</v>
      </c>
    </row>
    <row r="6959" spans="1:5" ht="27">
      <c r="A6959" s="322">
        <v>95386</v>
      </c>
      <c r="B6959" s="314" t="s">
        <v>6336</v>
      </c>
      <c r="C6959" s="314" t="s">
        <v>717</v>
      </c>
      <c r="D6959" s="319" t="s">
        <v>12574</v>
      </c>
      <c r="E6959" s="314" t="s">
        <v>12551</v>
      </c>
    </row>
    <row r="6960" spans="1:5" ht="27">
      <c r="A6960" s="322">
        <v>95387</v>
      </c>
      <c r="B6960" s="314" t="s">
        <v>6337</v>
      </c>
      <c r="C6960" s="314" t="s">
        <v>717</v>
      </c>
      <c r="D6960" s="319" t="s">
        <v>15363</v>
      </c>
      <c r="E6960" s="314" t="s">
        <v>12551</v>
      </c>
    </row>
    <row r="6961" spans="1:5" ht="27">
      <c r="A6961" s="322">
        <v>95388</v>
      </c>
      <c r="B6961" s="314" t="s">
        <v>6338</v>
      </c>
      <c r="C6961" s="314" t="s">
        <v>717</v>
      </c>
      <c r="D6961" s="319" t="s">
        <v>14428</v>
      </c>
      <c r="E6961" s="314" t="s">
        <v>12551</v>
      </c>
    </row>
    <row r="6962" spans="1:5" ht="27">
      <c r="A6962" s="322">
        <v>95389</v>
      </c>
      <c r="B6962" s="314" t="s">
        <v>6339</v>
      </c>
      <c r="C6962" s="314" t="s">
        <v>717</v>
      </c>
      <c r="D6962" s="319" t="s">
        <v>14442</v>
      </c>
      <c r="E6962" s="314" t="s">
        <v>12551</v>
      </c>
    </row>
    <row r="6963" spans="1:5" ht="27">
      <c r="A6963" s="322">
        <v>95390</v>
      </c>
      <c r="B6963" s="314" t="s">
        <v>6340</v>
      </c>
      <c r="C6963" s="314" t="s">
        <v>717</v>
      </c>
      <c r="D6963" s="319" t="s">
        <v>12573</v>
      </c>
      <c r="E6963" s="314" t="s">
        <v>12551</v>
      </c>
    </row>
    <row r="6964" spans="1:5" ht="27">
      <c r="A6964" s="322">
        <v>95391</v>
      </c>
      <c r="B6964" s="314" t="s">
        <v>6341</v>
      </c>
      <c r="C6964" s="314" t="s">
        <v>717</v>
      </c>
      <c r="D6964" s="319" t="s">
        <v>12574</v>
      </c>
      <c r="E6964" s="314" t="s">
        <v>12551</v>
      </c>
    </row>
    <row r="6965" spans="1:5" ht="27">
      <c r="A6965" s="322">
        <v>95392</v>
      </c>
      <c r="B6965" s="314" t="s">
        <v>6342</v>
      </c>
      <c r="C6965" s="314" t="s">
        <v>717</v>
      </c>
      <c r="D6965" s="319" t="s">
        <v>15380</v>
      </c>
      <c r="E6965" s="314" t="s">
        <v>12551</v>
      </c>
    </row>
    <row r="6966" spans="1:5" ht="27">
      <c r="A6966" s="322">
        <v>95393</v>
      </c>
      <c r="B6966" s="314" t="s">
        <v>6343</v>
      </c>
      <c r="C6966" s="314" t="s">
        <v>717</v>
      </c>
      <c r="D6966" s="319" t="s">
        <v>17841</v>
      </c>
      <c r="E6966" s="314" t="s">
        <v>12551</v>
      </c>
    </row>
    <row r="6967" spans="1:5" ht="27">
      <c r="A6967" s="322">
        <v>95394</v>
      </c>
      <c r="B6967" s="314" t="s">
        <v>6344</v>
      </c>
      <c r="C6967" s="314" t="s">
        <v>717</v>
      </c>
      <c r="D6967" s="319" t="s">
        <v>15381</v>
      </c>
      <c r="E6967" s="314" t="s">
        <v>12551</v>
      </c>
    </row>
    <row r="6968" spans="1:5" ht="27">
      <c r="A6968" s="322">
        <v>95395</v>
      </c>
      <c r="B6968" s="314" t="s">
        <v>6345</v>
      </c>
      <c r="C6968" s="314" t="s">
        <v>717</v>
      </c>
      <c r="D6968" s="319" t="s">
        <v>12604</v>
      </c>
      <c r="E6968" s="314" t="s">
        <v>12551</v>
      </c>
    </row>
    <row r="6969" spans="1:5" ht="27">
      <c r="A6969" s="322">
        <v>95396</v>
      </c>
      <c r="B6969" s="314" t="s">
        <v>6346</v>
      </c>
      <c r="C6969" s="314" t="s">
        <v>717</v>
      </c>
      <c r="D6969" s="319" t="s">
        <v>13267</v>
      </c>
      <c r="E6969" s="314" t="s">
        <v>12551</v>
      </c>
    </row>
    <row r="6970" spans="1:5" ht="27">
      <c r="A6970" s="322">
        <v>95397</v>
      </c>
      <c r="B6970" s="314" t="s">
        <v>6347</v>
      </c>
      <c r="C6970" s="314" t="s">
        <v>717</v>
      </c>
      <c r="D6970" s="319" t="s">
        <v>12574</v>
      </c>
      <c r="E6970" s="314" t="s">
        <v>12551</v>
      </c>
    </row>
    <row r="6971" spans="1:5" ht="27">
      <c r="A6971" s="322">
        <v>95398</v>
      </c>
      <c r="B6971" s="314" t="s">
        <v>6348</v>
      </c>
      <c r="C6971" s="314" t="s">
        <v>717</v>
      </c>
      <c r="D6971" s="319" t="s">
        <v>14442</v>
      </c>
      <c r="E6971" s="314" t="s">
        <v>12551</v>
      </c>
    </row>
    <row r="6972" spans="1:5" ht="27">
      <c r="A6972" s="322">
        <v>95399</v>
      </c>
      <c r="B6972" s="314" t="s">
        <v>6349</v>
      </c>
      <c r="C6972" s="314" t="s">
        <v>717</v>
      </c>
      <c r="D6972" s="319" t="s">
        <v>12573</v>
      </c>
      <c r="E6972" s="314" t="s">
        <v>12551</v>
      </c>
    </row>
    <row r="6973" spans="1:5" ht="27">
      <c r="A6973" s="322">
        <v>95400</v>
      </c>
      <c r="B6973" s="314" t="s">
        <v>6350</v>
      </c>
      <c r="C6973" s="314" t="s">
        <v>717</v>
      </c>
      <c r="D6973" s="319" t="s">
        <v>17040</v>
      </c>
      <c r="E6973" s="314" t="s">
        <v>12551</v>
      </c>
    </row>
    <row r="6974" spans="1:5" ht="27">
      <c r="A6974" s="322">
        <v>95401</v>
      </c>
      <c r="B6974" s="314" t="s">
        <v>6351</v>
      </c>
      <c r="C6974" s="314" t="s">
        <v>717</v>
      </c>
      <c r="D6974" s="319" t="s">
        <v>14468</v>
      </c>
      <c r="E6974" s="314" t="s">
        <v>12551</v>
      </c>
    </row>
    <row r="6975" spans="1:5" ht="27">
      <c r="A6975" s="322">
        <v>95402</v>
      </c>
      <c r="B6975" s="314" t="s">
        <v>6352</v>
      </c>
      <c r="C6975" s="314" t="s">
        <v>717</v>
      </c>
      <c r="D6975" s="319" t="s">
        <v>12906</v>
      </c>
      <c r="E6975" s="314" t="s">
        <v>12551</v>
      </c>
    </row>
    <row r="6976" spans="1:5" ht="27">
      <c r="A6976" s="322">
        <v>95403</v>
      </c>
      <c r="B6976" s="314" t="s">
        <v>6353</v>
      </c>
      <c r="C6976" s="314" t="s">
        <v>717</v>
      </c>
      <c r="D6976" s="319" t="s">
        <v>15568</v>
      </c>
      <c r="E6976" s="314" t="s">
        <v>12551</v>
      </c>
    </row>
    <row r="6977" spans="1:5" ht="27">
      <c r="A6977" s="322">
        <v>95404</v>
      </c>
      <c r="B6977" s="314" t="s">
        <v>6354</v>
      </c>
      <c r="C6977" s="314" t="s">
        <v>717</v>
      </c>
      <c r="D6977" s="319" t="s">
        <v>17152</v>
      </c>
      <c r="E6977" s="314" t="s">
        <v>12551</v>
      </c>
    </row>
    <row r="6978" spans="1:5" ht="27">
      <c r="A6978" s="322">
        <v>95405</v>
      </c>
      <c r="B6978" s="314" t="s">
        <v>6355</v>
      </c>
      <c r="C6978" s="314" t="s">
        <v>717</v>
      </c>
      <c r="D6978" s="319" t="s">
        <v>16965</v>
      </c>
      <c r="E6978" s="314" t="s">
        <v>12551</v>
      </c>
    </row>
    <row r="6979" spans="1:5" ht="27">
      <c r="A6979" s="322">
        <v>95406</v>
      </c>
      <c r="B6979" s="314" t="s">
        <v>6356</v>
      </c>
      <c r="C6979" s="314" t="s">
        <v>717</v>
      </c>
      <c r="D6979" s="319" t="s">
        <v>12574</v>
      </c>
      <c r="E6979" s="314" t="s">
        <v>12551</v>
      </c>
    </row>
    <row r="6980" spans="1:5" ht="27">
      <c r="A6980" s="322">
        <v>95407</v>
      </c>
      <c r="B6980" s="314" t="s">
        <v>6357</v>
      </c>
      <c r="C6980" s="314" t="s">
        <v>717</v>
      </c>
      <c r="D6980" s="319" t="s">
        <v>14480</v>
      </c>
      <c r="E6980" s="314" t="s">
        <v>12551</v>
      </c>
    </row>
    <row r="6981" spans="1:5" ht="27">
      <c r="A6981" s="322">
        <v>95408</v>
      </c>
      <c r="B6981" s="314" t="s">
        <v>6358</v>
      </c>
      <c r="C6981" s="314" t="s">
        <v>6257</v>
      </c>
      <c r="D6981" s="319" t="s">
        <v>15215</v>
      </c>
      <c r="E6981" s="314" t="s">
        <v>12551</v>
      </c>
    </row>
    <row r="6982" spans="1:5" ht="27">
      <c r="A6982" s="322">
        <v>95409</v>
      </c>
      <c r="B6982" s="314" t="s">
        <v>6359</v>
      </c>
      <c r="C6982" s="314" t="s">
        <v>6257</v>
      </c>
      <c r="D6982" s="319" t="s">
        <v>14187</v>
      </c>
      <c r="E6982" s="314" t="s">
        <v>12551</v>
      </c>
    </row>
    <row r="6983" spans="1:5" ht="27">
      <c r="A6983" s="322">
        <v>95410</v>
      </c>
      <c r="B6983" s="314" t="s">
        <v>6360</v>
      </c>
      <c r="C6983" s="314" t="s">
        <v>6257</v>
      </c>
      <c r="D6983" s="319" t="s">
        <v>15065</v>
      </c>
      <c r="E6983" s="314" t="s">
        <v>12551</v>
      </c>
    </row>
    <row r="6984" spans="1:5" ht="27">
      <c r="A6984" s="322">
        <v>95411</v>
      </c>
      <c r="B6984" s="314" t="s">
        <v>6361</v>
      </c>
      <c r="C6984" s="314" t="s">
        <v>6257</v>
      </c>
      <c r="D6984" s="319" t="s">
        <v>13827</v>
      </c>
      <c r="E6984" s="314" t="s">
        <v>12551</v>
      </c>
    </row>
    <row r="6985" spans="1:5" ht="27">
      <c r="A6985" s="322">
        <v>95412</v>
      </c>
      <c r="B6985" s="314" t="s">
        <v>6362</v>
      </c>
      <c r="C6985" s="314" t="s">
        <v>6257</v>
      </c>
      <c r="D6985" s="319" t="s">
        <v>19271</v>
      </c>
      <c r="E6985" s="314" t="s">
        <v>12551</v>
      </c>
    </row>
    <row r="6986" spans="1:5" ht="27">
      <c r="A6986" s="322">
        <v>95413</v>
      </c>
      <c r="B6986" s="314" t="s">
        <v>6363</v>
      </c>
      <c r="C6986" s="314" t="s">
        <v>6257</v>
      </c>
      <c r="D6986" s="319" t="s">
        <v>17372</v>
      </c>
      <c r="E6986" s="314" t="s">
        <v>12551</v>
      </c>
    </row>
    <row r="6987" spans="1:5" ht="27">
      <c r="A6987" s="322">
        <v>95414</v>
      </c>
      <c r="B6987" s="314" t="s">
        <v>6364</v>
      </c>
      <c r="C6987" s="314" t="s">
        <v>6257</v>
      </c>
      <c r="D6987" s="319" t="s">
        <v>21446</v>
      </c>
      <c r="E6987" s="314" t="s">
        <v>12551</v>
      </c>
    </row>
    <row r="6988" spans="1:5" ht="27">
      <c r="A6988" s="322">
        <v>95415</v>
      </c>
      <c r="B6988" s="314" t="s">
        <v>6365</v>
      </c>
      <c r="C6988" s="314" t="s">
        <v>6257</v>
      </c>
      <c r="D6988" s="319" t="s">
        <v>21447</v>
      </c>
      <c r="E6988" s="314" t="s">
        <v>12551</v>
      </c>
    </row>
    <row r="6989" spans="1:5" ht="27">
      <c r="A6989" s="322">
        <v>95416</v>
      </c>
      <c r="B6989" s="314" t="s">
        <v>6366</v>
      </c>
      <c r="C6989" s="314" t="s">
        <v>6257</v>
      </c>
      <c r="D6989" s="319" t="s">
        <v>12631</v>
      </c>
      <c r="E6989" s="314" t="s">
        <v>12551</v>
      </c>
    </row>
    <row r="6990" spans="1:5" ht="27">
      <c r="A6990" s="322">
        <v>95417</v>
      </c>
      <c r="B6990" s="314" t="s">
        <v>6367</v>
      </c>
      <c r="C6990" s="314" t="s">
        <v>6257</v>
      </c>
      <c r="D6990" s="319" t="s">
        <v>21448</v>
      </c>
      <c r="E6990" s="314" t="s">
        <v>12551</v>
      </c>
    </row>
    <row r="6991" spans="1:5" ht="27">
      <c r="A6991" s="322">
        <v>95418</v>
      </c>
      <c r="B6991" s="314" t="s">
        <v>6368</v>
      </c>
      <c r="C6991" s="314" t="s">
        <v>6257</v>
      </c>
      <c r="D6991" s="319" t="s">
        <v>21449</v>
      </c>
      <c r="E6991" s="314" t="s">
        <v>12551</v>
      </c>
    </row>
    <row r="6992" spans="1:5" ht="27">
      <c r="A6992" s="322">
        <v>95419</v>
      </c>
      <c r="B6992" s="314" t="s">
        <v>6369</v>
      </c>
      <c r="C6992" s="314" t="s">
        <v>6257</v>
      </c>
      <c r="D6992" s="319" t="s">
        <v>17830</v>
      </c>
      <c r="E6992" s="314" t="s">
        <v>12551</v>
      </c>
    </row>
    <row r="6993" spans="1:5" ht="27">
      <c r="A6993" s="322">
        <v>95420</v>
      </c>
      <c r="B6993" s="314" t="s">
        <v>6370</v>
      </c>
      <c r="C6993" s="314" t="s">
        <v>6257</v>
      </c>
      <c r="D6993" s="319" t="s">
        <v>20101</v>
      </c>
      <c r="E6993" s="314" t="s">
        <v>12551</v>
      </c>
    </row>
    <row r="6994" spans="1:5" ht="27">
      <c r="A6994" s="322">
        <v>95421</v>
      </c>
      <c r="B6994" s="314" t="s">
        <v>6371</v>
      </c>
      <c r="C6994" s="314" t="s">
        <v>6257</v>
      </c>
      <c r="D6994" s="319" t="s">
        <v>21450</v>
      </c>
      <c r="E6994" s="314" t="s">
        <v>12551</v>
      </c>
    </row>
    <row r="6995" spans="1:5" ht="27">
      <c r="A6995" s="322">
        <v>95422</v>
      </c>
      <c r="B6995" s="314" t="s">
        <v>6372</v>
      </c>
      <c r="C6995" s="314" t="s">
        <v>6257</v>
      </c>
      <c r="D6995" s="319" t="s">
        <v>17768</v>
      </c>
      <c r="E6995" s="314" t="s">
        <v>12551</v>
      </c>
    </row>
    <row r="6996" spans="1:5" ht="27">
      <c r="A6996" s="322">
        <v>95423</v>
      </c>
      <c r="B6996" s="314" t="s">
        <v>6373</v>
      </c>
      <c r="C6996" s="314" t="s">
        <v>6257</v>
      </c>
      <c r="D6996" s="319" t="s">
        <v>21451</v>
      </c>
      <c r="E6996" s="314" t="s">
        <v>12551</v>
      </c>
    </row>
    <row r="6997" spans="1:5" ht="27">
      <c r="A6997" s="322">
        <v>95424</v>
      </c>
      <c r="B6997" s="314" t="s">
        <v>6374</v>
      </c>
      <c r="C6997" s="314" t="s">
        <v>6257</v>
      </c>
      <c r="D6997" s="319" t="s">
        <v>14645</v>
      </c>
      <c r="E6997" s="314" t="s">
        <v>12551</v>
      </c>
    </row>
    <row r="6998" spans="1:5" ht="27">
      <c r="A6998" s="322">
        <v>100288</v>
      </c>
      <c r="B6998" s="314" t="s">
        <v>6375</v>
      </c>
      <c r="C6998" s="314" t="s">
        <v>717</v>
      </c>
      <c r="D6998" s="319" t="s">
        <v>12573</v>
      </c>
      <c r="E6998" s="314" t="s">
        <v>12551</v>
      </c>
    </row>
    <row r="6999" spans="1:5" ht="13.5">
      <c r="A6999" s="322">
        <v>100289</v>
      </c>
      <c r="B6999" s="314" t="s">
        <v>6376</v>
      </c>
      <c r="C6999" s="314" t="s">
        <v>717</v>
      </c>
      <c r="D6999" s="319" t="s">
        <v>16139</v>
      </c>
      <c r="E6999" s="314" t="s">
        <v>5975</v>
      </c>
    </row>
    <row r="7000" spans="1:5" ht="27">
      <c r="A7000" s="322">
        <v>100290</v>
      </c>
      <c r="B7000" s="314" t="s">
        <v>6377</v>
      </c>
      <c r="C7000" s="314" t="s">
        <v>717</v>
      </c>
      <c r="D7000" s="319" t="s">
        <v>14442</v>
      </c>
      <c r="E7000" s="314" t="s">
        <v>12551</v>
      </c>
    </row>
    <row r="7001" spans="1:5" ht="27">
      <c r="A7001" s="322">
        <v>100291</v>
      </c>
      <c r="B7001" s="314" t="s">
        <v>6378</v>
      </c>
      <c r="C7001" s="314" t="s">
        <v>717</v>
      </c>
      <c r="D7001" s="319" t="s">
        <v>12575</v>
      </c>
      <c r="E7001" s="314" t="s">
        <v>12551</v>
      </c>
    </row>
    <row r="7002" spans="1:5" ht="27">
      <c r="A7002" s="322">
        <v>100292</v>
      </c>
      <c r="B7002" s="314" t="s">
        <v>6379</v>
      </c>
      <c r="C7002" s="314" t="s">
        <v>717</v>
      </c>
      <c r="D7002" s="319" t="s">
        <v>15359</v>
      </c>
      <c r="E7002" s="314" t="s">
        <v>12551</v>
      </c>
    </row>
    <row r="7003" spans="1:5" ht="27">
      <c r="A7003" s="322">
        <v>100293</v>
      </c>
      <c r="B7003" s="314" t="s">
        <v>6380</v>
      </c>
      <c r="C7003" s="314" t="s">
        <v>717</v>
      </c>
      <c r="D7003" s="319" t="s">
        <v>13110</v>
      </c>
      <c r="E7003" s="314" t="s">
        <v>12551</v>
      </c>
    </row>
    <row r="7004" spans="1:5" ht="27">
      <c r="A7004" s="322">
        <v>100294</v>
      </c>
      <c r="B7004" s="314" t="s">
        <v>6381</v>
      </c>
      <c r="C7004" s="314" t="s">
        <v>717</v>
      </c>
      <c r="D7004" s="319" t="s">
        <v>15365</v>
      </c>
      <c r="E7004" s="314" t="s">
        <v>12551</v>
      </c>
    </row>
    <row r="7005" spans="1:5" ht="27">
      <c r="A7005" s="322">
        <v>100295</v>
      </c>
      <c r="B7005" s="314" t="s">
        <v>6382</v>
      </c>
      <c r="C7005" s="314" t="s">
        <v>717</v>
      </c>
      <c r="D7005" s="319" t="s">
        <v>14353</v>
      </c>
      <c r="E7005" s="314" t="s">
        <v>12551</v>
      </c>
    </row>
    <row r="7006" spans="1:5" ht="27">
      <c r="A7006" s="322">
        <v>100296</v>
      </c>
      <c r="B7006" s="314" t="s">
        <v>6383</v>
      </c>
      <c r="C7006" s="314" t="s">
        <v>717</v>
      </c>
      <c r="D7006" s="319" t="s">
        <v>21452</v>
      </c>
      <c r="E7006" s="314" t="s">
        <v>12551</v>
      </c>
    </row>
    <row r="7007" spans="1:5" ht="27">
      <c r="A7007" s="322">
        <v>100297</v>
      </c>
      <c r="B7007" s="314" t="s">
        <v>6384</v>
      </c>
      <c r="C7007" s="314" t="s">
        <v>717</v>
      </c>
      <c r="D7007" s="319" t="s">
        <v>12603</v>
      </c>
      <c r="E7007" s="314" t="s">
        <v>12551</v>
      </c>
    </row>
    <row r="7008" spans="1:5" ht="27">
      <c r="A7008" s="322">
        <v>100298</v>
      </c>
      <c r="B7008" s="314" t="s">
        <v>6385</v>
      </c>
      <c r="C7008" s="314" t="s">
        <v>717</v>
      </c>
      <c r="D7008" s="319" t="s">
        <v>16965</v>
      </c>
      <c r="E7008" s="314" t="s">
        <v>12551</v>
      </c>
    </row>
    <row r="7009" spans="1:5" ht="27">
      <c r="A7009" s="322">
        <v>100299</v>
      </c>
      <c r="B7009" s="314" t="s">
        <v>6386</v>
      </c>
      <c r="C7009" s="314" t="s">
        <v>717</v>
      </c>
      <c r="D7009" s="319" t="s">
        <v>16971</v>
      </c>
      <c r="E7009" s="314" t="s">
        <v>12551</v>
      </c>
    </row>
    <row r="7010" spans="1:5" ht="13.5">
      <c r="A7010" s="322">
        <v>100300</v>
      </c>
      <c r="B7010" s="314" t="s">
        <v>6387</v>
      </c>
      <c r="C7010" s="314" t="s">
        <v>717</v>
      </c>
      <c r="D7010" s="319" t="s">
        <v>13969</v>
      </c>
      <c r="E7010" s="314" t="s">
        <v>5975</v>
      </c>
    </row>
    <row r="7011" spans="1:5" ht="13.5">
      <c r="A7011" s="322">
        <v>100301</v>
      </c>
      <c r="B7011" s="314" t="s">
        <v>6388</v>
      </c>
      <c r="C7011" s="314" t="s">
        <v>717</v>
      </c>
      <c r="D7011" s="319" t="s">
        <v>21453</v>
      </c>
      <c r="E7011" s="314" t="s">
        <v>5975</v>
      </c>
    </row>
    <row r="7012" spans="1:5" ht="13.5">
      <c r="A7012" s="322">
        <v>100302</v>
      </c>
      <c r="B7012" s="314" t="s">
        <v>6389</v>
      </c>
      <c r="C7012" s="314" t="s">
        <v>717</v>
      </c>
      <c r="D7012" s="319" t="s">
        <v>21454</v>
      </c>
      <c r="E7012" s="314" t="s">
        <v>5975</v>
      </c>
    </row>
    <row r="7013" spans="1:5" ht="13.5">
      <c r="A7013" s="322">
        <v>100303</v>
      </c>
      <c r="B7013" s="314" t="s">
        <v>6390</v>
      </c>
      <c r="C7013" s="314" t="s">
        <v>717</v>
      </c>
      <c r="D7013" s="319" t="s">
        <v>21406</v>
      </c>
      <c r="E7013" s="314" t="s">
        <v>5975</v>
      </c>
    </row>
    <row r="7014" spans="1:5" ht="13.5">
      <c r="A7014" s="322">
        <v>100304</v>
      </c>
      <c r="B7014" s="314" t="s">
        <v>6391</v>
      </c>
      <c r="C7014" s="314" t="s">
        <v>717</v>
      </c>
      <c r="D7014" s="319" t="s">
        <v>13342</v>
      </c>
      <c r="E7014" s="314" t="s">
        <v>5975</v>
      </c>
    </row>
    <row r="7015" spans="1:5" ht="13.5">
      <c r="A7015" s="322">
        <v>100305</v>
      </c>
      <c r="B7015" s="314" t="s">
        <v>6392</v>
      </c>
      <c r="C7015" s="314" t="s">
        <v>717</v>
      </c>
      <c r="D7015" s="319" t="s">
        <v>21455</v>
      </c>
      <c r="E7015" s="314" t="s">
        <v>5975</v>
      </c>
    </row>
    <row r="7016" spans="1:5" ht="13.5">
      <c r="A7016" s="322">
        <v>100306</v>
      </c>
      <c r="B7016" s="314" t="s">
        <v>6393</v>
      </c>
      <c r="C7016" s="314" t="s">
        <v>717</v>
      </c>
      <c r="D7016" s="319" t="s">
        <v>21456</v>
      </c>
      <c r="E7016" s="314" t="s">
        <v>5975</v>
      </c>
    </row>
    <row r="7017" spans="1:5" ht="13.5">
      <c r="A7017" s="322">
        <v>100307</v>
      </c>
      <c r="B7017" s="314" t="s">
        <v>6394</v>
      </c>
      <c r="C7017" s="314" t="s">
        <v>717</v>
      </c>
      <c r="D7017" s="319" t="s">
        <v>15041</v>
      </c>
      <c r="E7017" s="314" t="s">
        <v>5975</v>
      </c>
    </row>
    <row r="7018" spans="1:5" ht="13.5">
      <c r="A7018" s="322">
        <v>100308</v>
      </c>
      <c r="B7018" s="314" t="s">
        <v>6395</v>
      </c>
      <c r="C7018" s="314" t="s">
        <v>717</v>
      </c>
      <c r="D7018" s="319" t="s">
        <v>17571</v>
      </c>
      <c r="E7018" s="314" t="s">
        <v>5975</v>
      </c>
    </row>
    <row r="7019" spans="1:5" ht="13.5">
      <c r="A7019" s="322">
        <v>100309</v>
      </c>
      <c r="B7019" s="314" t="s">
        <v>6396</v>
      </c>
      <c r="C7019" s="314" t="s">
        <v>717</v>
      </c>
      <c r="D7019" s="319" t="s">
        <v>21457</v>
      </c>
      <c r="E7019" s="314" t="s">
        <v>5975</v>
      </c>
    </row>
    <row r="7020" spans="1:5" ht="27">
      <c r="A7020" s="322">
        <v>100310</v>
      </c>
      <c r="B7020" s="314" t="s">
        <v>6397</v>
      </c>
      <c r="C7020" s="314" t="s">
        <v>6257</v>
      </c>
      <c r="D7020" s="319" t="s">
        <v>13180</v>
      </c>
      <c r="E7020" s="314" t="s">
        <v>12551</v>
      </c>
    </row>
    <row r="7021" spans="1:5" ht="27">
      <c r="A7021" s="322">
        <v>100311</v>
      </c>
      <c r="B7021" s="314" t="s">
        <v>6398</v>
      </c>
      <c r="C7021" s="314" t="s">
        <v>6257</v>
      </c>
      <c r="D7021" s="319" t="s">
        <v>21458</v>
      </c>
      <c r="E7021" s="314" t="s">
        <v>12551</v>
      </c>
    </row>
    <row r="7022" spans="1:5" ht="27">
      <c r="A7022" s="322">
        <v>100312</v>
      </c>
      <c r="B7022" s="314" t="s">
        <v>6399</v>
      </c>
      <c r="C7022" s="314" t="s">
        <v>6257</v>
      </c>
      <c r="D7022" s="319" t="s">
        <v>21459</v>
      </c>
      <c r="E7022" s="314" t="s">
        <v>12551</v>
      </c>
    </row>
    <row r="7023" spans="1:5" ht="27">
      <c r="A7023" s="322">
        <v>100313</v>
      </c>
      <c r="B7023" s="314" t="s">
        <v>6400</v>
      </c>
      <c r="C7023" s="314" t="s">
        <v>6257</v>
      </c>
      <c r="D7023" s="319" t="s">
        <v>21460</v>
      </c>
      <c r="E7023" s="314" t="s">
        <v>12551</v>
      </c>
    </row>
    <row r="7024" spans="1:5" ht="27">
      <c r="A7024" s="322">
        <v>100314</v>
      </c>
      <c r="B7024" s="314" t="s">
        <v>6401</v>
      </c>
      <c r="C7024" s="314" t="s">
        <v>6257</v>
      </c>
      <c r="D7024" s="319" t="s">
        <v>21461</v>
      </c>
      <c r="E7024" s="314" t="s">
        <v>12551</v>
      </c>
    </row>
    <row r="7025" spans="1:5" ht="27">
      <c r="A7025" s="322">
        <v>100315</v>
      </c>
      <c r="B7025" s="314" t="s">
        <v>6402</v>
      </c>
      <c r="C7025" s="314" t="s">
        <v>6257</v>
      </c>
      <c r="D7025" s="319" t="s">
        <v>17587</v>
      </c>
      <c r="E7025" s="314" t="s">
        <v>12551</v>
      </c>
    </row>
    <row r="7026" spans="1:5" ht="13.5">
      <c r="A7026" s="322">
        <v>100316</v>
      </c>
      <c r="B7026" s="314" t="s">
        <v>6387</v>
      </c>
      <c r="C7026" s="314" t="s">
        <v>6257</v>
      </c>
      <c r="D7026" s="319" t="s">
        <v>21462</v>
      </c>
      <c r="E7026" s="314" t="s">
        <v>5975</v>
      </c>
    </row>
    <row r="7027" spans="1:5" ht="13.5">
      <c r="A7027" s="322">
        <v>100317</v>
      </c>
      <c r="B7027" s="314" t="s">
        <v>6403</v>
      </c>
      <c r="C7027" s="314" t="s">
        <v>6257</v>
      </c>
      <c r="D7027" s="319" t="s">
        <v>21463</v>
      </c>
      <c r="E7027" s="314" t="s">
        <v>5975</v>
      </c>
    </row>
    <row r="7028" spans="1:5" ht="13.5">
      <c r="A7028" s="322">
        <v>100318</v>
      </c>
      <c r="B7028" s="314" t="s">
        <v>6391</v>
      </c>
      <c r="C7028" s="314" t="s">
        <v>6257</v>
      </c>
      <c r="D7028" s="319" t="s">
        <v>21464</v>
      </c>
      <c r="E7028" s="314" t="s">
        <v>5975</v>
      </c>
    </row>
    <row r="7029" spans="1:5" ht="13.5">
      <c r="A7029" s="322">
        <v>100319</v>
      </c>
      <c r="B7029" s="314" t="s">
        <v>6392</v>
      </c>
      <c r="C7029" s="314" t="s">
        <v>6257</v>
      </c>
      <c r="D7029" s="319" t="s">
        <v>21465</v>
      </c>
      <c r="E7029" s="314" t="s">
        <v>5975</v>
      </c>
    </row>
    <row r="7030" spans="1:5" ht="13.5">
      <c r="A7030" s="322">
        <v>100320</v>
      </c>
      <c r="B7030" s="314" t="s">
        <v>6393</v>
      </c>
      <c r="C7030" s="314" t="s">
        <v>6257</v>
      </c>
      <c r="D7030" s="319" t="s">
        <v>21466</v>
      </c>
      <c r="E7030" s="314" t="s">
        <v>5975</v>
      </c>
    </row>
    <row r="7031" spans="1:5" ht="13.5">
      <c r="A7031" s="322">
        <v>100321</v>
      </c>
      <c r="B7031" s="314" t="s">
        <v>6396</v>
      </c>
      <c r="C7031" s="314" t="s">
        <v>6257</v>
      </c>
      <c r="D7031" s="319" t="s">
        <v>21467</v>
      </c>
      <c r="E7031" s="314" t="s">
        <v>5975</v>
      </c>
    </row>
    <row r="7032" spans="1:5" ht="13.5">
      <c r="A7032" s="322">
        <v>100533</v>
      </c>
      <c r="B7032" s="314" t="s">
        <v>6404</v>
      </c>
      <c r="C7032" s="314" t="s">
        <v>717</v>
      </c>
      <c r="D7032" s="319" t="s">
        <v>15174</v>
      </c>
      <c r="E7032" s="314" t="s">
        <v>5975</v>
      </c>
    </row>
    <row r="7033" spans="1:5" ht="13.5">
      <c r="A7033" s="322">
        <v>100534</v>
      </c>
      <c r="B7033" s="314" t="s">
        <v>6404</v>
      </c>
      <c r="C7033" s="314" t="s">
        <v>6257</v>
      </c>
      <c r="D7033" s="319" t="s">
        <v>21468</v>
      </c>
      <c r="E7033" s="314" t="s">
        <v>5975</v>
      </c>
    </row>
    <row r="7034" spans="1:5" ht="27">
      <c r="A7034" s="322">
        <v>100535</v>
      </c>
      <c r="B7034" s="314" t="s">
        <v>6405</v>
      </c>
      <c r="C7034" s="314" t="s">
        <v>717</v>
      </c>
      <c r="D7034" s="319" t="s">
        <v>15364</v>
      </c>
      <c r="E7034" s="314" t="s">
        <v>12551</v>
      </c>
    </row>
    <row r="7035" spans="1:5" ht="27">
      <c r="A7035" s="322">
        <v>100536</v>
      </c>
      <c r="B7035" s="314" t="s">
        <v>6406</v>
      </c>
      <c r="C7035" s="314" t="s">
        <v>6257</v>
      </c>
      <c r="D7035" s="319" t="s">
        <v>21469</v>
      </c>
      <c r="E7035" s="314" t="s">
        <v>12551</v>
      </c>
    </row>
    <row r="7036" spans="1:5" ht="27">
      <c r="A7036" s="322">
        <v>101284</v>
      </c>
      <c r="B7036" s="314" t="s">
        <v>6407</v>
      </c>
      <c r="C7036" s="314" t="s">
        <v>717</v>
      </c>
      <c r="D7036" s="319" t="s">
        <v>15390</v>
      </c>
      <c r="E7036" s="314" t="s">
        <v>12551</v>
      </c>
    </row>
    <row r="7037" spans="1:5" ht="27">
      <c r="A7037" s="322">
        <v>101285</v>
      </c>
      <c r="B7037" s="314" t="s">
        <v>6408</v>
      </c>
      <c r="C7037" s="314" t="s">
        <v>717</v>
      </c>
      <c r="D7037" s="319" t="s">
        <v>13113</v>
      </c>
      <c r="E7037" s="314" t="s">
        <v>12551</v>
      </c>
    </row>
    <row r="7038" spans="1:5" ht="27">
      <c r="A7038" s="322">
        <v>101286</v>
      </c>
      <c r="B7038" s="314" t="s">
        <v>6409</v>
      </c>
      <c r="C7038" s="314" t="s">
        <v>6257</v>
      </c>
      <c r="D7038" s="319" t="s">
        <v>17372</v>
      </c>
      <c r="E7038" s="314" t="s">
        <v>12551</v>
      </c>
    </row>
    <row r="7039" spans="1:5" ht="27">
      <c r="A7039" s="322">
        <v>101287</v>
      </c>
      <c r="B7039" s="314" t="s">
        <v>6410</v>
      </c>
      <c r="C7039" s="314" t="s">
        <v>6257</v>
      </c>
      <c r="D7039" s="319" t="s">
        <v>21470</v>
      </c>
      <c r="E7039" s="314" t="s">
        <v>12551</v>
      </c>
    </row>
    <row r="7040" spans="1:5" ht="27">
      <c r="A7040" s="322">
        <v>101288</v>
      </c>
      <c r="B7040" s="314" t="s">
        <v>6411</v>
      </c>
      <c r="C7040" s="314" t="s">
        <v>6257</v>
      </c>
      <c r="D7040" s="319" t="s">
        <v>12618</v>
      </c>
      <c r="E7040" s="314" t="s">
        <v>12551</v>
      </c>
    </row>
    <row r="7041" spans="1:5" ht="27">
      <c r="A7041" s="322">
        <v>101289</v>
      </c>
      <c r="B7041" s="314" t="s">
        <v>6412</v>
      </c>
      <c r="C7041" s="314" t="s">
        <v>6257</v>
      </c>
      <c r="D7041" s="319" t="s">
        <v>17369</v>
      </c>
      <c r="E7041" s="314" t="s">
        <v>12551</v>
      </c>
    </row>
    <row r="7042" spans="1:5" ht="27">
      <c r="A7042" s="322">
        <v>101290</v>
      </c>
      <c r="B7042" s="314" t="s">
        <v>6413</v>
      </c>
      <c r="C7042" s="314" t="s">
        <v>6257</v>
      </c>
      <c r="D7042" s="319" t="s">
        <v>16196</v>
      </c>
      <c r="E7042" s="314" t="s">
        <v>12551</v>
      </c>
    </row>
    <row r="7043" spans="1:5" ht="27">
      <c r="A7043" s="322">
        <v>101291</v>
      </c>
      <c r="B7043" s="314" t="s">
        <v>6414</v>
      </c>
      <c r="C7043" s="314" t="s">
        <v>6257</v>
      </c>
      <c r="D7043" s="319" t="s">
        <v>14273</v>
      </c>
      <c r="E7043" s="314" t="s">
        <v>12551</v>
      </c>
    </row>
    <row r="7044" spans="1:5" ht="27">
      <c r="A7044" s="322">
        <v>101292</v>
      </c>
      <c r="B7044" s="314" t="s">
        <v>6415</v>
      </c>
      <c r="C7044" s="314" t="s">
        <v>6257</v>
      </c>
      <c r="D7044" s="319" t="s">
        <v>17330</v>
      </c>
      <c r="E7044" s="314" t="s">
        <v>12551</v>
      </c>
    </row>
    <row r="7045" spans="1:5" ht="27">
      <c r="A7045" s="322">
        <v>101293</v>
      </c>
      <c r="B7045" s="314" t="s">
        <v>6416</v>
      </c>
      <c r="C7045" s="314" t="s">
        <v>6257</v>
      </c>
      <c r="D7045" s="319" t="s">
        <v>14896</v>
      </c>
      <c r="E7045" s="314" t="s">
        <v>12551</v>
      </c>
    </row>
    <row r="7046" spans="1:5" ht="27">
      <c r="A7046" s="322">
        <v>101294</v>
      </c>
      <c r="B7046" s="314" t="s">
        <v>6417</v>
      </c>
      <c r="C7046" s="314" t="s">
        <v>6257</v>
      </c>
      <c r="D7046" s="319" t="s">
        <v>17785</v>
      </c>
      <c r="E7046" s="314" t="s">
        <v>12551</v>
      </c>
    </row>
    <row r="7047" spans="1:5" ht="27">
      <c r="A7047" s="322">
        <v>101295</v>
      </c>
      <c r="B7047" s="314" t="s">
        <v>6418</v>
      </c>
      <c r="C7047" s="314" t="s">
        <v>6257</v>
      </c>
      <c r="D7047" s="319" t="s">
        <v>14766</v>
      </c>
      <c r="E7047" s="314" t="s">
        <v>12551</v>
      </c>
    </row>
    <row r="7048" spans="1:5" ht="27">
      <c r="A7048" s="322">
        <v>101296</v>
      </c>
      <c r="B7048" s="314" t="s">
        <v>6419</v>
      </c>
      <c r="C7048" s="314" t="s">
        <v>6257</v>
      </c>
      <c r="D7048" s="319" t="s">
        <v>18421</v>
      </c>
      <c r="E7048" s="314" t="s">
        <v>12551</v>
      </c>
    </row>
    <row r="7049" spans="1:5" ht="27">
      <c r="A7049" s="322">
        <v>101297</v>
      </c>
      <c r="B7049" s="314" t="s">
        <v>6420</v>
      </c>
      <c r="C7049" s="314" t="s">
        <v>6257</v>
      </c>
      <c r="D7049" s="319" t="s">
        <v>13226</v>
      </c>
      <c r="E7049" s="314" t="s">
        <v>12551</v>
      </c>
    </row>
    <row r="7050" spans="1:5" ht="27">
      <c r="A7050" s="322">
        <v>101298</v>
      </c>
      <c r="B7050" s="314" t="s">
        <v>6421</v>
      </c>
      <c r="C7050" s="314" t="s">
        <v>6257</v>
      </c>
      <c r="D7050" s="319" t="s">
        <v>12660</v>
      </c>
      <c r="E7050" s="314" t="s">
        <v>12551</v>
      </c>
    </row>
    <row r="7051" spans="1:5" ht="27">
      <c r="A7051" s="322">
        <v>101299</v>
      </c>
      <c r="B7051" s="314" t="s">
        <v>6422</v>
      </c>
      <c r="C7051" s="314" t="s">
        <v>6257</v>
      </c>
      <c r="D7051" s="319" t="s">
        <v>14766</v>
      </c>
      <c r="E7051" s="314" t="s">
        <v>12551</v>
      </c>
    </row>
    <row r="7052" spans="1:5" ht="27">
      <c r="A7052" s="322">
        <v>101300</v>
      </c>
      <c r="B7052" s="314" t="s">
        <v>6423</v>
      </c>
      <c r="C7052" s="314" t="s">
        <v>6257</v>
      </c>
      <c r="D7052" s="319" t="s">
        <v>15002</v>
      </c>
      <c r="E7052" s="314" t="s">
        <v>12551</v>
      </c>
    </row>
    <row r="7053" spans="1:5" ht="27">
      <c r="A7053" s="322">
        <v>101301</v>
      </c>
      <c r="B7053" s="314" t="s">
        <v>6424</v>
      </c>
      <c r="C7053" s="314" t="s">
        <v>6257</v>
      </c>
      <c r="D7053" s="319" t="s">
        <v>16541</v>
      </c>
      <c r="E7053" s="314" t="s">
        <v>12551</v>
      </c>
    </row>
    <row r="7054" spans="1:5" ht="27">
      <c r="A7054" s="322">
        <v>101302</v>
      </c>
      <c r="B7054" s="314" t="s">
        <v>6425</v>
      </c>
      <c r="C7054" s="314" t="s">
        <v>6257</v>
      </c>
      <c r="D7054" s="319" t="s">
        <v>21471</v>
      </c>
      <c r="E7054" s="314" t="s">
        <v>12551</v>
      </c>
    </row>
    <row r="7055" spans="1:5" ht="27">
      <c r="A7055" s="322">
        <v>101303</v>
      </c>
      <c r="B7055" s="314" t="s">
        <v>6426</v>
      </c>
      <c r="C7055" s="314" t="s">
        <v>6257</v>
      </c>
      <c r="D7055" s="319" t="s">
        <v>21472</v>
      </c>
      <c r="E7055" s="314" t="s">
        <v>12551</v>
      </c>
    </row>
    <row r="7056" spans="1:5" ht="27">
      <c r="A7056" s="322">
        <v>101304</v>
      </c>
      <c r="B7056" s="314" t="s">
        <v>6427</v>
      </c>
      <c r="C7056" s="314" t="s">
        <v>6257</v>
      </c>
      <c r="D7056" s="319" t="s">
        <v>16128</v>
      </c>
      <c r="E7056" s="314" t="s">
        <v>12551</v>
      </c>
    </row>
    <row r="7057" spans="1:5" ht="27">
      <c r="A7057" s="322">
        <v>101305</v>
      </c>
      <c r="B7057" s="314" t="s">
        <v>6428</v>
      </c>
      <c r="C7057" s="314" t="s">
        <v>6257</v>
      </c>
      <c r="D7057" s="319" t="s">
        <v>21473</v>
      </c>
      <c r="E7057" s="314" t="s">
        <v>12551</v>
      </c>
    </row>
    <row r="7058" spans="1:5" ht="27">
      <c r="A7058" s="322">
        <v>101307</v>
      </c>
      <c r="B7058" s="314" t="s">
        <v>6429</v>
      </c>
      <c r="C7058" s="314" t="s">
        <v>6257</v>
      </c>
      <c r="D7058" s="319" t="s">
        <v>19473</v>
      </c>
      <c r="E7058" s="314" t="s">
        <v>12551</v>
      </c>
    </row>
    <row r="7059" spans="1:5" ht="27">
      <c r="A7059" s="322">
        <v>101308</v>
      </c>
      <c r="B7059" s="314" t="s">
        <v>6430</v>
      </c>
      <c r="C7059" s="314" t="s">
        <v>6257</v>
      </c>
      <c r="D7059" s="319" t="s">
        <v>21474</v>
      </c>
      <c r="E7059" s="314" t="s">
        <v>12551</v>
      </c>
    </row>
    <row r="7060" spans="1:5" ht="27">
      <c r="A7060" s="322">
        <v>101309</v>
      </c>
      <c r="B7060" s="314" t="s">
        <v>6431</v>
      </c>
      <c r="C7060" s="314" t="s">
        <v>6257</v>
      </c>
      <c r="D7060" s="319" t="s">
        <v>17237</v>
      </c>
      <c r="E7060" s="314" t="s">
        <v>12551</v>
      </c>
    </row>
    <row r="7061" spans="1:5" ht="27">
      <c r="A7061" s="322">
        <v>101310</v>
      </c>
      <c r="B7061" s="314" t="s">
        <v>6432</v>
      </c>
      <c r="C7061" s="314" t="s">
        <v>6257</v>
      </c>
      <c r="D7061" s="319" t="s">
        <v>16128</v>
      </c>
      <c r="E7061" s="314" t="s">
        <v>12551</v>
      </c>
    </row>
    <row r="7062" spans="1:5" ht="27">
      <c r="A7062" s="322">
        <v>101311</v>
      </c>
      <c r="B7062" s="314" t="s">
        <v>6433</v>
      </c>
      <c r="C7062" s="314" t="s">
        <v>6257</v>
      </c>
      <c r="D7062" s="319" t="s">
        <v>14896</v>
      </c>
      <c r="E7062" s="314" t="s">
        <v>12551</v>
      </c>
    </row>
    <row r="7063" spans="1:5" ht="27">
      <c r="A7063" s="322">
        <v>101312</v>
      </c>
      <c r="B7063" s="314" t="s">
        <v>6434</v>
      </c>
      <c r="C7063" s="314" t="s">
        <v>6257</v>
      </c>
      <c r="D7063" s="319" t="s">
        <v>20767</v>
      </c>
      <c r="E7063" s="314" t="s">
        <v>12551</v>
      </c>
    </row>
    <row r="7064" spans="1:5" ht="27">
      <c r="A7064" s="322">
        <v>101313</v>
      </c>
      <c r="B7064" s="314" t="s">
        <v>6435</v>
      </c>
      <c r="C7064" s="314" t="s">
        <v>6257</v>
      </c>
      <c r="D7064" s="319" t="s">
        <v>21475</v>
      </c>
      <c r="E7064" s="314" t="s">
        <v>12551</v>
      </c>
    </row>
    <row r="7065" spans="1:5" ht="27">
      <c r="A7065" s="322">
        <v>101314</v>
      </c>
      <c r="B7065" s="314" t="s">
        <v>6436</v>
      </c>
      <c r="C7065" s="314" t="s">
        <v>6257</v>
      </c>
      <c r="D7065" s="319" t="s">
        <v>21476</v>
      </c>
      <c r="E7065" s="314" t="s">
        <v>12551</v>
      </c>
    </row>
    <row r="7066" spans="1:5" ht="27">
      <c r="A7066" s="322">
        <v>101315</v>
      </c>
      <c r="B7066" s="314" t="s">
        <v>6437</v>
      </c>
      <c r="C7066" s="314" t="s">
        <v>6257</v>
      </c>
      <c r="D7066" s="319" t="s">
        <v>20293</v>
      </c>
      <c r="E7066" s="314" t="s">
        <v>12551</v>
      </c>
    </row>
    <row r="7067" spans="1:5" ht="27">
      <c r="A7067" s="322">
        <v>101316</v>
      </c>
      <c r="B7067" s="314" t="s">
        <v>6438</v>
      </c>
      <c r="C7067" s="314" t="s">
        <v>6257</v>
      </c>
      <c r="D7067" s="319" t="s">
        <v>21477</v>
      </c>
      <c r="E7067" s="314" t="s">
        <v>12551</v>
      </c>
    </row>
    <row r="7068" spans="1:5" ht="27">
      <c r="A7068" s="322">
        <v>101317</v>
      </c>
      <c r="B7068" s="314" t="s">
        <v>6439</v>
      </c>
      <c r="C7068" s="314" t="s">
        <v>6257</v>
      </c>
      <c r="D7068" s="319" t="s">
        <v>21478</v>
      </c>
      <c r="E7068" s="314" t="s">
        <v>12551</v>
      </c>
    </row>
    <row r="7069" spans="1:5" ht="27">
      <c r="A7069" s="322">
        <v>101318</v>
      </c>
      <c r="B7069" s="314" t="s">
        <v>6440</v>
      </c>
      <c r="C7069" s="314" t="s">
        <v>6257</v>
      </c>
      <c r="D7069" s="319" t="s">
        <v>21479</v>
      </c>
      <c r="E7069" s="314" t="s">
        <v>12551</v>
      </c>
    </row>
    <row r="7070" spans="1:5" ht="27">
      <c r="A7070" s="322">
        <v>101319</v>
      </c>
      <c r="B7070" s="314" t="s">
        <v>6441</v>
      </c>
      <c r="C7070" s="314" t="s">
        <v>6257</v>
      </c>
      <c r="D7070" s="319" t="s">
        <v>17450</v>
      </c>
      <c r="E7070" s="314" t="s">
        <v>12551</v>
      </c>
    </row>
    <row r="7071" spans="1:5" ht="27">
      <c r="A7071" s="322">
        <v>101320</v>
      </c>
      <c r="B7071" s="314" t="s">
        <v>6442</v>
      </c>
      <c r="C7071" s="314" t="s">
        <v>6257</v>
      </c>
      <c r="D7071" s="319" t="s">
        <v>21480</v>
      </c>
      <c r="E7071" s="314" t="s">
        <v>12551</v>
      </c>
    </row>
    <row r="7072" spans="1:5" ht="27">
      <c r="A7072" s="322">
        <v>101322</v>
      </c>
      <c r="B7072" s="314" t="s">
        <v>6443</v>
      </c>
      <c r="C7072" s="314" t="s">
        <v>6257</v>
      </c>
      <c r="D7072" s="319" t="s">
        <v>14896</v>
      </c>
      <c r="E7072" s="314" t="s">
        <v>12551</v>
      </c>
    </row>
    <row r="7073" spans="1:5" ht="27">
      <c r="A7073" s="322">
        <v>101323</v>
      </c>
      <c r="B7073" s="314" t="s">
        <v>6444</v>
      </c>
      <c r="C7073" s="314" t="s">
        <v>6257</v>
      </c>
      <c r="D7073" s="319" t="s">
        <v>17768</v>
      </c>
      <c r="E7073" s="314" t="s">
        <v>12551</v>
      </c>
    </row>
    <row r="7074" spans="1:5" ht="27">
      <c r="A7074" s="322">
        <v>101324</v>
      </c>
      <c r="B7074" s="314" t="s">
        <v>6445</v>
      </c>
      <c r="C7074" s="314" t="s">
        <v>6257</v>
      </c>
      <c r="D7074" s="319" t="s">
        <v>17852</v>
      </c>
      <c r="E7074" s="314" t="s">
        <v>12551</v>
      </c>
    </row>
    <row r="7075" spans="1:5" ht="27">
      <c r="A7075" s="322">
        <v>101325</v>
      </c>
      <c r="B7075" s="314" t="s">
        <v>6446</v>
      </c>
      <c r="C7075" s="314" t="s">
        <v>6257</v>
      </c>
      <c r="D7075" s="319" t="s">
        <v>20094</v>
      </c>
      <c r="E7075" s="314" t="s">
        <v>12551</v>
      </c>
    </row>
    <row r="7076" spans="1:5" ht="27">
      <c r="A7076" s="322">
        <v>101326</v>
      </c>
      <c r="B7076" s="314" t="s">
        <v>6447</v>
      </c>
      <c r="C7076" s="314" t="s">
        <v>6257</v>
      </c>
      <c r="D7076" s="319" t="s">
        <v>17709</v>
      </c>
      <c r="E7076" s="314" t="s">
        <v>12551</v>
      </c>
    </row>
    <row r="7077" spans="1:5" ht="27">
      <c r="A7077" s="322">
        <v>101327</v>
      </c>
      <c r="B7077" s="314" t="s">
        <v>6448</v>
      </c>
      <c r="C7077" s="314" t="s">
        <v>6257</v>
      </c>
      <c r="D7077" s="319" t="s">
        <v>17787</v>
      </c>
      <c r="E7077" s="314" t="s">
        <v>12551</v>
      </c>
    </row>
    <row r="7078" spans="1:5" ht="27">
      <c r="A7078" s="322">
        <v>101328</v>
      </c>
      <c r="B7078" s="314" t="s">
        <v>6449</v>
      </c>
      <c r="C7078" s="314" t="s">
        <v>6257</v>
      </c>
      <c r="D7078" s="319" t="s">
        <v>15523</v>
      </c>
      <c r="E7078" s="314" t="s">
        <v>12551</v>
      </c>
    </row>
    <row r="7079" spans="1:5" ht="27">
      <c r="A7079" s="322">
        <v>101329</v>
      </c>
      <c r="B7079" s="314" t="s">
        <v>6450</v>
      </c>
      <c r="C7079" s="314" t="s">
        <v>6257</v>
      </c>
      <c r="D7079" s="319" t="s">
        <v>17809</v>
      </c>
      <c r="E7079" s="314" t="s">
        <v>12551</v>
      </c>
    </row>
    <row r="7080" spans="1:5" ht="27">
      <c r="A7080" s="322">
        <v>101330</v>
      </c>
      <c r="B7080" s="314" t="s">
        <v>6451</v>
      </c>
      <c r="C7080" s="314" t="s">
        <v>6257</v>
      </c>
      <c r="D7080" s="319" t="s">
        <v>16981</v>
      </c>
      <c r="E7080" s="314" t="s">
        <v>12551</v>
      </c>
    </row>
    <row r="7081" spans="1:5" ht="27">
      <c r="A7081" s="322">
        <v>101331</v>
      </c>
      <c r="B7081" s="314" t="s">
        <v>6452</v>
      </c>
      <c r="C7081" s="314" t="s">
        <v>6257</v>
      </c>
      <c r="D7081" s="319" t="s">
        <v>16128</v>
      </c>
      <c r="E7081" s="314" t="s">
        <v>12551</v>
      </c>
    </row>
    <row r="7082" spans="1:5" ht="27">
      <c r="A7082" s="322">
        <v>101332</v>
      </c>
      <c r="B7082" s="314" t="s">
        <v>6453</v>
      </c>
      <c r="C7082" s="314" t="s">
        <v>6257</v>
      </c>
      <c r="D7082" s="319" t="s">
        <v>19425</v>
      </c>
      <c r="E7082" s="314" t="s">
        <v>12551</v>
      </c>
    </row>
    <row r="7083" spans="1:5" ht="27">
      <c r="A7083" s="322">
        <v>101333</v>
      </c>
      <c r="B7083" s="314" t="s">
        <v>6454</v>
      </c>
      <c r="C7083" s="314" t="s">
        <v>6257</v>
      </c>
      <c r="D7083" s="319" t="s">
        <v>13922</v>
      </c>
      <c r="E7083" s="314" t="s">
        <v>12551</v>
      </c>
    </row>
    <row r="7084" spans="1:5" ht="27">
      <c r="A7084" s="322">
        <v>101334</v>
      </c>
      <c r="B7084" s="314" t="s">
        <v>6455</v>
      </c>
      <c r="C7084" s="314" t="s">
        <v>6257</v>
      </c>
      <c r="D7084" s="319" t="s">
        <v>15098</v>
      </c>
      <c r="E7084" s="314" t="s">
        <v>12551</v>
      </c>
    </row>
    <row r="7085" spans="1:5" ht="27">
      <c r="A7085" s="322">
        <v>101335</v>
      </c>
      <c r="B7085" s="314" t="s">
        <v>6456</v>
      </c>
      <c r="C7085" s="314" t="s">
        <v>6257</v>
      </c>
      <c r="D7085" s="319" t="s">
        <v>12773</v>
      </c>
      <c r="E7085" s="314" t="s">
        <v>12551</v>
      </c>
    </row>
    <row r="7086" spans="1:5" ht="27">
      <c r="A7086" s="322">
        <v>101336</v>
      </c>
      <c r="B7086" s="314" t="s">
        <v>6457</v>
      </c>
      <c r="C7086" s="314" t="s">
        <v>6257</v>
      </c>
      <c r="D7086" s="319" t="s">
        <v>21408</v>
      </c>
      <c r="E7086" s="314" t="s">
        <v>12551</v>
      </c>
    </row>
    <row r="7087" spans="1:5" ht="27">
      <c r="A7087" s="322">
        <v>101337</v>
      </c>
      <c r="B7087" s="314" t="s">
        <v>6458</v>
      </c>
      <c r="C7087" s="314" t="s">
        <v>6257</v>
      </c>
      <c r="D7087" s="319" t="s">
        <v>14400</v>
      </c>
      <c r="E7087" s="314" t="s">
        <v>12551</v>
      </c>
    </row>
    <row r="7088" spans="1:5" ht="27">
      <c r="A7088" s="322">
        <v>101338</v>
      </c>
      <c r="B7088" s="314" t="s">
        <v>6459</v>
      </c>
      <c r="C7088" s="314" t="s">
        <v>6257</v>
      </c>
      <c r="D7088" s="319" t="s">
        <v>17342</v>
      </c>
      <c r="E7088" s="314" t="s">
        <v>12551</v>
      </c>
    </row>
    <row r="7089" spans="1:5" ht="27">
      <c r="A7089" s="322">
        <v>101339</v>
      </c>
      <c r="B7089" s="314" t="s">
        <v>6460</v>
      </c>
      <c r="C7089" s="314" t="s">
        <v>6257</v>
      </c>
      <c r="D7089" s="319" t="s">
        <v>17529</v>
      </c>
      <c r="E7089" s="314" t="s">
        <v>12551</v>
      </c>
    </row>
    <row r="7090" spans="1:5" ht="27">
      <c r="A7090" s="322">
        <v>101340</v>
      </c>
      <c r="B7090" s="314" t="s">
        <v>6461</v>
      </c>
      <c r="C7090" s="314" t="s">
        <v>6257</v>
      </c>
      <c r="D7090" s="319" t="s">
        <v>12625</v>
      </c>
      <c r="E7090" s="314" t="s">
        <v>12551</v>
      </c>
    </row>
    <row r="7091" spans="1:5" ht="27">
      <c r="A7091" s="322">
        <v>101341</v>
      </c>
      <c r="B7091" s="314" t="s">
        <v>6462</v>
      </c>
      <c r="C7091" s="314" t="s">
        <v>6257</v>
      </c>
      <c r="D7091" s="319" t="s">
        <v>12781</v>
      </c>
      <c r="E7091" s="314" t="s">
        <v>12551</v>
      </c>
    </row>
    <row r="7092" spans="1:5" ht="27">
      <c r="A7092" s="322">
        <v>101342</v>
      </c>
      <c r="B7092" s="314" t="s">
        <v>6463</v>
      </c>
      <c r="C7092" s="314" t="s">
        <v>6257</v>
      </c>
      <c r="D7092" s="319" t="s">
        <v>12641</v>
      </c>
      <c r="E7092" s="314" t="s">
        <v>12551</v>
      </c>
    </row>
    <row r="7093" spans="1:5" ht="27">
      <c r="A7093" s="322">
        <v>101343</v>
      </c>
      <c r="B7093" s="314" t="s">
        <v>6464</v>
      </c>
      <c r="C7093" s="314" t="s">
        <v>6257</v>
      </c>
      <c r="D7093" s="319" t="s">
        <v>14896</v>
      </c>
      <c r="E7093" s="314" t="s">
        <v>12551</v>
      </c>
    </row>
    <row r="7094" spans="1:5" ht="27">
      <c r="A7094" s="322">
        <v>101344</v>
      </c>
      <c r="B7094" s="314" t="s">
        <v>6465</v>
      </c>
      <c r="C7094" s="314" t="s">
        <v>6257</v>
      </c>
      <c r="D7094" s="319" t="s">
        <v>21408</v>
      </c>
      <c r="E7094" s="314" t="s">
        <v>12551</v>
      </c>
    </row>
    <row r="7095" spans="1:5" ht="27">
      <c r="A7095" s="322">
        <v>101345</v>
      </c>
      <c r="B7095" s="314" t="s">
        <v>6466</v>
      </c>
      <c r="C7095" s="314" t="s">
        <v>6257</v>
      </c>
      <c r="D7095" s="319" t="s">
        <v>21408</v>
      </c>
      <c r="E7095" s="314" t="s">
        <v>12551</v>
      </c>
    </row>
    <row r="7096" spans="1:5" ht="27">
      <c r="A7096" s="322">
        <v>101346</v>
      </c>
      <c r="B7096" s="314" t="s">
        <v>6467</v>
      </c>
      <c r="C7096" s="314" t="s">
        <v>6257</v>
      </c>
      <c r="D7096" s="319" t="s">
        <v>16585</v>
      </c>
      <c r="E7096" s="314" t="s">
        <v>12551</v>
      </c>
    </row>
    <row r="7097" spans="1:5" ht="27">
      <c r="A7097" s="322">
        <v>101347</v>
      </c>
      <c r="B7097" s="314" t="s">
        <v>6468</v>
      </c>
      <c r="C7097" s="314" t="s">
        <v>6257</v>
      </c>
      <c r="D7097" s="319" t="s">
        <v>15917</v>
      </c>
      <c r="E7097" s="314" t="s">
        <v>12551</v>
      </c>
    </row>
    <row r="7098" spans="1:5" ht="27">
      <c r="A7098" s="322">
        <v>101348</v>
      </c>
      <c r="B7098" s="314" t="s">
        <v>6469</v>
      </c>
      <c r="C7098" s="314" t="s">
        <v>6257</v>
      </c>
      <c r="D7098" s="319" t="s">
        <v>17389</v>
      </c>
      <c r="E7098" s="314" t="s">
        <v>12551</v>
      </c>
    </row>
    <row r="7099" spans="1:5" ht="27">
      <c r="A7099" s="322">
        <v>101349</v>
      </c>
      <c r="B7099" s="314" t="s">
        <v>6470</v>
      </c>
      <c r="C7099" s="314" t="s">
        <v>6257</v>
      </c>
      <c r="D7099" s="319" t="s">
        <v>13311</v>
      </c>
      <c r="E7099" s="314" t="s">
        <v>12551</v>
      </c>
    </row>
    <row r="7100" spans="1:5" ht="27">
      <c r="A7100" s="322">
        <v>101350</v>
      </c>
      <c r="B7100" s="314" t="s">
        <v>6471</v>
      </c>
      <c r="C7100" s="314" t="s">
        <v>6257</v>
      </c>
      <c r="D7100" s="319" t="s">
        <v>20735</v>
      </c>
      <c r="E7100" s="314" t="s">
        <v>12551</v>
      </c>
    </row>
    <row r="7101" spans="1:5" ht="27">
      <c r="A7101" s="322">
        <v>101351</v>
      </c>
      <c r="B7101" s="314" t="s">
        <v>6472</v>
      </c>
      <c r="C7101" s="314" t="s">
        <v>6257</v>
      </c>
      <c r="D7101" s="319" t="s">
        <v>14518</v>
      </c>
      <c r="E7101" s="314" t="s">
        <v>12551</v>
      </c>
    </row>
    <row r="7102" spans="1:5" ht="27">
      <c r="A7102" s="322">
        <v>101352</v>
      </c>
      <c r="B7102" s="314" t="s">
        <v>6473</v>
      </c>
      <c r="C7102" s="314" t="s">
        <v>6257</v>
      </c>
      <c r="D7102" s="319" t="s">
        <v>15326</v>
      </c>
      <c r="E7102" s="314" t="s">
        <v>12551</v>
      </c>
    </row>
    <row r="7103" spans="1:5" ht="27">
      <c r="A7103" s="322">
        <v>101353</v>
      </c>
      <c r="B7103" s="314" t="s">
        <v>6474</v>
      </c>
      <c r="C7103" s="314" t="s">
        <v>6257</v>
      </c>
      <c r="D7103" s="319" t="s">
        <v>16612</v>
      </c>
      <c r="E7103" s="314" t="s">
        <v>12551</v>
      </c>
    </row>
    <row r="7104" spans="1:5" ht="27">
      <c r="A7104" s="322">
        <v>101354</v>
      </c>
      <c r="B7104" s="314" t="s">
        <v>6475</v>
      </c>
      <c r="C7104" s="314" t="s">
        <v>6257</v>
      </c>
      <c r="D7104" s="319" t="s">
        <v>17516</v>
      </c>
      <c r="E7104" s="314" t="s">
        <v>12551</v>
      </c>
    </row>
    <row r="7105" spans="1:5" ht="27">
      <c r="A7105" s="322">
        <v>101355</v>
      </c>
      <c r="B7105" s="314" t="s">
        <v>6476</v>
      </c>
      <c r="C7105" s="314" t="s">
        <v>6257</v>
      </c>
      <c r="D7105" s="319" t="s">
        <v>21481</v>
      </c>
      <c r="E7105" s="314" t="s">
        <v>12551</v>
      </c>
    </row>
    <row r="7106" spans="1:5" ht="27">
      <c r="A7106" s="322">
        <v>101356</v>
      </c>
      <c r="B7106" s="314" t="s">
        <v>6477</v>
      </c>
      <c r="C7106" s="314" t="s">
        <v>6257</v>
      </c>
      <c r="D7106" s="319" t="s">
        <v>16128</v>
      </c>
      <c r="E7106" s="314" t="s">
        <v>12551</v>
      </c>
    </row>
    <row r="7107" spans="1:5" ht="27">
      <c r="A7107" s="322">
        <v>101357</v>
      </c>
      <c r="B7107" s="314" t="s">
        <v>6478</v>
      </c>
      <c r="C7107" s="314" t="s">
        <v>6257</v>
      </c>
      <c r="D7107" s="319" t="s">
        <v>17768</v>
      </c>
      <c r="E7107" s="314" t="s">
        <v>12551</v>
      </c>
    </row>
    <row r="7108" spans="1:5" ht="27">
      <c r="A7108" s="322">
        <v>101358</v>
      </c>
      <c r="B7108" s="314" t="s">
        <v>6479</v>
      </c>
      <c r="C7108" s="314" t="s">
        <v>6257</v>
      </c>
      <c r="D7108" s="319" t="s">
        <v>16128</v>
      </c>
      <c r="E7108" s="314" t="s">
        <v>12551</v>
      </c>
    </row>
    <row r="7109" spans="1:5" ht="27">
      <c r="A7109" s="322">
        <v>101359</v>
      </c>
      <c r="B7109" s="314" t="s">
        <v>6480</v>
      </c>
      <c r="C7109" s="314" t="s">
        <v>6257</v>
      </c>
      <c r="D7109" s="319" t="s">
        <v>21354</v>
      </c>
      <c r="E7109" s="314" t="s">
        <v>12551</v>
      </c>
    </row>
    <row r="7110" spans="1:5" ht="27">
      <c r="A7110" s="322">
        <v>101360</v>
      </c>
      <c r="B7110" s="314" t="s">
        <v>6481</v>
      </c>
      <c r="C7110" s="314" t="s">
        <v>6257</v>
      </c>
      <c r="D7110" s="319" t="s">
        <v>20974</v>
      </c>
      <c r="E7110" s="314" t="s">
        <v>12551</v>
      </c>
    </row>
    <row r="7111" spans="1:5" ht="27">
      <c r="A7111" s="322">
        <v>101361</v>
      </c>
      <c r="B7111" s="314" t="s">
        <v>6482</v>
      </c>
      <c r="C7111" s="314" t="s">
        <v>6257</v>
      </c>
      <c r="D7111" s="319" t="s">
        <v>21482</v>
      </c>
      <c r="E7111" s="314" t="s">
        <v>12551</v>
      </c>
    </row>
    <row r="7112" spans="1:5" ht="27">
      <c r="A7112" s="322">
        <v>101362</v>
      </c>
      <c r="B7112" s="314" t="s">
        <v>6483</v>
      </c>
      <c r="C7112" s="314" t="s">
        <v>6257</v>
      </c>
      <c r="D7112" s="319" t="s">
        <v>13200</v>
      </c>
      <c r="E7112" s="314" t="s">
        <v>12551</v>
      </c>
    </row>
    <row r="7113" spans="1:5" ht="27">
      <c r="A7113" s="322">
        <v>101363</v>
      </c>
      <c r="B7113" s="314" t="s">
        <v>6484</v>
      </c>
      <c r="C7113" s="314" t="s">
        <v>6257</v>
      </c>
      <c r="D7113" s="319" t="s">
        <v>14896</v>
      </c>
      <c r="E7113" s="314" t="s">
        <v>12551</v>
      </c>
    </row>
    <row r="7114" spans="1:5" ht="27">
      <c r="A7114" s="322">
        <v>101364</v>
      </c>
      <c r="B7114" s="314" t="s">
        <v>6485</v>
      </c>
      <c r="C7114" s="314" t="s">
        <v>6257</v>
      </c>
      <c r="D7114" s="319" t="s">
        <v>19958</v>
      </c>
      <c r="E7114" s="314" t="s">
        <v>12551</v>
      </c>
    </row>
    <row r="7115" spans="1:5" ht="27">
      <c r="A7115" s="322">
        <v>101365</v>
      </c>
      <c r="B7115" s="314" t="s">
        <v>6486</v>
      </c>
      <c r="C7115" s="314" t="s">
        <v>6257</v>
      </c>
      <c r="D7115" s="319" t="s">
        <v>14896</v>
      </c>
      <c r="E7115" s="314" t="s">
        <v>12551</v>
      </c>
    </row>
    <row r="7116" spans="1:5" ht="27">
      <c r="A7116" s="322">
        <v>101366</v>
      </c>
      <c r="B7116" s="314" t="s">
        <v>6487</v>
      </c>
      <c r="C7116" s="314" t="s">
        <v>6257</v>
      </c>
      <c r="D7116" s="319" t="s">
        <v>16190</v>
      </c>
      <c r="E7116" s="314" t="s">
        <v>12551</v>
      </c>
    </row>
    <row r="7117" spans="1:5" ht="27">
      <c r="A7117" s="322">
        <v>101367</v>
      </c>
      <c r="B7117" s="314" t="s">
        <v>6488</v>
      </c>
      <c r="C7117" s="314" t="s">
        <v>6257</v>
      </c>
      <c r="D7117" s="319" t="s">
        <v>21483</v>
      </c>
      <c r="E7117" s="314" t="s">
        <v>12551</v>
      </c>
    </row>
    <row r="7118" spans="1:5" ht="27">
      <c r="A7118" s="322">
        <v>101368</v>
      </c>
      <c r="B7118" s="314" t="s">
        <v>6489</v>
      </c>
      <c r="C7118" s="314" t="s">
        <v>6257</v>
      </c>
      <c r="D7118" s="319" t="s">
        <v>17521</v>
      </c>
      <c r="E7118" s="314" t="s">
        <v>12551</v>
      </c>
    </row>
    <row r="7119" spans="1:5" ht="27">
      <c r="A7119" s="322">
        <v>101369</v>
      </c>
      <c r="B7119" s="314" t="s">
        <v>6490</v>
      </c>
      <c r="C7119" s="314" t="s">
        <v>6257</v>
      </c>
      <c r="D7119" s="319" t="s">
        <v>21484</v>
      </c>
      <c r="E7119" s="314" t="s">
        <v>12551</v>
      </c>
    </row>
    <row r="7120" spans="1:5" ht="27">
      <c r="A7120" s="322">
        <v>101370</v>
      </c>
      <c r="B7120" s="314" t="s">
        <v>6491</v>
      </c>
      <c r="C7120" s="314" t="s">
        <v>6257</v>
      </c>
      <c r="D7120" s="319" t="s">
        <v>13140</v>
      </c>
      <c r="E7120" s="314" t="s">
        <v>12551</v>
      </c>
    </row>
    <row r="7121" spans="1:5" ht="27">
      <c r="A7121" s="322">
        <v>101371</v>
      </c>
      <c r="B7121" s="314" t="s">
        <v>6492</v>
      </c>
      <c r="C7121" s="314" t="s">
        <v>6257</v>
      </c>
      <c r="D7121" s="319" t="s">
        <v>17541</v>
      </c>
      <c r="E7121" s="314" t="s">
        <v>12551</v>
      </c>
    </row>
    <row r="7122" spans="1:5" ht="27">
      <c r="A7122" s="322">
        <v>101372</v>
      </c>
      <c r="B7122" s="314" t="s">
        <v>6493</v>
      </c>
      <c r="C7122" s="314" t="s">
        <v>6257</v>
      </c>
      <c r="D7122" s="319" t="s">
        <v>21485</v>
      </c>
      <c r="E7122" s="314" t="s">
        <v>12551</v>
      </c>
    </row>
    <row r="7123" spans="1:5" ht="13.5">
      <c r="A7123" s="322">
        <v>101373</v>
      </c>
      <c r="B7123" s="314" t="s">
        <v>6494</v>
      </c>
      <c r="C7123" s="314" t="s">
        <v>717</v>
      </c>
      <c r="D7123" s="319" t="s">
        <v>21486</v>
      </c>
      <c r="E7123" s="314" t="s">
        <v>5975</v>
      </c>
    </row>
    <row r="7124" spans="1:5" ht="13.5">
      <c r="A7124" s="322">
        <v>101374</v>
      </c>
      <c r="B7124" s="314" t="s">
        <v>6159</v>
      </c>
      <c r="C7124" s="314" t="s">
        <v>6257</v>
      </c>
      <c r="D7124" s="319" t="s">
        <v>21487</v>
      </c>
      <c r="E7124" s="314" t="s">
        <v>5975</v>
      </c>
    </row>
    <row r="7125" spans="1:5" ht="13.5">
      <c r="A7125" s="322">
        <v>101375</v>
      </c>
      <c r="B7125" s="314" t="s">
        <v>6495</v>
      </c>
      <c r="C7125" s="314" t="s">
        <v>6257</v>
      </c>
      <c r="D7125" s="319" t="s">
        <v>21488</v>
      </c>
      <c r="E7125" s="314" t="s">
        <v>5975</v>
      </c>
    </row>
    <row r="7126" spans="1:5" ht="13.5">
      <c r="A7126" s="322">
        <v>101376</v>
      </c>
      <c r="B7126" s="314" t="s">
        <v>6496</v>
      </c>
      <c r="C7126" s="314" t="s">
        <v>6257</v>
      </c>
      <c r="D7126" s="319" t="s">
        <v>21489</v>
      </c>
      <c r="E7126" s="314" t="s">
        <v>5975</v>
      </c>
    </row>
    <row r="7127" spans="1:5" ht="13.5">
      <c r="A7127" s="322">
        <v>101377</v>
      </c>
      <c r="B7127" s="314" t="s">
        <v>6162</v>
      </c>
      <c r="C7127" s="314" t="s">
        <v>6257</v>
      </c>
      <c r="D7127" s="319" t="s">
        <v>21490</v>
      </c>
      <c r="E7127" s="314" t="s">
        <v>5975</v>
      </c>
    </row>
    <row r="7128" spans="1:5" ht="13.5">
      <c r="A7128" s="322">
        <v>101378</v>
      </c>
      <c r="B7128" s="314" t="s">
        <v>6388</v>
      </c>
      <c r="C7128" s="314" t="s">
        <v>6257</v>
      </c>
      <c r="D7128" s="319" t="s">
        <v>21491</v>
      </c>
      <c r="E7128" s="314" t="s">
        <v>5975</v>
      </c>
    </row>
    <row r="7129" spans="1:5" ht="13.5">
      <c r="A7129" s="322">
        <v>101379</v>
      </c>
      <c r="B7129" s="314" t="s">
        <v>6497</v>
      </c>
      <c r="C7129" s="314" t="s">
        <v>6257</v>
      </c>
      <c r="D7129" s="319" t="s">
        <v>21492</v>
      </c>
      <c r="E7129" s="314" t="s">
        <v>5975</v>
      </c>
    </row>
    <row r="7130" spans="1:5" ht="13.5">
      <c r="A7130" s="322">
        <v>101380</v>
      </c>
      <c r="B7130" s="314" t="s">
        <v>6164</v>
      </c>
      <c r="C7130" s="314" t="s">
        <v>6257</v>
      </c>
      <c r="D7130" s="319" t="s">
        <v>21493</v>
      </c>
      <c r="E7130" s="314" t="s">
        <v>5975</v>
      </c>
    </row>
    <row r="7131" spans="1:5" ht="13.5">
      <c r="A7131" s="322">
        <v>101381</v>
      </c>
      <c r="B7131" s="314" t="s">
        <v>6165</v>
      </c>
      <c r="C7131" s="314" t="s">
        <v>6257</v>
      </c>
      <c r="D7131" s="319" t="s">
        <v>21494</v>
      </c>
      <c r="E7131" s="314" t="s">
        <v>5975</v>
      </c>
    </row>
    <row r="7132" spans="1:5" ht="13.5">
      <c r="A7132" s="322">
        <v>101382</v>
      </c>
      <c r="B7132" s="314" t="s">
        <v>6498</v>
      </c>
      <c r="C7132" s="314" t="s">
        <v>6257</v>
      </c>
      <c r="D7132" s="319" t="s">
        <v>21495</v>
      </c>
      <c r="E7132" s="314" t="s">
        <v>5975</v>
      </c>
    </row>
    <row r="7133" spans="1:5" ht="13.5">
      <c r="A7133" s="322">
        <v>101383</v>
      </c>
      <c r="B7133" s="314" t="s">
        <v>6390</v>
      </c>
      <c r="C7133" s="314" t="s">
        <v>6257</v>
      </c>
      <c r="D7133" s="319" t="s">
        <v>21496</v>
      </c>
      <c r="E7133" s="314" t="s">
        <v>5975</v>
      </c>
    </row>
    <row r="7134" spans="1:5" ht="13.5">
      <c r="A7134" s="322">
        <v>101384</v>
      </c>
      <c r="B7134" s="314" t="s">
        <v>6168</v>
      </c>
      <c r="C7134" s="314" t="s">
        <v>6257</v>
      </c>
      <c r="D7134" s="319" t="s">
        <v>21497</v>
      </c>
      <c r="E7134" s="314" t="s">
        <v>5975</v>
      </c>
    </row>
    <row r="7135" spans="1:5" ht="13.5">
      <c r="A7135" s="322">
        <v>101385</v>
      </c>
      <c r="B7135" s="314" t="s">
        <v>6499</v>
      </c>
      <c r="C7135" s="314" t="s">
        <v>6257</v>
      </c>
      <c r="D7135" s="319" t="s">
        <v>21498</v>
      </c>
      <c r="E7135" s="314" t="s">
        <v>5975</v>
      </c>
    </row>
    <row r="7136" spans="1:5" ht="13.5">
      <c r="A7136" s="322">
        <v>101386</v>
      </c>
      <c r="B7136" s="314" t="s">
        <v>6170</v>
      </c>
      <c r="C7136" s="314" t="s">
        <v>6257</v>
      </c>
      <c r="D7136" s="319" t="s">
        <v>21499</v>
      </c>
      <c r="E7136" s="314" t="s">
        <v>5975</v>
      </c>
    </row>
    <row r="7137" spans="1:5" ht="13.5">
      <c r="A7137" s="322">
        <v>101387</v>
      </c>
      <c r="B7137" s="314" t="s">
        <v>6500</v>
      </c>
      <c r="C7137" s="314" t="s">
        <v>6257</v>
      </c>
      <c r="D7137" s="319" t="s">
        <v>21496</v>
      </c>
      <c r="E7137" s="314" t="s">
        <v>5975</v>
      </c>
    </row>
    <row r="7138" spans="1:5" ht="13.5">
      <c r="A7138" s="322">
        <v>101388</v>
      </c>
      <c r="B7138" s="314" t="s">
        <v>6172</v>
      </c>
      <c r="C7138" s="314" t="s">
        <v>6257</v>
      </c>
      <c r="D7138" s="319" t="s">
        <v>21500</v>
      </c>
      <c r="E7138" s="314" t="s">
        <v>5975</v>
      </c>
    </row>
    <row r="7139" spans="1:5" ht="13.5">
      <c r="A7139" s="322">
        <v>101389</v>
      </c>
      <c r="B7139" s="314" t="s">
        <v>6173</v>
      </c>
      <c r="C7139" s="314" t="s">
        <v>6257</v>
      </c>
      <c r="D7139" s="319" t="s">
        <v>21501</v>
      </c>
      <c r="E7139" s="314" t="s">
        <v>5975</v>
      </c>
    </row>
    <row r="7140" spans="1:5" ht="13.5">
      <c r="A7140" s="322">
        <v>101390</v>
      </c>
      <c r="B7140" s="314" t="s">
        <v>6501</v>
      </c>
      <c r="C7140" s="314" t="s">
        <v>6257</v>
      </c>
      <c r="D7140" s="319" t="s">
        <v>21502</v>
      </c>
      <c r="E7140" s="314" t="s">
        <v>5975</v>
      </c>
    </row>
    <row r="7141" spans="1:5" ht="13.5">
      <c r="A7141" s="322">
        <v>101391</v>
      </c>
      <c r="B7141" s="314" t="s">
        <v>6502</v>
      </c>
      <c r="C7141" s="314" t="s">
        <v>6257</v>
      </c>
      <c r="D7141" s="319" t="s">
        <v>21503</v>
      </c>
      <c r="E7141" s="314" t="s">
        <v>5975</v>
      </c>
    </row>
    <row r="7142" spans="1:5" ht="13.5">
      <c r="A7142" s="322">
        <v>101392</v>
      </c>
      <c r="B7142" s="314" t="s">
        <v>6503</v>
      </c>
      <c r="C7142" s="314" t="s">
        <v>6257</v>
      </c>
      <c r="D7142" s="319" t="s">
        <v>21504</v>
      </c>
      <c r="E7142" s="314" t="s">
        <v>5975</v>
      </c>
    </row>
    <row r="7143" spans="1:5" ht="13.5">
      <c r="A7143" s="322">
        <v>101394</v>
      </c>
      <c r="B7143" s="314" t="s">
        <v>6178</v>
      </c>
      <c r="C7143" s="314" t="s">
        <v>6257</v>
      </c>
      <c r="D7143" s="319" t="s">
        <v>21505</v>
      </c>
      <c r="E7143" s="314" t="s">
        <v>5975</v>
      </c>
    </row>
    <row r="7144" spans="1:5" ht="13.5">
      <c r="A7144" s="322">
        <v>101395</v>
      </c>
      <c r="B7144" s="314" t="s">
        <v>6504</v>
      </c>
      <c r="C7144" s="314" t="s">
        <v>6257</v>
      </c>
      <c r="D7144" s="319" t="s">
        <v>21506</v>
      </c>
      <c r="E7144" s="314" t="s">
        <v>5975</v>
      </c>
    </row>
    <row r="7145" spans="1:5" ht="13.5">
      <c r="A7145" s="322">
        <v>101396</v>
      </c>
      <c r="B7145" s="314" t="s">
        <v>6505</v>
      </c>
      <c r="C7145" s="314" t="s">
        <v>6257</v>
      </c>
      <c r="D7145" s="319" t="s">
        <v>21507</v>
      </c>
      <c r="E7145" s="314" t="s">
        <v>5975</v>
      </c>
    </row>
    <row r="7146" spans="1:5" ht="13.5">
      <c r="A7146" s="322">
        <v>101397</v>
      </c>
      <c r="B7146" s="314" t="s">
        <v>6180</v>
      </c>
      <c r="C7146" s="314" t="s">
        <v>6257</v>
      </c>
      <c r="D7146" s="319" t="s">
        <v>21508</v>
      </c>
      <c r="E7146" s="314" t="s">
        <v>5975</v>
      </c>
    </row>
    <row r="7147" spans="1:5" ht="13.5">
      <c r="A7147" s="322">
        <v>101398</v>
      </c>
      <c r="B7147" s="314" t="s">
        <v>6506</v>
      </c>
      <c r="C7147" s="314" t="s">
        <v>6257</v>
      </c>
      <c r="D7147" s="319" t="s">
        <v>21509</v>
      </c>
      <c r="E7147" s="314" t="s">
        <v>5975</v>
      </c>
    </row>
    <row r="7148" spans="1:5" ht="13.5">
      <c r="A7148" s="322">
        <v>101399</v>
      </c>
      <c r="B7148" s="314" t="s">
        <v>6182</v>
      </c>
      <c r="C7148" s="314" t="s">
        <v>6257</v>
      </c>
      <c r="D7148" s="319" t="s">
        <v>21510</v>
      </c>
      <c r="E7148" s="314" t="s">
        <v>5975</v>
      </c>
    </row>
    <row r="7149" spans="1:5" ht="13.5">
      <c r="A7149" s="322">
        <v>101400</v>
      </c>
      <c r="B7149" s="314" t="s">
        <v>6507</v>
      </c>
      <c r="C7149" s="314" t="s">
        <v>6257</v>
      </c>
      <c r="D7149" s="319" t="s">
        <v>21511</v>
      </c>
      <c r="E7149" s="314" t="s">
        <v>5975</v>
      </c>
    </row>
    <row r="7150" spans="1:5" ht="13.5">
      <c r="A7150" s="322">
        <v>101401</v>
      </c>
      <c r="B7150" s="314" t="s">
        <v>6184</v>
      </c>
      <c r="C7150" s="314" t="s">
        <v>6257</v>
      </c>
      <c r="D7150" s="319" t="s">
        <v>21512</v>
      </c>
      <c r="E7150" s="314" t="s">
        <v>5975</v>
      </c>
    </row>
    <row r="7151" spans="1:5" ht="13.5">
      <c r="A7151" s="322">
        <v>101402</v>
      </c>
      <c r="B7151" s="314" t="s">
        <v>6185</v>
      </c>
      <c r="C7151" s="314" t="s">
        <v>6257</v>
      </c>
      <c r="D7151" s="319" t="s">
        <v>21513</v>
      </c>
      <c r="E7151" s="314" t="s">
        <v>5975</v>
      </c>
    </row>
    <row r="7152" spans="1:5" ht="13.5">
      <c r="A7152" s="322">
        <v>101403</v>
      </c>
      <c r="B7152" s="314" t="s">
        <v>6494</v>
      </c>
      <c r="C7152" s="314" t="s">
        <v>6257</v>
      </c>
      <c r="D7152" s="319" t="s">
        <v>21514</v>
      </c>
      <c r="E7152" s="314" t="s">
        <v>5975</v>
      </c>
    </row>
    <row r="7153" spans="1:5" ht="13.5">
      <c r="A7153" s="322">
        <v>101404</v>
      </c>
      <c r="B7153" s="314" t="s">
        <v>6254</v>
      </c>
      <c r="C7153" s="314" t="s">
        <v>6257</v>
      </c>
      <c r="D7153" s="319" t="s">
        <v>21515</v>
      </c>
      <c r="E7153" s="314" t="s">
        <v>5975</v>
      </c>
    </row>
    <row r="7154" spans="1:5" ht="13.5">
      <c r="A7154" s="322">
        <v>101405</v>
      </c>
      <c r="B7154" s="314" t="s">
        <v>6255</v>
      </c>
      <c r="C7154" s="314" t="s">
        <v>6257</v>
      </c>
      <c r="D7154" s="319" t="s">
        <v>21516</v>
      </c>
      <c r="E7154" s="314" t="s">
        <v>5975</v>
      </c>
    </row>
    <row r="7155" spans="1:5" ht="13.5">
      <c r="A7155" s="322">
        <v>101407</v>
      </c>
      <c r="B7155" s="314" t="s">
        <v>6186</v>
      </c>
      <c r="C7155" s="314" t="s">
        <v>6257</v>
      </c>
      <c r="D7155" s="319" t="s">
        <v>21494</v>
      </c>
      <c r="E7155" s="314" t="s">
        <v>5975</v>
      </c>
    </row>
    <row r="7156" spans="1:5" ht="13.5">
      <c r="A7156" s="322">
        <v>101408</v>
      </c>
      <c r="B7156" s="314" t="s">
        <v>6187</v>
      </c>
      <c r="C7156" s="314" t="s">
        <v>6257</v>
      </c>
      <c r="D7156" s="319" t="s">
        <v>21517</v>
      </c>
      <c r="E7156" s="314" t="s">
        <v>5975</v>
      </c>
    </row>
    <row r="7157" spans="1:5" ht="13.5">
      <c r="A7157" s="322">
        <v>101409</v>
      </c>
      <c r="B7157" s="314" t="s">
        <v>6508</v>
      </c>
      <c r="C7157" s="314" t="s">
        <v>6257</v>
      </c>
      <c r="D7157" s="319" t="s">
        <v>21518</v>
      </c>
      <c r="E7157" s="314" t="s">
        <v>5975</v>
      </c>
    </row>
    <row r="7158" spans="1:5" ht="13.5">
      <c r="A7158" s="322">
        <v>101410</v>
      </c>
      <c r="B7158" s="314" t="s">
        <v>6237</v>
      </c>
      <c r="C7158" s="314" t="s">
        <v>6257</v>
      </c>
      <c r="D7158" s="319" t="s">
        <v>21519</v>
      </c>
      <c r="E7158" s="314" t="s">
        <v>5975</v>
      </c>
    </row>
    <row r="7159" spans="1:5" ht="13.5">
      <c r="A7159" s="322">
        <v>101411</v>
      </c>
      <c r="B7159" s="314" t="s">
        <v>6509</v>
      </c>
      <c r="C7159" s="314" t="s">
        <v>6257</v>
      </c>
      <c r="D7159" s="319" t="s">
        <v>21520</v>
      </c>
      <c r="E7159" s="314" t="s">
        <v>5975</v>
      </c>
    </row>
    <row r="7160" spans="1:5" ht="13.5">
      <c r="A7160" s="322">
        <v>101412</v>
      </c>
      <c r="B7160" s="314" t="s">
        <v>6510</v>
      </c>
      <c r="C7160" s="314" t="s">
        <v>6257</v>
      </c>
      <c r="D7160" s="319" t="s">
        <v>21521</v>
      </c>
      <c r="E7160" s="314" t="s">
        <v>5975</v>
      </c>
    </row>
    <row r="7161" spans="1:5" ht="13.5">
      <c r="A7161" s="322">
        <v>101413</v>
      </c>
      <c r="B7161" s="314" t="s">
        <v>6189</v>
      </c>
      <c r="C7161" s="314" t="s">
        <v>6257</v>
      </c>
      <c r="D7161" s="319" t="s">
        <v>21522</v>
      </c>
      <c r="E7161" s="314" t="s">
        <v>5975</v>
      </c>
    </row>
    <row r="7162" spans="1:5" ht="13.5">
      <c r="A7162" s="322">
        <v>101414</v>
      </c>
      <c r="B7162" s="314" t="s">
        <v>6511</v>
      </c>
      <c r="C7162" s="314" t="s">
        <v>6257</v>
      </c>
      <c r="D7162" s="319" t="s">
        <v>21503</v>
      </c>
      <c r="E7162" s="314" t="s">
        <v>5975</v>
      </c>
    </row>
    <row r="7163" spans="1:5" ht="13.5">
      <c r="A7163" s="322">
        <v>101415</v>
      </c>
      <c r="B7163" s="314" t="s">
        <v>6512</v>
      </c>
      <c r="C7163" s="314" t="s">
        <v>6257</v>
      </c>
      <c r="D7163" s="319" t="s">
        <v>21523</v>
      </c>
      <c r="E7163" s="314" t="s">
        <v>5975</v>
      </c>
    </row>
    <row r="7164" spans="1:5" ht="13.5">
      <c r="A7164" s="322">
        <v>101416</v>
      </c>
      <c r="B7164" s="314" t="s">
        <v>6395</v>
      </c>
      <c r="C7164" s="314" t="s">
        <v>6257</v>
      </c>
      <c r="D7164" s="319" t="s">
        <v>21524</v>
      </c>
      <c r="E7164" s="314" t="s">
        <v>5975</v>
      </c>
    </row>
    <row r="7165" spans="1:5" ht="13.5">
      <c r="A7165" s="322">
        <v>101417</v>
      </c>
      <c r="B7165" s="314" t="s">
        <v>6513</v>
      </c>
      <c r="C7165" s="314" t="s">
        <v>6257</v>
      </c>
      <c r="D7165" s="319" t="s">
        <v>21525</v>
      </c>
      <c r="E7165" s="314" t="s">
        <v>5975</v>
      </c>
    </row>
    <row r="7166" spans="1:5" ht="13.5">
      <c r="A7166" s="322">
        <v>101418</v>
      </c>
      <c r="B7166" s="314" t="s">
        <v>6514</v>
      </c>
      <c r="C7166" s="314" t="s">
        <v>6257</v>
      </c>
      <c r="D7166" s="319" t="s">
        <v>21526</v>
      </c>
      <c r="E7166" s="314" t="s">
        <v>5975</v>
      </c>
    </row>
    <row r="7167" spans="1:5" ht="13.5">
      <c r="A7167" s="322">
        <v>101419</v>
      </c>
      <c r="B7167" s="314" t="s">
        <v>6515</v>
      </c>
      <c r="C7167" s="314" t="s">
        <v>6257</v>
      </c>
      <c r="D7167" s="319" t="s">
        <v>21527</v>
      </c>
      <c r="E7167" s="314" t="s">
        <v>5975</v>
      </c>
    </row>
    <row r="7168" spans="1:5" ht="13.5">
      <c r="A7168" s="322">
        <v>101420</v>
      </c>
      <c r="B7168" s="314" t="s">
        <v>6516</v>
      </c>
      <c r="C7168" s="314" t="s">
        <v>6257</v>
      </c>
      <c r="D7168" s="319" t="s">
        <v>21528</v>
      </c>
      <c r="E7168" s="314" t="s">
        <v>5975</v>
      </c>
    </row>
    <row r="7169" spans="1:5" ht="13.5">
      <c r="A7169" s="322">
        <v>101421</v>
      </c>
      <c r="B7169" s="314" t="s">
        <v>6517</v>
      </c>
      <c r="C7169" s="314" t="s">
        <v>6257</v>
      </c>
      <c r="D7169" s="319" t="s">
        <v>21529</v>
      </c>
      <c r="E7169" s="314" t="s">
        <v>5975</v>
      </c>
    </row>
    <row r="7170" spans="1:5" ht="13.5">
      <c r="A7170" s="322">
        <v>101422</v>
      </c>
      <c r="B7170" s="314" t="s">
        <v>6518</v>
      </c>
      <c r="C7170" s="314" t="s">
        <v>6257</v>
      </c>
      <c r="D7170" s="319" t="s">
        <v>21530</v>
      </c>
      <c r="E7170" s="314" t="s">
        <v>5975</v>
      </c>
    </row>
    <row r="7171" spans="1:5" ht="13.5">
      <c r="A7171" s="322">
        <v>101423</v>
      </c>
      <c r="B7171" s="314" t="s">
        <v>6519</v>
      </c>
      <c r="C7171" s="314" t="s">
        <v>6257</v>
      </c>
      <c r="D7171" s="319" t="s">
        <v>21531</v>
      </c>
      <c r="E7171" s="314" t="s">
        <v>5975</v>
      </c>
    </row>
    <row r="7172" spans="1:5" ht="13.5">
      <c r="A7172" s="322">
        <v>101424</v>
      </c>
      <c r="B7172" s="314" t="s">
        <v>6520</v>
      </c>
      <c r="C7172" s="314" t="s">
        <v>6257</v>
      </c>
      <c r="D7172" s="319" t="s">
        <v>21532</v>
      </c>
      <c r="E7172" s="314" t="s">
        <v>5975</v>
      </c>
    </row>
    <row r="7173" spans="1:5" ht="13.5">
      <c r="A7173" s="322">
        <v>101425</v>
      </c>
      <c r="B7173" s="314" t="s">
        <v>6521</v>
      </c>
      <c r="C7173" s="314" t="s">
        <v>6257</v>
      </c>
      <c r="D7173" s="319" t="s">
        <v>21533</v>
      </c>
      <c r="E7173" s="314" t="s">
        <v>5975</v>
      </c>
    </row>
    <row r="7174" spans="1:5" ht="13.5">
      <c r="A7174" s="322">
        <v>101426</v>
      </c>
      <c r="B7174" s="314" t="s">
        <v>6522</v>
      </c>
      <c r="C7174" s="314" t="s">
        <v>6257</v>
      </c>
      <c r="D7174" s="319" t="s">
        <v>21534</v>
      </c>
      <c r="E7174" s="314" t="s">
        <v>5975</v>
      </c>
    </row>
    <row r="7175" spans="1:5" ht="13.5">
      <c r="A7175" s="322">
        <v>101427</v>
      </c>
      <c r="B7175" s="314" t="s">
        <v>6202</v>
      </c>
      <c r="C7175" s="314" t="s">
        <v>6257</v>
      </c>
      <c r="D7175" s="319" t="s">
        <v>21535</v>
      </c>
      <c r="E7175" s="314" t="s">
        <v>5975</v>
      </c>
    </row>
    <row r="7176" spans="1:5" ht="13.5">
      <c r="A7176" s="322">
        <v>101428</v>
      </c>
      <c r="B7176" s="314" t="s">
        <v>6523</v>
      </c>
      <c r="C7176" s="314" t="s">
        <v>6257</v>
      </c>
      <c r="D7176" s="319" t="s">
        <v>21536</v>
      </c>
      <c r="E7176" s="314" t="s">
        <v>5975</v>
      </c>
    </row>
    <row r="7177" spans="1:5" ht="13.5">
      <c r="A7177" s="322">
        <v>101429</v>
      </c>
      <c r="B7177" s="314" t="s">
        <v>6524</v>
      </c>
      <c r="C7177" s="314" t="s">
        <v>6257</v>
      </c>
      <c r="D7177" s="319" t="s">
        <v>21537</v>
      </c>
      <c r="E7177" s="314" t="s">
        <v>5975</v>
      </c>
    </row>
    <row r="7178" spans="1:5" ht="13.5">
      <c r="A7178" s="322">
        <v>101430</v>
      </c>
      <c r="B7178" s="314" t="s">
        <v>6525</v>
      </c>
      <c r="C7178" s="314" t="s">
        <v>6257</v>
      </c>
      <c r="D7178" s="319" t="s">
        <v>21538</v>
      </c>
      <c r="E7178" s="314" t="s">
        <v>5975</v>
      </c>
    </row>
    <row r="7179" spans="1:5" ht="13.5">
      <c r="A7179" s="322">
        <v>101431</v>
      </c>
      <c r="B7179" s="314" t="s">
        <v>6205</v>
      </c>
      <c r="C7179" s="314" t="s">
        <v>6257</v>
      </c>
      <c r="D7179" s="319" t="s">
        <v>21539</v>
      </c>
      <c r="E7179" s="314" t="s">
        <v>5975</v>
      </c>
    </row>
    <row r="7180" spans="1:5" ht="13.5">
      <c r="A7180" s="322">
        <v>101432</v>
      </c>
      <c r="B7180" s="314" t="s">
        <v>6526</v>
      </c>
      <c r="C7180" s="314" t="s">
        <v>6257</v>
      </c>
      <c r="D7180" s="319" t="s">
        <v>21532</v>
      </c>
      <c r="E7180" s="314" t="s">
        <v>5975</v>
      </c>
    </row>
    <row r="7181" spans="1:5" ht="13.5">
      <c r="A7181" s="322">
        <v>101433</v>
      </c>
      <c r="B7181" s="314" t="s">
        <v>6207</v>
      </c>
      <c r="C7181" s="314" t="s">
        <v>6257</v>
      </c>
      <c r="D7181" s="319" t="s">
        <v>21532</v>
      </c>
      <c r="E7181" s="314" t="s">
        <v>5975</v>
      </c>
    </row>
    <row r="7182" spans="1:5" ht="13.5">
      <c r="A7182" s="322">
        <v>101434</v>
      </c>
      <c r="B7182" s="314" t="s">
        <v>6527</v>
      </c>
      <c r="C7182" s="314" t="s">
        <v>6257</v>
      </c>
      <c r="D7182" s="319" t="s">
        <v>21540</v>
      </c>
      <c r="E7182" s="314" t="s">
        <v>5975</v>
      </c>
    </row>
    <row r="7183" spans="1:5" ht="13.5">
      <c r="A7183" s="322">
        <v>101435</v>
      </c>
      <c r="B7183" s="314" t="s">
        <v>6528</v>
      </c>
      <c r="C7183" s="314" t="s">
        <v>6257</v>
      </c>
      <c r="D7183" s="319" t="s">
        <v>21541</v>
      </c>
      <c r="E7183" s="314" t="s">
        <v>5975</v>
      </c>
    </row>
    <row r="7184" spans="1:5" ht="13.5">
      <c r="A7184" s="322">
        <v>101436</v>
      </c>
      <c r="B7184" s="314" t="s">
        <v>6209</v>
      </c>
      <c r="C7184" s="314" t="s">
        <v>6257</v>
      </c>
      <c r="D7184" s="319" t="s">
        <v>21542</v>
      </c>
      <c r="E7184" s="314" t="s">
        <v>5975</v>
      </c>
    </row>
    <row r="7185" spans="1:5" ht="13.5">
      <c r="A7185" s="322">
        <v>101437</v>
      </c>
      <c r="B7185" s="314" t="s">
        <v>6529</v>
      </c>
      <c r="C7185" s="314" t="s">
        <v>6257</v>
      </c>
      <c r="D7185" s="319" t="s">
        <v>21543</v>
      </c>
      <c r="E7185" s="314" t="s">
        <v>5975</v>
      </c>
    </row>
    <row r="7186" spans="1:5" ht="13.5">
      <c r="A7186" s="322">
        <v>101438</v>
      </c>
      <c r="B7186" s="314" t="s">
        <v>6211</v>
      </c>
      <c r="C7186" s="314" t="s">
        <v>6257</v>
      </c>
      <c r="D7186" s="319" t="s">
        <v>21544</v>
      </c>
      <c r="E7186" s="314" t="s">
        <v>5975</v>
      </c>
    </row>
    <row r="7187" spans="1:5" ht="13.5">
      <c r="A7187" s="322">
        <v>101439</v>
      </c>
      <c r="B7187" s="314" t="s">
        <v>6212</v>
      </c>
      <c r="C7187" s="314" t="s">
        <v>6257</v>
      </c>
      <c r="D7187" s="319" t="s">
        <v>21545</v>
      </c>
      <c r="E7187" s="314" t="s">
        <v>5975</v>
      </c>
    </row>
    <row r="7188" spans="1:5" ht="13.5">
      <c r="A7188" s="322">
        <v>101440</v>
      </c>
      <c r="B7188" s="314" t="s">
        <v>6530</v>
      </c>
      <c r="C7188" s="314" t="s">
        <v>6257</v>
      </c>
      <c r="D7188" s="319" t="s">
        <v>21546</v>
      </c>
      <c r="E7188" s="314" t="s">
        <v>5975</v>
      </c>
    </row>
    <row r="7189" spans="1:5" ht="13.5">
      <c r="A7189" s="322">
        <v>101441</v>
      </c>
      <c r="B7189" s="314" t="s">
        <v>6214</v>
      </c>
      <c r="C7189" s="314" t="s">
        <v>6257</v>
      </c>
      <c r="D7189" s="319" t="s">
        <v>21547</v>
      </c>
      <c r="E7189" s="314" t="s">
        <v>5975</v>
      </c>
    </row>
    <row r="7190" spans="1:5" ht="13.5">
      <c r="A7190" s="322">
        <v>101442</v>
      </c>
      <c r="B7190" s="314" t="s">
        <v>6531</v>
      </c>
      <c r="C7190" s="314" t="s">
        <v>6257</v>
      </c>
      <c r="D7190" s="319" t="s">
        <v>21548</v>
      </c>
      <c r="E7190" s="314" t="s">
        <v>5975</v>
      </c>
    </row>
    <row r="7191" spans="1:5" ht="13.5">
      <c r="A7191" s="322">
        <v>101443</v>
      </c>
      <c r="B7191" s="314" t="s">
        <v>6215</v>
      </c>
      <c r="C7191" s="314" t="s">
        <v>6257</v>
      </c>
      <c r="D7191" s="319" t="s">
        <v>21549</v>
      </c>
      <c r="E7191" s="314" t="s">
        <v>5975</v>
      </c>
    </row>
    <row r="7192" spans="1:5" ht="13.5">
      <c r="A7192" s="322">
        <v>101444</v>
      </c>
      <c r="B7192" s="314" t="s">
        <v>6218</v>
      </c>
      <c r="C7192" s="314" t="s">
        <v>6257</v>
      </c>
      <c r="D7192" s="319" t="s">
        <v>21503</v>
      </c>
      <c r="E7192" s="314" t="s">
        <v>5975</v>
      </c>
    </row>
    <row r="7193" spans="1:5" ht="13.5">
      <c r="A7193" s="322">
        <v>101445</v>
      </c>
      <c r="B7193" s="314" t="s">
        <v>6219</v>
      </c>
      <c r="C7193" s="314" t="s">
        <v>6257</v>
      </c>
      <c r="D7193" s="319" t="s">
        <v>21517</v>
      </c>
      <c r="E7193" s="314" t="s">
        <v>5975</v>
      </c>
    </row>
    <row r="7194" spans="1:5" ht="13.5">
      <c r="A7194" s="322">
        <v>101446</v>
      </c>
      <c r="B7194" s="314" t="s">
        <v>6220</v>
      </c>
      <c r="C7194" s="314" t="s">
        <v>6257</v>
      </c>
      <c r="D7194" s="319" t="s">
        <v>21550</v>
      </c>
      <c r="E7194" s="314" t="s">
        <v>5975</v>
      </c>
    </row>
    <row r="7195" spans="1:5" ht="13.5">
      <c r="A7195" s="322">
        <v>101447</v>
      </c>
      <c r="B7195" s="314" t="s">
        <v>6221</v>
      </c>
      <c r="C7195" s="314" t="s">
        <v>6257</v>
      </c>
      <c r="D7195" s="319" t="s">
        <v>21551</v>
      </c>
      <c r="E7195" s="314" t="s">
        <v>5975</v>
      </c>
    </row>
    <row r="7196" spans="1:5" ht="13.5">
      <c r="A7196" s="322">
        <v>101448</v>
      </c>
      <c r="B7196" s="314" t="s">
        <v>6222</v>
      </c>
      <c r="C7196" s="314" t="s">
        <v>6257</v>
      </c>
      <c r="D7196" s="319" t="s">
        <v>21552</v>
      </c>
      <c r="E7196" s="314" t="s">
        <v>5975</v>
      </c>
    </row>
    <row r="7197" spans="1:5" ht="13.5">
      <c r="A7197" s="322">
        <v>101449</v>
      </c>
      <c r="B7197" s="314" t="s">
        <v>6532</v>
      </c>
      <c r="C7197" s="314" t="s">
        <v>6257</v>
      </c>
      <c r="D7197" s="319" t="s">
        <v>21553</v>
      </c>
      <c r="E7197" s="314" t="s">
        <v>5975</v>
      </c>
    </row>
    <row r="7198" spans="1:5" ht="13.5">
      <c r="A7198" s="322">
        <v>101450</v>
      </c>
      <c r="B7198" s="314" t="s">
        <v>6224</v>
      </c>
      <c r="C7198" s="314" t="s">
        <v>6257</v>
      </c>
      <c r="D7198" s="319" t="s">
        <v>21554</v>
      </c>
      <c r="E7198" s="314" t="s">
        <v>5975</v>
      </c>
    </row>
    <row r="7199" spans="1:5" ht="13.5">
      <c r="A7199" s="322">
        <v>101451</v>
      </c>
      <c r="B7199" s="314" t="s">
        <v>6225</v>
      </c>
      <c r="C7199" s="314" t="s">
        <v>6257</v>
      </c>
      <c r="D7199" s="319" t="s">
        <v>21494</v>
      </c>
      <c r="E7199" s="314" t="s">
        <v>5975</v>
      </c>
    </row>
    <row r="7200" spans="1:5" ht="13.5">
      <c r="A7200" s="322">
        <v>101452</v>
      </c>
      <c r="B7200" s="314" t="s">
        <v>6533</v>
      </c>
      <c r="C7200" s="314" t="s">
        <v>6257</v>
      </c>
      <c r="D7200" s="319" t="s">
        <v>21555</v>
      </c>
      <c r="E7200" s="314" t="s">
        <v>5975</v>
      </c>
    </row>
    <row r="7201" spans="1:5" ht="13.5">
      <c r="A7201" s="322">
        <v>101453</v>
      </c>
      <c r="B7201" s="314" t="s">
        <v>6227</v>
      </c>
      <c r="C7201" s="314" t="s">
        <v>6257</v>
      </c>
      <c r="D7201" s="319" t="s">
        <v>21556</v>
      </c>
      <c r="E7201" s="314" t="s">
        <v>5975</v>
      </c>
    </row>
    <row r="7202" spans="1:5">
      <c r="A7202" s="342">
        <v>101454</v>
      </c>
      <c r="B7202" s="231" t="s">
        <v>6534</v>
      </c>
      <c r="C7202" s="231" t="s">
        <v>6257</v>
      </c>
      <c r="D7202" s="231" t="s">
        <v>21557</v>
      </c>
      <c r="E7202" s="232" t="s">
        <v>5975</v>
      </c>
    </row>
    <row r="7203" spans="1:5">
      <c r="A7203" s="342">
        <v>101455</v>
      </c>
      <c r="B7203" s="231" t="s">
        <v>6229</v>
      </c>
      <c r="C7203" s="231" t="s">
        <v>6257</v>
      </c>
      <c r="D7203" s="231" t="s">
        <v>21558</v>
      </c>
      <c r="E7203" s="232" t="s">
        <v>5975</v>
      </c>
    </row>
    <row r="7204" spans="1:5">
      <c r="A7204" s="342">
        <v>101456</v>
      </c>
      <c r="B7204" s="231" t="s">
        <v>6535</v>
      </c>
      <c r="C7204" s="231" t="s">
        <v>6257</v>
      </c>
      <c r="D7204" s="231" t="s">
        <v>21559</v>
      </c>
      <c r="E7204" s="232" t="s">
        <v>5975</v>
      </c>
    </row>
    <row r="7205" spans="1:5">
      <c r="A7205" s="342">
        <v>101457</v>
      </c>
      <c r="B7205" s="231" t="s">
        <v>6536</v>
      </c>
      <c r="C7205" s="231" t="s">
        <v>6257</v>
      </c>
      <c r="D7205" s="231" t="s">
        <v>21560</v>
      </c>
      <c r="E7205" s="232" t="s">
        <v>5975</v>
      </c>
    </row>
    <row r="7206" spans="1:5">
      <c r="A7206" s="342">
        <v>101458</v>
      </c>
      <c r="B7206" s="231" t="s">
        <v>6537</v>
      </c>
      <c r="C7206" s="231" t="s">
        <v>6257</v>
      </c>
      <c r="D7206" s="231" t="s">
        <v>21561</v>
      </c>
      <c r="E7206" s="232" t="s">
        <v>5975</v>
      </c>
    </row>
    <row r="7207" spans="1:5">
      <c r="A7207" s="342">
        <v>101459</v>
      </c>
      <c r="B7207" s="231" t="s">
        <v>6234</v>
      </c>
      <c r="C7207" s="231" t="s">
        <v>6257</v>
      </c>
      <c r="D7207" s="231" t="s">
        <v>21562</v>
      </c>
      <c r="E7207" s="232" t="s">
        <v>5975</v>
      </c>
    </row>
    <row r="7208" spans="1:5">
      <c r="A7208" s="342">
        <v>101460</v>
      </c>
      <c r="B7208" s="231" t="s">
        <v>6376</v>
      </c>
      <c r="C7208" s="231" t="s">
        <v>6257</v>
      </c>
      <c r="D7208" s="231" t="s">
        <v>21563</v>
      </c>
      <c r="E7208" s="232" t="s">
        <v>5975</v>
      </c>
    </row>
  </sheetData>
  <autoFilter ref="A6:E7201"/>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sheetPr>
    <tabColor rgb="FFFF0000"/>
  </sheetPr>
  <dimension ref="A1:IV45"/>
  <sheetViews>
    <sheetView view="pageBreakPreview" zoomScaleNormal="100" zoomScaleSheetLayoutView="100" workbookViewId="0">
      <selection activeCell="I43" sqref="I43"/>
    </sheetView>
  </sheetViews>
  <sheetFormatPr defaultRowHeight="15"/>
  <cols>
    <col min="1" max="1" width="10.42578125" style="246" customWidth="1"/>
    <col min="2" max="6" width="20" style="246" customWidth="1"/>
    <col min="7" max="7" width="16.42578125" style="246" customWidth="1"/>
    <col min="8" max="8" width="16.85546875" style="246" customWidth="1"/>
    <col min="9" max="255" width="9.140625" style="246"/>
    <col min="256" max="256" width="14.140625" style="246" customWidth="1"/>
    <col min="257" max="258" width="9.140625" style="246"/>
    <col min="259" max="259" width="9.5703125" style="246" customWidth="1"/>
    <col min="260" max="260" width="17" style="246" customWidth="1"/>
    <col min="261" max="261" width="15.85546875" style="246" bestFit="1" customWidth="1"/>
    <col min="262" max="262" width="14.28515625" style="246" bestFit="1" customWidth="1"/>
    <col min="263" max="263" width="14.28515625" style="246" customWidth="1"/>
    <col min="264" max="511" width="9.140625" style="246"/>
    <col min="512" max="512" width="14.140625" style="246" customWidth="1"/>
    <col min="513" max="514" width="9.140625" style="246"/>
    <col min="515" max="515" width="9.5703125" style="246" customWidth="1"/>
    <col min="516" max="516" width="17" style="246" customWidth="1"/>
    <col min="517" max="517" width="15.85546875" style="246" bestFit="1" customWidth="1"/>
    <col min="518" max="518" width="14.28515625" style="246" bestFit="1" customWidth="1"/>
    <col min="519" max="519" width="14.28515625" style="246" customWidth="1"/>
    <col min="520" max="767" width="9.140625" style="246"/>
    <col min="768" max="768" width="14.140625" style="246" customWidth="1"/>
    <col min="769" max="770" width="9.140625" style="246"/>
    <col min="771" max="771" width="9.5703125" style="246" customWidth="1"/>
    <col min="772" max="772" width="17" style="246" customWidth="1"/>
    <col min="773" max="773" width="15.85546875" style="246" bestFit="1" customWidth="1"/>
    <col min="774" max="774" width="14.28515625" style="246" bestFit="1" customWidth="1"/>
    <col min="775" max="775" width="14.28515625" style="246" customWidth="1"/>
    <col min="776" max="1023" width="9.140625" style="246"/>
    <col min="1024" max="1024" width="14.140625" style="246" customWidth="1"/>
    <col min="1025" max="1026" width="9.140625" style="246"/>
    <col min="1027" max="1027" width="9.5703125" style="246" customWidth="1"/>
    <col min="1028" max="1028" width="17" style="246" customWidth="1"/>
    <col min="1029" max="1029" width="15.85546875" style="246" bestFit="1" customWidth="1"/>
    <col min="1030" max="1030" width="14.28515625" style="246" bestFit="1" customWidth="1"/>
    <col min="1031" max="1031" width="14.28515625" style="246" customWidth="1"/>
    <col min="1032" max="1279" width="9.140625" style="246"/>
    <col min="1280" max="1280" width="14.140625" style="246" customWidth="1"/>
    <col min="1281" max="1282" width="9.140625" style="246"/>
    <col min="1283" max="1283" width="9.5703125" style="246" customWidth="1"/>
    <col min="1284" max="1284" width="17" style="246" customWidth="1"/>
    <col min="1285" max="1285" width="15.85546875" style="246" bestFit="1" customWidth="1"/>
    <col min="1286" max="1286" width="14.28515625" style="246" bestFit="1" customWidth="1"/>
    <col min="1287" max="1287" width="14.28515625" style="246" customWidth="1"/>
    <col min="1288" max="1535" width="9.140625" style="246"/>
    <col min="1536" max="1536" width="14.140625" style="246" customWidth="1"/>
    <col min="1537" max="1538" width="9.140625" style="246"/>
    <col min="1539" max="1539" width="9.5703125" style="246" customWidth="1"/>
    <col min="1540" max="1540" width="17" style="246" customWidth="1"/>
    <col min="1541" max="1541" width="15.85546875" style="246" bestFit="1" customWidth="1"/>
    <col min="1542" max="1542" width="14.28515625" style="246" bestFit="1" customWidth="1"/>
    <col min="1543" max="1543" width="14.28515625" style="246" customWidth="1"/>
    <col min="1544" max="1791" width="9.140625" style="246"/>
    <col min="1792" max="1792" width="14.140625" style="246" customWidth="1"/>
    <col min="1793" max="1794" width="9.140625" style="246"/>
    <col min="1795" max="1795" width="9.5703125" style="246" customWidth="1"/>
    <col min="1796" max="1796" width="17" style="246" customWidth="1"/>
    <col min="1797" max="1797" width="15.85546875" style="246" bestFit="1" customWidth="1"/>
    <col min="1798" max="1798" width="14.28515625" style="246" bestFit="1" customWidth="1"/>
    <col min="1799" max="1799" width="14.28515625" style="246" customWidth="1"/>
    <col min="1800" max="2047" width="9.140625" style="246"/>
    <col min="2048" max="2048" width="14.140625" style="246" customWidth="1"/>
    <col min="2049" max="2050" width="9.140625" style="246"/>
    <col min="2051" max="2051" width="9.5703125" style="246" customWidth="1"/>
    <col min="2052" max="2052" width="17" style="246" customWidth="1"/>
    <col min="2053" max="2053" width="15.85546875" style="246" bestFit="1" customWidth="1"/>
    <col min="2054" max="2054" width="14.28515625" style="246" bestFit="1" customWidth="1"/>
    <col min="2055" max="2055" width="14.28515625" style="246" customWidth="1"/>
    <col min="2056" max="2303" width="9.140625" style="246"/>
    <col min="2304" max="2304" width="14.140625" style="246" customWidth="1"/>
    <col min="2305" max="2306" width="9.140625" style="246"/>
    <col min="2307" max="2307" width="9.5703125" style="246" customWidth="1"/>
    <col min="2308" max="2308" width="17" style="246" customWidth="1"/>
    <col min="2309" max="2309" width="15.85546875" style="246" bestFit="1" customWidth="1"/>
    <col min="2310" max="2310" width="14.28515625" style="246" bestFit="1" customWidth="1"/>
    <col min="2311" max="2311" width="14.28515625" style="246" customWidth="1"/>
    <col min="2312" max="2559" width="9.140625" style="246"/>
    <col min="2560" max="2560" width="14.140625" style="246" customWidth="1"/>
    <col min="2561" max="2562" width="9.140625" style="246"/>
    <col min="2563" max="2563" width="9.5703125" style="246" customWidth="1"/>
    <col min="2564" max="2564" width="17" style="246" customWidth="1"/>
    <col min="2565" max="2565" width="15.85546875" style="246" bestFit="1" customWidth="1"/>
    <col min="2566" max="2566" width="14.28515625" style="246" bestFit="1" customWidth="1"/>
    <col min="2567" max="2567" width="14.28515625" style="246" customWidth="1"/>
    <col min="2568" max="2815" width="9.140625" style="246"/>
    <col min="2816" max="2816" width="14.140625" style="246" customWidth="1"/>
    <col min="2817" max="2818" width="9.140625" style="246"/>
    <col min="2819" max="2819" width="9.5703125" style="246" customWidth="1"/>
    <col min="2820" max="2820" width="17" style="246" customWidth="1"/>
    <col min="2821" max="2821" width="15.85546875" style="246" bestFit="1" customWidth="1"/>
    <col min="2822" max="2822" width="14.28515625" style="246" bestFit="1" customWidth="1"/>
    <col min="2823" max="2823" width="14.28515625" style="246" customWidth="1"/>
    <col min="2824" max="3071" width="9.140625" style="246"/>
    <col min="3072" max="3072" width="14.140625" style="246" customWidth="1"/>
    <col min="3073" max="3074" width="9.140625" style="246"/>
    <col min="3075" max="3075" width="9.5703125" style="246" customWidth="1"/>
    <col min="3076" max="3076" width="17" style="246" customWidth="1"/>
    <col min="3077" max="3077" width="15.85546875" style="246" bestFit="1" customWidth="1"/>
    <col min="3078" max="3078" width="14.28515625" style="246" bestFit="1" customWidth="1"/>
    <col min="3079" max="3079" width="14.28515625" style="246" customWidth="1"/>
    <col min="3080" max="3327" width="9.140625" style="246"/>
    <col min="3328" max="3328" width="14.140625" style="246" customWidth="1"/>
    <col min="3329" max="3330" width="9.140625" style="246"/>
    <col min="3331" max="3331" width="9.5703125" style="246" customWidth="1"/>
    <col min="3332" max="3332" width="17" style="246" customWidth="1"/>
    <col min="3333" max="3333" width="15.85546875" style="246" bestFit="1" customWidth="1"/>
    <col min="3334" max="3334" width="14.28515625" style="246" bestFit="1" customWidth="1"/>
    <col min="3335" max="3335" width="14.28515625" style="246" customWidth="1"/>
    <col min="3336" max="3583" width="9.140625" style="246"/>
    <col min="3584" max="3584" width="14.140625" style="246" customWidth="1"/>
    <col min="3585" max="3586" width="9.140625" style="246"/>
    <col min="3587" max="3587" width="9.5703125" style="246" customWidth="1"/>
    <col min="3588" max="3588" width="17" style="246" customWidth="1"/>
    <col min="3589" max="3589" width="15.85546875" style="246" bestFit="1" customWidth="1"/>
    <col min="3590" max="3590" width="14.28515625" style="246" bestFit="1" customWidth="1"/>
    <col min="3591" max="3591" width="14.28515625" style="246" customWidth="1"/>
    <col min="3592" max="3839" width="9.140625" style="246"/>
    <col min="3840" max="3840" width="14.140625" style="246" customWidth="1"/>
    <col min="3841" max="3842" width="9.140625" style="246"/>
    <col min="3843" max="3843" width="9.5703125" style="246" customWidth="1"/>
    <col min="3844" max="3844" width="17" style="246" customWidth="1"/>
    <col min="3845" max="3845" width="15.85546875" style="246" bestFit="1" customWidth="1"/>
    <col min="3846" max="3846" width="14.28515625" style="246" bestFit="1" customWidth="1"/>
    <col min="3847" max="3847" width="14.28515625" style="246" customWidth="1"/>
    <col min="3848" max="4095" width="9.140625" style="246"/>
    <col min="4096" max="4096" width="14.140625" style="246" customWidth="1"/>
    <col min="4097" max="4098" width="9.140625" style="246"/>
    <col min="4099" max="4099" width="9.5703125" style="246" customWidth="1"/>
    <col min="4100" max="4100" width="17" style="246" customWidth="1"/>
    <col min="4101" max="4101" width="15.85546875" style="246" bestFit="1" customWidth="1"/>
    <col min="4102" max="4102" width="14.28515625" style="246" bestFit="1" customWidth="1"/>
    <col min="4103" max="4103" width="14.28515625" style="246" customWidth="1"/>
    <col min="4104" max="4351" width="9.140625" style="246"/>
    <col min="4352" max="4352" width="14.140625" style="246" customWidth="1"/>
    <col min="4353" max="4354" width="9.140625" style="246"/>
    <col min="4355" max="4355" width="9.5703125" style="246" customWidth="1"/>
    <col min="4356" max="4356" width="17" style="246" customWidth="1"/>
    <col min="4357" max="4357" width="15.85546875" style="246" bestFit="1" customWidth="1"/>
    <col min="4358" max="4358" width="14.28515625" style="246" bestFit="1" customWidth="1"/>
    <col min="4359" max="4359" width="14.28515625" style="246" customWidth="1"/>
    <col min="4360" max="4607" width="9.140625" style="246"/>
    <col min="4608" max="4608" width="14.140625" style="246" customWidth="1"/>
    <col min="4609" max="4610" width="9.140625" style="246"/>
    <col min="4611" max="4611" width="9.5703125" style="246" customWidth="1"/>
    <col min="4612" max="4612" width="17" style="246" customWidth="1"/>
    <col min="4613" max="4613" width="15.85546875" style="246" bestFit="1" customWidth="1"/>
    <col min="4614" max="4614" width="14.28515625" style="246" bestFit="1" customWidth="1"/>
    <col min="4615" max="4615" width="14.28515625" style="246" customWidth="1"/>
    <col min="4616" max="4863" width="9.140625" style="246"/>
    <col min="4864" max="4864" width="14.140625" style="246" customWidth="1"/>
    <col min="4865" max="4866" width="9.140625" style="246"/>
    <col min="4867" max="4867" width="9.5703125" style="246" customWidth="1"/>
    <col min="4868" max="4868" width="17" style="246" customWidth="1"/>
    <col min="4869" max="4869" width="15.85546875" style="246" bestFit="1" customWidth="1"/>
    <col min="4870" max="4870" width="14.28515625" style="246" bestFit="1" customWidth="1"/>
    <col min="4871" max="4871" width="14.28515625" style="246" customWidth="1"/>
    <col min="4872" max="5119" width="9.140625" style="246"/>
    <col min="5120" max="5120" width="14.140625" style="246" customWidth="1"/>
    <col min="5121" max="5122" width="9.140625" style="246"/>
    <col min="5123" max="5123" width="9.5703125" style="246" customWidth="1"/>
    <col min="5124" max="5124" width="17" style="246" customWidth="1"/>
    <col min="5125" max="5125" width="15.85546875" style="246" bestFit="1" customWidth="1"/>
    <col min="5126" max="5126" width="14.28515625" style="246" bestFit="1" customWidth="1"/>
    <col min="5127" max="5127" width="14.28515625" style="246" customWidth="1"/>
    <col min="5128" max="5375" width="9.140625" style="246"/>
    <col min="5376" max="5376" width="14.140625" style="246" customWidth="1"/>
    <col min="5377" max="5378" width="9.140625" style="246"/>
    <col min="5379" max="5379" width="9.5703125" style="246" customWidth="1"/>
    <col min="5380" max="5380" width="17" style="246" customWidth="1"/>
    <col min="5381" max="5381" width="15.85546875" style="246" bestFit="1" customWidth="1"/>
    <col min="5382" max="5382" width="14.28515625" style="246" bestFit="1" customWidth="1"/>
    <col min="5383" max="5383" width="14.28515625" style="246" customWidth="1"/>
    <col min="5384" max="5631" width="9.140625" style="246"/>
    <col min="5632" max="5632" width="14.140625" style="246" customWidth="1"/>
    <col min="5633" max="5634" width="9.140625" style="246"/>
    <col min="5635" max="5635" width="9.5703125" style="246" customWidth="1"/>
    <col min="5636" max="5636" width="17" style="246" customWidth="1"/>
    <col min="5637" max="5637" width="15.85546875" style="246" bestFit="1" customWidth="1"/>
    <col min="5638" max="5638" width="14.28515625" style="246" bestFit="1" customWidth="1"/>
    <col min="5639" max="5639" width="14.28515625" style="246" customWidth="1"/>
    <col min="5640" max="5887" width="9.140625" style="246"/>
    <col min="5888" max="5888" width="14.140625" style="246" customWidth="1"/>
    <col min="5889" max="5890" width="9.140625" style="246"/>
    <col min="5891" max="5891" width="9.5703125" style="246" customWidth="1"/>
    <col min="5892" max="5892" width="17" style="246" customWidth="1"/>
    <col min="5893" max="5893" width="15.85546875" style="246" bestFit="1" customWidth="1"/>
    <col min="5894" max="5894" width="14.28515625" style="246" bestFit="1" customWidth="1"/>
    <col min="5895" max="5895" width="14.28515625" style="246" customWidth="1"/>
    <col min="5896" max="6143" width="9.140625" style="246"/>
    <col min="6144" max="6144" width="14.140625" style="246" customWidth="1"/>
    <col min="6145" max="6146" width="9.140625" style="246"/>
    <col min="6147" max="6147" width="9.5703125" style="246" customWidth="1"/>
    <col min="6148" max="6148" width="17" style="246" customWidth="1"/>
    <col min="6149" max="6149" width="15.85546875" style="246" bestFit="1" customWidth="1"/>
    <col min="6150" max="6150" width="14.28515625" style="246" bestFit="1" customWidth="1"/>
    <col min="6151" max="6151" width="14.28515625" style="246" customWidth="1"/>
    <col min="6152" max="6399" width="9.140625" style="246"/>
    <col min="6400" max="6400" width="14.140625" style="246" customWidth="1"/>
    <col min="6401" max="6402" width="9.140625" style="246"/>
    <col min="6403" max="6403" width="9.5703125" style="246" customWidth="1"/>
    <col min="6404" max="6404" width="17" style="246" customWidth="1"/>
    <col min="6405" max="6405" width="15.85546875" style="246" bestFit="1" customWidth="1"/>
    <col min="6406" max="6406" width="14.28515625" style="246" bestFit="1" customWidth="1"/>
    <col min="6407" max="6407" width="14.28515625" style="246" customWidth="1"/>
    <col min="6408" max="6655" width="9.140625" style="246"/>
    <col min="6656" max="6656" width="14.140625" style="246" customWidth="1"/>
    <col min="6657" max="6658" width="9.140625" style="246"/>
    <col min="6659" max="6659" width="9.5703125" style="246" customWidth="1"/>
    <col min="6660" max="6660" width="17" style="246" customWidth="1"/>
    <col min="6661" max="6661" width="15.85546875" style="246" bestFit="1" customWidth="1"/>
    <col min="6662" max="6662" width="14.28515625" style="246" bestFit="1" customWidth="1"/>
    <col min="6663" max="6663" width="14.28515625" style="246" customWidth="1"/>
    <col min="6664" max="6911" width="9.140625" style="246"/>
    <col min="6912" max="6912" width="14.140625" style="246" customWidth="1"/>
    <col min="6913" max="6914" width="9.140625" style="246"/>
    <col min="6915" max="6915" width="9.5703125" style="246" customWidth="1"/>
    <col min="6916" max="6916" width="17" style="246" customWidth="1"/>
    <col min="6917" max="6917" width="15.85546875" style="246" bestFit="1" customWidth="1"/>
    <col min="6918" max="6918" width="14.28515625" style="246" bestFit="1" customWidth="1"/>
    <col min="6919" max="6919" width="14.28515625" style="246" customWidth="1"/>
    <col min="6920" max="7167" width="9.140625" style="246"/>
    <col min="7168" max="7168" width="14.140625" style="246" customWidth="1"/>
    <col min="7169" max="7170" width="9.140625" style="246"/>
    <col min="7171" max="7171" width="9.5703125" style="246" customWidth="1"/>
    <col min="7172" max="7172" width="17" style="246" customWidth="1"/>
    <col min="7173" max="7173" width="15.85546875" style="246" bestFit="1" customWidth="1"/>
    <col min="7174" max="7174" width="14.28515625" style="246" bestFit="1" customWidth="1"/>
    <col min="7175" max="7175" width="14.28515625" style="246" customWidth="1"/>
    <col min="7176" max="7423" width="9.140625" style="246"/>
    <col min="7424" max="7424" width="14.140625" style="246" customWidth="1"/>
    <col min="7425" max="7426" width="9.140625" style="246"/>
    <col min="7427" max="7427" width="9.5703125" style="246" customWidth="1"/>
    <col min="7428" max="7428" width="17" style="246" customWidth="1"/>
    <col min="7429" max="7429" width="15.85546875" style="246" bestFit="1" customWidth="1"/>
    <col min="7430" max="7430" width="14.28515625" style="246" bestFit="1" customWidth="1"/>
    <col min="7431" max="7431" width="14.28515625" style="246" customWidth="1"/>
    <col min="7432" max="7679" width="9.140625" style="246"/>
    <col min="7680" max="7680" width="14.140625" style="246" customWidth="1"/>
    <col min="7681" max="7682" width="9.140625" style="246"/>
    <col min="7683" max="7683" width="9.5703125" style="246" customWidth="1"/>
    <col min="7684" max="7684" width="17" style="246" customWidth="1"/>
    <col min="7685" max="7685" width="15.85546875" style="246" bestFit="1" customWidth="1"/>
    <col min="7686" max="7686" width="14.28515625" style="246" bestFit="1" customWidth="1"/>
    <col min="7687" max="7687" width="14.28515625" style="246" customWidth="1"/>
    <col min="7688" max="7935" width="9.140625" style="246"/>
    <col min="7936" max="7936" width="14.140625" style="246" customWidth="1"/>
    <col min="7937" max="7938" width="9.140625" style="246"/>
    <col min="7939" max="7939" width="9.5703125" style="246" customWidth="1"/>
    <col min="7940" max="7940" width="17" style="246" customWidth="1"/>
    <col min="7941" max="7941" width="15.85546875" style="246" bestFit="1" customWidth="1"/>
    <col min="7942" max="7942" width="14.28515625" style="246" bestFit="1" customWidth="1"/>
    <col min="7943" max="7943" width="14.28515625" style="246" customWidth="1"/>
    <col min="7944" max="8191" width="9.140625" style="246"/>
    <col min="8192" max="8192" width="14.140625" style="246" customWidth="1"/>
    <col min="8193" max="8194" width="9.140625" style="246"/>
    <col min="8195" max="8195" width="9.5703125" style="246" customWidth="1"/>
    <col min="8196" max="8196" width="17" style="246" customWidth="1"/>
    <col min="8197" max="8197" width="15.85546875" style="246" bestFit="1" customWidth="1"/>
    <col min="8198" max="8198" width="14.28515625" style="246" bestFit="1" customWidth="1"/>
    <col min="8199" max="8199" width="14.28515625" style="246" customWidth="1"/>
    <col min="8200" max="8447" width="9.140625" style="246"/>
    <col min="8448" max="8448" width="14.140625" style="246" customWidth="1"/>
    <col min="8449" max="8450" width="9.140625" style="246"/>
    <col min="8451" max="8451" width="9.5703125" style="246" customWidth="1"/>
    <col min="8452" max="8452" width="17" style="246" customWidth="1"/>
    <col min="8453" max="8453" width="15.85546875" style="246" bestFit="1" customWidth="1"/>
    <col min="8454" max="8454" width="14.28515625" style="246" bestFit="1" customWidth="1"/>
    <col min="8455" max="8455" width="14.28515625" style="246" customWidth="1"/>
    <col min="8456" max="8703" width="9.140625" style="246"/>
    <col min="8704" max="8704" width="14.140625" style="246" customWidth="1"/>
    <col min="8705" max="8706" width="9.140625" style="246"/>
    <col min="8707" max="8707" width="9.5703125" style="246" customWidth="1"/>
    <col min="8708" max="8708" width="17" style="246" customWidth="1"/>
    <col min="8709" max="8709" width="15.85546875" style="246" bestFit="1" customWidth="1"/>
    <col min="8710" max="8710" width="14.28515625" style="246" bestFit="1" customWidth="1"/>
    <col min="8711" max="8711" width="14.28515625" style="246" customWidth="1"/>
    <col min="8712" max="8959" width="9.140625" style="246"/>
    <col min="8960" max="8960" width="14.140625" style="246" customWidth="1"/>
    <col min="8961" max="8962" width="9.140625" style="246"/>
    <col min="8963" max="8963" width="9.5703125" style="246" customWidth="1"/>
    <col min="8964" max="8964" width="17" style="246" customWidth="1"/>
    <col min="8965" max="8965" width="15.85546875" style="246" bestFit="1" customWidth="1"/>
    <col min="8966" max="8966" width="14.28515625" style="246" bestFit="1" customWidth="1"/>
    <col min="8967" max="8967" width="14.28515625" style="246" customWidth="1"/>
    <col min="8968" max="9215" width="9.140625" style="246"/>
    <col min="9216" max="9216" width="14.140625" style="246" customWidth="1"/>
    <col min="9217" max="9218" width="9.140625" style="246"/>
    <col min="9219" max="9219" width="9.5703125" style="246" customWidth="1"/>
    <col min="9220" max="9220" width="17" style="246" customWidth="1"/>
    <col min="9221" max="9221" width="15.85546875" style="246" bestFit="1" customWidth="1"/>
    <col min="9222" max="9222" width="14.28515625" style="246" bestFit="1" customWidth="1"/>
    <col min="9223" max="9223" width="14.28515625" style="246" customWidth="1"/>
    <col min="9224" max="9471" width="9.140625" style="246"/>
    <col min="9472" max="9472" width="14.140625" style="246" customWidth="1"/>
    <col min="9473" max="9474" width="9.140625" style="246"/>
    <col min="9475" max="9475" width="9.5703125" style="246" customWidth="1"/>
    <col min="9476" max="9476" width="17" style="246" customWidth="1"/>
    <col min="9477" max="9477" width="15.85546875" style="246" bestFit="1" customWidth="1"/>
    <col min="9478" max="9478" width="14.28515625" style="246" bestFit="1" customWidth="1"/>
    <col min="9479" max="9479" width="14.28515625" style="246" customWidth="1"/>
    <col min="9480" max="9727" width="9.140625" style="246"/>
    <col min="9728" max="9728" width="14.140625" style="246" customWidth="1"/>
    <col min="9729" max="9730" width="9.140625" style="246"/>
    <col min="9731" max="9731" width="9.5703125" style="246" customWidth="1"/>
    <col min="9732" max="9732" width="17" style="246" customWidth="1"/>
    <col min="9733" max="9733" width="15.85546875" style="246" bestFit="1" customWidth="1"/>
    <col min="9734" max="9734" width="14.28515625" style="246" bestFit="1" customWidth="1"/>
    <col min="9735" max="9735" width="14.28515625" style="246" customWidth="1"/>
    <col min="9736" max="9983" width="9.140625" style="246"/>
    <col min="9984" max="9984" width="14.140625" style="246" customWidth="1"/>
    <col min="9985" max="9986" width="9.140625" style="246"/>
    <col min="9987" max="9987" width="9.5703125" style="246" customWidth="1"/>
    <col min="9988" max="9988" width="17" style="246" customWidth="1"/>
    <col min="9989" max="9989" width="15.85546875" style="246" bestFit="1" customWidth="1"/>
    <col min="9990" max="9990" width="14.28515625" style="246" bestFit="1" customWidth="1"/>
    <col min="9991" max="9991" width="14.28515625" style="246" customWidth="1"/>
    <col min="9992" max="10239" width="9.140625" style="246"/>
    <col min="10240" max="10240" width="14.140625" style="246" customWidth="1"/>
    <col min="10241" max="10242" width="9.140625" style="246"/>
    <col min="10243" max="10243" width="9.5703125" style="246" customWidth="1"/>
    <col min="10244" max="10244" width="17" style="246" customWidth="1"/>
    <col min="10245" max="10245" width="15.85546875" style="246" bestFit="1" customWidth="1"/>
    <col min="10246" max="10246" width="14.28515625" style="246" bestFit="1" customWidth="1"/>
    <col min="10247" max="10247" width="14.28515625" style="246" customWidth="1"/>
    <col min="10248" max="10495" width="9.140625" style="246"/>
    <col min="10496" max="10496" width="14.140625" style="246" customWidth="1"/>
    <col min="10497" max="10498" width="9.140625" style="246"/>
    <col min="10499" max="10499" width="9.5703125" style="246" customWidth="1"/>
    <col min="10500" max="10500" width="17" style="246" customWidth="1"/>
    <col min="10501" max="10501" width="15.85546875" style="246" bestFit="1" customWidth="1"/>
    <col min="10502" max="10502" width="14.28515625" style="246" bestFit="1" customWidth="1"/>
    <col min="10503" max="10503" width="14.28515625" style="246" customWidth="1"/>
    <col min="10504" max="10751" width="9.140625" style="246"/>
    <col min="10752" max="10752" width="14.140625" style="246" customWidth="1"/>
    <col min="10753" max="10754" width="9.140625" style="246"/>
    <col min="10755" max="10755" width="9.5703125" style="246" customWidth="1"/>
    <col min="10756" max="10756" width="17" style="246" customWidth="1"/>
    <col min="10757" max="10757" width="15.85546875" style="246" bestFit="1" customWidth="1"/>
    <col min="10758" max="10758" width="14.28515625" style="246" bestFit="1" customWidth="1"/>
    <col min="10759" max="10759" width="14.28515625" style="246" customWidth="1"/>
    <col min="10760" max="11007" width="9.140625" style="246"/>
    <col min="11008" max="11008" width="14.140625" style="246" customWidth="1"/>
    <col min="11009" max="11010" width="9.140625" style="246"/>
    <col min="11011" max="11011" width="9.5703125" style="246" customWidth="1"/>
    <col min="11012" max="11012" width="17" style="246" customWidth="1"/>
    <col min="11013" max="11013" width="15.85546875" style="246" bestFit="1" customWidth="1"/>
    <col min="11014" max="11014" width="14.28515625" style="246" bestFit="1" customWidth="1"/>
    <col min="11015" max="11015" width="14.28515625" style="246" customWidth="1"/>
    <col min="11016" max="11263" width="9.140625" style="246"/>
    <col min="11264" max="11264" width="14.140625" style="246" customWidth="1"/>
    <col min="11265" max="11266" width="9.140625" style="246"/>
    <col min="11267" max="11267" width="9.5703125" style="246" customWidth="1"/>
    <col min="11268" max="11268" width="17" style="246" customWidth="1"/>
    <col min="11269" max="11269" width="15.85546875" style="246" bestFit="1" customWidth="1"/>
    <col min="11270" max="11270" width="14.28515625" style="246" bestFit="1" customWidth="1"/>
    <col min="11271" max="11271" width="14.28515625" style="246" customWidth="1"/>
    <col min="11272" max="11519" width="9.140625" style="246"/>
    <col min="11520" max="11520" width="14.140625" style="246" customWidth="1"/>
    <col min="11521" max="11522" width="9.140625" style="246"/>
    <col min="11523" max="11523" width="9.5703125" style="246" customWidth="1"/>
    <col min="11524" max="11524" width="17" style="246" customWidth="1"/>
    <col min="11525" max="11525" width="15.85546875" style="246" bestFit="1" customWidth="1"/>
    <col min="11526" max="11526" width="14.28515625" style="246" bestFit="1" customWidth="1"/>
    <col min="11527" max="11527" width="14.28515625" style="246" customWidth="1"/>
    <col min="11528" max="11775" width="9.140625" style="246"/>
    <col min="11776" max="11776" width="14.140625" style="246" customWidth="1"/>
    <col min="11777" max="11778" width="9.140625" style="246"/>
    <col min="11779" max="11779" width="9.5703125" style="246" customWidth="1"/>
    <col min="11780" max="11780" width="17" style="246" customWidth="1"/>
    <col min="11781" max="11781" width="15.85546875" style="246" bestFit="1" customWidth="1"/>
    <col min="11782" max="11782" width="14.28515625" style="246" bestFit="1" customWidth="1"/>
    <col min="11783" max="11783" width="14.28515625" style="246" customWidth="1"/>
    <col min="11784" max="12031" width="9.140625" style="246"/>
    <col min="12032" max="12032" width="14.140625" style="246" customWidth="1"/>
    <col min="12033" max="12034" width="9.140625" style="246"/>
    <col min="12035" max="12035" width="9.5703125" style="246" customWidth="1"/>
    <col min="12036" max="12036" width="17" style="246" customWidth="1"/>
    <col min="12037" max="12037" width="15.85546875" style="246" bestFit="1" customWidth="1"/>
    <col min="12038" max="12038" width="14.28515625" style="246" bestFit="1" customWidth="1"/>
    <col min="12039" max="12039" width="14.28515625" style="246" customWidth="1"/>
    <col min="12040" max="12287" width="9.140625" style="246"/>
    <col min="12288" max="12288" width="14.140625" style="246" customWidth="1"/>
    <col min="12289" max="12290" width="9.140625" style="246"/>
    <col min="12291" max="12291" width="9.5703125" style="246" customWidth="1"/>
    <col min="12292" max="12292" width="17" style="246" customWidth="1"/>
    <col min="12293" max="12293" width="15.85546875" style="246" bestFit="1" customWidth="1"/>
    <col min="12294" max="12294" width="14.28515625" style="246" bestFit="1" customWidth="1"/>
    <col min="12295" max="12295" width="14.28515625" style="246" customWidth="1"/>
    <col min="12296" max="12543" width="9.140625" style="246"/>
    <col min="12544" max="12544" width="14.140625" style="246" customWidth="1"/>
    <col min="12545" max="12546" width="9.140625" style="246"/>
    <col min="12547" max="12547" width="9.5703125" style="246" customWidth="1"/>
    <col min="12548" max="12548" width="17" style="246" customWidth="1"/>
    <col min="12549" max="12549" width="15.85546875" style="246" bestFit="1" customWidth="1"/>
    <col min="12550" max="12550" width="14.28515625" style="246" bestFit="1" customWidth="1"/>
    <col min="12551" max="12551" width="14.28515625" style="246" customWidth="1"/>
    <col min="12552" max="12799" width="9.140625" style="246"/>
    <col min="12800" max="12800" width="14.140625" style="246" customWidth="1"/>
    <col min="12801" max="12802" width="9.140625" style="246"/>
    <col min="12803" max="12803" width="9.5703125" style="246" customWidth="1"/>
    <col min="12804" max="12804" width="17" style="246" customWidth="1"/>
    <col min="12805" max="12805" width="15.85546875" style="246" bestFit="1" customWidth="1"/>
    <col min="12806" max="12806" width="14.28515625" style="246" bestFit="1" customWidth="1"/>
    <col min="12807" max="12807" width="14.28515625" style="246" customWidth="1"/>
    <col min="12808" max="13055" width="9.140625" style="246"/>
    <col min="13056" max="13056" width="14.140625" style="246" customWidth="1"/>
    <col min="13057" max="13058" width="9.140625" style="246"/>
    <col min="13059" max="13059" width="9.5703125" style="246" customWidth="1"/>
    <col min="13060" max="13060" width="17" style="246" customWidth="1"/>
    <col min="13061" max="13061" width="15.85546875" style="246" bestFit="1" customWidth="1"/>
    <col min="13062" max="13062" width="14.28515625" style="246" bestFit="1" customWidth="1"/>
    <col min="13063" max="13063" width="14.28515625" style="246" customWidth="1"/>
    <col min="13064" max="13311" width="9.140625" style="246"/>
    <col min="13312" max="13312" width="14.140625" style="246" customWidth="1"/>
    <col min="13313" max="13314" width="9.140625" style="246"/>
    <col min="13315" max="13315" width="9.5703125" style="246" customWidth="1"/>
    <col min="13316" max="13316" width="17" style="246" customWidth="1"/>
    <col min="13317" max="13317" width="15.85546875" style="246" bestFit="1" customWidth="1"/>
    <col min="13318" max="13318" width="14.28515625" style="246" bestFit="1" customWidth="1"/>
    <col min="13319" max="13319" width="14.28515625" style="246" customWidth="1"/>
    <col min="13320" max="13567" width="9.140625" style="246"/>
    <col min="13568" max="13568" width="14.140625" style="246" customWidth="1"/>
    <col min="13569" max="13570" width="9.140625" style="246"/>
    <col min="13571" max="13571" width="9.5703125" style="246" customWidth="1"/>
    <col min="13572" max="13572" width="17" style="246" customWidth="1"/>
    <col min="13573" max="13573" width="15.85546875" style="246" bestFit="1" customWidth="1"/>
    <col min="13574" max="13574" width="14.28515625" style="246" bestFit="1" customWidth="1"/>
    <col min="13575" max="13575" width="14.28515625" style="246" customWidth="1"/>
    <col min="13576" max="13823" width="9.140625" style="246"/>
    <col min="13824" max="13824" width="14.140625" style="246" customWidth="1"/>
    <col min="13825" max="13826" width="9.140625" style="246"/>
    <col min="13827" max="13827" width="9.5703125" style="246" customWidth="1"/>
    <col min="13828" max="13828" width="17" style="246" customWidth="1"/>
    <col min="13829" max="13829" width="15.85546875" style="246" bestFit="1" customWidth="1"/>
    <col min="13830" max="13830" width="14.28515625" style="246" bestFit="1" customWidth="1"/>
    <col min="13831" max="13831" width="14.28515625" style="246" customWidth="1"/>
    <col min="13832" max="14079" width="9.140625" style="246"/>
    <col min="14080" max="14080" width="14.140625" style="246" customWidth="1"/>
    <col min="14081" max="14082" width="9.140625" style="246"/>
    <col min="14083" max="14083" width="9.5703125" style="246" customWidth="1"/>
    <col min="14084" max="14084" width="17" style="246" customWidth="1"/>
    <col min="14085" max="14085" width="15.85546875" style="246" bestFit="1" customWidth="1"/>
    <col min="14086" max="14086" width="14.28515625" style="246" bestFit="1" customWidth="1"/>
    <col min="14087" max="14087" width="14.28515625" style="246" customWidth="1"/>
    <col min="14088" max="14335" width="9.140625" style="246"/>
    <col min="14336" max="14336" width="14.140625" style="246" customWidth="1"/>
    <col min="14337" max="14338" width="9.140625" style="246"/>
    <col min="14339" max="14339" width="9.5703125" style="246" customWidth="1"/>
    <col min="14340" max="14340" width="17" style="246" customWidth="1"/>
    <col min="14341" max="14341" width="15.85546875" style="246" bestFit="1" customWidth="1"/>
    <col min="14342" max="14342" width="14.28515625" style="246" bestFit="1" customWidth="1"/>
    <col min="14343" max="14343" width="14.28515625" style="246" customWidth="1"/>
    <col min="14344" max="14591" width="9.140625" style="246"/>
    <col min="14592" max="14592" width="14.140625" style="246" customWidth="1"/>
    <col min="14593" max="14594" width="9.140625" style="246"/>
    <col min="14595" max="14595" width="9.5703125" style="246" customWidth="1"/>
    <col min="14596" max="14596" width="17" style="246" customWidth="1"/>
    <col min="14597" max="14597" width="15.85546875" style="246" bestFit="1" customWidth="1"/>
    <col min="14598" max="14598" width="14.28515625" style="246" bestFit="1" customWidth="1"/>
    <col min="14599" max="14599" width="14.28515625" style="246" customWidth="1"/>
    <col min="14600" max="14847" width="9.140625" style="246"/>
    <col min="14848" max="14848" width="14.140625" style="246" customWidth="1"/>
    <col min="14849" max="14850" width="9.140625" style="246"/>
    <col min="14851" max="14851" width="9.5703125" style="246" customWidth="1"/>
    <col min="14852" max="14852" width="17" style="246" customWidth="1"/>
    <col min="14853" max="14853" width="15.85546875" style="246" bestFit="1" customWidth="1"/>
    <col min="14854" max="14854" width="14.28515625" style="246" bestFit="1" customWidth="1"/>
    <col min="14855" max="14855" width="14.28515625" style="246" customWidth="1"/>
    <col min="14856" max="15103" width="9.140625" style="246"/>
    <col min="15104" max="15104" width="14.140625" style="246" customWidth="1"/>
    <col min="15105" max="15106" width="9.140625" style="246"/>
    <col min="15107" max="15107" width="9.5703125" style="246" customWidth="1"/>
    <col min="15108" max="15108" width="17" style="246" customWidth="1"/>
    <col min="15109" max="15109" width="15.85546875" style="246" bestFit="1" customWidth="1"/>
    <col min="15110" max="15110" width="14.28515625" style="246" bestFit="1" customWidth="1"/>
    <col min="15111" max="15111" width="14.28515625" style="246" customWidth="1"/>
    <col min="15112" max="15359" width="9.140625" style="246"/>
    <col min="15360" max="15360" width="14.140625" style="246" customWidth="1"/>
    <col min="15361" max="15362" width="9.140625" style="246"/>
    <col min="15363" max="15363" width="9.5703125" style="246" customWidth="1"/>
    <col min="15364" max="15364" width="17" style="246" customWidth="1"/>
    <col min="15365" max="15365" width="15.85546875" style="246" bestFit="1" customWidth="1"/>
    <col min="15366" max="15366" width="14.28515625" style="246" bestFit="1" customWidth="1"/>
    <col min="15367" max="15367" width="14.28515625" style="246" customWidth="1"/>
    <col min="15368" max="15615" width="9.140625" style="246"/>
    <col min="15616" max="15616" width="14.140625" style="246" customWidth="1"/>
    <col min="15617" max="15618" width="9.140625" style="246"/>
    <col min="15619" max="15619" width="9.5703125" style="246" customWidth="1"/>
    <col min="15620" max="15620" width="17" style="246" customWidth="1"/>
    <col min="15621" max="15621" width="15.85546875" style="246" bestFit="1" customWidth="1"/>
    <col min="15622" max="15622" width="14.28515625" style="246" bestFit="1" customWidth="1"/>
    <col min="15623" max="15623" width="14.28515625" style="246" customWidth="1"/>
    <col min="15624" max="15871" width="9.140625" style="246"/>
    <col min="15872" max="15872" width="14.140625" style="246" customWidth="1"/>
    <col min="15873" max="15874" width="9.140625" style="246"/>
    <col min="15875" max="15875" width="9.5703125" style="246" customWidth="1"/>
    <col min="15876" max="15876" width="17" style="246" customWidth="1"/>
    <col min="15877" max="15877" width="15.85546875" style="246" bestFit="1" customWidth="1"/>
    <col min="15878" max="15878" width="14.28515625" style="246" bestFit="1" customWidth="1"/>
    <col min="15879" max="15879" width="14.28515625" style="246" customWidth="1"/>
    <col min="15880" max="16127" width="9.140625" style="246"/>
    <col min="16128" max="16128" width="14.140625" style="246" customWidth="1"/>
    <col min="16129" max="16130" width="9.140625" style="246"/>
    <col min="16131" max="16131" width="9.5703125" style="246" customWidth="1"/>
    <col min="16132" max="16132" width="17" style="246" customWidth="1"/>
    <col min="16133" max="16133" width="15.85546875" style="246" bestFit="1" customWidth="1"/>
    <col min="16134" max="16134" width="14.28515625" style="246" bestFit="1" customWidth="1"/>
    <col min="16135" max="16135" width="14.28515625" style="246" customWidth="1"/>
    <col min="16136" max="16384" width="9.140625" style="246"/>
  </cols>
  <sheetData>
    <row r="1" spans="1:256" ht="18.75">
      <c r="A1" s="556" t="s">
        <v>11458</v>
      </c>
      <c r="B1" s="556"/>
      <c r="C1" s="556"/>
      <c r="D1" s="556"/>
      <c r="E1" s="556"/>
      <c r="F1" s="556"/>
      <c r="G1" s="556"/>
      <c r="H1" s="556"/>
    </row>
    <row r="2" spans="1:256" ht="15.75" thickBot="1">
      <c r="A2" s="557"/>
      <c r="B2" s="557"/>
      <c r="C2" s="557"/>
      <c r="D2" s="557"/>
      <c r="E2" s="557"/>
      <c r="F2" s="557"/>
    </row>
    <row r="3" spans="1:256">
      <c r="A3" s="247"/>
      <c r="B3" s="248" t="s">
        <v>11459</v>
      </c>
      <c r="C3" s="249"/>
      <c r="D3" s="249"/>
      <c r="E3" s="250"/>
      <c r="F3" s="251"/>
      <c r="G3" s="251"/>
      <c r="H3" s="251"/>
    </row>
    <row r="4" spans="1:256" ht="9" customHeight="1">
      <c r="A4" s="252"/>
      <c r="B4" s="253" t="s">
        <v>11460</v>
      </c>
      <c r="C4" s="253" t="s">
        <v>11461</v>
      </c>
      <c r="D4" s="254"/>
      <c r="E4" s="255"/>
      <c r="F4" s="256" t="s">
        <v>11462</v>
      </c>
      <c r="G4" s="256"/>
      <c r="H4" s="256" t="s">
        <v>11463</v>
      </c>
    </row>
    <row r="5" spans="1:256">
      <c r="A5" s="252"/>
      <c r="B5" s="257" t="s">
        <v>11464</v>
      </c>
      <c r="C5" s="257" t="s">
        <v>11465</v>
      </c>
      <c r="D5" s="258" t="s">
        <v>11466</v>
      </c>
      <c r="E5" s="258" t="s">
        <v>11467</v>
      </c>
      <c r="F5" s="259" t="s">
        <v>11468</v>
      </c>
      <c r="G5" s="258" t="s">
        <v>11467</v>
      </c>
      <c r="H5" s="259" t="s">
        <v>11469</v>
      </c>
    </row>
    <row r="6" spans="1:256" s="263" customFormat="1">
      <c r="A6" s="260" t="s">
        <v>11470</v>
      </c>
      <c r="B6" s="261">
        <v>882.29600000000005</v>
      </c>
      <c r="C6" s="262">
        <v>549.53200000000004</v>
      </c>
      <c r="D6" s="262">
        <v>1.003548281649193</v>
      </c>
      <c r="E6" s="262">
        <v>1.0016372892260599</v>
      </c>
      <c r="F6" s="262">
        <v>694.35400000000004</v>
      </c>
      <c r="G6" s="262">
        <v>1.0003336100178322</v>
      </c>
      <c r="H6" s="298">
        <v>755.625</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6"/>
      <c r="CL6" s="246"/>
      <c r="CM6" s="246"/>
      <c r="CN6" s="246"/>
      <c r="CO6" s="246"/>
      <c r="CP6" s="246"/>
      <c r="CQ6" s="246"/>
      <c r="CR6" s="246"/>
      <c r="CS6" s="246"/>
      <c r="CT6" s="246"/>
      <c r="CU6" s="246"/>
      <c r="CV6" s="246"/>
      <c r="CW6" s="246"/>
      <c r="CX6" s="246"/>
      <c r="CY6" s="246"/>
      <c r="CZ6" s="246"/>
      <c r="DA6" s="246"/>
      <c r="DB6" s="246"/>
      <c r="DC6" s="246"/>
      <c r="DD6" s="246"/>
      <c r="DE6" s="246"/>
      <c r="DF6" s="246"/>
      <c r="DG6" s="246"/>
      <c r="DH6" s="246"/>
      <c r="DI6" s="246"/>
      <c r="DJ6" s="246"/>
      <c r="DK6" s="246"/>
      <c r="DL6" s="246"/>
      <c r="DM6" s="246"/>
      <c r="DN6" s="246"/>
      <c r="DO6" s="246"/>
      <c r="DP6" s="246"/>
      <c r="DQ6" s="246"/>
      <c r="DR6" s="246"/>
      <c r="DS6" s="246"/>
      <c r="DT6" s="246"/>
      <c r="DU6" s="246"/>
      <c r="DV6" s="246"/>
      <c r="DW6" s="246"/>
      <c r="DX6" s="246"/>
      <c r="DY6" s="246"/>
      <c r="DZ6" s="246"/>
      <c r="EA6" s="246"/>
      <c r="EB6" s="246"/>
      <c r="EC6" s="246"/>
      <c r="ED6" s="246"/>
      <c r="EE6" s="246"/>
      <c r="EF6" s="246"/>
      <c r="EG6" s="246"/>
      <c r="EH6" s="246"/>
      <c r="EI6" s="246"/>
      <c r="EJ6" s="246"/>
      <c r="EK6" s="246"/>
      <c r="EL6" s="246"/>
      <c r="EM6" s="246"/>
      <c r="EN6" s="246"/>
      <c r="EO6" s="246"/>
      <c r="EP6" s="246"/>
      <c r="EQ6" s="246"/>
      <c r="ER6" s="246"/>
      <c r="ES6" s="246"/>
      <c r="ET6" s="246"/>
      <c r="EU6" s="246"/>
      <c r="EV6" s="246"/>
      <c r="EW6" s="246"/>
      <c r="EX6" s="246"/>
      <c r="EY6" s="246"/>
      <c r="EZ6" s="246"/>
      <c r="FA6" s="246"/>
      <c r="FB6" s="246"/>
      <c r="FC6" s="246"/>
      <c r="FD6" s="246"/>
      <c r="FE6" s="246"/>
      <c r="FF6" s="246"/>
      <c r="FG6" s="246"/>
      <c r="FH6" s="246"/>
      <c r="FI6" s="246"/>
      <c r="FJ6" s="246"/>
      <c r="FK6" s="246"/>
      <c r="FL6" s="246"/>
      <c r="FM6" s="246"/>
      <c r="FN6" s="246"/>
      <c r="FO6" s="246"/>
      <c r="FP6" s="246"/>
      <c r="FQ6" s="246"/>
      <c r="FR6" s="246"/>
      <c r="FS6" s="246"/>
      <c r="FT6" s="246"/>
      <c r="FU6" s="246"/>
      <c r="FV6" s="246"/>
      <c r="FW6" s="246"/>
      <c r="FX6" s="246"/>
      <c r="FY6" s="246"/>
      <c r="FZ6" s="246"/>
      <c r="GA6" s="246"/>
      <c r="GB6" s="246"/>
      <c r="GC6" s="246"/>
      <c r="GD6" s="246"/>
      <c r="GE6" s="246"/>
      <c r="GF6" s="246"/>
      <c r="GG6" s="246"/>
      <c r="GH6" s="246"/>
      <c r="GI6" s="246"/>
      <c r="GJ6" s="246"/>
      <c r="GK6" s="246"/>
      <c r="GL6" s="246"/>
      <c r="GM6" s="246"/>
      <c r="GN6" s="246"/>
      <c r="GO6" s="246"/>
      <c r="GP6" s="246"/>
      <c r="GQ6" s="246"/>
      <c r="GR6" s="246"/>
      <c r="GS6" s="246"/>
      <c r="GT6" s="246"/>
      <c r="GU6" s="246"/>
      <c r="GV6" s="246"/>
      <c r="GW6" s="246"/>
      <c r="GX6" s="246"/>
      <c r="GY6" s="246"/>
      <c r="GZ6" s="246"/>
      <c r="HA6" s="246"/>
      <c r="HB6" s="246"/>
      <c r="HC6" s="246"/>
      <c r="HD6" s="246"/>
      <c r="HE6" s="246"/>
      <c r="HF6" s="246"/>
      <c r="HG6" s="246"/>
      <c r="HH6" s="246"/>
      <c r="HI6" s="246"/>
      <c r="HJ6" s="246"/>
      <c r="HK6" s="246"/>
      <c r="HL6" s="246"/>
      <c r="HM6" s="246"/>
      <c r="HN6" s="246"/>
      <c r="HO6" s="246"/>
      <c r="HP6" s="246"/>
      <c r="HQ6" s="246"/>
      <c r="HR6" s="246"/>
      <c r="HS6" s="246"/>
      <c r="HT6" s="246"/>
      <c r="HU6" s="246"/>
      <c r="HV6" s="246"/>
      <c r="HW6" s="246"/>
      <c r="HX6" s="246"/>
      <c r="HY6" s="246"/>
      <c r="HZ6" s="246"/>
      <c r="IA6" s="246"/>
      <c r="IB6" s="246"/>
      <c r="IC6" s="246"/>
      <c r="ID6" s="246"/>
      <c r="IE6" s="246"/>
      <c r="IF6" s="246"/>
      <c r="IG6" s="246"/>
      <c r="IH6" s="246"/>
      <c r="II6" s="246"/>
      <c r="IJ6" s="246"/>
      <c r="IK6" s="246"/>
      <c r="IL6" s="246"/>
      <c r="IM6" s="246"/>
      <c r="IN6" s="246"/>
      <c r="IO6" s="246"/>
      <c r="IP6" s="246"/>
      <c r="IQ6" s="246"/>
      <c r="IR6" s="246"/>
      <c r="IS6" s="246"/>
      <c r="IT6" s="246"/>
      <c r="IU6" s="246"/>
      <c r="IV6" s="246"/>
    </row>
    <row r="7" spans="1:256" s="263" customFormat="1">
      <c r="A7" s="264" t="s">
        <v>11471</v>
      </c>
      <c r="B7" s="265">
        <v>882.29600000000005</v>
      </c>
      <c r="C7" s="255">
        <v>551.76199999999994</v>
      </c>
      <c r="D7" s="255">
        <v>1.0040579984423108</v>
      </c>
      <c r="E7" s="255">
        <v>1.0018765644037479</v>
      </c>
      <c r="F7" s="255">
        <v>695.65700000000004</v>
      </c>
      <c r="G7" s="255">
        <v>1.008839040529363</v>
      </c>
      <c r="H7" s="299">
        <v>762.30399999999997</v>
      </c>
      <c r="I7" s="246"/>
      <c r="J7" s="246"/>
      <c r="K7" s="246"/>
      <c r="L7" s="246"/>
      <c r="M7" s="246"/>
      <c r="N7" s="246"/>
      <c r="O7" s="246"/>
      <c r="P7" s="246"/>
      <c r="Q7" s="246"/>
      <c r="R7" s="246"/>
      <c r="S7" s="246"/>
      <c r="T7" s="246"/>
      <c r="U7" s="246"/>
      <c r="V7" s="246"/>
      <c r="W7" s="246"/>
      <c r="X7" s="246"/>
      <c r="Y7" s="246"/>
      <c r="Z7" s="246"/>
      <c r="AA7" s="246"/>
      <c r="AB7" s="246"/>
      <c r="AC7" s="246"/>
      <c r="AD7" s="246"/>
      <c r="AE7" s="246"/>
      <c r="AF7" s="246"/>
      <c r="AG7" s="246"/>
      <c r="AH7" s="246"/>
      <c r="AI7" s="246"/>
      <c r="AJ7" s="246"/>
      <c r="AK7" s="246"/>
      <c r="AL7" s="246"/>
      <c r="AM7" s="246"/>
      <c r="AN7" s="246"/>
      <c r="AO7" s="246"/>
      <c r="AP7" s="246"/>
      <c r="AQ7" s="246"/>
      <c r="AR7" s="246"/>
      <c r="AS7" s="246"/>
      <c r="AT7" s="246"/>
      <c r="AU7" s="246"/>
      <c r="AV7" s="246"/>
      <c r="AW7" s="246"/>
      <c r="AX7" s="246"/>
      <c r="AY7" s="246"/>
      <c r="AZ7" s="246"/>
      <c r="BA7" s="246"/>
      <c r="BB7" s="246"/>
      <c r="BC7" s="246"/>
      <c r="BD7" s="246"/>
      <c r="BE7" s="246"/>
      <c r="BF7" s="246"/>
      <c r="BG7" s="246"/>
      <c r="BH7" s="246"/>
      <c r="BI7" s="246"/>
      <c r="BJ7" s="246"/>
      <c r="BK7" s="246"/>
      <c r="BL7" s="246"/>
      <c r="BM7" s="246"/>
      <c r="BN7" s="246"/>
      <c r="BO7" s="246"/>
      <c r="BP7" s="246"/>
      <c r="BQ7" s="246"/>
      <c r="BR7" s="246"/>
      <c r="BS7" s="246"/>
      <c r="BT7" s="246"/>
      <c r="BU7" s="246"/>
      <c r="BV7" s="246"/>
      <c r="BW7" s="246"/>
      <c r="BX7" s="246"/>
      <c r="BY7" s="246"/>
      <c r="BZ7" s="246"/>
      <c r="CA7" s="246"/>
      <c r="CB7" s="246"/>
      <c r="CC7" s="246"/>
      <c r="CD7" s="246"/>
      <c r="CE7" s="246"/>
      <c r="CF7" s="246"/>
      <c r="CG7" s="246"/>
      <c r="CH7" s="246"/>
      <c r="CI7" s="246"/>
      <c r="CJ7" s="246"/>
      <c r="CK7" s="246"/>
      <c r="CL7" s="246"/>
      <c r="CM7" s="246"/>
      <c r="CN7" s="246"/>
      <c r="CO7" s="246"/>
      <c r="CP7" s="246"/>
      <c r="CQ7" s="246"/>
      <c r="CR7" s="246"/>
      <c r="CS7" s="246"/>
      <c r="CT7" s="246"/>
      <c r="CU7" s="246"/>
      <c r="CV7" s="246"/>
      <c r="CW7" s="246"/>
      <c r="CX7" s="246"/>
      <c r="CY7" s="246"/>
      <c r="CZ7" s="246"/>
      <c r="DA7" s="246"/>
      <c r="DB7" s="246"/>
      <c r="DC7" s="246"/>
      <c r="DD7" s="246"/>
      <c r="DE7" s="246"/>
      <c r="DF7" s="246"/>
      <c r="DG7" s="246"/>
      <c r="DH7" s="246"/>
      <c r="DI7" s="246"/>
      <c r="DJ7" s="246"/>
      <c r="DK7" s="246"/>
      <c r="DL7" s="246"/>
      <c r="DM7" s="246"/>
      <c r="DN7" s="246"/>
      <c r="DO7" s="246"/>
      <c r="DP7" s="246"/>
      <c r="DQ7" s="246"/>
      <c r="DR7" s="246"/>
      <c r="DS7" s="246"/>
      <c r="DT7" s="246"/>
      <c r="DU7" s="246"/>
      <c r="DV7" s="246"/>
      <c r="DW7" s="246"/>
      <c r="DX7" s="246"/>
      <c r="DY7" s="246"/>
      <c r="DZ7" s="246"/>
      <c r="EA7" s="246"/>
      <c r="EB7" s="246"/>
      <c r="EC7" s="246"/>
      <c r="ED7" s="246"/>
      <c r="EE7" s="246"/>
      <c r="EF7" s="246"/>
      <c r="EG7" s="246"/>
      <c r="EH7" s="246"/>
      <c r="EI7" s="246"/>
      <c r="EJ7" s="246"/>
      <c r="EK7" s="246"/>
      <c r="EL7" s="246"/>
      <c r="EM7" s="246"/>
      <c r="EN7" s="246"/>
      <c r="EO7" s="246"/>
      <c r="EP7" s="246"/>
      <c r="EQ7" s="246"/>
      <c r="ER7" s="246"/>
      <c r="ES7" s="246"/>
      <c r="ET7" s="246"/>
      <c r="EU7" s="246"/>
      <c r="EV7" s="246"/>
      <c r="EW7" s="246"/>
      <c r="EX7" s="246"/>
      <c r="EY7" s="246"/>
      <c r="EZ7" s="246"/>
      <c r="FA7" s="246"/>
      <c r="FB7" s="246"/>
      <c r="FC7" s="246"/>
      <c r="FD7" s="246"/>
      <c r="FE7" s="246"/>
      <c r="FF7" s="246"/>
      <c r="FG7" s="246"/>
      <c r="FH7" s="246"/>
      <c r="FI7" s="246"/>
      <c r="FJ7" s="246"/>
      <c r="FK7" s="246"/>
      <c r="FL7" s="246"/>
      <c r="FM7" s="246"/>
      <c r="FN7" s="246"/>
      <c r="FO7" s="246"/>
      <c r="FP7" s="246"/>
      <c r="FQ7" s="246"/>
      <c r="FR7" s="246"/>
      <c r="FS7" s="246"/>
      <c r="FT7" s="246"/>
      <c r="FU7" s="246"/>
      <c r="FV7" s="246"/>
      <c r="FW7" s="246"/>
      <c r="FX7" s="246"/>
      <c r="FY7" s="246"/>
      <c r="FZ7" s="246"/>
      <c r="GA7" s="246"/>
      <c r="GB7" s="246"/>
      <c r="GC7" s="246"/>
      <c r="GD7" s="246"/>
      <c r="GE7" s="246"/>
      <c r="GF7" s="246"/>
      <c r="GG7" s="246"/>
      <c r="GH7" s="246"/>
      <c r="GI7" s="246"/>
      <c r="GJ7" s="246"/>
      <c r="GK7" s="246"/>
      <c r="GL7" s="246"/>
      <c r="GM7" s="246"/>
      <c r="GN7" s="246"/>
      <c r="GO7" s="246"/>
      <c r="GP7" s="246"/>
      <c r="GQ7" s="246"/>
      <c r="GR7" s="246"/>
      <c r="GS7" s="246"/>
      <c r="GT7" s="246"/>
      <c r="GU7" s="246"/>
      <c r="GV7" s="246"/>
      <c r="GW7" s="246"/>
      <c r="GX7" s="246"/>
      <c r="GY7" s="246"/>
      <c r="GZ7" s="246"/>
      <c r="HA7" s="246"/>
      <c r="HB7" s="246"/>
      <c r="HC7" s="246"/>
      <c r="HD7" s="246"/>
      <c r="HE7" s="246"/>
      <c r="HF7" s="246"/>
      <c r="HG7" s="246"/>
      <c r="HH7" s="246"/>
      <c r="HI7" s="246"/>
      <c r="HJ7" s="246"/>
      <c r="HK7" s="246"/>
      <c r="HL7" s="246"/>
      <c r="HM7" s="246"/>
      <c r="HN7" s="246"/>
      <c r="HO7" s="246"/>
      <c r="HP7" s="246"/>
      <c r="HQ7" s="246"/>
      <c r="HR7" s="246"/>
      <c r="HS7" s="246"/>
      <c r="HT7" s="246"/>
      <c r="HU7" s="246"/>
      <c r="HV7" s="246"/>
      <c r="HW7" s="246"/>
      <c r="HX7" s="246"/>
      <c r="HY7" s="246"/>
      <c r="HZ7" s="246"/>
      <c r="IA7" s="246"/>
      <c r="IB7" s="246"/>
      <c r="IC7" s="246"/>
      <c r="ID7" s="246"/>
      <c r="IE7" s="246"/>
      <c r="IF7" s="246"/>
      <c r="IG7" s="246"/>
      <c r="IH7" s="246"/>
      <c r="II7" s="246"/>
      <c r="IJ7" s="246"/>
      <c r="IK7" s="246"/>
      <c r="IL7" s="246"/>
      <c r="IM7" s="246"/>
      <c r="IN7" s="246"/>
      <c r="IO7" s="246"/>
      <c r="IP7" s="246"/>
      <c r="IQ7" s="246"/>
      <c r="IR7" s="246"/>
      <c r="IS7" s="246"/>
      <c r="IT7" s="246"/>
      <c r="IU7" s="246"/>
      <c r="IV7" s="246"/>
    </row>
    <row r="8" spans="1:256" s="263" customFormat="1">
      <c r="A8" s="264" t="s">
        <v>11472</v>
      </c>
      <c r="B8" s="265">
        <v>882.29600000000005</v>
      </c>
      <c r="C8" s="255">
        <v>553.24199999999996</v>
      </c>
      <c r="D8" s="255">
        <v>1.0026823159260696</v>
      </c>
      <c r="E8" s="255">
        <v>1.0012434288737122</v>
      </c>
      <c r="F8" s="255">
        <v>696.52200000000005</v>
      </c>
      <c r="G8" s="255">
        <v>1.0057654164217951</v>
      </c>
      <c r="H8" s="299">
        <v>766.69899999999996</v>
      </c>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246"/>
      <c r="AK8" s="246"/>
      <c r="AL8" s="246"/>
      <c r="AM8" s="246"/>
      <c r="AN8" s="246"/>
      <c r="AO8" s="246"/>
      <c r="AP8" s="246"/>
      <c r="AQ8" s="246"/>
      <c r="AR8" s="246"/>
      <c r="AS8" s="246"/>
      <c r="AT8" s="246"/>
      <c r="AU8" s="246"/>
      <c r="AV8" s="246"/>
      <c r="AW8" s="246"/>
      <c r="AX8" s="246"/>
      <c r="AY8" s="246"/>
      <c r="AZ8" s="246"/>
      <c r="BA8" s="246"/>
      <c r="BB8" s="246"/>
      <c r="BC8" s="246"/>
      <c r="BD8" s="246"/>
      <c r="BE8" s="246"/>
      <c r="BF8" s="246"/>
      <c r="BG8" s="246"/>
      <c r="BH8" s="246"/>
      <c r="BI8" s="246"/>
      <c r="BJ8" s="246"/>
      <c r="BK8" s="246"/>
      <c r="BL8" s="246"/>
      <c r="BM8" s="246"/>
      <c r="BN8" s="246"/>
      <c r="BO8" s="246"/>
      <c r="BP8" s="246"/>
      <c r="BQ8" s="246"/>
      <c r="BR8" s="246"/>
      <c r="BS8" s="246"/>
      <c r="BT8" s="246"/>
      <c r="BU8" s="246"/>
      <c r="BV8" s="246"/>
      <c r="BW8" s="246"/>
      <c r="BX8" s="246"/>
      <c r="BY8" s="246"/>
      <c r="BZ8" s="246"/>
      <c r="CA8" s="246"/>
      <c r="CB8" s="246"/>
      <c r="CC8" s="246"/>
      <c r="CD8" s="246"/>
      <c r="CE8" s="246"/>
      <c r="CF8" s="246"/>
      <c r="CG8" s="246"/>
      <c r="CH8" s="246"/>
      <c r="CI8" s="246"/>
      <c r="CJ8" s="246"/>
      <c r="CK8" s="246"/>
      <c r="CL8" s="246"/>
      <c r="CM8" s="246"/>
      <c r="CN8" s="246"/>
      <c r="CO8" s="246"/>
      <c r="CP8" s="246"/>
      <c r="CQ8" s="246"/>
      <c r="CR8" s="246"/>
      <c r="CS8" s="246"/>
      <c r="CT8" s="246"/>
      <c r="CU8" s="246"/>
      <c r="CV8" s="246"/>
      <c r="CW8" s="246"/>
      <c r="CX8" s="246"/>
      <c r="CY8" s="246"/>
      <c r="CZ8" s="246"/>
      <c r="DA8" s="246"/>
      <c r="DB8" s="246"/>
      <c r="DC8" s="246"/>
      <c r="DD8" s="246"/>
      <c r="DE8" s="246"/>
      <c r="DF8" s="246"/>
      <c r="DG8" s="246"/>
      <c r="DH8" s="246"/>
      <c r="DI8" s="246"/>
      <c r="DJ8" s="246"/>
      <c r="DK8" s="246"/>
      <c r="DL8" s="246"/>
      <c r="DM8" s="246"/>
      <c r="DN8" s="246"/>
      <c r="DO8" s="246"/>
      <c r="DP8" s="246"/>
      <c r="DQ8" s="246"/>
      <c r="DR8" s="246"/>
      <c r="DS8" s="246"/>
      <c r="DT8" s="246"/>
      <c r="DU8" s="246"/>
      <c r="DV8" s="246"/>
      <c r="DW8" s="246"/>
      <c r="DX8" s="246"/>
      <c r="DY8" s="246"/>
      <c r="DZ8" s="246"/>
      <c r="EA8" s="246"/>
      <c r="EB8" s="246"/>
      <c r="EC8" s="246"/>
      <c r="ED8" s="246"/>
      <c r="EE8" s="246"/>
      <c r="EF8" s="246"/>
      <c r="EG8" s="246"/>
      <c r="EH8" s="246"/>
      <c r="EI8" s="246"/>
      <c r="EJ8" s="246"/>
      <c r="EK8" s="246"/>
      <c r="EL8" s="246"/>
      <c r="EM8" s="246"/>
      <c r="EN8" s="246"/>
      <c r="EO8" s="246"/>
      <c r="EP8" s="246"/>
      <c r="EQ8" s="246"/>
      <c r="ER8" s="246"/>
      <c r="ES8" s="246"/>
      <c r="ET8" s="246"/>
      <c r="EU8" s="246"/>
      <c r="EV8" s="246"/>
      <c r="EW8" s="246"/>
      <c r="EX8" s="246"/>
      <c r="EY8" s="246"/>
      <c r="EZ8" s="246"/>
      <c r="FA8" s="246"/>
      <c r="FB8" s="246"/>
      <c r="FC8" s="246"/>
      <c r="FD8" s="246"/>
      <c r="FE8" s="246"/>
      <c r="FF8" s="246"/>
      <c r="FG8" s="246"/>
      <c r="FH8" s="246"/>
      <c r="FI8" s="246"/>
      <c r="FJ8" s="246"/>
      <c r="FK8" s="246"/>
      <c r="FL8" s="246"/>
      <c r="FM8" s="246"/>
      <c r="FN8" s="246"/>
      <c r="FO8" s="246"/>
      <c r="FP8" s="246"/>
      <c r="FQ8" s="246"/>
      <c r="FR8" s="246"/>
      <c r="FS8" s="246"/>
      <c r="FT8" s="246"/>
      <c r="FU8" s="246"/>
      <c r="FV8" s="246"/>
      <c r="FW8" s="246"/>
      <c r="FX8" s="246"/>
      <c r="FY8" s="246"/>
      <c r="FZ8" s="246"/>
      <c r="GA8" s="246"/>
      <c r="GB8" s="246"/>
      <c r="GC8" s="246"/>
      <c r="GD8" s="246"/>
      <c r="GE8" s="246"/>
      <c r="GF8" s="246"/>
      <c r="GG8" s="246"/>
      <c r="GH8" s="246"/>
      <c r="GI8" s="246"/>
      <c r="GJ8" s="246"/>
      <c r="GK8" s="246"/>
      <c r="GL8" s="246"/>
      <c r="GM8" s="246"/>
      <c r="GN8" s="246"/>
      <c r="GO8" s="246"/>
      <c r="GP8" s="246"/>
      <c r="GQ8" s="246"/>
      <c r="GR8" s="246"/>
      <c r="GS8" s="246"/>
      <c r="GT8" s="246"/>
      <c r="GU8" s="246"/>
      <c r="GV8" s="246"/>
      <c r="GW8" s="246"/>
      <c r="GX8" s="246"/>
      <c r="GY8" s="246"/>
      <c r="GZ8" s="246"/>
      <c r="HA8" s="246"/>
      <c r="HB8" s="246"/>
      <c r="HC8" s="246"/>
      <c r="HD8" s="246"/>
      <c r="HE8" s="246"/>
      <c r="HF8" s="246"/>
      <c r="HG8" s="246"/>
      <c r="HH8" s="246"/>
      <c r="HI8" s="246"/>
      <c r="HJ8" s="246"/>
      <c r="HK8" s="246"/>
      <c r="HL8" s="246"/>
      <c r="HM8" s="246"/>
      <c r="HN8" s="246"/>
      <c r="HO8" s="246"/>
      <c r="HP8" s="246"/>
      <c r="HQ8" s="246"/>
      <c r="HR8" s="246"/>
      <c r="HS8" s="246"/>
      <c r="HT8" s="246"/>
      <c r="HU8" s="246"/>
      <c r="HV8" s="246"/>
      <c r="HW8" s="246"/>
      <c r="HX8" s="246"/>
      <c r="HY8" s="246"/>
      <c r="HZ8" s="246"/>
      <c r="IA8" s="246"/>
      <c r="IB8" s="246"/>
      <c r="IC8" s="246"/>
      <c r="ID8" s="246"/>
      <c r="IE8" s="246"/>
      <c r="IF8" s="246"/>
      <c r="IG8" s="246"/>
      <c r="IH8" s="246"/>
      <c r="II8" s="246"/>
      <c r="IJ8" s="246"/>
      <c r="IK8" s="246"/>
      <c r="IL8" s="246"/>
      <c r="IM8" s="246"/>
      <c r="IN8" s="246"/>
      <c r="IO8" s="246"/>
      <c r="IP8" s="246"/>
      <c r="IQ8" s="246"/>
      <c r="IR8" s="246"/>
      <c r="IS8" s="246"/>
      <c r="IT8" s="246"/>
      <c r="IU8" s="246"/>
      <c r="IV8" s="246"/>
    </row>
    <row r="9" spans="1:256" s="263" customFormat="1">
      <c r="A9" s="264" t="s">
        <v>11473</v>
      </c>
      <c r="B9" s="265">
        <v>907.97500000000002</v>
      </c>
      <c r="C9" s="255">
        <v>554.21299999999997</v>
      </c>
      <c r="D9" s="255">
        <v>1.001755108975819</v>
      </c>
      <c r="E9" s="255">
        <v>1.0164144133279351</v>
      </c>
      <c r="F9" s="255">
        <v>707.95500000000004</v>
      </c>
      <c r="G9" s="255">
        <v>1.0042415602472419</v>
      </c>
      <c r="H9" s="299">
        <v>769.95100000000002</v>
      </c>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c r="AJ9" s="246"/>
      <c r="AK9" s="246"/>
      <c r="AL9" s="246"/>
      <c r="AM9" s="246"/>
      <c r="AN9" s="246"/>
      <c r="AO9" s="246"/>
      <c r="AP9" s="246"/>
      <c r="AQ9" s="246"/>
      <c r="AR9" s="246"/>
      <c r="AS9" s="246"/>
      <c r="AT9" s="246"/>
      <c r="AU9" s="246"/>
      <c r="AV9" s="246"/>
      <c r="AW9" s="246"/>
      <c r="AX9" s="246"/>
      <c r="AY9" s="246"/>
      <c r="AZ9" s="246"/>
      <c r="BA9" s="246"/>
      <c r="BB9" s="246"/>
      <c r="BC9" s="246"/>
      <c r="BD9" s="246"/>
      <c r="BE9" s="246"/>
      <c r="BF9" s="246"/>
      <c r="BG9" s="246"/>
      <c r="BH9" s="246"/>
      <c r="BI9" s="246"/>
      <c r="BJ9" s="246"/>
      <c r="BK9" s="246"/>
      <c r="BL9" s="246"/>
      <c r="BM9" s="246"/>
      <c r="BN9" s="246"/>
      <c r="BO9" s="246"/>
      <c r="BP9" s="246"/>
      <c r="BQ9" s="246"/>
      <c r="BR9" s="246"/>
      <c r="BS9" s="246"/>
      <c r="BT9" s="246"/>
      <c r="BU9" s="246"/>
      <c r="BV9" s="246"/>
      <c r="BW9" s="246"/>
      <c r="BX9" s="246"/>
      <c r="BY9" s="246"/>
      <c r="BZ9" s="246"/>
      <c r="CA9" s="246"/>
      <c r="CB9" s="246"/>
      <c r="CC9" s="246"/>
      <c r="CD9" s="246"/>
      <c r="CE9" s="246"/>
      <c r="CF9" s="246"/>
      <c r="CG9" s="246"/>
      <c r="CH9" s="246"/>
      <c r="CI9" s="246"/>
      <c r="CJ9" s="246"/>
      <c r="CK9" s="246"/>
      <c r="CL9" s="246"/>
      <c r="CM9" s="246"/>
      <c r="CN9" s="246"/>
      <c r="CO9" s="246"/>
      <c r="CP9" s="246"/>
      <c r="CQ9" s="246"/>
      <c r="CR9" s="246"/>
      <c r="CS9" s="246"/>
      <c r="CT9" s="246"/>
      <c r="CU9" s="246"/>
      <c r="CV9" s="246"/>
      <c r="CW9" s="246"/>
      <c r="CX9" s="246"/>
      <c r="CY9" s="246"/>
      <c r="CZ9" s="246"/>
      <c r="DA9" s="246"/>
      <c r="DB9" s="246"/>
      <c r="DC9" s="246"/>
      <c r="DD9" s="246"/>
      <c r="DE9" s="246"/>
      <c r="DF9" s="246"/>
      <c r="DG9" s="246"/>
      <c r="DH9" s="246"/>
      <c r="DI9" s="246"/>
      <c r="DJ9" s="246"/>
      <c r="DK9" s="246"/>
      <c r="DL9" s="246"/>
      <c r="DM9" s="246"/>
      <c r="DN9" s="246"/>
      <c r="DO9" s="246"/>
      <c r="DP9" s="246"/>
      <c r="DQ9" s="246"/>
      <c r="DR9" s="246"/>
      <c r="DS9" s="246"/>
      <c r="DT9" s="246"/>
      <c r="DU9" s="246"/>
      <c r="DV9" s="246"/>
      <c r="DW9" s="246"/>
      <c r="DX9" s="246"/>
      <c r="DY9" s="246"/>
      <c r="DZ9" s="246"/>
      <c r="EA9" s="246"/>
      <c r="EB9" s="246"/>
      <c r="EC9" s="246"/>
      <c r="ED9" s="246"/>
      <c r="EE9" s="246"/>
      <c r="EF9" s="246"/>
      <c r="EG9" s="246"/>
      <c r="EH9" s="246"/>
      <c r="EI9" s="246"/>
      <c r="EJ9" s="246"/>
      <c r="EK9" s="246"/>
      <c r="EL9" s="246"/>
      <c r="EM9" s="246"/>
      <c r="EN9" s="246"/>
      <c r="EO9" s="246"/>
      <c r="EP9" s="246"/>
      <c r="EQ9" s="246"/>
      <c r="ER9" s="246"/>
      <c r="ES9" s="246"/>
      <c r="ET9" s="246"/>
      <c r="EU9" s="246"/>
      <c r="EV9" s="246"/>
      <c r="EW9" s="246"/>
      <c r="EX9" s="246"/>
      <c r="EY9" s="246"/>
      <c r="EZ9" s="246"/>
      <c r="FA9" s="246"/>
      <c r="FB9" s="246"/>
      <c r="FC9" s="246"/>
      <c r="FD9" s="246"/>
      <c r="FE9" s="246"/>
      <c r="FF9" s="246"/>
      <c r="FG9" s="246"/>
      <c r="FH9" s="246"/>
      <c r="FI9" s="246"/>
      <c r="FJ9" s="246"/>
      <c r="FK9" s="246"/>
      <c r="FL9" s="246"/>
      <c r="FM9" s="246"/>
      <c r="FN9" s="246"/>
      <c r="FO9" s="246"/>
      <c r="FP9" s="246"/>
      <c r="FQ9" s="246"/>
      <c r="FR9" s="246"/>
      <c r="FS9" s="246"/>
      <c r="FT9" s="246"/>
      <c r="FU9" s="246"/>
      <c r="FV9" s="246"/>
      <c r="FW9" s="246"/>
      <c r="FX9" s="246"/>
      <c r="FY9" s="246"/>
      <c r="FZ9" s="246"/>
      <c r="GA9" s="246"/>
      <c r="GB9" s="246"/>
      <c r="GC9" s="246"/>
      <c r="GD9" s="246"/>
      <c r="GE9" s="246"/>
      <c r="GF9" s="246"/>
      <c r="GG9" s="246"/>
      <c r="GH9" s="246"/>
      <c r="GI9" s="246"/>
      <c r="GJ9" s="246"/>
      <c r="GK9" s="246"/>
      <c r="GL9" s="246"/>
      <c r="GM9" s="246"/>
      <c r="GN9" s="246"/>
      <c r="GO9" s="246"/>
      <c r="GP9" s="246"/>
      <c r="GQ9" s="246"/>
      <c r="GR9" s="246"/>
      <c r="GS9" s="246"/>
      <c r="GT9" s="246"/>
      <c r="GU9" s="246"/>
      <c r="GV9" s="246"/>
      <c r="GW9" s="246"/>
      <c r="GX9" s="246"/>
      <c r="GY9" s="246"/>
      <c r="GZ9" s="246"/>
      <c r="HA9" s="246"/>
      <c r="HB9" s="246"/>
      <c r="HC9" s="246"/>
      <c r="HD9" s="246"/>
      <c r="HE9" s="246"/>
      <c r="HF9" s="246"/>
      <c r="HG9" s="246"/>
      <c r="HH9" s="246"/>
      <c r="HI9" s="246"/>
      <c r="HJ9" s="246"/>
      <c r="HK9" s="246"/>
      <c r="HL9" s="246"/>
      <c r="HM9" s="246"/>
      <c r="HN9" s="246"/>
      <c r="HO9" s="246"/>
      <c r="HP9" s="246"/>
      <c r="HQ9" s="246"/>
      <c r="HR9" s="246"/>
      <c r="HS9" s="246"/>
      <c r="HT9" s="246"/>
      <c r="HU9" s="246"/>
      <c r="HV9" s="246"/>
      <c r="HW9" s="246"/>
      <c r="HX9" s="246"/>
      <c r="HY9" s="246"/>
      <c r="HZ9" s="246"/>
      <c r="IA9" s="246"/>
      <c r="IB9" s="246"/>
      <c r="IC9" s="246"/>
      <c r="ID9" s="246"/>
      <c r="IE9" s="246"/>
      <c r="IF9" s="246"/>
      <c r="IG9" s="246"/>
      <c r="IH9" s="246"/>
      <c r="II9" s="246"/>
      <c r="IJ9" s="246"/>
      <c r="IK9" s="246"/>
      <c r="IL9" s="246"/>
      <c r="IM9" s="246"/>
      <c r="IN9" s="246"/>
      <c r="IO9" s="246"/>
      <c r="IP9" s="246"/>
      <c r="IQ9" s="246"/>
      <c r="IR9" s="246"/>
      <c r="IS9" s="246"/>
      <c r="IT9" s="246"/>
      <c r="IU9" s="246"/>
      <c r="IV9" s="246"/>
    </row>
    <row r="10" spans="1:256" s="263" customFormat="1">
      <c r="A10" s="264" t="s">
        <v>11474</v>
      </c>
      <c r="B10" s="265">
        <v>926.03800000000001</v>
      </c>
      <c r="C10" s="255">
        <v>555.73</v>
      </c>
      <c r="D10" s="255">
        <v>1.0027372147531726</v>
      </c>
      <c r="E10" s="255">
        <v>1.0120473758925355</v>
      </c>
      <c r="F10" s="255">
        <v>716.48400000000004</v>
      </c>
      <c r="G10" s="255">
        <v>1.004635359912514</v>
      </c>
      <c r="H10" s="299">
        <v>773.52</v>
      </c>
      <c r="I10" s="246"/>
      <c r="J10" s="246"/>
      <c r="K10" s="246"/>
      <c r="L10" s="246"/>
      <c r="M10" s="246"/>
      <c r="N10" s="246"/>
      <c r="O10" s="246"/>
      <c r="P10" s="246"/>
      <c r="Q10" s="246"/>
      <c r="R10" s="246"/>
      <c r="S10" s="246"/>
      <c r="T10" s="246"/>
      <c r="U10" s="246"/>
      <c r="V10" s="246"/>
      <c r="W10" s="246"/>
      <c r="X10" s="246"/>
      <c r="Y10" s="246"/>
      <c r="Z10" s="246"/>
      <c r="AA10" s="246"/>
      <c r="AB10" s="246"/>
      <c r="AC10" s="246"/>
      <c r="AD10" s="246"/>
      <c r="AE10" s="246"/>
      <c r="AF10" s="246"/>
      <c r="AG10" s="246"/>
      <c r="AH10" s="246"/>
      <c r="AI10" s="246"/>
      <c r="AJ10" s="246"/>
      <c r="AK10" s="246"/>
      <c r="AL10" s="246"/>
      <c r="AM10" s="246"/>
      <c r="AN10" s="246"/>
      <c r="AO10" s="246"/>
      <c r="AP10" s="246"/>
      <c r="AQ10" s="246"/>
      <c r="AR10" s="246"/>
      <c r="AS10" s="246"/>
      <c r="AT10" s="246"/>
      <c r="AU10" s="246"/>
      <c r="AV10" s="246"/>
      <c r="AW10" s="246"/>
      <c r="AX10" s="246"/>
      <c r="AY10" s="246"/>
      <c r="AZ10" s="246"/>
      <c r="BA10" s="246"/>
      <c r="BB10" s="246"/>
      <c r="BC10" s="246"/>
      <c r="BD10" s="246"/>
      <c r="BE10" s="246"/>
      <c r="BF10" s="246"/>
      <c r="BG10" s="246"/>
      <c r="BH10" s="246"/>
      <c r="BI10" s="246"/>
      <c r="BJ10" s="246"/>
      <c r="BK10" s="246"/>
      <c r="BL10" s="246"/>
      <c r="BM10" s="246"/>
      <c r="BN10" s="246"/>
      <c r="BO10" s="246"/>
      <c r="BP10" s="246"/>
      <c r="BQ10" s="246"/>
      <c r="BR10" s="246"/>
      <c r="BS10" s="246"/>
      <c r="BT10" s="246"/>
      <c r="BU10" s="246"/>
      <c r="BV10" s="246"/>
      <c r="BW10" s="246"/>
      <c r="BX10" s="246"/>
      <c r="BY10" s="246"/>
      <c r="BZ10" s="246"/>
      <c r="CA10" s="246"/>
      <c r="CB10" s="246"/>
      <c r="CC10" s="246"/>
      <c r="CD10" s="246"/>
      <c r="CE10" s="246"/>
      <c r="CF10" s="246"/>
      <c r="CG10" s="246"/>
      <c r="CH10" s="246"/>
      <c r="CI10" s="246"/>
      <c r="CJ10" s="246"/>
      <c r="CK10" s="246"/>
      <c r="CL10" s="246"/>
      <c r="CM10" s="246"/>
      <c r="CN10" s="246"/>
      <c r="CO10" s="246"/>
      <c r="CP10" s="246"/>
      <c r="CQ10" s="246"/>
      <c r="CR10" s="246"/>
      <c r="CS10" s="246"/>
      <c r="CT10" s="246"/>
      <c r="CU10" s="246"/>
      <c r="CV10" s="246"/>
      <c r="CW10" s="246"/>
      <c r="CX10" s="246"/>
      <c r="CY10" s="246"/>
      <c r="CZ10" s="246"/>
      <c r="DA10" s="246"/>
      <c r="DB10" s="246"/>
      <c r="DC10" s="246"/>
      <c r="DD10" s="246"/>
      <c r="DE10" s="246"/>
      <c r="DF10" s="246"/>
      <c r="DG10" s="246"/>
      <c r="DH10" s="246"/>
      <c r="DI10" s="246"/>
      <c r="DJ10" s="246"/>
      <c r="DK10" s="246"/>
      <c r="DL10" s="246"/>
      <c r="DM10" s="246"/>
      <c r="DN10" s="246"/>
      <c r="DO10" s="246"/>
      <c r="DP10" s="246"/>
      <c r="DQ10" s="246"/>
      <c r="DR10" s="246"/>
      <c r="DS10" s="246"/>
      <c r="DT10" s="246"/>
      <c r="DU10" s="246"/>
      <c r="DV10" s="246"/>
      <c r="DW10" s="246"/>
      <c r="DX10" s="246"/>
      <c r="DY10" s="246"/>
      <c r="DZ10" s="246"/>
      <c r="EA10" s="246"/>
      <c r="EB10" s="246"/>
      <c r="EC10" s="246"/>
      <c r="ED10" s="246"/>
      <c r="EE10" s="246"/>
      <c r="EF10" s="246"/>
      <c r="EG10" s="246"/>
      <c r="EH10" s="246"/>
      <c r="EI10" s="246"/>
      <c r="EJ10" s="246"/>
      <c r="EK10" s="246"/>
      <c r="EL10" s="246"/>
      <c r="EM10" s="246"/>
      <c r="EN10" s="246"/>
      <c r="EO10" s="246"/>
      <c r="EP10" s="246"/>
      <c r="EQ10" s="246"/>
      <c r="ER10" s="246"/>
      <c r="ES10" s="246"/>
      <c r="ET10" s="246"/>
      <c r="EU10" s="246"/>
      <c r="EV10" s="246"/>
      <c r="EW10" s="246"/>
      <c r="EX10" s="246"/>
      <c r="EY10" s="246"/>
      <c r="EZ10" s="246"/>
      <c r="FA10" s="246"/>
      <c r="FB10" s="246"/>
      <c r="FC10" s="246"/>
      <c r="FD10" s="246"/>
      <c r="FE10" s="246"/>
      <c r="FF10" s="246"/>
      <c r="FG10" s="246"/>
      <c r="FH10" s="246"/>
      <c r="FI10" s="246"/>
      <c r="FJ10" s="246"/>
      <c r="FK10" s="246"/>
      <c r="FL10" s="246"/>
      <c r="FM10" s="246"/>
      <c r="FN10" s="246"/>
      <c r="FO10" s="246"/>
      <c r="FP10" s="246"/>
      <c r="FQ10" s="246"/>
      <c r="FR10" s="246"/>
      <c r="FS10" s="246"/>
      <c r="FT10" s="246"/>
      <c r="FU10" s="246"/>
      <c r="FV10" s="246"/>
      <c r="FW10" s="246"/>
      <c r="FX10" s="246"/>
      <c r="FY10" s="246"/>
      <c r="FZ10" s="246"/>
      <c r="GA10" s="246"/>
      <c r="GB10" s="246"/>
      <c r="GC10" s="246"/>
      <c r="GD10" s="246"/>
      <c r="GE10" s="246"/>
      <c r="GF10" s="246"/>
      <c r="GG10" s="246"/>
      <c r="GH10" s="246"/>
      <c r="GI10" s="246"/>
      <c r="GJ10" s="246"/>
      <c r="GK10" s="246"/>
      <c r="GL10" s="246"/>
      <c r="GM10" s="246"/>
      <c r="GN10" s="246"/>
      <c r="GO10" s="246"/>
      <c r="GP10" s="246"/>
      <c r="GQ10" s="246"/>
      <c r="GR10" s="246"/>
      <c r="GS10" s="246"/>
      <c r="GT10" s="246"/>
      <c r="GU10" s="246"/>
      <c r="GV10" s="246"/>
      <c r="GW10" s="246"/>
      <c r="GX10" s="246"/>
      <c r="GY10" s="246"/>
      <c r="GZ10" s="246"/>
      <c r="HA10" s="246"/>
      <c r="HB10" s="246"/>
      <c r="HC10" s="246"/>
      <c r="HD10" s="246"/>
      <c r="HE10" s="246"/>
      <c r="HF10" s="246"/>
      <c r="HG10" s="246"/>
      <c r="HH10" s="246"/>
      <c r="HI10" s="246"/>
      <c r="HJ10" s="246"/>
      <c r="HK10" s="246"/>
      <c r="HL10" s="246"/>
      <c r="HM10" s="246"/>
      <c r="HN10" s="246"/>
      <c r="HO10" s="246"/>
      <c r="HP10" s="246"/>
      <c r="HQ10" s="246"/>
      <c r="HR10" s="246"/>
      <c r="HS10" s="246"/>
      <c r="HT10" s="246"/>
      <c r="HU10" s="246"/>
      <c r="HV10" s="246"/>
      <c r="HW10" s="246"/>
      <c r="HX10" s="246"/>
      <c r="HY10" s="246"/>
      <c r="HZ10" s="246"/>
      <c r="IA10" s="246"/>
      <c r="IB10" s="246"/>
      <c r="IC10" s="246"/>
      <c r="ID10" s="246"/>
      <c r="IE10" s="246"/>
      <c r="IF10" s="246"/>
      <c r="IG10" s="246"/>
      <c r="IH10" s="246"/>
      <c r="II10" s="246"/>
      <c r="IJ10" s="246"/>
      <c r="IK10" s="246"/>
      <c r="IL10" s="246"/>
      <c r="IM10" s="246"/>
      <c r="IN10" s="246"/>
      <c r="IO10" s="246"/>
      <c r="IP10" s="246"/>
      <c r="IQ10" s="246"/>
      <c r="IR10" s="246"/>
      <c r="IS10" s="246"/>
      <c r="IT10" s="246"/>
      <c r="IU10" s="246"/>
      <c r="IV10" s="246"/>
    </row>
    <row r="11" spans="1:256" s="263" customFormat="1">
      <c r="A11" s="264" t="s">
        <v>11475</v>
      </c>
      <c r="B11" s="265">
        <v>926.03800000000001</v>
      </c>
      <c r="C11" s="255">
        <v>557.17899999999997</v>
      </c>
      <c r="D11" s="255">
        <v>1.0026073812822773</v>
      </c>
      <c r="E11" s="255">
        <v>1.0011807660743297</v>
      </c>
      <c r="F11" s="255">
        <v>717.33</v>
      </c>
      <c r="G11" s="255">
        <v>1.0018344709897611</v>
      </c>
      <c r="H11" s="299">
        <v>774.93899999999996</v>
      </c>
      <c r="I11" s="246"/>
      <c r="J11" s="246"/>
      <c r="K11" s="246"/>
      <c r="L11" s="246"/>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6"/>
      <c r="AS11" s="246"/>
      <c r="AT11" s="246"/>
      <c r="AU11" s="246"/>
      <c r="AV11" s="246"/>
      <c r="AW11" s="246"/>
      <c r="AX11" s="246"/>
      <c r="AY11" s="246"/>
      <c r="AZ11" s="246"/>
      <c r="BA11" s="246"/>
      <c r="BB11" s="246"/>
      <c r="BC11" s="246"/>
      <c r="BD11" s="246"/>
      <c r="BE11" s="246"/>
      <c r="BF11" s="246"/>
      <c r="BG11" s="246"/>
      <c r="BH11" s="246"/>
      <c r="BI11" s="246"/>
      <c r="BJ11" s="246"/>
      <c r="BK11" s="246"/>
      <c r="BL11" s="246"/>
      <c r="BM11" s="246"/>
      <c r="BN11" s="246"/>
      <c r="BO11" s="246"/>
      <c r="BP11" s="246"/>
      <c r="BQ11" s="246"/>
      <c r="BR11" s="246"/>
      <c r="BS11" s="246"/>
      <c r="BT11" s="246"/>
      <c r="BU11" s="246"/>
      <c r="BV11" s="246"/>
      <c r="BW11" s="246"/>
      <c r="BX11" s="246"/>
      <c r="BY11" s="246"/>
      <c r="BZ11" s="246"/>
      <c r="CA11" s="246"/>
      <c r="CB11" s="246"/>
      <c r="CC11" s="246"/>
      <c r="CD11" s="246"/>
      <c r="CE11" s="246"/>
      <c r="CF11" s="246"/>
      <c r="CG11" s="246"/>
      <c r="CH11" s="246"/>
      <c r="CI11" s="246"/>
      <c r="CJ11" s="246"/>
      <c r="CK11" s="246"/>
      <c r="CL11" s="246"/>
      <c r="CM11" s="246"/>
      <c r="CN11" s="246"/>
      <c r="CO11" s="246"/>
      <c r="CP11" s="246"/>
      <c r="CQ11" s="246"/>
      <c r="CR11" s="246"/>
      <c r="CS11" s="246"/>
      <c r="CT11" s="246"/>
      <c r="CU11" s="246"/>
      <c r="CV11" s="246"/>
      <c r="CW11" s="246"/>
      <c r="CX11" s="246"/>
      <c r="CY11" s="246"/>
      <c r="CZ11" s="246"/>
      <c r="DA11" s="246"/>
      <c r="DB11" s="246"/>
      <c r="DC11" s="246"/>
      <c r="DD11" s="246"/>
      <c r="DE11" s="246"/>
      <c r="DF11" s="246"/>
      <c r="DG11" s="246"/>
      <c r="DH11" s="246"/>
      <c r="DI11" s="246"/>
      <c r="DJ11" s="246"/>
      <c r="DK11" s="246"/>
      <c r="DL11" s="246"/>
      <c r="DM11" s="246"/>
      <c r="DN11" s="246"/>
      <c r="DO11" s="246"/>
      <c r="DP11" s="246"/>
      <c r="DQ11" s="246"/>
      <c r="DR11" s="246"/>
      <c r="DS11" s="246"/>
      <c r="DT11" s="246"/>
      <c r="DU11" s="246"/>
      <c r="DV11" s="246"/>
      <c r="DW11" s="246"/>
      <c r="DX11" s="246"/>
      <c r="DY11" s="246"/>
      <c r="DZ11" s="246"/>
      <c r="EA11" s="246"/>
      <c r="EB11" s="246"/>
      <c r="EC11" s="246"/>
      <c r="ED11" s="246"/>
      <c r="EE11" s="246"/>
      <c r="EF11" s="246"/>
      <c r="EG11" s="246"/>
      <c r="EH11" s="246"/>
      <c r="EI11" s="246"/>
      <c r="EJ11" s="246"/>
      <c r="EK11" s="246"/>
      <c r="EL11" s="246"/>
      <c r="EM11" s="246"/>
      <c r="EN11" s="246"/>
      <c r="EO11" s="246"/>
      <c r="EP11" s="246"/>
      <c r="EQ11" s="246"/>
      <c r="ER11" s="246"/>
      <c r="ES11" s="246"/>
      <c r="ET11" s="246"/>
      <c r="EU11" s="246"/>
      <c r="EV11" s="246"/>
      <c r="EW11" s="246"/>
      <c r="EX11" s="246"/>
      <c r="EY11" s="246"/>
      <c r="EZ11" s="246"/>
      <c r="FA11" s="246"/>
      <c r="FB11" s="246"/>
      <c r="FC11" s="246"/>
      <c r="FD11" s="246"/>
      <c r="FE11" s="246"/>
      <c r="FF11" s="246"/>
      <c r="FG11" s="246"/>
      <c r="FH11" s="246"/>
      <c r="FI11" s="246"/>
      <c r="FJ11" s="246"/>
      <c r="FK11" s="246"/>
      <c r="FL11" s="246"/>
      <c r="FM11" s="246"/>
      <c r="FN11" s="246"/>
      <c r="FO11" s="246"/>
      <c r="FP11" s="246"/>
      <c r="FQ11" s="246"/>
      <c r="FR11" s="246"/>
      <c r="FS11" s="246"/>
      <c r="FT11" s="246"/>
      <c r="FU11" s="246"/>
      <c r="FV11" s="246"/>
      <c r="FW11" s="246"/>
      <c r="FX11" s="246"/>
      <c r="FY11" s="246"/>
      <c r="FZ11" s="246"/>
      <c r="GA11" s="246"/>
      <c r="GB11" s="246"/>
      <c r="GC11" s="246"/>
      <c r="GD11" s="246"/>
      <c r="GE11" s="246"/>
      <c r="GF11" s="246"/>
      <c r="GG11" s="246"/>
      <c r="GH11" s="246"/>
      <c r="GI11" s="246"/>
      <c r="GJ11" s="246"/>
      <c r="GK11" s="246"/>
      <c r="GL11" s="246"/>
      <c r="GM11" s="246"/>
      <c r="GN11" s="246"/>
      <c r="GO11" s="246"/>
      <c r="GP11" s="246"/>
      <c r="GQ11" s="246"/>
      <c r="GR11" s="246"/>
      <c r="GS11" s="246"/>
      <c r="GT11" s="246"/>
      <c r="GU11" s="246"/>
      <c r="GV11" s="246"/>
      <c r="GW11" s="246"/>
      <c r="GX11" s="246"/>
      <c r="GY11" s="246"/>
      <c r="GZ11" s="246"/>
      <c r="HA11" s="246"/>
      <c r="HB11" s="246"/>
      <c r="HC11" s="246"/>
      <c r="HD11" s="246"/>
      <c r="HE11" s="246"/>
      <c r="HF11" s="246"/>
      <c r="HG11" s="246"/>
      <c r="HH11" s="246"/>
      <c r="HI11" s="246"/>
      <c r="HJ11" s="246"/>
      <c r="HK11" s="246"/>
      <c r="HL11" s="246"/>
      <c r="HM11" s="246"/>
      <c r="HN11" s="246"/>
      <c r="HO11" s="246"/>
      <c r="HP11" s="246"/>
      <c r="HQ11" s="246"/>
      <c r="HR11" s="246"/>
      <c r="HS11" s="246"/>
      <c r="HT11" s="246"/>
      <c r="HU11" s="246"/>
      <c r="HV11" s="246"/>
      <c r="HW11" s="246"/>
      <c r="HX11" s="246"/>
      <c r="HY11" s="246"/>
      <c r="HZ11" s="246"/>
      <c r="IA11" s="246"/>
      <c r="IB11" s="246"/>
      <c r="IC11" s="246"/>
      <c r="ID11" s="246"/>
      <c r="IE11" s="246"/>
      <c r="IF11" s="246"/>
      <c r="IG11" s="246"/>
      <c r="IH11" s="246"/>
      <c r="II11" s="246"/>
      <c r="IJ11" s="246"/>
      <c r="IK11" s="246"/>
      <c r="IL11" s="246"/>
      <c r="IM11" s="246"/>
      <c r="IN11" s="246"/>
      <c r="IO11" s="246"/>
      <c r="IP11" s="246"/>
      <c r="IQ11" s="246"/>
      <c r="IR11" s="246"/>
      <c r="IS11" s="246"/>
      <c r="IT11" s="246"/>
      <c r="IU11" s="246"/>
      <c r="IV11" s="246"/>
    </row>
    <row r="12" spans="1:256" s="263" customFormat="1">
      <c r="A12" s="264" t="s">
        <v>11476</v>
      </c>
      <c r="B12" s="265">
        <v>926.03800000000001</v>
      </c>
      <c r="C12" s="255">
        <v>557.50900000000001</v>
      </c>
      <c r="D12" s="255">
        <v>1.0005922692707372</v>
      </c>
      <c r="E12" s="255">
        <v>1.0002690532948573</v>
      </c>
      <c r="F12" s="255">
        <v>717.52300000000002</v>
      </c>
      <c r="G12" s="255">
        <v>1.0003690613067611</v>
      </c>
      <c r="H12" s="299">
        <v>775.22500000000002</v>
      </c>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6"/>
      <c r="AH12" s="246"/>
      <c r="AI12" s="246"/>
      <c r="AJ12" s="246"/>
      <c r="AK12" s="246"/>
      <c r="AL12" s="246"/>
      <c r="AM12" s="246"/>
      <c r="AN12" s="246"/>
      <c r="AO12" s="246"/>
      <c r="AP12" s="246"/>
      <c r="AQ12" s="246"/>
      <c r="AR12" s="246"/>
      <c r="AS12" s="246"/>
      <c r="AT12" s="246"/>
      <c r="AU12" s="246"/>
      <c r="AV12" s="246"/>
      <c r="AW12" s="246"/>
      <c r="AX12" s="246"/>
      <c r="AY12" s="246"/>
      <c r="AZ12" s="246"/>
      <c r="BA12" s="246"/>
      <c r="BB12" s="246"/>
      <c r="BC12" s="246"/>
      <c r="BD12" s="246"/>
      <c r="BE12" s="246"/>
      <c r="BF12" s="246"/>
      <c r="BG12" s="246"/>
      <c r="BH12" s="246"/>
      <c r="BI12" s="246"/>
      <c r="BJ12" s="246"/>
      <c r="BK12" s="246"/>
      <c r="BL12" s="246"/>
      <c r="BM12" s="246"/>
      <c r="BN12" s="246"/>
      <c r="BO12" s="246"/>
      <c r="BP12" s="246"/>
      <c r="BQ12" s="246"/>
      <c r="BR12" s="246"/>
      <c r="BS12" s="246"/>
      <c r="BT12" s="246"/>
      <c r="BU12" s="246"/>
      <c r="BV12" s="246"/>
      <c r="BW12" s="246"/>
      <c r="BX12" s="246"/>
      <c r="BY12" s="246"/>
      <c r="BZ12" s="246"/>
      <c r="CA12" s="246"/>
      <c r="CB12" s="246"/>
      <c r="CC12" s="246"/>
      <c r="CD12" s="246"/>
      <c r="CE12" s="246"/>
      <c r="CF12" s="246"/>
      <c r="CG12" s="246"/>
      <c r="CH12" s="246"/>
      <c r="CI12" s="246"/>
      <c r="CJ12" s="246"/>
      <c r="CK12" s="246"/>
      <c r="CL12" s="246"/>
      <c r="CM12" s="246"/>
      <c r="CN12" s="246"/>
      <c r="CO12" s="246"/>
      <c r="CP12" s="246"/>
      <c r="CQ12" s="246"/>
      <c r="CR12" s="246"/>
      <c r="CS12" s="246"/>
      <c r="CT12" s="246"/>
      <c r="CU12" s="246"/>
      <c r="CV12" s="246"/>
      <c r="CW12" s="246"/>
      <c r="CX12" s="246"/>
      <c r="CY12" s="246"/>
      <c r="CZ12" s="246"/>
      <c r="DA12" s="246"/>
      <c r="DB12" s="246"/>
      <c r="DC12" s="246"/>
      <c r="DD12" s="246"/>
      <c r="DE12" s="246"/>
      <c r="DF12" s="246"/>
      <c r="DG12" s="246"/>
      <c r="DH12" s="246"/>
      <c r="DI12" s="246"/>
      <c r="DJ12" s="246"/>
      <c r="DK12" s="246"/>
      <c r="DL12" s="246"/>
      <c r="DM12" s="246"/>
      <c r="DN12" s="246"/>
      <c r="DO12" s="246"/>
      <c r="DP12" s="246"/>
      <c r="DQ12" s="246"/>
      <c r="DR12" s="246"/>
      <c r="DS12" s="246"/>
      <c r="DT12" s="246"/>
      <c r="DU12" s="246"/>
      <c r="DV12" s="246"/>
      <c r="DW12" s="246"/>
      <c r="DX12" s="246"/>
      <c r="DY12" s="246"/>
      <c r="DZ12" s="246"/>
      <c r="EA12" s="246"/>
      <c r="EB12" s="246"/>
      <c r="EC12" s="246"/>
      <c r="ED12" s="246"/>
      <c r="EE12" s="246"/>
      <c r="EF12" s="246"/>
      <c r="EG12" s="246"/>
      <c r="EH12" s="246"/>
      <c r="EI12" s="246"/>
      <c r="EJ12" s="246"/>
      <c r="EK12" s="246"/>
      <c r="EL12" s="246"/>
      <c r="EM12" s="246"/>
      <c r="EN12" s="246"/>
      <c r="EO12" s="246"/>
      <c r="EP12" s="246"/>
      <c r="EQ12" s="246"/>
      <c r="ER12" s="246"/>
      <c r="ES12" s="246"/>
      <c r="ET12" s="246"/>
      <c r="EU12" s="246"/>
      <c r="EV12" s="246"/>
      <c r="EW12" s="246"/>
      <c r="EX12" s="246"/>
      <c r="EY12" s="246"/>
      <c r="EZ12" s="246"/>
      <c r="FA12" s="246"/>
      <c r="FB12" s="246"/>
      <c r="FC12" s="246"/>
      <c r="FD12" s="246"/>
      <c r="FE12" s="246"/>
      <c r="FF12" s="246"/>
      <c r="FG12" s="246"/>
      <c r="FH12" s="246"/>
      <c r="FI12" s="246"/>
      <c r="FJ12" s="246"/>
      <c r="FK12" s="246"/>
      <c r="FL12" s="246"/>
      <c r="FM12" s="246"/>
      <c r="FN12" s="246"/>
      <c r="FO12" s="246"/>
      <c r="FP12" s="246"/>
      <c r="FQ12" s="246"/>
      <c r="FR12" s="246"/>
      <c r="FS12" s="246"/>
      <c r="FT12" s="246"/>
      <c r="FU12" s="246"/>
      <c r="FV12" s="246"/>
      <c r="FW12" s="246"/>
      <c r="FX12" s="246"/>
      <c r="FY12" s="246"/>
      <c r="FZ12" s="246"/>
      <c r="GA12" s="246"/>
      <c r="GB12" s="246"/>
      <c r="GC12" s="246"/>
      <c r="GD12" s="246"/>
      <c r="GE12" s="246"/>
      <c r="GF12" s="246"/>
      <c r="GG12" s="246"/>
      <c r="GH12" s="246"/>
      <c r="GI12" s="246"/>
      <c r="GJ12" s="246"/>
      <c r="GK12" s="246"/>
      <c r="GL12" s="246"/>
      <c r="GM12" s="246"/>
      <c r="GN12" s="246"/>
      <c r="GO12" s="246"/>
      <c r="GP12" s="246"/>
      <c r="GQ12" s="246"/>
      <c r="GR12" s="246"/>
      <c r="GS12" s="246"/>
      <c r="GT12" s="246"/>
      <c r="GU12" s="246"/>
      <c r="GV12" s="246"/>
      <c r="GW12" s="246"/>
      <c r="GX12" s="246"/>
      <c r="GY12" s="246"/>
      <c r="GZ12" s="246"/>
      <c r="HA12" s="246"/>
      <c r="HB12" s="246"/>
      <c r="HC12" s="246"/>
      <c r="HD12" s="246"/>
      <c r="HE12" s="246"/>
      <c r="HF12" s="246"/>
      <c r="HG12" s="246"/>
      <c r="HH12" s="246"/>
      <c r="HI12" s="246"/>
      <c r="HJ12" s="246"/>
      <c r="HK12" s="246"/>
      <c r="HL12" s="246"/>
      <c r="HM12" s="246"/>
      <c r="HN12" s="246"/>
      <c r="HO12" s="246"/>
      <c r="HP12" s="246"/>
      <c r="HQ12" s="246"/>
      <c r="HR12" s="246"/>
      <c r="HS12" s="246"/>
      <c r="HT12" s="246"/>
      <c r="HU12" s="246"/>
      <c r="HV12" s="246"/>
      <c r="HW12" s="246"/>
      <c r="HX12" s="246"/>
      <c r="HY12" s="246"/>
      <c r="HZ12" s="246"/>
      <c r="IA12" s="246"/>
      <c r="IB12" s="246"/>
      <c r="IC12" s="246"/>
      <c r="ID12" s="246"/>
      <c r="IE12" s="246"/>
      <c r="IF12" s="246"/>
      <c r="IG12" s="246"/>
      <c r="IH12" s="246"/>
      <c r="II12" s="246"/>
      <c r="IJ12" s="246"/>
      <c r="IK12" s="246"/>
      <c r="IL12" s="246"/>
      <c r="IM12" s="246"/>
      <c r="IN12" s="246"/>
      <c r="IO12" s="246"/>
      <c r="IP12" s="246"/>
      <c r="IQ12" s="246"/>
      <c r="IR12" s="246"/>
      <c r="IS12" s="246"/>
      <c r="IT12" s="246"/>
      <c r="IU12" s="246"/>
      <c r="IV12" s="246"/>
    </row>
    <row r="13" spans="1:256" s="263" customFormat="1">
      <c r="A13" s="264" t="s">
        <v>11477</v>
      </c>
      <c r="B13" s="265">
        <v>926.03800000000001</v>
      </c>
      <c r="C13" s="255">
        <v>558.904</v>
      </c>
      <c r="D13" s="255">
        <v>1.0025022017581779</v>
      </c>
      <c r="E13" s="255">
        <v>1.0011358520911524</v>
      </c>
      <c r="F13" s="255">
        <v>718.33799999999997</v>
      </c>
      <c r="G13" s="255">
        <v>1.002081976200458</v>
      </c>
      <c r="H13" s="299">
        <v>776.83900000000006</v>
      </c>
      <c r="I13" s="246"/>
      <c r="J13" s="246"/>
      <c r="K13" s="246"/>
      <c r="L13" s="246"/>
      <c r="M13" s="246"/>
      <c r="N13" s="246"/>
      <c r="O13" s="246"/>
      <c r="P13" s="246"/>
      <c r="Q13" s="246"/>
      <c r="R13" s="246"/>
      <c r="S13" s="246"/>
      <c r="T13" s="246"/>
      <c r="U13" s="246"/>
      <c r="V13" s="246"/>
      <c r="W13" s="246"/>
      <c r="X13" s="246"/>
      <c r="Y13" s="246"/>
      <c r="Z13" s="246"/>
      <c r="AA13" s="246"/>
      <c r="AB13" s="246"/>
      <c r="AC13" s="246"/>
      <c r="AD13" s="246"/>
      <c r="AE13" s="246"/>
      <c r="AF13" s="246"/>
      <c r="AG13" s="246"/>
      <c r="AH13" s="246"/>
      <c r="AI13" s="246"/>
      <c r="AJ13" s="246"/>
      <c r="AK13" s="246"/>
      <c r="AL13" s="246"/>
      <c r="AM13" s="246"/>
      <c r="AN13" s="246"/>
      <c r="AO13" s="246"/>
      <c r="AP13" s="246"/>
      <c r="AQ13" s="246"/>
      <c r="AR13" s="246"/>
      <c r="AS13" s="246"/>
      <c r="AT13" s="246"/>
      <c r="AU13" s="246"/>
      <c r="AV13" s="246"/>
      <c r="AW13" s="246"/>
      <c r="AX13" s="246"/>
      <c r="AY13" s="246"/>
      <c r="AZ13" s="246"/>
      <c r="BA13" s="246"/>
      <c r="BB13" s="246"/>
      <c r="BC13" s="246"/>
      <c r="BD13" s="246"/>
      <c r="BE13" s="246"/>
      <c r="BF13" s="246"/>
      <c r="BG13" s="246"/>
      <c r="BH13" s="246"/>
      <c r="BI13" s="246"/>
      <c r="BJ13" s="246"/>
      <c r="BK13" s="246"/>
      <c r="BL13" s="246"/>
      <c r="BM13" s="246"/>
      <c r="BN13" s="246"/>
      <c r="BO13" s="246"/>
      <c r="BP13" s="246"/>
      <c r="BQ13" s="246"/>
      <c r="BR13" s="246"/>
      <c r="BS13" s="246"/>
      <c r="BT13" s="246"/>
      <c r="BU13" s="246"/>
      <c r="BV13" s="246"/>
      <c r="BW13" s="246"/>
      <c r="BX13" s="246"/>
      <c r="BY13" s="246"/>
      <c r="BZ13" s="246"/>
      <c r="CA13" s="246"/>
      <c r="CB13" s="246"/>
      <c r="CC13" s="246"/>
      <c r="CD13" s="246"/>
      <c r="CE13" s="246"/>
      <c r="CF13" s="246"/>
      <c r="CG13" s="246"/>
      <c r="CH13" s="246"/>
      <c r="CI13" s="246"/>
      <c r="CJ13" s="246"/>
      <c r="CK13" s="246"/>
      <c r="CL13" s="246"/>
      <c r="CM13" s="246"/>
      <c r="CN13" s="246"/>
      <c r="CO13" s="246"/>
      <c r="CP13" s="246"/>
      <c r="CQ13" s="246"/>
      <c r="CR13" s="246"/>
      <c r="CS13" s="246"/>
      <c r="CT13" s="246"/>
      <c r="CU13" s="246"/>
      <c r="CV13" s="246"/>
      <c r="CW13" s="246"/>
      <c r="CX13" s="246"/>
      <c r="CY13" s="246"/>
      <c r="CZ13" s="246"/>
      <c r="DA13" s="246"/>
      <c r="DB13" s="246"/>
      <c r="DC13" s="246"/>
      <c r="DD13" s="246"/>
      <c r="DE13" s="246"/>
      <c r="DF13" s="246"/>
      <c r="DG13" s="246"/>
      <c r="DH13" s="246"/>
      <c r="DI13" s="246"/>
      <c r="DJ13" s="246"/>
      <c r="DK13" s="246"/>
      <c r="DL13" s="246"/>
      <c r="DM13" s="246"/>
      <c r="DN13" s="246"/>
      <c r="DO13" s="246"/>
      <c r="DP13" s="246"/>
      <c r="DQ13" s="246"/>
      <c r="DR13" s="246"/>
      <c r="DS13" s="246"/>
      <c r="DT13" s="246"/>
      <c r="DU13" s="246"/>
      <c r="DV13" s="246"/>
      <c r="DW13" s="246"/>
      <c r="DX13" s="246"/>
      <c r="DY13" s="246"/>
      <c r="DZ13" s="246"/>
      <c r="EA13" s="246"/>
      <c r="EB13" s="246"/>
      <c r="EC13" s="246"/>
      <c r="ED13" s="246"/>
      <c r="EE13" s="246"/>
      <c r="EF13" s="246"/>
      <c r="EG13" s="246"/>
      <c r="EH13" s="246"/>
      <c r="EI13" s="246"/>
      <c r="EJ13" s="246"/>
      <c r="EK13" s="246"/>
      <c r="EL13" s="246"/>
      <c r="EM13" s="246"/>
      <c r="EN13" s="246"/>
      <c r="EO13" s="246"/>
      <c r="EP13" s="246"/>
      <c r="EQ13" s="246"/>
      <c r="ER13" s="246"/>
      <c r="ES13" s="246"/>
      <c r="ET13" s="246"/>
      <c r="EU13" s="246"/>
      <c r="EV13" s="246"/>
      <c r="EW13" s="246"/>
      <c r="EX13" s="246"/>
      <c r="EY13" s="246"/>
      <c r="EZ13" s="246"/>
      <c r="FA13" s="246"/>
      <c r="FB13" s="246"/>
      <c r="FC13" s="246"/>
      <c r="FD13" s="246"/>
      <c r="FE13" s="246"/>
      <c r="FF13" s="246"/>
      <c r="FG13" s="246"/>
      <c r="FH13" s="246"/>
      <c r="FI13" s="246"/>
      <c r="FJ13" s="246"/>
      <c r="FK13" s="246"/>
      <c r="FL13" s="246"/>
      <c r="FM13" s="246"/>
      <c r="FN13" s="246"/>
      <c r="FO13" s="246"/>
      <c r="FP13" s="246"/>
      <c r="FQ13" s="246"/>
      <c r="FR13" s="246"/>
      <c r="FS13" s="246"/>
      <c r="FT13" s="246"/>
      <c r="FU13" s="246"/>
      <c r="FV13" s="246"/>
      <c r="FW13" s="246"/>
      <c r="FX13" s="246"/>
      <c r="FY13" s="246"/>
      <c r="FZ13" s="246"/>
      <c r="GA13" s="246"/>
      <c r="GB13" s="246"/>
      <c r="GC13" s="246"/>
      <c r="GD13" s="246"/>
      <c r="GE13" s="246"/>
      <c r="GF13" s="246"/>
      <c r="GG13" s="246"/>
      <c r="GH13" s="246"/>
      <c r="GI13" s="246"/>
      <c r="GJ13" s="246"/>
      <c r="GK13" s="246"/>
      <c r="GL13" s="246"/>
      <c r="GM13" s="246"/>
      <c r="GN13" s="246"/>
      <c r="GO13" s="246"/>
      <c r="GP13" s="246"/>
      <c r="GQ13" s="246"/>
      <c r="GR13" s="246"/>
      <c r="GS13" s="246"/>
      <c r="GT13" s="246"/>
      <c r="GU13" s="246"/>
      <c r="GV13" s="246"/>
      <c r="GW13" s="246"/>
      <c r="GX13" s="246"/>
      <c r="GY13" s="246"/>
      <c r="GZ13" s="246"/>
      <c r="HA13" s="246"/>
      <c r="HB13" s="246"/>
      <c r="HC13" s="246"/>
      <c r="HD13" s="246"/>
      <c r="HE13" s="246"/>
      <c r="HF13" s="246"/>
      <c r="HG13" s="246"/>
      <c r="HH13" s="246"/>
      <c r="HI13" s="246"/>
      <c r="HJ13" s="246"/>
      <c r="HK13" s="246"/>
      <c r="HL13" s="246"/>
      <c r="HM13" s="246"/>
      <c r="HN13" s="246"/>
      <c r="HO13" s="246"/>
      <c r="HP13" s="246"/>
      <c r="HQ13" s="246"/>
      <c r="HR13" s="246"/>
      <c r="HS13" s="246"/>
      <c r="HT13" s="246"/>
      <c r="HU13" s="246"/>
      <c r="HV13" s="246"/>
      <c r="HW13" s="246"/>
      <c r="HX13" s="246"/>
      <c r="HY13" s="246"/>
      <c r="HZ13" s="246"/>
      <c r="IA13" s="246"/>
      <c r="IB13" s="246"/>
      <c r="IC13" s="246"/>
      <c r="ID13" s="246"/>
      <c r="IE13" s="246"/>
      <c r="IF13" s="246"/>
      <c r="IG13" s="246"/>
      <c r="IH13" s="246"/>
      <c r="II13" s="246"/>
      <c r="IJ13" s="246"/>
      <c r="IK13" s="246"/>
      <c r="IL13" s="246"/>
      <c r="IM13" s="246"/>
      <c r="IN13" s="246"/>
      <c r="IO13" s="246"/>
      <c r="IP13" s="246"/>
      <c r="IQ13" s="246"/>
      <c r="IR13" s="246"/>
      <c r="IS13" s="246"/>
      <c r="IT13" s="246"/>
      <c r="IU13" s="246"/>
      <c r="IV13" s="246"/>
    </row>
    <row r="14" spans="1:256" s="263" customFormat="1">
      <c r="A14" s="264" t="s">
        <v>11478</v>
      </c>
      <c r="B14" s="265">
        <v>926.03800000000001</v>
      </c>
      <c r="C14" s="255">
        <v>563.11199999999997</v>
      </c>
      <c r="D14" s="255">
        <v>1.0075290210841217</v>
      </c>
      <c r="E14" s="255">
        <v>1.0034217875150697</v>
      </c>
      <c r="F14" s="255">
        <v>720.79600000000005</v>
      </c>
      <c r="G14" s="255">
        <v>1.0037678334893072</v>
      </c>
      <c r="H14" s="299">
        <v>779.76599999999996</v>
      </c>
      <c r="I14" s="246"/>
      <c r="J14" s="246"/>
      <c r="K14" s="246"/>
      <c r="L14" s="246"/>
      <c r="M14" s="246"/>
      <c r="N14" s="246"/>
      <c r="O14" s="246"/>
      <c r="P14" s="246"/>
      <c r="Q14" s="246"/>
      <c r="R14" s="246"/>
      <c r="S14" s="246"/>
      <c r="T14" s="246"/>
      <c r="U14" s="246"/>
      <c r="V14" s="246"/>
      <c r="W14" s="246"/>
      <c r="X14" s="246"/>
      <c r="Y14" s="246"/>
      <c r="Z14" s="246"/>
      <c r="AA14" s="246"/>
      <c r="AB14" s="246"/>
      <c r="AC14" s="246"/>
      <c r="AD14" s="246"/>
      <c r="AE14" s="246"/>
      <c r="AF14" s="246"/>
      <c r="AG14" s="246"/>
      <c r="AH14" s="246"/>
      <c r="AI14" s="246"/>
      <c r="AJ14" s="246"/>
      <c r="AK14" s="246"/>
      <c r="AL14" s="246"/>
      <c r="AM14" s="246"/>
      <c r="AN14" s="246"/>
      <c r="AO14" s="246"/>
      <c r="AP14" s="246"/>
      <c r="AQ14" s="246"/>
      <c r="AR14" s="246"/>
      <c r="AS14" s="246"/>
      <c r="AT14" s="246"/>
      <c r="AU14" s="246"/>
      <c r="AV14" s="246"/>
      <c r="AW14" s="246"/>
      <c r="AX14" s="246"/>
      <c r="AY14" s="246"/>
      <c r="AZ14" s="246"/>
      <c r="BA14" s="246"/>
      <c r="BB14" s="246"/>
      <c r="BC14" s="246"/>
      <c r="BD14" s="246"/>
      <c r="BE14" s="246"/>
      <c r="BF14" s="246"/>
      <c r="BG14" s="246"/>
      <c r="BH14" s="246"/>
      <c r="BI14" s="246"/>
      <c r="BJ14" s="246"/>
      <c r="BK14" s="246"/>
      <c r="BL14" s="246"/>
      <c r="BM14" s="246"/>
      <c r="BN14" s="246"/>
      <c r="BO14" s="246"/>
      <c r="BP14" s="246"/>
      <c r="BQ14" s="246"/>
      <c r="BR14" s="246"/>
      <c r="BS14" s="246"/>
      <c r="BT14" s="246"/>
      <c r="BU14" s="246"/>
      <c r="BV14" s="246"/>
      <c r="BW14" s="246"/>
      <c r="BX14" s="246"/>
      <c r="BY14" s="246"/>
      <c r="BZ14" s="246"/>
      <c r="CA14" s="246"/>
      <c r="CB14" s="246"/>
      <c r="CC14" s="246"/>
      <c r="CD14" s="246"/>
      <c r="CE14" s="246"/>
      <c r="CF14" s="246"/>
      <c r="CG14" s="246"/>
      <c r="CH14" s="246"/>
      <c r="CI14" s="246"/>
      <c r="CJ14" s="246"/>
      <c r="CK14" s="246"/>
      <c r="CL14" s="246"/>
      <c r="CM14" s="246"/>
      <c r="CN14" s="246"/>
      <c r="CO14" s="246"/>
      <c r="CP14" s="246"/>
      <c r="CQ14" s="246"/>
      <c r="CR14" s="246"/>
      <c r="CS14" s="246"/>
      <c r="CT14" s="246"/>
      <c r="CU14" s="246"/>
      <c r="CV14" s="246"/>
      <c r="CW14" s="246"/>
      <c r="CX14" s="246"/>
      <c r="CY14" s="246"/>
      <c r="CZ14" s="246"/>
      <c r="DA14" s="246"/>
      <c r="DB14" s="246"/>
      <c r="DC14" s="246"/>
      <c r="DD14" s="246"/>
      <c r="DE14" s="246"/>
      <c r="DF14" s="246"/>
      <c r="DG14" s="246"/>
      <c r="DH14" s="246"/>
      <c r="DI14" s="246"/>
      <c r="DJ14" s="246"/>
      <c r="DK14" s="246"/>
      <c r="DL14" s="246"/>
      <c r="DM14" s="246"/>
      <c r="DN14" s="246"/>
      <c r="DO14" s="246"/>
      <c r="DP14" s="246"/>
      <c r="DQ14" s="246"/>
      <c r="DR14" s="246"/>
      <c r="DS14" s="246"/>
      <c r="DT14" s="246"/>
      <c r="DU14" s="246"/>
      <c r="DV14" s="246"/>
      <c r="DW14" s="246"/>
      <c r="DX14" s="246"/>
      <c r="DY14" s="246"/>
      <c r="DZ14" s="246"/>
      <c r="EA14" s="246"/>
      <c r="EB14" s="246"/>
      <c r="EC14" s="246"/>
      <c r="ED14" s="246"/>
      <c r="EE14" s="246"/>
      <c r="EF14" s="246"/>
      <c r="EG14" s="246"/>
      <c r="EH14" s="246"/>
      <c r="EI14" s="246"/>
      <c r="EJ14" s="246"/>
      <c r="EK14" s="246"/>
      <c r="EL14" s="246"/>
      <c r="EM14" s="246"/>
      <c r="EN14" s="246"/>
      <c r="EO14" s="246"/>
      <c r="EP14" s="246"/>
      <c r="EQ14" s="246"/>
      <c r="ER14" s="246"/>
      <c r="ES14" s="246"/>
      <c r="ET14" s="246"/>
      <c r="EU14" s="246"/>
      <c r="EV14" s="246"/>
      <c r="EW14" s="246"/>
      <c r="EX14" s="246"/>
      <c r="EY14" s="246"/>
      <c r="EZ14" s="246"/>
      <c r="FA14" s="246"/>
      <c r="FB14" s="246"/>
      <c r="FC14" s="246"/>
      <c r="FD14" s="246"/>
      <c r="FE14" s="246"/>
      <c r="FF14" s="246"/>
      <c r="FG14" s="246"/>
      <c r="FH14" s="246"/>
      <c r="FI14" s="246"/>
      <c r="FJ14" s="246"/>
      <c r="FK14" s="246"/>
      <c r="FL14" s="246"/>
      <c r="FM14" s="246"/>
      <c r="FN14" s="246"/>
      <c r="FO14" s="246"/>
      <c r="FP14" s="246"/>
      <c r="FQ14" s="246"/>
      <c r="FR14" s="246"/>
      <c r="FS14" s="246"/>
      <c r="FT14" s="246"/>
      <c r="FU14" s="246"/>
      <c r="FV14" s="246"/>
      <c r="FW14" s="246"/>
      <c r="FX14" s="246"/>
      <c r="FY14" s="246"/>
      <c r="FZ14" s="246"/>
      <c r="GA14" s="246"/>
      <c r="GB14" s="246"/>
      <c r="GC14" s="246"/>
      <c r="GD14" s="246"/>
      <c r="GE14" s="246"/>
      <c r="GF14" s="246"/>
      <c r="GG14" s="246"/>
      <c r="GH14" s="246"/>
      <c r="GI14" s="246"/>
      <c r="GJ14" s="246"/>
      <c r="GK14" s="246"/>
      <c r="GL14" s="246"/>
      <c r="GM14" s="246"/>
      <c r="GN14" s="246"/>
      <c r="GO14" s="246"/>
      <c r="GP14" s="246"/>
      <c r="GQ14" s="246"/>
      <c r="GR14" s="246"/>
      <c r="GS14" s="246"/>
      <c r="GT14" s="246"/>
      <c r="GU14" s="246"/>
      <c r="GV14" s="246"/>
      <c r="GW14" s="246"/>
      <c r="GX14" s="246"/>
      <c r="GY14" s="246"/>
      <c r="GZ14" s="246"/>
      <c r="HA14" s="246"/>
      <c r="HB14" s="246"/>
      <c r="HC14" s="246"/>
      <c r="HD14" s="246"/>
      <c r="HE14" s="246"/>
      <c r="HF14" s="246"/>
      <c r="HG14" s="246"/>
      <c r="HH14" s="246"/>
      <c r="HI14" s="246"/>
      <c r="HJ14" s="246"/>
      <c r="HK14" s="246"/>
      <c r="HL14" s="246"/>
      <c r="HM14" s="246"/>
      <c r="HN14" s="246"/>
      <c r="HO14" s="246"/>
      <c r="HP14" s="246"/>
      <c r="HQ14" s="246"/>
      <c r="HR14" s="246"/>
      <c r="HS14" s="246"/>
      <c r="HT14" s="246"/>
      <c r="HU14" s="246"/>
      <c r="HV14" s="246"/>
      <c r="HW14" s="246"/>
      <c r="HX14" s="246"/>
      <c r="HY14" s="246"/>
      <c r="HZ14" s="246"/>
      <c r="IA14" s="246"/>
      <c r="IB14" s="246"/>
      <c r="IC14" s="246"/>
      <c r="ID14" s="246"/>
      <c r="IE14" s="246"/>
      <c r="IF14" s="246"/>
      <c r="IG14" s="246"/>
      <c r="IH14" s="246"/>
      <c r="II14" s="246"/>
      <c r="IJ14" s="246"/>
      <c r="IK14" s="246"/>
      <c r="IL14" s="246"/>
      <c r="IM14" s="246"/>
      <c r="IN14" s="246"/>
      <c r="IO14" s="246"/>
      <c r="IP14" s="246"/>
      <c r="IQ14" s="246"/>
      <c r="IR14" s="246"/>
      <c r="IS14" s="246"/>
      <c r="IT14" s="246"/>
      <c r="IU14" s="246"/>
      <c r="IV14" s="246"/>
    </row>
    <row r="15" spans="1:256" s="263" customFormat="1">
      <c r="A15" s="264" t="s">
        <v>11479</v>
      </c>
      <c r="B15" s="265">
        <v>926.03800000000001</v>
      </c>
      <c r="C15" s="255">
        <v>566.81299999999999</v>
      </c>
      <c r="D15" s="255">
        <v>1.0065724047791558</v>
      </c>
      <c r="E15" s="255">
        <v>1.0029994617062248</v>
      </c>
      <c r="F15" s="255">
        <v>722.95799999999997</v>
      </c>
      <c r="G15" s="255">
        <v>1.0032958605530378</v>
      </c>
      <c r="H15" s="299">
        <v>782.33600000000001</v>
      </c>
      <c r="I15" s="246"/>
      <c r="J15" s="246"/>
      <c r="K15" s="246"/>
      <c r="L15" s="246"/>
      <c r="M15" s="246"/>
      <c r="N15" s="246"/>
      <c r="O15" s="246"/>
      <c r="P15" s="246"/>
      <c r="Q15" s="246"/>
      <c r="R15" s="246"/>
      <c r="S15" s="246"/>
      <c r="T15" s="246"/>
      <c r="U15" s="246"/>
      <c r="V15" s="246"/>
      <c r="W15" s="246"/>
      <c r="X15" s="246"/>
      <c r="Y15" s="246"/>
      <c r="Z15" s="246"/>
      <c r="AA15" s="246"/>
      <c r="AB15" s="246"/>
      <c r="AC15" s="246"/>
      <c r="AD15" s="246"/>
      <c r="AE15" s="246"/>
      <c r="AF15" s="246"/>
      <c r="AG15" s="246"/>
      <c r="AH15" s="246"/>
      <c r="AI15" s="246"/>
      <c r="AJ15" s="246"/>
      <c r="AK15" s="246"/>
      <c r="AL15" s="246"/>
      <c r="AM15" s="246"/>
      <c r="AN15" s="246"/>
      <c r="AO15" s="246"/>
      <c r="AP15" s="246"/>
      <c r="AQ15" s="246"/>
      <c r="AR15" s="246"/>
      <c r="AS15" s="246"/>
      <c r="AT15" s="246"/>
      <c r="AU15" s="246"/>
      <c r="AV15" s="246"/>
      <c r="AW15" s="246"/>
      <c r="AX15" s="246"/>
      <c r="AY15" s="246"/>
      <c r="AZ15" s="246"/>
      <c r="BA15" s="246"/>
      <c r="BB15" s="246"/>
      <c r="BC15" s="246"/>
      <c r="BD15" s="246"/>
      <c r="BE15" s="246"/>
      <c r="BF15" s="246"/>
      <c r="BG15" s="246"/>
      <c r="BH15" s="246"/>
      <c r="BI15" s="246"/>
      <c r="BJ15" s="246"/>
      <c r="BK15" s="246"/>
      <c r="BL15" s="246"/>
      <c r="BM15" s="246"/>
      <c r="BN15" s="246"/>
      <c r="BO15" s="246"/>
      <c r="BP15" s="246"/>
      <c r="BQ15" s="246"/>
      <c r="BR15" s="246"/>
      <c r="BS15" s="246"/>
      <c r="BT15" s="246"/>
      <c r="BU15" s="246"/>
      <c r="BV15" s="246"/>
      <c r="BW15" s="246"/>
      <c r="BX15" s="246"/>
      <c r="BY15" s="246"/>
      <c r="BZ15" s="246"/>
      <c r="CA15" s="246"/>
      <c r="CB15" s="246"/>
      <c r="CC15" s="246"/>
      <c r="CD15" s="246"/>
      <c r="CE15" s="246"/>
      <c r="CF15" s="246"/>
      <c r="CG15" s="246"/>
      <c r="CH15" s="246"/>
      <c r="CI15" s="246"/>
      <c r="CJ15" s="246"/>
      <c r="CK15" s="246"/>
      <c r="CL15" s="246"/>
      <c r="CM15" s="246"/>
      <c r="CN15" s="246"/>
      <c r="CO15" s="246"/>
      <c r="CP15" s="246"/>
      <c r="CQ15" s="246"/>
      <c r="CR15" s="246"/>
      <c r="CS15" s="246"/>
      <c r="CT15" s="246"/>
      <c r="CU15" s="246"/>
      <c r="CV15" s="246"/>
      <c r="CW15" s="246"/>
      <c r="CX15" s="246"/>
      <c r="CY15" s="246"/>
      <c r="CZ15" s="246"/>
      <c r="DA15" s="246"/>
      <c r="DB15" s="246"/>
      <c r="DC15" s="246"/>
      <c r="DD15" s="246"/>
      <c r="DE15" s="246"/>
      <c r="DF15" s="246"/>
      <c r="DG15" s="246"/>
      <c r="DH15" s="246"/>
      <c r="DI15" s="246"/>
      <c r="DJ15" s="246"/>
      <c r="DK15" s="246"/>
      <c r="DL15" s="246"/>
      <c r="DM15" s="246"/>
      <c r="DN15" s="246"/>
      <c r="DO15" s="246"/>
      <c r="DP15" s="246"/>
      <c r="DQ15" s="246"/>
      <c r="DR15" s="246"/>
      <c r="DS15" s="246"/>
      <c r="DT15" s="246"/>
      <c r="DU15" s="246"/>
      <c r="DV15" s="246"/>
      <c r="DW15" s="246"/>
      <c r="DX15" s="246"/>
      <c r="DY15" s="246"/>
      <c r="DZ15" s="246"/>
      <c r="EA15" s="246"/>
      <c r="EB15" s="246"/>
      <c r="EC15" s="246"/>
      <c r="ED15" s="246"/>
      <c r="EE15" s="246"/>
      <c r="EF15" s="246"/>
      <c r="EG15" s="246"/>
      <c r="EH15" s="246"/>
      <c r="EI15" s="246"/>
      <c r="EJ15" s="246"/>
      <c r="EK15" s="246"/>
      <c r="EL15" s="246"/>
      <c r="EM15" s="246"/>
      <c r="EN15" s="246"/>
      <c r="EO15" s="246"/>
      <c r="EP15" s="246"/>
      <c r="EQ15" s="246"/>
      <c r="ER15" s="246"/>
      <c r="ES15" s="246"/>
      <c r="ET15" s="246"/>
      <c r="EU15" s="246"/>
      <c r="EV15" s="246"/>
      <c r="EW15" s="246"/>
      <c r="EX15" s="246"/>
      <c r="EY15" s="246"/>
      <c r="EZ15" s="246"/>
      <c r="FA15" s="246"/>
      <c r="FB15" s="246"/>
      <c r="FC15" s="246"/>
      <c r="FD15" s="246"/>
      <c r="FE15" s="246"/>
      <c r="FF15" s="246"/>
      <c r="FG15" s="246"/>
      <c r="FH15" s="246"/>
      <c r="FI15" s="246"/>
      <c r="FJ15" s="246"/>
      <c r="FK15" s="246"/>
      <c r="FL15" s="246"/>
      <c r="FM15" s="246"/>
      <c r="FN15" s="246"/>
      <c r="FO15" s="246"/>
      <c r="FP15" s="246"/>
      <c r="FQ15" s="246"/>
      <c r="FR15" s="246"/>
      <c r="FS15" s="246"/>
      <c r="FT15" s="246"/>
      <c r="FU15" s="246"/>
      <c r="FV15" s="246"/>
      <c r="FW15" s="246"/>
      <c r="FX15" s="246"/>
      <c r="FY15" s="246"/>
      <c r="FZ15" s="246"/>
      <c r="GA15" s="246"/>
      <c r="GB15" s="246"/>
      <c r="GC15" s="246"/>
      <c r="GD15" s="246"/>
      <c r="GE15" s="246"/>
      <c r="GF15" s="246"/>
      <c r="GG15" s="246"/>
      <c r="GH15" s="246"/>
      <c r="GI15" s="246"/>
      <c r="GJ15" s="246"/>
      <c r="GK15" s="246"/>
      <c r="GL15" s="246"/>
      <c r="GM15" s="246"/>
      <c r="GN15" s="246"/>
      <c r="GO15" s="246"/>
      <c r="GP15" s="246"/>
      <c r="GQ15" s="246"/>
      <c r="GR15" s="246"/>
      <c r="GS15" s="246"/>
      <c r="GT15" s="246"/>
      <c r="GU15" s="246"/>
      <c r="GV15" s="246"/>
      <c r="GW15" s="246"/>
      <c r="GX15" s="246"/>
      <c r="GY15" s="246"/>
      <c r="GZ15" s="246"/>
      <c r="HA15" s="246"/>
      <c r="HB15" s="246"/>
      <c r="HC15" s="246"/>
      <c r="HD15" s="246"/>
      <c r="HE15" s="246"/>
      <c r="HF15" s="246"/>
      <c r="HG15" s="246"/>
      <c r="HH15" s="246"/>
      <c r="HI15" s="246"/>
      <c r="HJ15" s="246"/>
      <c r="HK15" s="246"/>
      <c r="HL15" s="246"/>
      <c r="HM15" s="246"/>
      <c r="HN15" s="246"/>
      <c r="HO15" s="246"/>
      <c r="HP15" s="246"/>
      <c r="HQ15" s="246"/>
      <c r="HR15" s="246"/>
      <c r="HS15" s="246"/>
      <c r="HT15" s="246"/>
      <c r="HU15" s="246"/>
      <c r="HV15" s="246"/>
      <c r="HW15" s="246"/>
      <c r="HX15" s="246"/>
      <c r="HY15" s="246"/>
      <c r="HZ15" s="246"/>
      <c r="IA15" s="246"/>
      <c r="IB15" s="246"/>
      <c r="IC15" s="246"/>
      <c r="ID15" s="246"/>
      <c r="IE15" s="246"/>
      <c r="IF15" s="246"/>
      <c r="IG15" s="246"/>
      <c r="IH15" s="246"/>
      <c r="II15" s="246"/>
      <c r="IJ15" s="246"/>
      <c r="IK15" s="246"/>
      <c r="IL15" s="246"/>
      <c r="IM15" s="246"/>
      <c r="IN15" s="246"/>
      <c r="IO15" s="246"/>
      <c r="IP15" s="246"/>
      <c r="IQ15" s="246"/>
      <c r="IR15" s="246"/>
      <c r="IS15" s="246"/>
      <c r="IT15" s="246"/>
      <c r="IU15" s="246"/>
      <c r="IV15" s="246"/>
    </row>
    <row r="16" spans="1:256" s="263" customFormat="1">
      <c r="A16" s="264" t="s">
        <v>11480</v>
      </c>
      <c r="B16" s="265">
        <v>926.03800000000001</v>
      </c>
      <c r="C16" s="255">
        <v>568.76700000000005</v>
      </c>
      <c r="D16" s="255">
        <v>1.0034473450679502</v>
      </c>
      <c r="E16" s="255">
        <v>1.0015782382932343</v>
      </c>
      <c r="F16" s="255">
        <v>724.09900000000005</v>
      </c>
      <c r="G16" s="255">
        <v>1.0025590027814135</v>
      </c>
      <c r="H16" s="299">
        <v>784.33799999999997</v>
      </c>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c r="AG16" s="246"/>
      <c r="AH16" s="246"/>
      <c r="AI16" s="246"/>
      <c r="AJ16" s="246"/>
      <c r="AK16" s="246"/>
      <c r="AL16" s="246"/>
      <c r="AM16" s="246"/>
      <c r="AN16" s="246"/>
      <c r="AO16" s="246"/>
      <c r="AP16" s="246"/>
      <c r="AQ16" s="246"/>
      <c r="AR16" s="246"/>
      <c r="AS16" s="246"/>
      <c r="AT16" s="246"/>
      <c r="AU16" s="246"/>
      <c r="AV16" s="246"/>
      <c r="AW16" s="246"/>
      <c r="AX16" s="246"/>
      <c r="AY16" s="246"/>
      <c r="AZ16" s="246"/>
      <c r="BA16" s="246"/>
      <c r="BB16" s="246"/>
      <c r="BC16" s="246"/>
      <c r="BD16" s="246"/>
      <c r="BE16" s="246"/>
      <c r="BF16" s="246"/>
      <c r="BG16" s="246"/>
      <c r="BH16" s="246"/>
      <c r="BI16" s="246"/>
      <c r="BJ16" s="246"/>
      <c r="BK16" s="246"/>
      <c r="BL16" s="246"/>
      <c r="BM16" s="246"/>
      <c r="BN16" s="246"/>
      <c r="BO16" s="246"/>
      <c r="BP16" s="246"/>
      <c r="BQ16" s="246"/>
      <c r="BR16" s="246"/>
      <c r="BS16" s="246"/>
      <c r="BT16" s="246"/>
      <c r="BU16" s="246"/>
      <c r="BV16" s="246"/>
      <c r="BW16" s="246"/>
      <c r="BX16" s="246"/>
      <c r="BY16" s="246"/>
      <c r="BZ16" s="246"/>
      <c r="CA16" s="246"/>
      <c r="CB16" s="246"/>
      <c r="CC16" s="246"/>
      <c r="CD16" s="246"/>
      <c r="CE16" s="246"/>
      <c r="CF16" s="246"/>
      <c r="CG16" s="246"/>
      <c r="CH16" s="246"/>
      <c r="CI16" s="246"/>
      <c r="CJ16" s="246"/>
      <c r="CK16" s="246"/>
      <c r="CL16" s="246"/>
      <c r="CM16" s="246"/>
      <c r="CN16" s="246"/>
      <c r="CO16" s="246"/>
      <c r="CP16" s="246"/>
      <c r="CQ16" s="246"/>
      <c r="CR16" s="246"/>
      <c r="CS16" s="246"/>
      <c r="CT16" s="246"/>
      <c r="CU16" s="246"/>
      <c r="CV16" s="246"/>
      <c r="CW16" s="246"/>
      <c r="CX16" s="246"/>
      <c r="CY16" s="246"/>
      <c r="CZ16" s="246"/>
      <c r="DA16" s="246"/>
      <c r="DB16" s="246"/>
      <c r="DC16" s="246"/>
      <c r="DD16" s="246"/>
      <c r="DE16" s="246"/>
      <c r="DF16" s="246"/>
      <c r="DG16" s="246"/>
      <c r="DH16" s="246"/>
      <c r="DI16" s="246"/>
      <c r="DJ16" s="246"/>
      <c r="DK16" s="246"/>
      <c r="DL16" s="246"/>
      <c r="DM16" s="246"/>
      <c r="DN16" s="246"/>
      <c r="DO16" s="246"/>
      <c r="DP16" s="246"/>
      <c r="DQ16" s="246"/>
      <c r="DR16" s="246"/>
      <c r="DS16" s="246"/>
      <c r="DT16" s="246"/>
      <c r="DU16" s="246"/>
      <c r="DV16" s="246"/>
      <c r="DW16" s="246"/>
      <c r="DX16" s="246"/>
      <c r="DY16" s="246"/>
      <c r="DZ16" s="246"/>
      <c r="EA16" s="246"/>
      <c r="EB16" s="246"/>
      <c r="EC16" s="246"/>
      <c r="ED16" s="246"/>
      <c r="EE16" s="246"/>
      <c r="EF16" s="246"/>
      <c r="EG16" s="246"/>
      <c r="EH16" s="246"/>
      <c r="EI16" s="246"/>
      <c r="EJ16" s="246"/>
      <c r="EK16" s="246"/>
      <c r="EL16" s="246"/>
      <c r="EM16" s="246"/>
      <c r="EN16" s="246"/>
      <c r="EO16" s="246"/>
      <c r="EP16" s="246"/>
      <c r="EQ16" s="246"/>
      <c r="ER16" s="246"/>
      <c r="ES16" s="246"/>
      <c r="ET16" s="246"/>
      <c r="EU16" s="246"/>
      <c r="EV16" s="246"/>
      <c r="EW16" s="246"/>
      <c r="EX16" s="246"/>
      <c r="EY16" s="246"/>
      <c r="EZ16" s="246"/>
      <c r="FA16" s="246"/>
      <c r="FB16" s="246"/>
      <c r="FC16" s="246"/>
      <c r="FD16" s="246"/>
      <c r="FE16" s="246"/>
      <c r="FF16" s="246"/>
      <c r="FG16" s="246"/>
      <c r="FH16" s="246"/>
      <c r="FI16" s="246"/>
      <c r="FJ16" s="246"/>
      <c r="FK16" s="246"/>
      <c r="FL16" s="246"/>
      <c r="FM16" s="246"/>
      <c r="FN16" s="246"/>
      <c r="FO16" s="246"/>
      <c r="FP16" s="246"/>
      <c r="FQ16" s="246"/>
      <c r="FR16" s="246"/>
      <c r="FS16" s="246"/>
      <c r="FT16" s="246"/>
      <c r="FU16" s="246"/>
      <c r="FV16" s="246"/>
      <c r="FW16" s="246"/>
      <c r="FX16" s="246"/>
      <c r="FY16" s="246"/>
      <c r="FZ16" s="246"/>
      <c r="GA16" s="246"/>
      <c r="GB16" s="246"/>
      <c r="GC16" s="246"/>
      <c r="GD16" s="246"/>
      <c r="GE16" s="246"/>
      <c r="GF16" s="246"/>
      <c r="GG16" s="246"/>
      <c r="GH16" s="246"/>
      <c r="GI16" s="246"/>
      <c r="GJ16" s="246"/>
      <c r="GK16" s="246"/>
      <c r="GL16" s="246"/>
      <c r="GM16" s="246"/>
      <c r="GN16" s="246"/>
      <c r="GO16" s="246"/>
      <c r="GP16" s="246"/>
      <c r="GQ16" s="246"/>
      <c r="GR16" s="246"/>
      <c r="GS16" s="246"/>
      <c r="GT16" s="246"/>
      <c r="GU16" s="246"/>
      <c r="GV16" s="246"/>
      <c r="GW16" s="246"/>
      <c r="GX16" s="246"/>
      <c r="GY16" s="246"/>
      <c r="GZ16" s="246"/>
      <c r="HA16" s="246"/>
      <c r="HB16" s="246"/>
      <c r="HC16" s="246"/>
      <c r="HD16" s="246"/>
      <c r="HE16" s="246"/>
      <c r="HF16" s="246"/>
      <c r="HG16" s="246"/>
      <c r="HH16" s="246"/>
      <c r="HI16" s="246"/>
      <c r="HJ16" s="246"/>
      <c r="HK16" s="246"/>
      <c r="HL16" s="246"/>
      <c r="HM16" s="246"/>
      <c r="HN16" s="246"/>
      <c r="HO16" s="246"/>
      <c r="HP16" s="246"/>
      <c r="HQ16" s="246"/>
      <c r="HR16" s="246"/>
      <c r="HS16" s="246"/>
      <c r="HT16" s="246"/>
      <c r="HU16" s="246"/>
      <c r="HV16" s="246"/>
      <c r="HW16" s="246"/>
      <c r="HX16" s="246"/>
      <c r="HY16" s="246"/>
      <c r="HZ16" s="246"/>
      <c r="IA16" s="246"/>
      <c r="IB16" s="246"/>
      <c r="IC16" s="246"/>
      <c r="ID16" s="246"/>
      <c r="IE16" s="246"/>
      <c r="IF16" s="246"/>
      <c r="IG16" s="246"/>
      <c r="IH16" s="246"/>
      <c r="II16" s="246"/>
      <c r="IJ16" s="246"/>
      <c r="IK16" s="246"/>
      <c r="IL16" s="246"/>
      <c r="IM16" s="246"/>
      <c r="IN16" s="246"/>
      <c r="IO16" s="246"/>
      <c r="IP16" s="246"/>
      <c r="IQ16" s="246"/>
      <c r="IR16" s="246"/>
      <c r="IS16" s="246"/>
      <c r="IT16" s="246"/>
      <c r="IU16" s="246"/>
      <c r="IV16" s="246"/>
    </row>
    <row r="17" spans="1:256" s="263" customFormat="1">
      <c r="A17" s="264" t="s">
        <v>11481</v>
      </c>
      <c r="B17" s="265">
        <v>926.03800000000001</v>
      </c>
      <c r="C17" s="255">
        <v>570.08600000000001</v>
      </c>
      <c r="D17" s="255">
        <v>1.0023190515624147</v>
      </c>
      <c r="E17" s="255">
        <v>1.0010647715298597</v>
      </c>
      <c r="F17" s="255">
        <v>724.87</v>
      </c>
      <c r="G17" s="255">
        <v>1.0022082316552303</v>
      </c>
      <c r="H17" s="299">
        <v>786.07</v>
      </c>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L17" s="246"/>
      <c r="AM17" s="246"/>
      <c r="AN17" s="246"/>
      <c r="AO17" s="246"/>
      <c r="AP17" s="246"/>
      <c r="AQ17" s="246"/>
      <c r="AR17" s="246"/>
      <c r="AS17" s="246"/>
      <c r="AT17" s="246"/>
      <c r="AU17" s="246"/>
      <c r="AV17" s="246"/>
      <c r="AW17" s="246"/>
      <c r="AX17" s="246"/>
      <c r="AY17" s="246"/>
      <c r="AZ17" s="246"/>
      <c r="BA17" s="246"/>
      <c r="BB17" s="246"/>
      <c r="BC17" s="246"/>
      <c r="BD17" s="246"/>
      <c r="BE17" s="246"/>
      <c r="BF17" s="246"/>
      <c r="BG17" s="246"/>
      <c r="BH17" s="246"/>
      <c r="BI17" s="246"/>
      <c r="BJ17" s="246"/>
      <c r="BK17" s="246"/>
      <c r="BL17" s="246"/>
      <c r="BM17" s="246"/>
      <c r="BN17" s="246"/>
      <c r="BO17" s="246"/>
      <c r="BP17" s="246"/>
      <c r="BQ17" s="246"/>
      <c r="BR17" s="246"/>
      <c r="BS17" s="246"/>
      <c r="BT17" s="246"/>
      <c r="BU17" s="246"/>
      <c r="BV17" s="246"/>
      <c r="BW17" s="246"/>
      <c r="BX17" s="246"/>
      <c r="BY17" s="246"/>
      <c r="BZ17" s="246"/>
      <c r="CA17" s="246"/>
      <c r="CB17" s="246"/>
      <c r="CC17" s="246"/>
      <c r="CD17" s="246"/>
      <c r="CE17" s="246"/>
      <c r="CF17" s="246"/>
      <c r="CG17" s="246"/>
      <c r="CH17" s="246"/>
      <c r="CI17" s="246"/>
      <c r="CJ17" s="246"/>
      <c r="CK17" s="246"/>
      <c r="CL17" s="246"/>
      <c r="CM17" s="246"/>
      <c r="CN17" s="246"/>
      <c r="CO17" s="246"/>
      <c r="CP17" s="246"/>
      <c r="CQ17" s="246"/>
      <c r="CR17" s="246"/>
      <c r="CS17" s="246"/>
      <c r="CT17" s="246"/>
      <c r="CU17" s="246"/>
      <c r="CV17" s="246"/>
      <c r="CW17" s="246"/>
      <c r="CX17" s="246"/>
      <c r="CY17" s="246"/>
      <c r="CZ17" s="246"/>
      <c r="DA17" s="246"/>
      <c r="DB17" s="246"/>
      <c r="DC17" s="246"/>
      <c r="DD17" s="246"/>
      <c r="DE17" s="246"/>
      <c r="DF17" s="246"/>
      <c r="DG17" s="246"/>
      <c r="DH17" s="246"/>
      <c r="DI17" s="246"/>
      <c r="DJ17" s="246"/>
      <c r="DK17" s="246"/>
      <c r="DL17" s="246"/>
      <c r="DM17" s="246"/>
      <c r="DN17" s="246"/>
      <c r="DO17" s="246"/>
      <c r="DP17" s="246"/>
      <c r="DQ17" s="246"/>
      <c r="DR17" s="246"/>
      <c r="DS17" s="246"/>
      <c r="DT17" s="246"/>
      <c r="DU17" s="246"/>
      <c r="DV17" s="246"/>
      <c r="DW17" s="246"/>
      <c r="DX17" s="246"/>
      <c r="DY17" s="246"/>
      <c r="DZ17" s="246"/>
      <c r="EA17" s="246"/>
      <c r="EB17" s="246"/>
      <c r="EC17" s="246"/>
      <c r="ED17" s="246"/>
      <c r="EE17" s="246"/>
      <c r="EF17" s="246"/>
      <c r="EG17" s="246"/>
      <c r="EH17" s="246"/>
      <c r="EI17" s="246"/>
      <c r="EJ17" s="246"/>
      <c r="EK17" s="246"/>
      <c r="EL17" s="246"/>
      <c r="EM17" s="246"/>
      <c r="EN17" s="246"/>
      <c r="EO17" s="246"/>
      <c r="EP17" s="246"/>
      <c r="EQ17" s="246"/>
      <c r="ER17" s="246"/>
      <c r="ES17" s="246"/>
      <c r="ET17" s="246"/>
      <c r="EU17" s="246"/>
      <c r="EV17" s="246"/>
      <c r="EW17" s="246"/>
      <c r="EX17" s="246"/>
      <c r="EY17" s="246"/>
      <c r="EZ17" s="246"/>
      <c r="FA17" s="246"/>
      <c r="FB17" s="246"/>
      <c r="FC17" s="246"/>
      <c r="FD17" s="246"/>
      <c r="FE17" s="246"/>
      <c r="FF17" s="246"/>
      <c r="FG17" s="246"/>
      <c r="FH17" s="246"/>
      <c r="FI17" s="246"/>
      <c r="FJ17" s="246"/>
      <c r="FK17" s="246"/>
      <c r="FL17" s="246"/>
      <c r="FM17" s="246"/>
      <c r="FN17" s="246"/>
      <c r="FO17" s="246"/>
      <c r="FP17" s="246"/>
      <c r="FQ17" s="246"/>
      <c r="FR17" s="246"/>
      <c r="FS17" s="246"/>
      <c r="FT17" s="246"/>
      <c r="FU17" s="246"/>
      <c r="FV17" s="246"/>
      <c r="FW17" s="246"/>
      <c r="FX17" s="246"/>
      <c r="FY17" s="246"/>
      <c r="FZ17" s="246"/>
      <c r="GA17" s="246"/>
      <c r="GB17" s="246"/>
      <c r="GC17" s="246"/>
      <c r="GD17" s="246"/>
      <c r="GE17" s="246"/>
      <c r="GF17" s="246"/>
      <c r="GG17" s="246"/>
      <c r="GH17" s="246"/>
      <c r="GI17" s="246"/>
      <c r="GJ17" s="246"/>
      <c r="GK17" s="246"/>
      <c r="GL17" s="246"/>
      <c r="GM17" s="246"/>
      <c r="GN17" s="246"/>
      <c r="GO17" s="246"/>
      <c r="GP17" s="246"/>
      <c r="GQ17" s="246"/>
      <c r="GR17" s="246"/>
      <c r="GS17" s="246"/>
      <c r="GT17" s="246"/>
      <c r="GU17" s="246"/>
      <c r="GV17" s="246"/>
      <c r="GW17" s="246"/>
      <c r="GX17" s="246"/>
      <c r="GY17" s="246"/>
      <c r="GZ17" s="246"/>
      <c r="HA17" s="246"/>
      <c r="HB17" s="246"/>
      <c r="HC17" s="246"/>
      <c r="HD17" s="246"/>
      <c r="HE17" s="246"/>
      <c r="HF17" s="246"/>
      <c r="HG17" s="246"/>
      <c r="HH17" s="246"/>
      <c r="HI17" s="246"/>
      <c r="HJ17" s="246"/>
      <c r="HK17" s="246"/>
      <c r="HL17" s="246"/>
      <c r="HM17" s="246"/>
      <c r="HN17" s="246"/>
      <c r="HO17" s="246"/>
      <c r="HP17" s="246"/>
      <c r="HQ17" s="246"/>
      <c r="HR17" s="246"/>
      <c r="HS17" s="246"/>
      <c r="HT17" s="246"/>
      <c r="HU17" s="246"/>
      <c r="HV17" s="246"/>
      <c r="HW17" s="246"/>
      <c r="HX17" s="246"/>
      <c r="HY17" s="246"/>
      <c r="HZ17" s="246"/>
      <c r="IA17" s="246"/>
      <c r="IB17" s="246"/>
      <c r="IC17" s="246"/>
      <c r="ID17" s="246"/>
      <c r="IE17" s="246"/>
      <c r="IF17" s="246"/>
      <c r="IG17" s="246"/>
      <c r="IH17" s="246"/>
      <c r="II17" s="246"/>
      <c r="IJ17" s="246"/>
      <c r="IK17" s="246"/>
      <c r="IL17" s="246"/>
      <c r="IM17" s="246"/>
      <c r="IN17" s="246"/>
      <c r="IO17" s="246"/>
      <c r="IP17" s="246"/>
      <c r="IQ17" s="246"/>
      <c r="IR17" s="246"/>
      <c r="IS17" s="246"/>
      <c r="IT17" s="246"/>
      <c r="IU17" s="246"/>
      <c r="IV17" s="246"/>
    </row>
    <row r="18" spans="1:256" s="263" customFormat="1">
      <c r="A18" s="264" t="s">
        <v>11482</v>
      </c>
      <c r="B18" s="265">
        <v>926.03800000000001</v>
      </c>
      <c r="C18" s="255">
        <v>571.46900000000005</v>
      </c>
      <c r="D18" s="255">
        <v>1.0024259497689822</v>
      </c>
      <c r="E18" s="255">
        <v>1.0011146826327479</v>
      </c>
      <c r="F18" s="262">
        <v>725.678</v>
      </c>
      <c r="G18" s="255">
        <v>1.0020303535308561</v>
      </c>
      <c r="H18" s="299">
        <v>787.66600000000005</v>
      </c>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c r="AL18" s="246"/>
      <c r="AM18" s="246"/>
      <c r="AN18" s="246"/>
      <c r="AO18" s="246"/>
      <c r="AP18" s="246"/>
      <c r="AQ18" s="246"/>
      <c r="AR18" s="246"/>
      <c r="AS18" s="246"/>
      <c r="AT18" s="246"/>
      <c r="AU18" s="246"/>
      <c r="AV18" s="246"/>
      <c r="AW18" s="246"/>
      <c r="AX18" s="246"/>
      <c r="AY18" s="246"/>
      <c r="AZ18" s="246"/>
      <c r="BA18" s="246"/>
      <c r="BB18" s="246"/>
      <c r="BC18" s="246"/>
      <c r="BD18" s="246"/>
      <c r="BE18" s="246"/>
      <c r="BF18" s="246"/>
      <c r="BG18" s="246"/>
      <c r="BH18" s="246"/>
      <c r="BI18" s="246"/>
      <c r="BJ18" s="246"/>
      <c r="BK18" s="246"/>
      <c r="BL18" s="246"/>
      <c r="BM18" s="246"/>
      <c r="BN18" s="246"/>
      <c r="BO18" s="246"/>
      <c r="BP18" s="246"/>
      <c r="BQ18" s="246"/>
      <c r="BR18" s="246"/>
      <c r="BS18" s="246"/>
      <c r="BT18" s="246"/>
      <c r="BU18" s="246"/>
      <c r="BV18" s="246"/>
      <c r="BW18" s="246"/>
      <c r="BX18" s="246"/>
      <c r="BY18" s="246"/>
      <c r="BZ18" s="246"/>
      <c r="CA18" s="246"/>
      <c r="CB18" s="246"/>
      <c r="CC18" s="246"/>
      <c r="CD18" s="246"/>
      <c r="CE18" s="246"/>
      <c r="CF18" s="246"/>
      <c r="CG18" s="246"/>
      <c r="CH18" s="246"/>
      <c r="CI18" s="246"/>
      <c r="CJ18" s="246"/>
      <c r="CK18" s="246"/>
      <c r="CL18" s="246"/>
      <c r="CM18" s="246"/>
      <c r="CN18" s="246"/>
      <c r="CO18" s="246"/>
      <c r="CP18" s="246"/>
      <c r="CQ18" s="246"/>
      <c r="CR18" s="246"/>
      <c r="CS18" s="246"/>
      <c r="CT18" s="246"/>
      <c r="CU18" s="246"/>
      <c r="CV18" s="246"/>
      <c r="CW18" s="246"/>
      <c r="CX18" s="246"/>
      <c r="CY18" s="246"/>
      <c r="CZ18" s="246"/>
      <c r="DA18" s="246"/>
      <c r="DB18" s="246"/>
      <c r="DC18" s="246"/>
      <c r="DD18" s="246"/>
      <c r="DE18" s="246"/>
      <c r="DF18" s="246"/>
      <c r="DG18" s="246"/>
      <c r="DH18" s="246"/>
      <c r="DI18" s="246"/>
      <c r="DJ18" s="246"/>
      <c r="DK18" s="246"/>
      <c r="DL18" s="246"/>
      <c r="DM18" s="246"/>
      <c r="DN18" s="246"/>
      <c r="DO18" s="246"/>
      <c r="DP18" s="246"/>
      <c r="DQ18" s="246"/>
      <c r="DR18" s="246"/>
      <c r="DS18" s="246"/>
      <c r="DT18" s="246"/>
      <c r="DU18" s="246"/>
      <c r="DV18" s="246"/>
      <c r="DW18" s="246"/>
      <c r="DX18" s="246"/>
      <c r="DY18" s="246"/>
      <c r="DZ18" s="246"/>
      <c r="EA18" s="246"/>
      <c r="EB18" s="246"/>
      <c r="EC18" s="246"/>
      <c r="ED18" s="246"/>
      <c r="EE18" s="246"/>
      <c r="EF18" s="246"/>
      <c r="EG18" s="246"/>
      <c r="EH18" s="246"/>
      <c r="EI18" s="246"/>
      <c r="EJ18" s="246"/>
      <c r="EK18" s="246"/>
      <c r="EL18" s="246"/>
      <c r="EM18" s="246"/>
      <c r="EN18" s="246"/>
      <c r="EO18" s="246"/>
      <c r="EP18" s="246"/>
      <c r="EQ18" s="246"/>
      <c r="ER18" s="246"/>
      <c r="ES18" s="246"/>
      <c r="ET18" s="246"/>
      <c r="EU18" s="246"/>
      <c r="EV18" s="246"/>
      <c r="EW18" s="246"/>
      <c r="EX18" s="246"/>
      <c r="EY18" s="246"/>
      <c r="EZ18" s="246"/>
      <c r="FA18" s="246"/>
      <c r="FB18" s="246"/>
      <c r="FC18" s="246"/>
      <c r="FD18" s="246"/>
      <c r="FE18" s="246"/>
      <c r="FF18" s="246"/>
      <c r="FG18" s="246"/>
      <c r="FH18" s="246"/>
      <c r="FI18" s="246"/>
      <c r="FJ18" s="246"/>
      <c r="FK18" s="246"/>
      <c r="FL18" s="246"/>
      <c r="FM18" s="246"/>
      <c r="FN18" s="246"/>
      <c r="FO18" s="246"/>
      <c r="FP18" s="246"/>
      <c r="FQ18" s="246"/>
      <c r="FR18" s="246"/>
      <c r="FS18" s="246"/>
      <c r="FT18" s="246"/>
      <c r="FU18" s="246"/>
      <c r="FV18" s="246"/>
      <c r="FW18" s="246"/>
      <c r="FX18" s="246"/>
      <c r="FY18" s="246"/>
      <c r="FZ18" s="246"/>
      <c r="GA18" s="246"/>
      <c r="GB18" s="246"/>
      <c r="GC18" s="246"/>
      <c r="GD18" s="246"/>
      <c r="GE18" s="246"/>
      <c r="GF18" s="246"/>
      <c r="GG18" s="246"/>
      <c r="GH18" s="246"/>
      <c r="GI18" s="246"/>
      <c r="GJ18" s="246"/>
      <c r="GK18" s="246"/>
      <c r="GL18" s="246"/>
      <c r="GM18" s="246"/>
      <c r="GN18" s="246"/>
      <c r="GO18" s="246"/>
      <c r="GP18" s="246"/>
      <c r="GQ18" s="246"/>
      <c r="GR18" s="246"/>
      <c r="GS18" s="246"/>
      <c r="GT18" s="246"/>
      <c r="GU18" s="246"/>
      <c r="GV18" s="246"/>
      <c r="GW18" s="246"/>
      <c r="GX18" s="246"/>
      <c r="GY18" s="246"/>
      <c r="GZ18" s="246"/>
      <c r="HA18" s="246"/>
      <c r="HB18" s="246"/>
      <c r="HC18" s="246"/>
      <c r="HD18" s="246"/>
      <c r="HE18" s="246"/>
      <c r="HF18" s="246"/>
      <c r="HG18" s="246"/>
      <c r="HH18" s="246"/>
      <c r="HI18" s="246"/>
      <c r="HJ18" s="246"/>
      <c r="HK18" s="246"/>
      <c r="HL18" s="246"/>
      <c r="HM18" s="246"/>
      <c r="HN18" s="246"/>
      <c r="HO18" s="246"/>
      <c r="HP18" s="246"/>
      <c r="HQ18" s="246"/>
      <c r="HR18" s="246"/>
      <c r="HS18" s="246"/>
      <c r="HT18" s="246"/>
      <c r="HU18" s="246"/>
      <c r="HV18" s="246"/>
      <c r="HW18" s="246"/>
      <c r="HX18" s="246"/>
      <c r="HY18" s="246"/>
      <c r="HZ18" s="246"/>
      <c r="IA18" s="246"/>
      <c r="IB18" s="246"/>
      <c r="IC18" s="246"/>
      <c r="ID18" s="246"/>
      <c r="IE18" s="246"/>
      <c r="IF18" s="246"/>
      <c r="IG18" s="246"/>
      <c r="IH18" s="246"/>
      <c r="II18" s="246"/>
      <c r="IJ18" s="246"/>
      <c r="IK18" s="246"/>
      <c r="IL18" s="246"/>
      <c r="IM18" s="246"/>
      <c r="IN18" s="246"/>
      <c r="IO18" s="246"/>
      <c r="IP18" s="246"/>
      <c r="IQ18" s="246"/>
      <c r="IR18" s="246"/>
      <c r="IS18" s="246"/>
      <c r="IT18" s="246"/>
      <c r="IU18" s="246"/>
      <c r="IV18" s="246"/>
    </row>
    <row r="19" spans="1:256" s="263" customFormat="1">
      <c r="A19" s="264" t="s">
        <v>11483</v>
      </c>
      <c r="B19" s="265">
        <v>926.03800000000001</v>
      </c>
      <c r="C19" s="255">
        <v>575.28899999999999</v>
      </c>
      <c r="D19" s="255">
        <v>1.0066845270697098</v>
      </c>
      <c r="E19" s="255">
        <v>1.003075744338398</v>
      </c>
      <c r="F19" s="255">
        <v>727.91</v>
      </c>
      <c r="G19" s="255">
        <v>1.0033834137819837</v>
      </c>
      <c r="H19" s="299">
        <v>790.33100000000002</v>
      </c>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c r="AG19" s="246"/>
      <c r="AH19" s="246"/>
      <c r="AI19" s="246"/>
      <c r="AJ19" s="246"/>
      <c r="AK19" s="246"/>
      <c r="AL19" s="246"/>
      <c r="AM19" s="246"/>
      <c r="AN19" s="246"/>
      <c r="AO19" s="246"/>
      <c r="AP19" s="246"/>
      <c r="AQ19" s="246"/>
      <c r="AR19" s="246"/>
      <c r="AS19" s="246"/>
      <c r="AT19" s="246"/>
      <c r="AU19" s="246"/>
      <c r="AV19" s="246"/>
      <c r="AW19" s="246"/>
      <c r="AX19" s="246"/>
      <c r="AY19" s="246"/>
      <c r="AZ19" s="246"/>
      <c r="BA19" s="246"/>
      <c r="BB19" s="246"/>
      <c r="BC19" s="246"/>
      <c r="BD19" s="246"/>
      <c r="BE19" s="246"/>
      <c r="BF19" s="246"/>
      <c r="BG19" s="246"/>
      <c r="BH19" s="246"/>
      <c r="BI19" s="246"/>
      <c r="BJ19" s="246"/>
      <c r="BK19" s="246"/>
      <c r="BL19" s="246"/>
      <c r="BM19" s="246"/>
      <c r="BN19" s="246"/>
      <c r="BO19" s="246"/>
      <c r="BP19" s="246"/>
      <c r="BQ19" s="246"/>
      <c r="BR19" s="246"/>
      <c r="BS19" s="246"/>
      <c r="BT19" s="246"/>
      <c r="BU19" s="246"/>
      <c r="BV19" s="246"/>
      <c r="BW19" s="246"/>
      <c r="BX19" s="246"/>
      <c r="BY19" s="246"/>
      <c r="BZ19" s="246"/>
      <c r="CA19" s="246"/>
      <c r="CB19" s="246"/>
      <c r="CC19" s="246"/>
      <c r="CD19" s="246"/>
      <c r="CE19" s="246"/>
      <c r="CF19" s="246"/>
      <c r="CG19" s="246"/>
      <c r="CH19" s="246"/>
      <c r="CI19" s="246"/>
      <c r="CJ19" s="246"/>
      <c r="CK19" s="246"/>
      <c r="CL19" s="246"/>
      <c r="CM19" s="246"/>
      <c r="CN19" s="246"/>
      <c r="CO19" s="246"/>
      <c r="CP19" s="246"/>
      <c r="CQ19" s="246"/>
      <c r="CR19" s="246"/>
      <c r="CS19" s="246"/>
      <c r="CT19" s="246"/>
      <c r="CU19" s="246"/>
      <c r="CV19" s="246"/>
      <c r="CW19" s="246"/>
      <c r="CX19" s="246"/>
      <c r="CY19" s="246"/>
      <c r="CZ19" s="246"/>
      <c r="DA19" s="246"/>
      <c r="DB19" s="246"/>
      <c r="DC19" s="246"/>
      <c r="DD19" s="246"/>
      <c r="DE19" s="246"/>
      <c r="DF19" s="246"/>
      <c r="DG19" s="246"/>
      <c r="DH19" s="246"/>
      <c r="DI19" s="246"/>
      <c r="DJ19" s="246"/>
      <c r="DK19" s="246"/>
      <c r="DL19" s="246"/>
      <c r="DM19" s="246"/>
      <c r="DN19" s="246"/>
      <c r="DO19" s="246"/>
      <c r="DP19" s="246"/>
      <c r="DQ19" s="246"/>
      <c r="DR19" s="246"/>
      <c r="DS19" s="246"/>
      <c r="DT19" s="246"/>
      <c r="DU19" s="246"/>
      <c r="DV19" s="246"/>
      <c r="DW19" s="246"/>
      <c r="DX19" s="246"/>
      <c r="DY19" s="246"/>
      <c r="DZ19" s="246"/>
      <c r="EA19" s="246"/>
      <c r="EB19" s="246"/>
      <c r="EC19" s="246"/>
      <c r="ED19" s="246"/>
      <c r="EE19" s="246"/>
      <c r="EF19" s="246"/>
      <c r="EG19" s="246"/>
      <c r="EH19" s="246"/>
      <c r="EI19" s="246"/>
      <c r="EJ19" s="246"/>
      <c r="EK19" s="246"/>
      <c r="EL19" s="246"/>
      <c r="EM19" s="246"/>
      <c r="EN19" s="246"/>
      <c r="EO19" s="246"/>
      <c r="EP19" s="246"/>
      <c r="EQ19" s="246"/>
      <c r="ER19" s="246"/>
      <c r="ES19" s="246"/>
      <c r="ET19" s="246"/>
      <c r="EU19" s="246"/>
      <c r="EV19" s="246"/>
      <c r="EW19" s="246"/>
      <c r="EX19" s="246"/>
      <c r="EY19" s="246"/>
      <c r="EZ19" s="246"/>
      <c r="FA19" s="246"/>
      <c r="FB19" s="246"/>
      <c r="FC19" s="246"/>
      <c r="FD19" s="246"/>
      <c r="FE19" s="246"/>
      <c r="FF19" s="246"/>
      <c r="FG19" s="246"/>
      <c r="FH19" s="246"/>
      <c r="FI19" s="246"/>
      <c r="FJ19" s="246"/>
      <c r="FK19" s="246"/>
      <c r="FL19" s="246"/>
      <c r="FM19" s="246"/>
      <c r="FN19" s="246"/>
      <c r="FO19" s="246"/>
      <c r="FP19" s="246"/>
      <c r="FQ19" s="246"/>
      <c r="FR19" s="246"/>
      <c r="FS19" s="246"/>
      <c r="FT19" s="246"/>
      <c r="FU19" s="246"/>
      <c r="FV19" s="246"/>
      <c r="FW19" s="246"/>
      <c r="FX19" s="246"/>
      <c r="FY19" s="246"/>
      <c r="FZ19" s="246"/>
      <c r="GA19" s="246"/>
      <c r="GB19" s="246"/>
      <c r="GC19" s="246"/>
      <c r="GD19" s="246"/>
      <c r="GE19" s="246"/>
      <c r="GF19" s="246"/>
      <c r="GG19" s="246"/>
      <c r="GH19" s="246"/>
      <c r="GI19" s="246"/>
      <c r="GJ19" s="246"/>
      <c r="GK19" s="246"/>
      <c r="GL19" s="246"/>
      <c r="GM19" s="246"/>
      <c r="GN19" s="246"/>
      <c r="GO19" s="246"/>
      <c r="GP19" s="246"/>
      <c r="GQ19" s="246"/>
      <c r="GR19" s="246"/>
      <c r="GS19" s="246"/>
      <c r="GT19" s="246"/>
      <c r="GU19" s="246"/>
      <c r="GV19" s="246"/>
      <c r="GW19" s="246"/>
      <c r="GX19" s="246"/>
      <c r="GY19" s="246"/>
      <c r="GZ19" s="246"/>
      <c r="HA19" s="246"/>
      <c r="HB19" s="246"/>
      <c r="HC19" s="246"/>
      <c r="HD19" s="246"/>
      <c r="HE19" s="246"/>
      <c r="HF19" s="246"/>
      <c r="HG19" s="246"/>
      <c r="HH19" s="246"/>
      <c r="HI19" s="246"/>
      <c r="HJ19" s="246"/>
      <c r="HK19" s="246"/>
      <c r="HL19" s="246"/>
      <c r="HM19" s="246"/>
      <c r="HN19" s="246"/>
      <c r="HO19" s="246"/>
      <c r="HP19" s="246"/>
      <c r="HQ19" s="246"/>
      <c r="HR19" s="246"/>
      <c r="HS19" s="246"/>
      <c r="HT19" s="246"/>
      <c r="HU19" s="246"/>
      <c r="HV19" s="246"/>
      <c r="HW19" s="246"/>
      <c r="HX19" s="246"/>
      <c r="HY19" s="246"/>
      <c r="HZ19" s="246"/>
      <c r="IA19" s="246"/>
      <c r="IB19" s="246"/>
      <c r="IC19" s="246"/>
      <c r="ID19" s="246"/>
      <c r="IE19" s="246"/>
      <c r="IF19" s="246"/>
      <c r="IG19" s="246"/>
      <c r="IH19" s="246"/>
      <c r="II19" s="246"/>
      <c r="IJ19" s="246"/>
      <c r="IK19" s="246"/>
      <c r="IL19" s="246"/>
      <c r="IM19" s="246"/>
      <c r="IN19" s="246"/>
      <c r="IO19" s="246"/>
      <c r="IP19" s="246"/>
      <c r="IQ19" s="246"/>
      <c r="IR19" s="246"/>
      <c r="IS19" s="246"/>
      <c r="IT19" s="246"/>
      <c r="IU19" s="246"/>
      <c r="IV19" s="246"/>
    </row>
    <row r="20" spans="1:256" s="263" customFormat="1">
      <c r="A20" s="264" t="s">
        <v>11484</v>
      </c>
      <c r="B20" s="265">
        <v>926.03800000000001</v>
      </c>
      <c r="C20" s="255">
        <v>579.78399999999999</v>
      </c>
      <c r="D20" s="255">
        <v>1.0078134641893031</v>
      </c>
      <c r="E20" s="255">
        <v>1.00360758885027</v>
      </c>
      <c r="F20" s="255">
        <v>730.53599999999994</v>
      </c>
      <c r="G20" s="255">
        <v>1.0117140792908288</v>
      </c>
      <c r="H20" s="299">
        <v>799.58900000000006</v>
      </c>
      <c r="I20" s="246"/>
      <c r="J20" s="246"/>
      <c r="K20" s="246"/>
      <c r="L20" s="246"/>
      <c r="M20" s="246"/>
      <c r="N20" s="246"/>
      <c r="O20" s="246"/>
      <c r="P20" s="246"/>
      <c r="Q20" s="246"/>
      <c r="R20" s="246"/>
      <c r="S20" s="246"/>
      <c r="T20" s="246"/>
      <c r="U20" s="246"/>
      <c r="V20" s="246"/>
      <c r="W20" s="246"/>
      <c r="X20" s="246"/>
      <c r="Y20" s="246"/>
      <c r="Z20" s="246"/>
      <c r="AA20" s="246"/>
      <c r="AB20" s="246"/>
      <c r="AC20" s="246"/>
      <c r="AD20" s="246"/>
      <c r="AE20" s="246"/>
      <c r="AF20" s="246"/>
      <c r="AG20" s="246"/>
      <c r="AH20" s="246"/>
      <c r="AI20" s="246"/>
      <c r="AJ20" s="246"/>
      <c r="AK20" s="246"/>
      <c r="AL20" s="246"/>
      <c r="AM20" s="246"/>
      <c r="AN20" s="246"/>
      <c r="AO20" s="246"/>
      <c r="AP20" s="246"/>
      <c r="AQ20" s="246"/>
      <c r="AR20" s="246"/>
      <c r="AS20" s="246"/>
      <c r="AT20" s="246"/>
      <c r="AU20" s="246"/>
      <c r="AV20" s="246"/>
      <c r="AW20" s="246"/>
      <c r="AX20" s="246"/>
      <c r="AY20" s="246"/>
      <c r="AZ20" s="246"/>
      <c r="BA20" s="246"/>
      <c r="BB20" s="246"/>
      <c r="BC20" s="246"/>
      <c r="BD20" s="246"/>
      <c r="BE20" s="246"/>
      <c r="BF20" s="246"/>
      <c r="BG20" s="246"/>
      <c r="BH20" s="246"/>
      <c r="BI20" s="246"/>
      <c r="BJ20" s="246"/>
      <c r="BK20" s="246"/>
      <c r="BL20" s="246"/>
      <c r="BM20" s="246"/>
      <c r="BN20" s="246"/>
      <c r="BO20" s="246"/>
      <c r="BP20" s="246"/>
      <c r="BQ20" s="246"/>
      <c r="BR20" s="246"/>
      <c r="BS20" s="246"/>
      <c r="BT20" s="246"/>
      <c r="BU20" s="246"/>
      <c r="BV20" s="246"/>
      <c r="BW20" s="246"/>
      <c r="BX20" s="246"/>
      <c r="BY20" s="246"/>
      <c r="BZ20" s="246"/>
      <c r="CA20" s="246"/>
      <c r="CB20" s="246"/>
      <c r="CC20" s="246"/>
      <c r="CD20" s="246"/>
      <c r="CE20" s="246"/>
      <c r="CF20" s="246"/>
      <c r="CG20" s="246"/>
      <c r="CH20" s="246"/>
      <c r="CI20" s="246"/>
      <c r="CJ20" s="246"/>
      <c r="CK20" s="246"/>
      <c r="CL20" s="246"/>
      <c r="CM20" s="246"/>
      <c r="CN20" s="246"/>
      <c r="CO20" s="246"/>
      <c r="CP20" s="246"/>
      <c r="CQ20" s="246"/>
      <c r="CR20" s="246"/>
      <c r="CS20" s="246"/>
      <c r="CT20" s="246"/>
      <c r="CU20" s="246"/>
      <c r="CV20" s="246"/>
      <c r="CW20" s="246"/>
      <c r="CX20" s="246"/>
      <c r="CY20" s="246"/>
      <c r="CZ20" s="246"/>
      <c r="DA20" s="246"/>
      <c r="DB20" s="246"/>
      <c r="DC20" s="246"/>
      <c r="DD20" s="246"/>
      <c r="DE20" s="246"/>
      <c r="DF20" s="246"/>
      <c r="DG20" s="246"/>
      <c r="DH20" s="246"/>
      <c r="DI20" s="246"/>
      <c r="DJ20" s="246"/>
      <c r="DK20" s="246"/>
      <c r="DL20" s="246"/>
      <c r="DM20" s="246"/>
      <c r="DN20" s="246"/>
      <c r="DO20" s="246"/>
      <c r="DP20" s="246"/>
      <c r="DQ20" s="246"/>
      <c r="DR20" s="246"/>
      <c r="DS20" s="246"/>
      <c r="DT20" s="246"/>
      <c r="DU20" s="246"/>
      <c r="DV20" s="246"/>
      <c r="DW20" s="246"/>
      <c r="DX20" s="246"/>
      <c r="DY20" s="246"/>
      <c r="DZ20" s="246"/>
      <c r="EA20" s="246"/>
      <c r="EB20" s="246"/>
      <c r="EC20" s="246"/>
      <c r="ED20" s="246"/>
      <c r="EE20" s="246"/>
      <c r="EF20" s="246"/>
      <c r="EG20" s="246"/>
      <c r="EH20" s="246"/>
      <c r="EI20" s="246"/>
      <c r="EJ20" s="246"/>
      <c r="EK20" s="246"/>
      <c r="EL20" s="246"/>
      <c r="EM20" s="246"/>
      <c r="EN20" s="246"/>
      <c r="EO20" s="246"/>
      <c r="EP20" s="246"/>
      <c r="EQ20" s="246"/>
      <c r="ER20" s="246"/>
      <c r="ES20" s="246"/>
      <c r="ET20" s="246"/>
      <c r="EU20" s="246"/>
      <c r="EV20" s="246"/>
      <c r="EW20" s="246"/>
      <c r="EX20" s="246"/>
      <c r="EY20" s="246"/>
      <c r="EZ20" s="246"/>
      <c r="FA20" s="246"/>
      <c r="FB20" s="246"/>
      <c r="FC20" s="246"/>
      <c r="FD20" s="246"/>
      <c r="FE20" s="246"/>
      <c r="FF20" s="246"/>
      <c r="FG20" s="246"/>
      <c r="FH20" s="246"/>
      <c r="FI20" s="246"/>
      <c r="FJ20" s="246"/>
      <c r="FK20" s="246"/>
      <c r="FL20" s="246"/>
      <c r="FM20" s="246"/>
      <c r="FN20" s="246"/>
      <c r="FO20" s="246"/>
      <c r="FP20" s="246"/>
      <c r="FQ20" s="246"/>
      <c r="FR20" s="246"/>
      <c r="FS20" s="246"/>
      <c r="FT20" s="246"/>
      <c r="FU20" s="246"/>
      <c r="FV20" s="246"/>
      <c r="FW20" s="246"/>
      <c r="FX20" s="246"/>
      <c r="FY20" s="246"/>
      <c r="FZ20" s="246"/>
      <c r="GA20" s="246"/>
      <c r="GB20" s="246"/>
      <c r="GC20" s="246"/>
      <c r="GD20" s="246"/>
      <c r="GE20" s="246"/>
      <c r="GF20" s="246"/>
      <c r="GG20" s="246"/>
      <c r="GH20" s="246"/>
      <c r="GI20" s="246"/>
      <c r="GJ20" s="246"/>
      <c r="GK20" s="246"/>
      <c r="GL20" s="246"/>
      <c r="GM20" s="246"/>
      <c r="GN20" s="246"/>
      <c r="GO20" s="246"/>
      <c r="GP20" s="246"/>
      <c r="GQ20" s="246"/>
      <c r="GR20" s="246"/>
      <c r="GS20" s="246"/>
      <c r="GT20" s="246"/>
      <c r="GU20" s="246"/>
      <c r="GV20" s="246"/>
      <c r="GW20" s="246"/>
      <c r="GX20" s="246"/>
      <c r="GY20" s="246"/>
      <c r="GZ20" s="246"/>
      <c r="HA20" s="246"/>
      <c r="HB20" s="246"/>
      <c r="HC20" s="246"/>
      <c r="HD20" s="246"/>
      <c r="HE20" s="246"/>
      <c r="HF20" s="246"/>
      <c r="HG20" s="246"/>
      <c r="HH20" s="246"/>
      <c r="HI20" s="246"/>
      <c r="HJ20" s="246"/>
      <c r="HK20" s="246"/>
      <c r="HL20" s="246"/>
      <c r="HM20" s="246"/>
      <c r="HN20" s="246"/>
      <c r="HO20" s="246"/>
      <c r="HP20" s="246"/>
      <c r="HQ20" s="246"/>
      <c r="HR20" s="246"/>
      <c r="HS20" s="246"/>
      <c r="HT20" s="246"/>
      <c r="HU20" s="246"/>
      <c r="HV20" s="246"/>
      <c r="HW20" s="246"/>
      <c r="HX20" s="246"/>
      <c r="HY20" s="246"/>
      <c r="HZ20" s="246"/>
      <c r="IA20" s="246"/>
      <c r="IB20" s="246"/>
      <c r="IC20" s="246"/>
      <c r="ID20" s="246"/>
      <c r="IE20" s="246"/>
      <c r="IF20" s="246"/>
      <c r="IG20" s="246"/>
      <c r="IH20" s="246"/>
      <c r="II20" s="246"/>
      <c r="IJ20" s="246"/>
      <c r="IK20" s="246"/>
      <c r="IL20" s="246"/>
      <c r="IM20" s="246"/>
      <c r="IN20" s="246"/>
      <c r="IO20" s="246"/>
      <c r="IP20" s="246"/>
      <c r="IQ20" s="246"/>
      <c r="IR20" s="246"/>
      <c r="IS20" s="246"/>
      <c r="IT20" s="246"/>
      <c r="IU20" s="246"/>
      <c r="IV20" s="246"/>
    </row>
    <row r="21" spans="1:256" s="263" customFormat="1">
      <c r="A21" s="264" t="s">
        <v>11485</v>
      </c>
      <c r="B21" s="265">
        <v>926.03800000000001</v>
      </c>
      <c r="C21" s="255">
        <v>588.21100000000001</v>
      </c>
      <c r="D21" s="255">
        <v>1.0145347232762547</v>
      </c>
      <c r="E21" s="255">
        <v>1.0067402564692227</v>
      </c>
      <c r="F21" s="255">
        <v>735.46</v>
      </c>
      <c r="G21" s="255">
        <v>1.0072124553989612</v>
      </c>
      <c r="H21" s="299">
        <v>805.35599999999999</v>
      </c>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246"/>
      <c r="AK21" s="246"/>
      <c r="AL21" s="246"/>
      <c r="AM21" s="246"/>
      <c r="AN21" s="246"/>
      <c r="AO21" s="246"/>
      <c r="AP21" s="246"/>
      <c r="AQ21" s="246"/>
      <c r="AR21" s="246"/>
      <c r="AS21" s="246"/>
      <c r="AT21" s="246"/>
      <c r="AU21" s="246"/>
      <c r="AV21" s="246"/>
      <c r="AW21" s="246"/>
      <c r="AX21" s="246"/>
      <c r="AY21" s="246"/>
      <c r="AZ21" s="246"/>
      <c r="BA21" s="246"/>
      <c r="BB21" s="246"/>
      <c r="BC21" s="246"/>
      <c r="BD21" s="246"/>
      <c r="BE21" s="246"/>
      <c r="BF21" s="246"/>
      <c r="BG21" s="246"/>
      <c r="BH21" s="246"/>
      <c r="BI21" s="246"/>
      <c r="BJ21" s="246"/>
      <c r="BK21" s="246"/>
      <c r="BL21" s="246"/>
      <c r="BM21" s="246"/>
      <c r="BN21" s="246"/>
      <c r="BO21" s="246"/>
      <c r="BP21" s="246"/>
      <c r="BQ21" s="246"/>
      <c r="BR21" s="246"/>
      <c r="BS21" s="246"/>
      <c r="BT21" s="246"/>
      <c r="BU21" s="246"/>
      <c r="BV21" s="246"/>
      <c r="BW21" s="246"/>
      <c r="BX21" s="246"/>
      <c r="BY21" s="246"/>
      <c r="BZ21" s="246"/>
      <c r="CA21" s="246"/>
      <c r="CB21" s="246"/>
      <c r="CC21" s="246"/>
      <c r="CD21" s="246"/>
      <c r="CE21" s="246"/>
      <c r="CF21" s="246"/>
      <c r="CG21" s="246"/>
      <c r="CH21" s="246"/>
      <c r="CI21" s="246"/>
      <c r="CJ21" s="246"/>
      <c r="CK21" s="246"/>
      <c r="CL21" s="246"/>
      <c r="CM21" s="246"/>
      <c r="CN21" s="246"/>
      <c r="CO21" s="246"/>
      <c r="CP21" s="246"/>
      <c r="CQ21" s="246"/>
      <c r="CR21" s="246"/>
      <c r="CS21" s="246"/>
      <c r="CT21" s="246"/>
      <c r="CU21" s="246"/>
      <c r="CV21" s="246"/>
      <c r="CW21" s="246"/>
      <c r="CX21" s="246"/>
      <c r="CY21" s="246"/>
      <c r="CZ21" s="246"/>
      <c r="DA21" s="246"/>
      <c r="DB21" s="246"/>
      <c r="DC21" s="246"/>
      <c r="DD21" s="246"/>
      <c r="DE21" s="246"/>
      <c r="DF21" s="246"/>
      <c r="DG21" s="246"/>
      <c r="DH21" s="246"/>
      <c r="DI21" s="246"/>
      <c r="DJ21" s="246"/>
      <c r="DK21" s="246"/>
      <c r="DL21" s="246"/>
      <c r="DM21" s="246"/>
      <c r="DN21" s="246"/>
      <c r="DO21" s="246"/>
      <c r="DP21" s="246"/>
      <c r="DQ21" s="246"/>
      <c r="DR21" s="246"/>
      <c r="DS21" s="246"/>
      <c r="DT21" s="246"/>
      <c r="DU21" s="246"/>
      <c r="DV21" s="246"/>
      <c r="DW21" s="246"/>
      <c r="DX21" s="246"/>
      <c r="DY21" s="246"/>
      <c r="DZ21" s="246"/>
      <c r="EA21" s="246"/>
      <c r="EB21" s="246"/>
      <c r="EC21" s="246"/>
      <c r="ED21" s="246"/>
      <c r="EE21" s="246"/>
      <c r="EF21" s="246"/>
      <c r="EG21" s="246"/>
      <c r="EH21" s="246"/>
      <c r="EI21" s="246"/>
      <c r="EJ21" s="246"/>
      <c r="EK21" s="246"/>
      <c r="EL21" s="246"/>
      <c r="EM21" s="246"/>
      <c r="EN21" s="246"/>
      <c r="EO21" s="246"/>
      <c r="EP21" s="246"/>
      <c r="EQ21" s="246"/>
      <c r="ER21" s="246"/>
      <c r="ES21" s="246"/>
      <c r="ET21" s="246"/>
      <c r="EU21" s="246"/>
      <c r="EV21" s="246"/>
      <c r="EW21" s="246"/>
      <c r="EX21" s="246"/>
      <c r="EY21" s="246"/>
      <c r="EZ21" s="246"/>
      <c r="FA21" s="246"/>
      <c r="FB21" s="246"/>
      <c r="FC21" s="246"/>
      <c r="FD21" s="246"/>
      <c r="FE21" s="246"/>
      <c r="FF21" s="246"/>
      <c r="FG21" s="246"/>
      <c r="FH21" s="246"/>
      <c r="FI21" s="246"/>
      <c r="FJ21" s="246"/>
      <c r="FK21" s="246"/>
      <c r="FL21" s="246"/>
      <c r="FM21" s="246"/>
      <c r="FN21" s="246"/>
      <c r="FO21" s="246"/>
      <c r="FP21" s="246"/>
      <c r="FQ21" s="246"/>
      <c r="FR21" s="246"/>
      <c r="FS21" s="246"/>
      <c r="FT21" s="246"/>
      <c r="FU21" s="246"/>
      <c r="FV21" s="246"/>
      <c r="FW21" s="246"/>
      <c r="FX21" s="246"/>
      <c r="FY21" s="246"/>
      <c r="FZ21" s="246"/>
      <c r="GA21" s="246"/>
      <c r="GB21" s="246"/>
      <c r="GC21" s="246"/>
      <c r="GD21" s="246"/>
      <c r="GE21" s="246"/>
      <c r="GF21" s="246"/>
      <c r="GG21" s="246"/>
      <c r="GH21" s="246"/>
      <c r="GI21" s="246"/>
      <c r="GJ21" s="246"/>
      <c r="GK21" s="246"/>
      <c r="GL21" s="246"/>
      <c r="GM21" s="246"/>
      <c r="GN21" s="246"/>
      <c r="GO21" s="246"/>
      <c r="GP21" s="246"/>
      <c r="GQ21" s="246"/>
      <c r="GR21" s="246"/>
      <c r="GS21" s="246"/>
      <c r="GT21" s="246"/>
      <c r="GU21" s="246"/>
      <c r="GV21" s="246"/>
      <c r="GW21" s="246"/>
      <c r="GX21" s="246"/>
      <c r="GY21" s="246"/>
      <c r="GZ21" s="246"/>
      <c r="HA21" s="246"/>
      <c r="HB21" s="246"/>
      <c r="HC21" s="246"/>
      <c r="HD21" s="246"/>
      <c r="HE21" s="246"/>
      <c r="HF21" s="246"/>
      <c r="HG21" s="246"/>
      <c r="HH21" s="246"/>
      <c r="HI21" s="246"/>
      <c r="HJ21" s="246"/>
      <c r="HK21" s="246"/>
      <c r="HL21" s="246"/>
      <c r="HM21" s="246"/>
      <c r="HN21" s="246"/>
      <c r="HO21" s="246"/>
      <c r="HP21" s="246"/>
      <c r="HQ21" s="246"/>
      <c r="HR21" s="246"/>
      <c r="HS21" s="246"/>
      <c r="HT21" s="246"/>
      <c r="HU21" s="246"/>
      <c r="HV21" s="246"/>
      <c r="HW21" s="246"/>
      <c r="HX21" s="246"/>
      <c r="HY21" s="246"/>
      <c r="HZ21" s="246"/>
      <c r="IA21" s="246"/>
      <c r="IB21" s="246"/>
      <c r="IC21" s="246"/>
      <c r="ID21" s="246"/>
      <c r="IE21" s="246"/>
      <c r="IF21" s="246"/>
      <c r="IG21" s="246"/>
      <c r="IH21" s="246"/>
      <c r="II21" s="246"/>
      <c r="IJ21" s="246"/>
      <c r="IK21" s="246"/>
      <c r="IL21" s="246"/>
      <c r="IM21" s="246"/>
      <c r="IN21" s="246"/>
      <c r="IO21" s="246"/>
      <c r="IP21" s="246"/>
      <c r="IQ21" s="246"/>
      <c r="IR21" s="246"/>
      <c r="IS21" s="246"/>
      <c r="IT21" s="246"/>
      <c r="IU21" s="246"/>
      <c r="IV21" s="246"/>
    </row>
    <row r="22" spans="1:256" s="263" customFormat="1">
      <c r="A22" s="264" t="s">
        <v>11486</v>
      </c>
      <c r="B22" s="261">
        <v>926.03800000000001</v>
      </c>
      <c r="C22" s="262">
        <v>599.20699999999999</v>
      </c>
      <c r="D22" s="255">
        <v>1.0186939720610462</v>
      </c>
      <c r="E22" s="255">
        <v>1.0087346694585702</v>
      </c>
      <c r="F22" s="262">
        <v>741.88400000000001</v>
      </c>
      <c r="G22" s="255">
        <v>1.0116035641380954</v>
      </c>
      <c r="H22" s="298">
        <v>814.70100000000002</v>
      </c>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6"/>
      <c r="AK22" s="246"/>
      <c r="AL22" s="246"/>
      <c r="AM22" s="246"/>
      <c r="AN22" s="246"/>
      <c r="AO22" s="246"/>
      <c r="AP22" s="246"/>
      <c r="AQ22" s="246"/>
      <c r="AR22" s="246"/>
      <c r="AS22" s="246"/>
      <c r="AT22" s="246"/>
      <c r="AU22" s="246"/>
      <c r="AV22" s="246"/>
      <c r="AW22" s="246"/>
      <c r="AX22" s="246"/>
      <c r="AY22" s="246"/>
      <c r="AZ22" s="246"/>
      <c r="BA22" s="246"/>
      <c r="BB22" s="246"/>
      <c r="BC22" s="246"/>
      <c r="BD22" s="246"/>
      <c r="BE22" s="246"/>
      <c r="BF22" s="246"/>
      <c r="BG22" s="246"/>
      <c r="BH22" s="246"/>
      <c r="BI22" s="246"/>
      <c r="BJ22" s="246"/>
      <c r="BK22" s="246"/>
      <c r="BL22" s="246"/>
      <c r="BM22" s="246"/>
      <c r="BN22" s="246"/>
      <c r="BO22" s="246"/>
      <c r="BP22" s="246"/>
      <c r="BQ22" s="246"/>
      <c r="BR22" s="246"/>
      <c r="BS22" s="246"/>
      <c r="BT22" s="246"/>
      <c r="BU22" s="246"/>
      <c r="BV22" s="246"/>
      <c r="BW22" s="246"/>
      <c r="BX22" s="246"/>
      <c r="BY22" s="246"/>
      <c r="BZ22" s="246"/>
      <c r="CA22" s="246"/>
      <c r="CB22" s="246"/>
      <c r="CC22" s="246"/>
      <c r="CD22" s="246"/>
      <c r="CE22" s="246"/>
      <c r="CF22" s="246"/>
      <c r="CG22" s="246"/>
      <c r="CH22" s="246"/>
      <c r="CI22" s="246"/>
      <c r="CJ22" s="246"/>
      <c r="CK22" s="246"/>
      <c r="CL22" s="246"/>
      <c r="CM22" s="246"/>
      <c r="CN22" s="246"/>
      <c r="CO22" s="246"/>
      <c r="CP22" s="246"/>
      <c r="CQ22" s="246"/>
      <c r="CR22" s="246"/>
      <c r="CS22" s="246"/>
      <c r="CT22" s="246"/>
      <c r="CU22" s="246"/>
      <c r="CV22" s="246"/>
      <c r="CW22" s="246"/>
      <c r="CX22" s="246"/>
      <c r="CY22" s="246"/>
      <c r="CZ22" s="246"/>
      <c r="DA22" s="246"/>
      <c r="DB22" s="246"/>
      <c r="DC22" s="246"/>
      <c r="DD22" s="246"/>
      <c r="DE22" s="246"/>
      <c r="DF22" s="246"/>
      <c r="DG22" s="246"/>
      <c r="DH22" s="246"/>
      <c r="DI22" s="246"/>
      <c r="DJ22" s="246"/>
      <c r="DK22" s="246"/>
      <c r="DL22" s="246"/>
      <c r="DM22" s="246"/>
      <c r="DN22" s="246"/>
      <c r="DO22" s="246"/>
      <c r="DP22" s="246"/>
      <c r="DQ22" s="246"/>
      <c r="DR22" s="246"/>
      <c r="DS22" s="246"/>
      <c r="DT22" s="246"/>
      <c r="DU22" s="246"/>
      <c r="DV22" s="246"/>
      <c r="DW22" s="246"/>
      <c r="DX22" s="246"/>
      <c r="DY22" s="246"/>
      <c r="DZ22" s="246"/>
      <c r="EA22" s="246"/>
      <c r="EB22" s="246"/>
      <c r="EC22" s="246"/>
      <c r="ED22" s="246"/>
      <c r="EE22" s="246"/>
      <c r="EF22" s="246"/>
      <c r="EG22" s="246"/>
      <c r="EH22" s="246"/>
      <c r="EI22" s="246"/>
      <c r="EJ22" s="246"/>
      <c r="EK22" s="246"/>
      <c r="EL22" s="246"/>
      <c r="EM22" s="246"/>
      <c r="EN22" s="246"/>
      <c r="EO22" s="246"/>
      <c r="EP22" s="246"/>
      <c r="EQ22" s="246"/>
      <c r="ER22" s="246"/>
      <c r="ES22" s="246"/>
      <c r="ET22" s="246"/>
      <c r="EU22" s="246"/>
      <c r="EV22" s="246"/>
      <c r="EW22" s="246"/>
      <c r="EX22" s="246"/>
      <c r="EY22" s="246"/>
      <c r="EZ22" s="246"/>
      <c r="FA22" s="246"/>
      <c r="FB22" s="246"/>
      <c r="FC22" s="246"/>
      <c r="FD22" s="246"/>
      <c r="FE22" s="246"/>
      <c r="FF22" s="246"/>
      <c r="FG22" s="246"/>
      <c r="FH22" s="246"/>
      <c r="FI22" s="246"/>
      <c r="FJ22" s="246"/>
      <c r="FK22" s="246"/>
      <c r="FL22" s="246"/>
      <c r="FM22" s="246"/>
      <c r="FN22" s="246"/>
      <c r="FO22" s="246"/>
      <c r="FP22" s="246"/>
      <c r="FQ22" s="246"/>
      <c r="FR22" s="246"/>
      <c r="FS22" s="246"/>
      <c r="FT22" s="246"/>
      <c r="FU22" s="246"/>
      <c r="FV22" s="246"/>
      <c r="FW22" s="246"/>
      <c r="FX22" s="246"/>
      <c r="FY22" s="246"/>
      <c r="FZ22" s="246"/>
      <c r="GA22" s="246"/>
      <c r="GB22" s="246"/>
      <c r="GC22" s="246"/>
      <c r="GD22" s="246"/>
      <c r="GE22" s="246"/>
      <c r="GF22" s="246"/>
      <c r="GG22" s="246"/>
      <c r="GH22" s="246"/>
      <c r="GI22" s="246"/>
      <c r="GJ22" s="246"/>
      <c r="GK22" s="246"/>
      <c r="GL22" s="246"/>
      <c r="GM22" s="246"/>
      <c r="GN22" s="246"/>
      <c r="GO22" s="246"/>
      <c r="GP22" s="246"/>
      <c r="GQ22" s="246"/>
      <c r="GR22" s="246"/>
      <c r="GS22" s="246"/>
      <c r="GT22" s="246"/>
      <c r="GU22" s="246"/>
      <c r="GV22" s="246"/>
      <c r="GW22" s="246"/>
      <c r="GX22" s="246"/>
      <c r="GY22" s="246"/>
      <c r="GZ22" s="246"/>
      <c r="HA22" s="246"/>
      <c r="HB22" s="246"/>
      <c r="HC22" s="246"/>
      <c r="HD22" s="246"/>
      <c r="HE22" s="246"/>
      <c r="HF22" s="246"/>
      <c r="HG22" s="246"/>
      <c r="HH22" s="246"/>
      <c r="HI22" s="246"/>
      <c r="HJ22" s="246"/>
      <c r="HK22" s="246"/>
      <c r="HL22" s="246"/>
      <c r="HM22" s="246"/>
      <c r="HN22" s="246"/>
      <c r="HO22" s="246"/>
      <c r="HP22" s="246"/>
      <c r="HQ22" s="246"/>
      <c r="HR22" s="246"/>
      <c r="HS22" s="246"/>
      <c r="HT22" s="246"/>
      <c r="HU22" s="246"/>
      <c r="HV22" s="246"/>
      <c r="HW22" s="246"/>
      <c r="HX22" s="246"/>
      <c r="HY22" s="246"/>
      <c r="HZ22" s="246"/>
      <c r="IA22" s="246"/>
      <c r="IB22" s="246"/>
      <c r="IC22" s="246"/>
      <c r="ID22" s="246"/>
      <c r="IE22" s="246"/>
      <c r="IF22" s="246"/>
      <c r="IG22" s="246"/>
      <c r="IH22" s="246"/>
      <c r="II22" s="246"/>
      <c r="IJ22" s="246"/>
      <c r="IK22" s="246"/>
      <c r="IL22" s="246"/>
      <c r="IM22" s="246"/>
      <c r="IN22" s="246"/>
      <c r="IO22" s="246"/>
      <c r="IP22" s="246"/>
      <c r="IQ22" s="246"/>
      <c r="IR22" s="246"/>
      <c r="IS22" s="246"/>
      <c r="IT22" s="246"/>
      <c r="IU22" s="246"/>
      <c r="IV22" s="246"/>
    </row>
    <row r="23" spans="1:256" s="263" customFormat="1">
      <c r="A23" s="264" t="s">
        <v>11487</v>
      </c>
      <c r="B23" s="261">
        <v>949.00599999999997</v>
      </c>
      <c r="C23" s="262">
        <v>613.86300000000006</v>
      </c>
      <c r="D23" s="255">
        <v>1.0244589933028154</v>
      </c>
      <c r="E23" s="255">
        <v>1.024639970669269</v>
      </c>
      <c r="F23" s="262">
        <v>760.16399999999999</v>
      </c>
      <c r="G23" s="255">
        <v>1.0172787317064789</v>
      </c>
      <c r="H23" s="298">
        <v>828.77800000000002</v>
      </c>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6"/>
      <c r="AL23" s="246"/>
      <c r="AM23" s="246"/>
      <c r="AN23" s="246"/>
      <c r="AO23" s="246"/>
      <c r="AP23" s="246"/>
      <c r="AQ23" s="246"/>
      <c r="AR23" s="246"/>
      <c r="AS23" s="246"/>
      <c r="AT23" s="246"/>
      <c r="AU23" s="246"/>
      <c r="AV23" s="246"/>
      <c r="AW23" s="246"/>
      <c r="AX23" s="246"/>
      <c r="AY23" s="246"/>
      <c r="AZ23" s="246"/>
      <c r="BA23" s="246"/>
      <c r="BB23" s="246"/>
      <c r="BC23" s="246"/>
      <c r="BD23" s="246"/>
      <c r="BE23" s="246"/>
      <c r="BF23" s="246"/>
      <c r="BG23" s="246"/>
      <c r="BH23" s="246"/>
      <c r="BI23" s="246"/>
      <c r="BJ23" s="246"/>
      <c r="BK23" s="246"/>
      <c r="BL23" s="246"/>
      <c r="BM23" s="246"/>
      <c r="BN23" s="246"/>
      <c r="BO23" s="246"/>
      <c r="BP23" s="246"/>
      <c r="BQ23" s="246"/>
      <c r="BR23" s="246"/>
      <c r="BS23" s="246"/>
      <c r="BT23" s="246"/>
      <c r="BU23" s="246"/>
      <c r="BV23" s="246"/>
      <c r="BW23" s="246"/>
      <c r="BX23" s="246"/>
      <c r="BY23" s="246"/>
      <c r="BZ23" s="246"/>
      <c r="CA23" s="246"/>
      <c r="CB23" s="246"/>
      <c r="CC23" s="246"/>
      <c r="CD23" s="246"/>
      <c r="CE23" s="246"/>
      <c r="CF23" s="246"/>
      <c r="CG23" s="246"/>
      <c r="CH23" s="246"/>
      <c r="CI23" s="246"/>
      <c r="CJ23" s="246"/>
      <c r="CK23" s="246"/>
      <c r="CL23" s="246"/>
      <c r="CM23" s="246"/>
      <c r="CN23" s="246"/>
      <c r="CO23" s="246"/>
      <c r="CP23" s="246"/>
      <c r="CQ23" s="246"/>
      <c r="CR23" s="246"/>
      <c r="CS23" s="246"/>
      <c r="CT23" s="246"/>
      <c r="CU23" s="246"/>
      <c r="CV23" s="246"/>
      <c r="CW23" s="246"/>
      <c r="CX23" s="246"/>
      <c r="CY23" s="246"/>
      <c r="CZ23" s="246"/>
      <c r="DA23" s="246"/>
      <c r="DB23" s="246"/>
      <c r="DC23" s="246"/>
      <c r="DD23" s="246"/>
      <c r="DE23" s="246"/>
      <c r="DF23" s="246"/>
      <c r="DG23" s="246"/>
      <c r="DH23" s="246"/>
      <c r="DI23" s="246"/>
      <c r="DJ23" s="246"/>
      <c r="DK23" s="246"/>
      <c r="DL23" s="246"/>
      <c r="DM23" s="246"/>
      <c r="DN23" s="246"/>
      <c r="DO23" s="246"/>
      <c r="DP23" s="246"/>
      <c r="DQ23" s="246"/>
      <c r="DR23" s="246"/>
      <c r="DS23" s="246"/>
      <c r="DT23" s="246"/>
      <c r="DU23" s="246"/>
      <c r="DV23" s="246"/>
      <c r="DW23" s="246"/>
      <c r="DX23" s="246"/>
      <c r="DY23" s="246"/>
      <c r="DZ23" s="246"/>
      <c r="EA23" s="246"/>
      <c r="EB23" s="246"/>
      <c r="EC23" s="246"/>
      <c r="ED23" s="246"/>
      <c r="EE23" s="246"/>
      <c r="EF23" s="246"/>
      <c r="EG23" s="246"/>
      <c r="EH23" s="246"/>
      <c r="EI23" s="246"/>
      <c r="EJ23" s="246"/>
      <c r="EK23" s="246"/>
      <c r="EL23" s="246"/>
      <c r="EM23" s="246"/>
      <c r="EN23" s="246"/>
      <c r="EO23" s="246"/>
      <c r="EP23" s="246"/>
      <c r="EQ23" s="246"/>
      <c r="ER23" s="246"/>
      <c r="ES23" s="246"/>
      <c r="ET23" s="246"/>
      <c r="EU23" s="246"/>
      <c r="EV23" s="246"/>
      <c r="EW23" s="246"/>
      <c r="EX23" s="246"/>
      <c r="EY23" s="246"/>
      <c r="EZ23" s="246"/>
      <c r="FA23" s="246"/>
      <c r="FB23" s="246"/>
      <c r="FC23" s="246"/>
      <c r="FD23" s="246"/>
      <c r="FE23" s="246"/>
      <c r="FF23" s="246"/>
      <c r="FG23" s="246"/>
      <c r="FH23" s="246"/>
      <c r="FI23" s="246"/>
      <c r="FJ23" s="246"/>
      <c r="FK23" s="246"/>
      <c r="FL23" s="246"/>
      <c r="FM23" s="246"/>
      <c r="FN23" s="246"/>
      <c r="FO23" s="246"/>
      <c r="FP23" s="246"/>
      <c r="FQ23" s="246"/>
      <c r="FR23" s="246"/>
      <c r="FS23" s="246"/>
      <c r="FT23" s="246"/>
      <c r="FU23" s="246"/>
      <c r="FV23" s="246"/>
      <c r="FW23" s="246"/>
      <c r="FX23" s="246"/>
      <c r="FY23" s="246"/>
      <c r="FZ23" s="246"/>
      <c r="GA23" s="246"/>
      <c r="GB23" s="246"/>
      <c r="GC23" s="246"/>
      <c r="GD23" s="246"/>
      <c r="GE23" s="246"/>
      <c r="GF23" s="246"/>
      <c r="GG23" s="246"/>
      <c r="GH23" s="246"/>
      <c r="GI23" s="246"/>
      <c r="GJ23" s="246"/>
      <c r="GK23" s="246"/>
      <c r="GL23" s="246"/>
      <c r="GM23" s="246"/>
      <c r="GN23" s="246"/>
      <c r="GO23" s="246"/>
      <c r="GP23" s="246"/>
      <c r="GQ23" s="246"/>
      <c r="GR23" s="246"/>
      <c r="GS23" s="246"/>
      <c r="GT23" s="246"/>
      <c r="GU23" s="246"/>
      <c r="GV23" s="246"/>
      <c r="GW23" s="246"/>
      <c r="GX23" s="246"/>
      <c r="GY23" s="246"/>
      <c r="GZ23" s="246"/>
      <c r="HA23" s="246"/>
      <c r="HB23" s="246"/>
      <c r="HC23" s="246"/>
      <c r="HD23" s="246"/>
      <c r="HE23" s="246"/>
      <c r="HF23" s="246"/>
      <c r="HG23" s="246"/>
      <c r="HH23" s="246"/>
      <c r="HI23" s="246"/>
      <c r="HJ23" s="246"/>
      <c r="HK23" s="246"/>
      <c r="HL23" s="246"/>
      <c r="HM23" s="246"/>
      <c r="HN23" s="246"/>
      <c r="HO23" s="246"/>
      <c r="HP23" s="246"/>
      <c r="HQ23" s="246"/>
      <c r="HR23" s="246"/>
      <c r="HS23" s="246"/>
      <c r="HT23" s="246"/>
      <c r="HU23" s="246"/>
      <c r="HV23" s="246"/>
      <c r="HW23" s="246"/>
      <c r="HX23" s="246"/>
      <c r="HY23" s="246"/>
      <c r="HZ23" s="246"/>
      <c r="IA23" s="246"/>
      <c r="IB23" s="246"/>
      <c r="IC23" s="246"/>
      <c r="ID23" s="246"/>
      <c r="IE23" s="246"/>
      <c r="IF23" s="246"/>
      <c r="IG23" s="246"/>
      <c r="IH23" s="246"/>
      <c r="II23" s="246"/>
      <c r="IJ23" s="246"/>
      <c r="IK23" s="246"/>
      <c r="IL23" s="246"/>
      <c r="IM23" s="246"/>
      <c r="IN23" s="246"/>
      <c r="IO23" s="246"/>
      <c r="IP23" s="246"/>
      <c r="IQ23" s="246"/>
      <c r="IR23" s="246"/>
      <c r="IS23" s="246"/>
      <c r="IT23" s="246"/>
      <c r="IU23" s="246"/>
      <c r="IV23" s="246"/>
    </row>
    <row r="24" spans="1:256" s="263" customFormat="1">
      <c r="A24" s="264" t="s">
        <v>11488</v>
      </c>
      <c r="B24" s="261">
        <v>949.00599999999997</v>
      </c>
      <c r="C24" s="262">
        <v>624.59100000000001</v>
      </c>
      <c r="D24" s="255">
        <v>1.0174762121189906</v>
      </c>
      <c r="E24" s="255">
        <v>1.0082455891097184</v>
      </c>
      <c r="F24" s="262">
        <v>766.43200000000002</v>
      </c>
      <c r="G24" s="255">
        <v>1.0127947411731488</v>
      </c>
      <c r="H24" s="298">
        <v>839.38199999999995</v>
      </c>
      <c r="I24" s="246"/>
      <c r="J24" s="246"/>
      <c r="K24" s="246"/>
      <c r="L24" s="246"/>
      <c r="M24" s="246"/>
      <c r="N24" s="246"/>
      <c r="O24" s="246"/>
      <c r="P24" s="246"/>
      <c r="Q24" s="246"/>
      <c r="R24" s="246"/>
      <c r="S24" s="246"/>
      <c r="T24" s="246"/>
      <c r="U24" s="246"/>
      <c r="V24" s="246"/>
      <c r="W24" s="246"/>
      <c r="X24" s="246"/>
      <c r="Y24" s="246"/>
      <c r="Z24" s="246"/>
      <c r="AA24" s="246"/>
      <c r="AB24" s="246"/>
      <c r="AC24" s="246"/>
      <c r="AD24" s="246"/>
      <c r="AE24" s="246"/>
      <c r="AF24" s="246"/>
      <c r="AG24" s="246"/>
      <c r="AH24" s="246"/>
      <c r="AI24" s="246"/>
      <c r="AJ24" s="246"/>
      <c r="AK24" s="246"/>
      <c r="AL24" s="246"/>
      <c r="AM24" s="246"/>
      <c r="AN24" s="246"/>
      <c r="AO24" s="246"/>
      <c r="AP24" s="246"/>
      <c r="AQ24" s="246"/>
      <c r="AR24" s="246"/>
      <c r="AS24" s="246"/>
      <c r="AT24" s="246"/>
      <c r="AU24" s="246"/>
      <c r="AV24" s="246"/>
      <c r="AW24" s="246"/>
      <c r="AX24" s="246"/>
      <c r="AY24" s="246"/>
      <c r="AZ24" s="246"/>
      <c r="BA24" s="246"/>
      <c r="BB24" s="246"/>
      <c r="BC24" s="246"/>
      <c r="BD24" s="246"/>
      <c r="BE24" s="246"/>
      <c r="BF24" s="246"/>
      <c r="BG24" s="246"/>
      <c r="BH24" s="246"/>
      <c r="BI24" s="246"/>
      <c r="BJ24" s="246"/>
      <c r="BK24" s="246"/>
      <c r="BL24" s="246"/>
      <c r="BM24" s="246"/>
      <c r="BN24" s="246"/>
      <c r="BO24" s="246"/>
      <c r="BP24" s="246"/>
      <c r="BQ24" s="246"/>
      <c r="BR24" s="246"/>
      <c r="BS24" s="246"/>
      <c r="BT24" s="246"/>
      <c r="BU24" s="246"/>
      <c r="BV24" s="246"/>
      <c r="BW24" s="246"/>
      <c r="BX24" s="246"/>
      <c r="BY24" s="246"/>
      <c r="BZ24" s="246"/>
      <c r="CA24" s="246"/>
      <c r="CB24" s="246"/>
      <c r="CC24" s="246"/>
      <c r="CD24" s="246"/>
      <c r="CE24" s="246"/>
      <c r="CF24" s="246"/>
      <c r="CG24" s="246"/>
      <c r="CH24" s="246"/>
      <c r="CI24" s="246"/>
      <c r="CJ24" s="246"/>
      <c r="CK24" s="246"/>
      <c r="CL24" s="246"/>
      <c r="CM24" s="246"/>
      <c r="CN24" s="246"/>
      <c r="CO24" s="246"/>
      <c r="CP24" s="246"/>
      <c r="CQ24" s="246"/>
      <c r="CR24" s="246"/>
      <c r="CS24" s="246"/>
      <c r="CT24" s="246"/>
      <c r="CU24" s="246"/>
      <c r="CV24" s="246"/>
      <c r="CW24" s="246"/>
      <c r="CX24" s="246"/>
      <c r="CY24" s="246"/>
      <c r="CZ24" s="246"/>
      <c r="DA24" s="246"/>
      <c r="DB24" s="246"/>
      <c r="DC24" s="246"/>
      <c r="DD24" s="246"/>
      <c r="DE24" s="246"/>
      <c r="DF24" s="246"/>
      <c r="DG24" s="246"/>
      <c r="DH24" s="246"/>
      <c r="DI24" s="246"/>
      <c r="DJ24" s="246"/>
      <c r="DK24" s="246"/>
      <c r="DL24" s="246"/>
      <c r="DM24" s="246"/>
      <c r="DN24" s="246"/>
      <c r="DO24" s="246"/>
      <c r="DP24" s="246"/>
      <c r="DQ24" s="246"/>
      <c r="DR24" s="246"/>
      <c r="DS24" s="246"/>
      <c r="DT24" s="246"/>
      <c r="DU24" s="246"/>
      <c r="DV24" s="246"/>
      <c r="DW24" s="246"/>
      <c r="DX24" s="246"/>
      <c r="DY24" s="246"/>
      <c r="DZ24" s="246"/>
      <c r="EA24" s="246"/>
      <c r="EB24" s="246"/>
      <c r="EC24" s="246"/>
      <c r="ED24" s="246"/>
      <c r="EE24" s="246"/>
      <c r="EF24" s="246"/>
      <c r="EG24" s="246"/>
      <c r="EH24" s="246"/>
      <c r="EI24" s="246"/>
      <c r="EJ24" s="246"/>
      <c r="EK24" s="246"/>
      <c r="EL24" s="246"/>
      <c r="EM24" s="246"/>
      <c r="EN24" s="246"/>
      <c r="EO24" s="246"/>
      <c r="EP24" s="246"/>
      <c r="EQ24" s="246"/>
      <c r="ER24" s="246"/>
      <c r="ES24" s="246"/>
      <c r="ET24" s="246"/>
      <c r="EU24" s="246"/>
      <c r="EV24" s="246"/>
      <c r="EW24" s="246"/>
      <c r="EX24" s="246"/>
      <c r="EY24" s="246"/>
      <c r="EZ24" s="246"/>
      <c r="FA24" s="246"/>
      <c r="FB24" s="246"/>
      <c r="FC24" s="246"/>
      <c r="FD24" s="246"/>
      <c r="FE24" s="246"/>
      <c r="FF24" s="246"/>
      <c r="FG24" s="246"/>
      <c r="FH24" s="246"/>
      <c r="FI24" s="246"/>
      <c r="FJ24" s="246"/>
      <c r="FK24" s="246"/>
      <c r="FL24" s="246"/>
      <c r="FM24" s="246"/>
      <c r="FN24" s="246"/>
      <c r="FO24" s="246"/>
      <c r="FP24" s="246"/>
      <c r="FQ24" s="246"/>
      <c r="FR24" s="246"/>
      <c r="FS24" s="246"/>
      <c r="FT24" s="246"/>
      <c r="FU24" s="246"/>
      <c r="FV24" s="246"/>
      <c r="FW24" s="246"/>
      <c r="FX24" s="246"/>
      <c r="FY24" s="246"/>
      <c r="FZ24" s="246"/>
      <c r="GA24" s="246"/>
      <c r="GB24" s="246"/>
      <c r="GC24" s="246"/>
      <c r="GD24" s="246"/>
      <c r="GE24" s="246"/>
      <c r="GF24" s="246"/>
      <c r="GG24" s="246"/>
      <c r="GH24" s="246"/>
      <c r="GI24" s="246"/>
      <c r="GJ24" s="246"/>
      <c r="GK24" s="246"/>
      <c r="GL24" s="246"/>
      <c r="GM24" s="246"/>
      <c r="GN24" s="246"/>
      <c r="GO24" s="246"/>
      <c r="GP24" s="246"/>
      <c r="GQ24" s="246"/>
      <c r="GR24" s="246"/>
      <c r="GS24" s="246"/>
      <c r="GT24" s="246"/>
      <c r="GU24" s="246"/>
      <c r="GV24" s="246"/>
      <c r="GW24" s="246"/>
      <c r="GX24" s="246"/>
      <c r="GY24" s="246"/>
      <c r="GZ24" s="246"/>
      <c r="HA24" s="246"/>
      <c r="HB24" s="246"/>
      <c r="HC24" s="246"/>
      <c r="HD24" s="246"/>
      <c r="HE24" s="246"/>
      <c r="HF24" s="246"/>
      <c r="HG24" s="246"/>
      <c r="HH24" s="246"/>
      <c r="HI24" s="246"/>
      <c r="HJ24" s="246"/>
      <c r="HK24" s="246"/>
      <c r="HL24" s="246"/>
      <c r="HM24" s="246"/>
      <c r="HN24" s="246"/>
      <c r="HO24" s="246"/>
      <c r="HP24" s="246"/>
      <c r="HQ24" s="246"/>
      <c r="HR24" s="246"/>
      <c r="HS24" s="246"/>
      <c r="HT24" s="246"/>
      <c r="HU24" s="246"/>
      <c r="HV24" s="246"/>
      <c r="HW24" s="246"/>
      <c r="HX24" s="246"/>
      <c r="HY24" s="246"/>
      <c r="HZ24" s="246"/>
      <c r="IA24" s="246"/>
      <c r="IB24" s="246"/>
      <c r="IC24" s="246"/>
      <c r="ID24" s="246"/>
      <c r="IE24" s="246"/>
      <c r="IF24" s="246"/>
      <c r="IG24" s="246"/>
      <c r="IH24" s="246"/>
      <c r="II24" s="246"/>
      <c r="IJ24" s="246"/>
      <c r="IK24" s="246"/>
      <c r="IL24" s="246"/>
      <c r="IM24" s="246"/>
      <c r="IN24" s="246"/>
      <c r="IO24" s="246"/>
      <c r="IP24" s="246"/>
      <c r="IQ24" s="246"/>
      <c r="IR24" s="246"/>
      <c r="IS24" s="246"/>
      <c r="IT24" s="246"/>
      <c r="IU24" s="246"/>
      <c r="IV24" s="246"/>
    </row>
    <row r="25" spans="1:256" s="263" customFormat="1">
      <c r="A25" s="264" t="s">
        <v>11489</v>
      </c>
      <c r="B25" s="261">
        <v>949.00599999999997</v>
      </c>
      <c r="C25" s="262">
        <v>631.75099999999998</v>
      </c>
      <c r="D25" s="255">
        <v>1.0114635017155227</v>
      </c>
      <c r="E25" s="255">
        <v>1.0054577575049057</v>
      </c>
      <c r="F25" s="262">
        <v>770.61500000000001</v>
      </c>
      <c r="G25" s="255">
        <v>1.0070123019078323</v>
      </c>
      <c r="H25" s="298">
        <v>845.26800000000003</v>
      </c>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6"/>
      <c r="AW25" s="246"/>
      <c r="AX25" s="246"/>
      <c r="AY25" s="246"/>
      <c r="AZ25" s="246"/>
      <c r="BA25" s="246"/>
      <c r="BB25" s="246"/>
      <c r="BC25" s="246"/>
      <c r="BD25" s="246"/>
      <c r="BE25" s="246"/>
      <c r="BF25" s="246"/>
      <c r="BG25" s="246"/>
      <c r="BH25" s="246"/>
      <c r="BI25" s="246"/>
      <c r="BJ25" s="246"/>
      <c r="BK25" s="246"/>
      <c r="BL25" s="246"/>
      <c r="BM25" s="246"/>
      <c r="BN25" s="246"/>
      <c r="BO25" s="246"/>
      <c r="BP25" s="246"/>
      <c r="BQ25" s="246"/>
      <c r="BR25" s="246"/>
      <c r="BS25" s="246"/>
      <c r="BT25" s="246"/>
      <c r="BU25" s="246"/>
      <c r="BV25" s="246"/>
      <c r="BW25" s="246"/>
      <c r="BX25" s="246"/>
      <c r="BY25" s="246"/>
      <c r="BZ25" s="246"/>
      <c r="CA25" s="246"/>
      <c r="CB25" s="246"/>
      <c r="CC25" s="246"/>
      <c r="CD25" s="246"/>
      <c r="CE25" s="246"/>
      <c r="CF25" s="246"/>
      <c r="CG25" s="246"/>
      <c r="CH25" s="246"/>
      <c r="CI25" s="246"/>
      <c r="CJ25" s="246"/>
      <c r="CK25" s="246"/>
      <c r="CL25" s="246"/>
      <c r="CM25" s="246"/>
      <c r="CN25" s="246"/>
      <c r="CO25" s="246"/>
      <c r="CP25" s="246"/>
      <c r="CQ25" s="246"/>
      <c r="CR25" s="246"/>
      <c r="CS25" s="246"/>
      <c r="CT25" s="246"/>
      <c r="CU25" s="246"/>
      <c r="CV25" s="246"/>
      <c r="CW25" s="246"/>
      <c r="CX25" s="246"/>
      <c r="CY25" s="246"/>
      <c r="CZ25" s="246"/>
      <c r="DA25" s="246"/>
      <c r="DB25" s="246"/>
      <c r="DC25" s="246"/>
      <c r="DD25" s="246"/>
      <c r="DE25" s="246"/>
      <c r="DF25" s="246"/>
      <c r="DG25" s="246"/>
      <c r="DH25" s="246"/>
      <c r="DI25" s="246"/>
      <c r="DJ25" s="246"/>
      <c r="DK25" s="246"/>
      <c r="DL25" s="246"/>
      <c r="DM25" s="246"/>
      <c r="DN25" s="246"/>
      <c r="DO25" s="246"/>
      <c r="DP25" s="246"/>
      <c r="DQ25" s="246"/>
      <c r="DR25" s="246"/>
      <c r="DS25" s="246"/>
      <c r="DT25" s="246"/>
      <c r="DU25" s="246"/>
      <c r="DV25" s="246"/>
      <c r="DW25" s="246"/>
      <c r="DX25" s="246"/>
      <c r="DY25" s="246"/>
      <c r="DZ25" s="246"/>
      <c r="EA25" s="246"/>
      <c r="EB25" s="246"/>
      <c r="EC25" s="246"/>
      <c r="ED25" s="246"/>
      <c r="EE25" s="246"/>
      <c r="EF25" s="246"/>
      <c r="EG25" s="246"/>
      <c r="EH25" s="246"/>
      <c r="EI25" s="246"/>
      <c r="EJ25" s="246"/>
      <c r="EK25" s="246"/>
      <c r="EL25" s="246"/>
      <c r="EM25" s="246"/>
      <c r="EN25" s="246"/>
      <c r="EO25" s="246"/>
      <c r="EP25" s="246"/>
      <c r="EQ25" s="246"/>
      <c r="ER25" s="246"/>
      <c r="ES25" s="246"/>
      <c r="ET25" s="246"/>
      <c r="EU25" s="246"/>
      <c r="EV25" s="246"/>
      <c r="EW25" s="246"/>
      <c r="EX25" s="246"/>
      <c r="EY25" s="246"/>
      <c r="EZ25" s="246"/>
      <c r="FA25" s="246"/>
      <c r="FB25" s="246"/>
      <c r="FC25" s="246"/>
      <c r="FD25" s="246"/>
      <c r="FE25" s="246"/>
      <c r="FF25" s="246"/>
      <c r="FG25" s="246"/>
      <c r="FH25" s="246"/>
      <c r="FI25" s="246"/>
      <c r="FJ25" s="246"/>
      <c r="FK25" s="246"/>
      <c r="FL25" s="246"/>
      <c r="FM25" s="246"/>
      <c r="FN25" s="246"/>
      <c r="FO25" s="246"/>
      <c r="FP25" s="246"/>
      <c r="FQ25" s="246"/>
      <c r="FR25" s="246"/>
      <c r="FS25" s="246"/>
      <c r="FT25" s="246"/>
      <c r="FU25" s="246"/>
      <c r="FV25" s="246"/>
      <c r="FW25" s="246"/>
      <c r="FX25" s="246"/>
      <c r="FY25" s="246"/>
      <c r="FZ25" s="246"/>
      <c r="GA25" s="246"/>
      <c r="GB25" s="246"/>
      <c r="GC25" s="246"/>
      <c r="GD25" s="246"/>
      <c r="GE25" s="246"/>
      <c r="GF25" s="246"/>
      <c r="GG25" s="246"/>
      <c r="GH25" s="246"/>
      <c r="GI25" s="246"/>
      <c r="GJ25" s="246"/>
      <c r="GK25" s="246"/>
      <c r="GL25" s="246"/>
      <c r="GM25" s="246"/>
      <c r="GN25" s="246"/>
      <c r="GO25" s="246"/>
      <c r="GP25" s="246"/>
      <c r="GQ25" s="246"/>
      <c r="GR25" s="246"/>
      <c r="GS25" s="246"/>
      <c r="GT25" s="246"/>
      <c r="GU25" s="246"/>
      <c r="GV25" s="246"/>
      <c r="GW25" s="246"/>
      <c r="GX25" s="246"/>
      <c r="GY25" s="246"/>
      <c r="GZ25" s="246"/>
      <c r="HA25" s="246"/>
      <c r="HB25" s="246"/>
      <c r="HC25" s="246"/>
      <c r="HD25" s="246"/>
      <c r="HE25" s="246"/>
      <c r="HF25" s="246"/>
      <c r="HG25" s="246"/>
      <c r="HH25" s="246"/>
      <c r="HI25" s="246"/>
      <c r="HJ25" s="246"/>
      <c r="HK25" s="246"/>
      <c r="HL25" s="246"/>
      <c r="HM25" s="246"/>
      <c r="HN25" s="246"/>
      <c r="HO25" s="246"/>
      <c r="HP25" s="246"/>
      <c r="HQ25" s="246"/>
      <c r="HR25" s="246"/>
      <c r="HS25" s="246"/>
      <c r="HT25" s="246"/>
      <c r="HU25" s="246"/>
      <c r="HV25" s="246"/>
      <c r="HW25" s="246"/>
      <c r="HX25" s="246"/>
      <c r="HY25" s="246"/>
      <c r="HZ25" s="246"/>
      <c r="IA25" s="246"/>
      <c r="IB25" s="246"/>
      <c r="IC25" s="246"/>
      <c r="ID25" s="246"/>
      <c r="IE25" s="246"/>
      <c r="IF25" s="246"/>
      <c r="IG25" s="246"/>
      <c r="IH25" s="246"/>
      <c r="II25" s="246"/>
      <c r="IJ25" s="246"/>
      <c r="IK25" s="246"/>
      <c r="IL25" s="246"/>
      <c r="IM25" s="246"/>
      <c r="IN25" s="246"/>
      <c r="IO25" s="246"/>
      <c r="IP25" s="246"/>
      <c r="IQ25" s="246"/>
      <c r="IR25" s="246"/>
      <c r="IS25" s="246"/>
      <c r="IT25" s="246"/>
      <c r="IU25" s="246"/>
      <c r="IV25" s="246"/>
    </row>
    <row r="26" spans="1:256" s="263" customFormat="1">
      <c r="A26" s="264" t="s">
        <v>11490</v>
      </c>
      <c r="B26" s="261">
        <v>949.49</v>
      </c>
      <c r="C26" s="262">
        <v>636.76499999999999</v>
      </c>
      <c r="D26" s="255">
        <v>1.0079366712518065</v>
      </c>
      <c r="E26" s="255">
        <v>1.0040681793113293</v>
      </c>
      <c r="F26" s="262">
        <v>773.75</v>
      </c>
      <c r="G26" s="255">
        <v>1.0089214308361372</v>
      </c>
      <c r="H26" s="298">
        <v>852.80899999999997</v>
      </c>
      <c r="I26" s="246"/>
      <c r="J26" s="246"/>
      <c r="K26" s="246"/>
      <c r="L26" s="246"/>
      <c r="M26" s="246"/>
      <c r="N26" s="246"/>
      <c r="O26" s="246"/>
      <c r="P26" s="246"/>
      <c r="Q26" s="246"/>
      <c r="R26" s="246"/>
      <c r="S26" s="246"/>
      <c r="T26" s="246"/>
      <c r="U26" s="246"/>
      <c r="V26" s="246"/>
      <c r="W26" s="246"/>
      <c r="X26" s="246"/>
      <c r="Y26" s="246"/>
      <c r="Z26" s="246"/>
      <c r="AA26" s="246"/>
      <c r="AB26" s="246"/>
      <c r="AC26" s="246"/>
      <c r="AD26" s="246"/>
      <c r="AE26" s="246"/>
      <c r="AF26" s="246"/>
      <c r="AG26" s="246"/>
      <c r="AH26" s="246"/>
      <c r="AI26" s="246"/>
      <c r="AJ26" s="246"/>
      <c r="AK26" s="246"/>
      <c r="AL26" s="246"/>
      <c r="AM26" s="246"/>
      <c r="AN26" s="246"/>
      <c r="AO26" s="246"/>
      <c r="AP26" s="246"/>
      <c r="AQ26" s="246"/>
      <c r="AR26" s="246"/>
      <c r="AS26" s="246"/>
      <c r="AT26" s="246"/>
      <c r="AU26" s="246"/>
      <c r="AV26" s="246"/>
      <c r="AW26" s="246"/>
      <c r="AX26" s="246"/>
      <c r="AY26" s="246"/>
      <c r="AZ26" s="246"/>
      <c r="BA26" s="246"/>
      <c r="BB26" s="246"/>
      <c r="BC26" s="246"/>
      <c r="BD26" s="246"/>
      <c r="BE26" s="246"/>
      <c r="BF26" s="246"/>
      <c r="BG26" s="246"/>
      <c r="BH26" s="246"/>
      <c r="BI26" s="246"/>
      <c r="BJ26" s="246"/>
      <c r="BK26" s="246"/>
      <c r="BL26" s="246"/>
      <c r="BM26" s="246"/>
      <c r="BN26" s="246"/>
      <c r="BO26" s="246"/>
      <c r="BP26" s="246"/>
      <c r="BQ26" s="246"/>
      <c r="BR26" s="246"/>
      <c r="BS26" s="246"/>
      <c r="BT26" s="246"/>
      <c r="BU26" s="246"/>
      <c r="BV26" s="246"/>
      <c r="BW26" s="246"/>
      <c r="BX26" s="246"/>
      <c r="BY26" s="246"/>
      <c r="BZ26" s="246"/>
      <c r="CA26" s="246"/>
      <c r="CB26" s="246"/>
      <c r="CC26" s="246"/>
      <c r="CD26" s="246"/>
      <c r="CE26" s="246"/>
      <c r="CF26" s="246"/>
      <c r="CG26" s="246"/>
      <c r="CH26" s="246"/>
      <c r="CI26" s="246"/>
      <c r="CJ26" s="246"/>
      <c r="CK26" s="246"/>
      <c r="CL26" s="246"/>
      <c r="CM26" s="246"/>
      <c r="CN26" s="246"/>
      <c r="CO26" s="246"/>
      <c r="CP26" s="246"/>
      <c r="CQ26" s="246"/>
      <c r="CR26" s="246"/>
      <c r="CS26" s="246"/>
      <c r="CT26" s="246"/>
      <c r="CU26" s="246"/>
      <c r="CV26" s="246"/>
      <c r="CW26" s="246"/>
      <c r="CX26" s="246"/>
      <c r="CY26" s="246"/>
      <c r="CZ26" s="246"/>
      <c r="DA26" s="246"/>
      <c r="DB26" s="246"/>
      <c r="DC26" s="246"/>
      <c r="DD26" s="246"/>
      <c r="DE26" s="246"/>
      <c r="DF26" s="246"/>
      <c r="DG26" s="246"/>
      <c r="DH26" s="246"/>
      <c r="DI26" s="246"/>
      <c r="DJ26" s="246"/>
      <c r="DK26" s="246"/>
      <c r="DL26" s="246"/>
      <c r="DM26" s="246"/>
      <c r="DN26" s="246"/>
      <c r="DO26" s="246"/>
      <c r="DP26" s="246"/>
      <c r="DQ26" s="246"/>
      <c r="DR26" s="246"/>
      <c r="DS26" s="246"/>
      <c r="DT26" s="246"/>
      <c r="DU26" s="246"/>
      <c r="DV26" s="246"/>
      <c r="DW26" s="246"/>
      <c r="DX26" s="246"/>
      <c r="DY26" s="246"/>
      <c r="DZ26" s="246"/>
      <c r="EA26" s="246"/>
      <c r="EB26" s="246"/>
      <c r="EC26" s="246"/>
      <c r="ED26" s="246"/>
      <c r="EE26" s="246"/>
      <c r="EF26" s="246"/>
      <c r="EG26" s="246"/>
      <c r="EH26" s="246"/>
      <c r="EI26" s="246"/>
      <c r="EJ26" s="246"/>
      <c r="EK26" s="246"/>
      <c r="EL26" s="246"/>
      <c r="EM26" s="246"/>
      <c r="EN26" s="246"/>
      <c r="EO26" s="246"/>
      <c r="EP26" s="246"/>
      <c r="EQ26" s="246"/>
      <c r="ER26" s="246"/>
      <c r="ES26" s="246"/>
      <c r="ET26" s="246"/>
      <c r="EU26" s="246"/>
      <c r="EV26" s="246"/>
      <c r="EW26" s="246"/>
      <c r="EX26" s="246"/>
      <c r="EY26" s="246"/>
      <c r="EZ26" s="246"/>
      <c r="FA26" s="246"/>
      <c r="FB26" s="246"/>
      <c r="FC26" s="246"/>
      <c r="FD26" s="246"/>
      <c r="FE26" s="246"/>
      <c r="FF26" s="246"/>
      <c r="FG26" s="246"/>
      <c r="FH26" s="246"/>
      <c r="FI26" s="246"/>
      <c r="FJ26" s="246"/>
      <c r="FK26" s="246"/>
      <c r="FL26" s="246"/>
      <c r="FM26" s="246"/>
      <c r="FN26" s="246"/>
      <c r="FO26" s="246"/>
      <c r="FP26" s="246"/>
      <c r="FQ26" s="246"/>
      <c r="FR26" s="246"/>
      <c r="FS26" s="246"/>
      <c r="FT26" s="246"/>
      <c r="FU26" s="246"/>
      <c r="FV26" s="246"/>
      <c r="FW26" s="246"/>
      <c r="FX26" s="246"/>
      <c r="FY26" s="246"/>
      <c r="FZ26" s="246"/>
      <c r="GA26" s="246"/>
      <c r="GB26" s="246"/>
      <c r="GC26" s="246"/>
      <c r="GD26" s="246"/>
      <c r="GE26" s="246"/>
      <c r="GF26" s="246"/>
      <c r="GG26" s="246"/>
      <c r="GH26" s="246"/>
      <c r="GI26" s="246"/>
      <c r="GJ26" s="246"/>
      <c r="GK26" s="246"/>
      <c r="GL26" s="246"/>
      <c r="GM26" s="246"/>
      <c r="GN26" s="246"/>
      <c r="GO26" s="246"/>
      <c r="GP26" s="246"/>
      <c r="GQ26" s="246"/>
      <c r="GR26" s="246"/>
      <c r="GS26" s="246"/>
      <c r="GT26" s="246"/>
      <c r="GU26" s="246"/>
      <c r="GV26" s="246"/>
      <c r="GW26" s="246"/>
      <c r="GX26" s="246"/>
      <c r="GY26" s="246"/>
      <c r="GZ26" s="246"/>
      <c r="HA26" s="246"/>
      <c r="HB26" s="246"/>
      <c r="HC26" s="246"/>
      <c r="HD26" s="246"/>
      <c r="HE26" s="246"/>
      <c r="HF26" s="246"/>
      <c r="HG26" s="246"/>
      <c r="HH26" s="246"/>
      <c r="HI26" s="246"/>
      <c r="HJ26" s="246"/>
      <c r="HK26" s="246"/>
      <c r="HL26" s="246"/>
      <c r="HM26" s="246"/>
      <c r="HN26" s="246"/>
      <c r="HO26" s="246"/>
      <c r="HP26" s="246"/>
      <c r="HQ26" s="246"/>
      <c r="HR26" s="246"/>
      <c r="HS26" s="246"/>
      <c r="HT26" s="246"/>
      <c r="HU26" s="246"/>
      <c r="HV26" s="246"/>
      <c r="HW26" s="246"/>
      <c r="HX26" s="246"/>
      <c r="HY26" s="246"/>
      <c r="HZ26" s="246"/>
      <c r="IA26" s="246"/>
      <c r="IB26" s="246"/>
      <c r="IC26" s="246"/>
      <c r="ID26" s="246"/>
      <c r="IE26" s="246"/>
      <c r="IF26" s="246"/>
      <c r="IG26" s="246"/>
      <c r="IH26" s="246"/>
      <c r="II26" s="246"/>
      <c r="IJ26" s="246"/>
      <c r="IK26" s="246"/>
      <c r="IL26" s="246"/>
      <c r="IM26" s="246"/>
      <c r="IN26" s="246"/>
      <c r="IO26" s="246"/>
      <c r="IP26" s="246"/>
      <c r="IQ26" s="246"/>
      <c r="IR26" s="246"/>
      <c r="IS26" s="246"/>
      <c r="IT26" s="246"/>
      <c r="IU26" s="246"/>
      <c r="IV26" s="246"/>
    </row>
    <row r="27" spans="1:256" s="263" customFormat="1">
      <c r="A27" s="264" t="s">
        <v>11491</v>
      </c>
      <c r="B27" s="261">
        <v>949.49</v>
      </c>
      <c r="C27" s="262">
        <v>648.21400000000006</v>
      </c>
      <c r="D27" s="255">
        <v>1.017979945505799</v>
      </c>
      <c r="E27" s="255">
        <v>1.0086449111470113</v>
      </c>
      <c r="F27" s="262">
        <v>780.43899999999996</v>
      </c>
      <c r="G27" s="255">
        <v>1.018902239540155</v>
      </c>
      <c r="H27" s="298">
        <v>868.92899999999997</v>
      </c>
      <c r="I27" s="246"/>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c r="AG27" s="246"/>
      <c r="AH27" s="246"/>
      <c r="AI27" s="246"/>
      <c r="AJ27" s="246"/>
      <c r="AK27" s="246"/>
      <c r="AL27" s="246"/>
      <c r="AM27" s="246"/>
      <c r="AN27" s="246"/>
      <c r="AO27" s="246"/>
      <c r="AP27" s="246"/>
      <c r="AQ27" s="246"/>
      <c r="AR27" s="246"/>
      <c r="AS27" s="246"/>
      <c r="AT27" s="246"/>
      <c r="AU27" s="246"/>
      <c r="AV27" s="246"/>
      <c r="AW27" s="246"/>
      <c r="AX27" s="246"/>
      <c r="AY27" s="246"/>
      <c r="AZ27" s="246"/>
      <c r="BA27" s="246"/>
      <c r="BB27" s="246"/>
      <c r="BC27" s="246"/>
      <c r="BD27" s="246"/>
      <c r="BE27" s="246"/>
      <c r="BF27" s="246"/>
      <c r="BG27" s="246"/>
      <c r="BH27" s="246"/>
      <c r="BI27" s="246"/>
      <c r="BJ27" s="246"/>
      <c r="BK27" s="246"/>
      <c r="BL27" s="246"/>
      <c r="BM27" s="246"/>
      <c r="BN27" s="246"/>
      <c r="BO27" s="246"/>
      <c r="BP27" s="246"/>
      <c r="BQ27" s="246"/>
      <c r="BR27" s="246"/>
      <c r="BS27" s="246"/>
      <c r="BT27" s="246"/>
      <c r="BU27" s="246"/>
      <c r="BV27" s="246"/>
      <c r="BW27" s="246"/>
      <c r="BX27" s="246"/>
      <c r="BY27" s="246"/>
      <c r="BZ27" s="246"/>
      <c r="CA27" s="246"/>
      <c r="CB27" s="246"/>
      <c r="CC27" s="246"/>
      <c r="CD27" s="246"/>
      <c r="CE27" s="246"/>
      <c r="CF27" s="246"/>
      <c r="CG27" s="246"/>
      <c r="CH27" s="246"/>
      <c r="CI27" s="246"/>
      <c r="CJ27" s="246"/>
      <c r="CK27" s="246"/>
      <c r="CL27" s="246"/>
      <c r="CM27" s="246"/>
      <c r="CN27" s="246"/>
      <c r="CO27" s="246"/>
      <c r="CP27" s="246"/>
      <c r="CQ27" s="246"/>
      <c r="CR27" s="246"/>
      <c r="CS27" s="246"/>
      <c r="CT27" s="246"/>
      <c r="CU27" s="246"/>
      <c r="CV27" s="246"/>
      <c r="CW27" s="246"/>
      <c r="CX27" s="246"/>
      <c r="CY27" s="246"/>
      <c r="CZ27" s="246"/>
      <c r="DA27" s="246"/>
      <c r="DB27" s="246"/>
      <c r="DC27" s="246"/>
      <c r="DD27" s="246"/>
      <c r="DE27" s="246"/>
      <c r="DF27" s="246"/>
      <c r="DG27" s="246"/>
      <c r="DH27" s="246"/>
      <c r="DI27" s="246"/>
      <c r="DJ27" s="246"/>
      <c r="DK27" s="246"/>
      <c r="DL27" s="246"/>
      <c r="DM27" s="246"/>
      <c r="DN27" s="246"/>
      <c r="DO27" s="246"/>
      <c r="DP27" s="246"/>
      <c r="DQ27" s="246"/>
      <c r="DR27" s="246"/>
      <c r="DS27" s="246"/>
      <c r="DT27" s="246"/>
      <c r="DU27" s="246"/>
      <c r="DV27" s="246"/>
      <c r="DW27" s="246"/>
      <c r="DX27" s="246"/>
      <c r="DY27" s="246"/>
      <c r="DZ27" s="246"/>
      <c r="EA27" s="246"/>
      <c r="EB27" s="246"/>
      <c r="EC27" s="246"/>
      <c r="ED27" s="246"/>
      <c r="EE27" s="246"/>
      <c r="EF27" s="246"/>
      <c r="EG27" s="246"/>
      <c r="EH27" s="246"/>
      <c r="EI27" s="246"/>
      <c r="EJ27" s="246"/>
      <c r="EK27" s="246"/>
      <c r="EL27" s="246"/>
      <c r="EM27" s="246"/>
      <c r="EN27" s="246"/>
      <c r="EO27" s="246"/>
      <c r="EP27" s="246"/>
      <c r="EQ27" s="246"/>
      <c r="ER27" s="246"/>
      <c r="ES27" s="246"/>
      <c r="ET27" s="246"/>
      <c r="EU27" s="246"/>
      <c r="EV27" s="246"/>
      <c r="EW27" s="246"/>
      <c r="EX27" s="246"/>
      <c r="EY27" s="246"/>
      <c r="EZ27" s="246"/>
      <c r="FA27" s="246"/>
      <c r="FB27" s="246"/>
      <c r="FC27" s="246"/>
      <c r="FD27" s="246"/>
      <c r="FE27" s="246"/>
      <c r="FF27" s="246"/>
      <c r="FG27" s="246"/>
      <c r="FH27" s="246"/>
      <c r="FI27" s="246"/>
      <c r="FJ27" s="246"/>
      <c r="FK27" s="246"/>
      <c r="FL27" s="246"/>
      <c r="FM27" s="246"/>
      <c r="FN27" s="246"/>
      <c r="FO27" s="246"/>
      <c r="FP27" s="246"/>
      <c r="FQ27" s="246"/>
      <c r="FR27" s="246"/>
      <c r="FS27" s="246"/>
      <c r="FT27" s="246"/>
      <c r="FU27" s="246"/>
      <c r="FV27" s="246"/>
      <c r="FW27" s="246"/>
      <c r="FX27" s="246"/>
      <c r="FY27" s="246"/>
      <c r="FZ27" s="246"/>
      <c r="GA27" s="246"/>
      <c r="GB27" s="246"/>
      <c r="GC27" s="246"/>
      <c r="GD27" s="246"/>
      <c r="GE27" s="246"/>
      <c r="GF27" s="246"/>
      <c r="GG27" s="246"/>
      <c r="GH27" s="246"/>
      <c r="GI27" s="246"/>
      <c r="GJ27" s="246"/>
      <c r="GK27" s="246"/>
      <c r="GL27" s="246"/>
      <c r="GM27" s="246"/>
      <c r="GN27" s="246"/>
      <c r="GO27" s="246"/>
      <c r="GP27" s="246"/>
      <c r="GQ27" s="246"/>
      <c r="GR27" s="246"/>
      <c r="GS27" s="246"/>
      <c r="GT27" s="246"/>
      <c r="GU27" s="246"/>
      <c r="GV27" s="246"/>
      <c r="GW27" s="246"/>
      <c r="GX27" s="246"/>
      <c r="GY27" s="246"/>
      <c r="GZ27" s="246"/>
      <c r="HA27" s="246"/>
      <c r="HB27" s="246"/>
      <c r="HC27" s="246"/>
      <c r="HD27" s="246"/>
      <c r="HE27" s="246"/>
      <c r="HF27" s="246"/>
      <c r="HG27" s="246"/>
      <c r="HH27" s="246"/>
      <c r="HI27" s="246"/>
      <c r="HJ27" s="246"/>
      <c r="HK27" s="246"/>
      <c r="HL27" s="246"/>
      <c r="HM27" s="246"/>
      <c r="HN27" s="246"/>
      <c r="HO27" s="246"/>
      <c r="HP27" s="246"/>
      <c r="HQ27" s="246"/>
      <c r="HR27" s="246"/>
      <c r="HS27" s="246"/>
      <c r="HT27" s="246"/>
      <c r="HU27" s="246"/>
      <c r="HV27" s="246"/>
      <c r="HW27" s="246"/>
      <c r="HX27" s="246"/>
      <c r="HY27" s="246"/>
      <c r="HZ27" s="246"/>
      <c r="IA27" s="246"/>
      <c r="IB27" s="246"/>
      <c r="IC27" s="246"/>
      <c r="ID27" s="246"/>
      <c r="IE27" s="246"/>
      <c r="IF27" s="246"/>
      <c r="IG27" s="246"/>
      <c r="IH27" s="246"/>
      <c r="II27" s="246"/>
      <c r="IJ27" s="246"/>
      <c r="IK27" s="246"/>
      <c r="IL27" s="246"/>
      <c r="IM27" s="246"/>
      <c r="IN27" s="246"/>
      <c r="IO27" s="246"/>
      <c r="IP27" s="246"/>
      <c r="IQ27" s="246"/>
      <c r="IR27" s="246"/>
      <c r="IS27" s="246"/>
      <c r="IT27" s="246"/>
      <c r="IU27" s="246"/>
      <c r="IV27" s="246"/>
    </row>
    <row r="28" spans="1:256" s="263" customFormat="1">
      <c r="A28" s="264" t="s">
        <v>11492</v>
      </c>
      <c r="B28" s="261">
        <v>949.49</v>
      </c>
      <c r="C28" s="262">
        <v>661.36300000000006</v>
      </c>
      <c r="D28" s="255">
        <v>1.0202849676187185</v>
      </c>
      <c r="E28" s="255">
        <v>1.0098431780062247</v>
      </c>
      <c r="F28" s="262">
        <v>788.12099999999998</v>
      </c>
      <c r="G28" s="255">
        <v>1.0130459450657074</v>
      </c>
      <c r="H28" s="298">
        <v>880.26499999999999</v>
      </c>
      <c r="I28" s="246"/>
      <c r="J28" s="246"/>
      <c r="K28" s="246"/>
      <c r="L28" s="246"/>
      <c r="M28" s="246"/>
      <c r="N28" s="246"/>
      <c r="O28" s="246"/>
      <c r="P28" s="246"/>
      <c r="Q28" s="246"/>
      <c r="R28" s="246"/>
      <c r="S28" s="246"/>
      <c r="T28" s="246"/>
      <c r="U28" s="246"/>
      <c r="V28" s="246"/>
      <c r="W28" s="246"/>
      <c r="X28" s="246"/>
      <c r="Y28" s="246"/>
      <c r="Z28" s="246"/>
      <c r="AA28" s="246"/>
      <c r="AB28" s="246"/>
      <c r="AC28" s="246"/>
      <c r="AD28" s="246"/>
      <c r="AE28" s="246"/>
      <c r="AF28" s="246"/>
      <c r="AG28" s="246"/>
      <c r="AH28" s="246"/>
      <c r="AI28" s="246"/>
      <c r="AJ28" s="246"/>
      <c r="AK28" s="246"/>
      <c r="AL28" s="246"/>
      <c r="AM28" s="246"/>
      <c r="AN28" s="246"/>
      <c r="AO28" s="246"/>
      <c r="AP28" s="246"/>
      <c r="AQ28" s="246"/>
      <c r="AR28" s="246"/>
      <c r="AS28" s="246"/>
      <c r="AT28" s="246"/>
      <c r="AU28" s="246"/>
      <c r="AV28" s="246"/>
      <c r="AW28" s="246"/>
      <c r="AX28" s="246"/>
      <c r="AY28" s="246"/>
      <c r="AZ28" s="246"/>
      <c r="BA28" s="246"/>
      <c r="BB28" s="246"/>
      <c r="BC28" s="246"/>
      <c r="BD28" s="246"/>
      <c r="BE28" s="246"/>
      <c r="BF28" s="246"/>
      <c r="BG28" s="246"/>
      <c r="BH28" s="246"/>
      <c r="BI28" s="246"/>
      <c r="BJ28" s="246"/>
      <c r="BK28" s="246"/>
      <c r="BL28" s="246"/>
      <c r="BM28" s="246"/>
      <c r="BN28" s="246"/>
      <c r="BO28" s="246"/>
      <c r="BP28" s="246"/>
      <c r="BQ28" s="246"/>
      <c r="BR28" s="246"/>
      <c r="BS28" s="246"/>
      <c r="BT28" s="246"/>
      <c r="BU28" s="246"/>
      <c r="BV28" s="246"/>
      <c r="BW28" s="246"/>
      <c r="BX28" s="246"/>
      <c r="BY28" s="246"/>
      <c r="BZ28" s="246"/>
      <c r="CA28" s="246"/>
      <c r="CB28" s="246"/>
      <c r="CC28" s="246"/>
      <c r="CD28" s="246"/>
      <c r="CE28" s="246"/>
      <c r="CF28" s="246"/>
      <c r="CG28" s="246"/>
      <c r="CH28" s="246"/>
      <c r="CI28" s="246"/>
      <c r="CJ28" s="246"/>
      <c r="CK28" s="246"/>
      <c r="CL28" s="246"/>
      <c r="CM28" s="246"/>
      <c r="CN28" s="246"/>
      <c r="CO28" s="246"/>
      <c r="CP28" s="246"/>
      <c r="CQ28" s="246"/>
      <c r="CR28" s="246"/>
      <c r="CS28" s="246"/>
      <c r="CT28" s="246"/>
      <c r="CU28" s="246"/>
      <c r="CV28" s="246"/>
      <c r="CW28" s="246"/>
      <c r="CX28" s="246"/>
      <c r="CY28" s="246"/>
      <c r="CZ28" s="246"/>
      <c r="DA28" s="246"/>
      <c r="DB28" s="246"/>
      <c r="DC28" s="246"/>
      <c r="DD28" s="246"/>
      <c r="DE28" s="246"/>
      <c r="DF28" s="246"/>
      <c r="DG28" s="246"/>
      <c r="DH28" s="246"/>
      <c r="DI28" s="246"/>
      <c r="DJ28" s="246"/>
      <c r="DK28" s="246"/>
      <c r="DL28" s="246"/>
      <c r="DM28" s="246"/>
      <c r="DN28" s="246"/>
      <c r="DO28" s="246"/>
      <c r="DP28" s="246"/>
      <c r="DQ28" s="246"/>
      <c r="DR28" s="246"/>
      <c r="DS28" s="246"/>
      <c r="DT28" s="246"/>
      <c r="DU28" s="246"/>
      <c r="DV28" s="246"/>
      <c r="DW28" s="246"/>
      <c r="DX28" s="246"/>
      <c r="DY28" s="246"/>
      <c r="DZ28" s="246"/>
      <c r="EA28" s="246"/>
      <c r="EB28" s="246"/>
      <c r="EC28" s="246"/>
      <c r="ED28" s="246"/>
      <c r="EE28" s="246"/>
      <c r="EF28" s="246"/>
      <c r="EG28" s="246"/>
      <c r="EH28" s="246"/>
      <c r="EI28" s="246"/>
      <c r="EJ28" s="246"/>
      <c r="EK28" s="246"/>
      <c r="EL28" s="246"/>
      <c r="EM28" s="246"/>
      <c r="EN28" s="246"/>
      <c r="EO28" s="246"/>
      <c r="EP28" s="246"/>
      <c r="EQ28" s="246"/>
      <c r="ER28" s="246"/>
      <c r="ES28" s="246"/>
      <c r="ET28" s="246"/>
      <c r="EU28" s="246"/>
      <c r="EV28" s="246"/>
      <c r="EW28" s="246"/>
      <c r="EX28" s="246"/>
      <c r="EY28" s="246"/>
      <c r="EZ28" s="246"/>
      <c r="FA28" s="246"/>
      <c r="FB28" s="246"/>
      <c r="FC28" s="246"/>
      <c r="FD28" s="246"/>
      <c r="FE28" s="246"/>
      <c r="FF28" s="246"/>
      <c r="FG28" s="246"/>
      <c r="FH28" s="246"/>
      <c r="FI28" s="246"/>
      <c r="FJ28" s="246"/>
      <c r="FK28" s="246"/>
      <c r="FL28" s="246"/>
      <c r="FM28" s="246"/>
      <c r="FN28" s="246"/>
      <c r="FO28" s="246"/>
      <c r="FP28" s="246"/>
      <c r="FQ28" s="246"/>
      <c r="FR28" s="246"/>
      <c r="FS28" s="246"/>
      <c r="FT28" s="246"/>
      <c r="FU28" s="246"/>
      <c r="FV28" s="246"/>
      <c r="FW28" s="246"/>
      <c r="FX28" s="246"/>
      <c r="FY28" s="246"/>
      <c r="FZ28" s="246"/>
      <c r="GA28" s="246"/>
      <c r="GB28" s="246"/>
      <c r="GC28" s="246"/>
      <c r="GD28" s="246"/>
      <c r="GE28" s="246"/>
      <c r="GF28" s="246"/>
      <c r="GG28" s="246"/>
      <c r="GH28" s="246"/>
      <c r="GI28" s="246"/>
      <c r="GJ28" s="246"/>
      <c r="GK28" s="246"/>
      <c r="GL28" s="246"/>
      <c r="GM28" s="246"/>
      <c r="GN28" s="246"/>
      <c r="GO28" s="246"/>
      <c r="GP28" s="246"/>
      <c r="GQ28" s="246"/>
      <c r="GR28" s="246"/>
      <c r="GS28" s="246"/>
      <c r="GT28" s="246"/>
      <c r="GU28" s="246"/>
      <c r="GV28" s="246"/>
      <c r="GW28" s="246"/>
      <c r="GX28" s="246"/>
      <c r="GY28" s="246"/>
      <c r="GZ28" s="246"/>
      <c r="HA28" s="246"/>
      <c r="HB28" s="246"/>
      <c r="HC28" s="246"/>
      <c r="HD28" s="246"/>
      <c r="HE28" s="246"/>
      <c r="HF28" s="246"/>
      <c r="HG28" s="246"/>
      <c r="HH28" s="246"/>
      <c r="HI28" s="246"/>
      <c r="HJ28" s="246"/>
      <c r="HK28" s="246"/>
      <c r="HL28" s="246"/>
      <c r="HM28" s="246"/>
      <c r="HN28" s="246"/>
      <c r="HO28" s="246"/>
      <c r="HP28" s="246"/>
      <c r="HQ28" s="246"/>
      <c r="HR28" s="246"/>
      <c r="HS28" s="246"/>
      <c r="HT28" s="246"/>
      <c r="HU28" s="246"/>
      <c r="HV28" s="246"/>
      <c r="HW28" s="246"/>
      <c r="HX28" s="246"/>
      <c r="HY28" s="246"/>
      <c r="HZ28" s="246"/>
      <c r="IA28" s="246"/>
      <c r="IB28" s="246"/>
      <c r="IC28" s="246"/>
      <c r="ID28" s="246"/>
      <c r="IE28" s="246"/>
      <c r="IF28" s="246"/>
      <c r="IG28" s="246"/>
      <c r="IH28" s="246"/>
      <c r="II28" s="246"/>
      <c r="IJ28" s="246"/>
      <c r="IK28" s="246"/>
      <c r="IL28" s="246"/>
      <c r="IM28" s="246"/>
      <c r="IN28" s="246"/>
      <c r="IO28" s="246"/>
      <c r="IP28" s="246"/>
      <c r="IQ28" s="246"/>
      <c r="IR28" s="246"/>
      <c r="IS28" s="246"/>
      <c r="IT28" s="246"/>
      <c r="IU28" s="246"/>
      <c r="IV28" s="246"/>
    </row>
    <row r="29" spans="1:256" s="263" customFormat="1">
      <c r="A29" s="264" t="s">
        <v>11493</v>
      </c>
      <c r="B29" s="261">
        <v>949.49</v>
      </c>
      <c r="C29" s="262">
        <v>669.48199999999997</v>
      </c>
      <c r="D29" s="255">
        <v>1.0122761630148647</v>
      </c>
      <c r="E29" s="255">
        <v>1.0060181114321278</v>
      </c>
      <c r="F29" s="262">
        <v>792.86400000000003</v>
      </c>
      <c r="G29" s="255">
        <v>1.0090041067178634</v>
      </c>
      <c r="H29" s="298">
        <v>888.19100000000003</v>
      </c>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6"/>
      <c r="AJ29" s="246"/>
      <c r="AK29" s="246"/>
      <c r="AL29" s="246"/>
      <c r="AM29" s="246"/>
      <c r="AN29" s="246"/>
      <c r="AO29" s="246"/>
      <c r="AP29" s="246"/>
      <c r="AQ29" s="246"/>
      <c r="AR29" s="246"/>
      <c r="AS29" s="246"/>
      <c r="AT29" s="246"/>
      <c r="AU29" s="246"/>
      <c r="AV29" s="246"/>
      <c r="AW29" s="246"/>
      <c r="AX29" s="246"/>
      <c r="AY29" s="246"/>
      <c r="AZ29" s="246"/>
      <c r="BA29" s="246"/>
      <c r="BB29" s="246"/>
      <c r="BC29" s="246"/>
      <c r="BD29" s="246"/>
      <c r="BE29" s="246"/>
      <c r="BF29" s="246"/>
      <c r="BG29" s="246"/>
      <c r="BH29" s="246"/>
      <c r="BI29" s="246"/>
      <c r="BJ29" s="246"/>
      <c r="BK29" s="246"/>
      <c r="BL29" s="246"/>
      <c r="BM29" s="246"/>
      <c r="BN29" s="246"/>
      <c r="BO29" s="246"/>
      <c r="BP29" s="246"/>
      <c r="BQ29" s="246"/>
      <c r="BR29" s="246"/>
      <c r="BS29" s="246"/>
      <c r="BT29" s="246"/>
      <c r="BU29" s="246"/>
      <c r="BV29" s="246"/>
      <c r="BW29" s="246"/>
      <c r="BX29" s="246"/>
      <c r="BY29" s="246"/>
      <c r="BZ29" s="246"/>
      <c r="CA29" s="246"/>
      <c r="CB29" s="246"/>
      <c r="CC29" s="246"/>
      <c r="CD29" s="246"/>
      <c r="CE29" s="246"/>
      <c r="CF29" s="246"/>
      <c r="CG29" s="246"/>
      <c r="CH29" s="246"/>
      <c r="CI29" s="246"/>
      <c r="CJ29" s="246"/>
      <c r="CK29" s="246"/>
      <c r="CL29" s="246"/>
      <c r="CM29" s="246"/>
      <c r="CN29" s="246"/>
      <c r="CO29" s="246"/>
      <c r="CP29" s="246"/>
      <c r="CQ29" s="246"/>
      <c r="CR29" s="246"/>
      <c r="CS29" s="246"/>
      <c r="CT29" s="246"/>
      <c r="CU29" s="246"/>
      <c r="CV29" s="246"/>
      <c r="CW29" s="246"/>
      <c r="CX29" s="246"/>
      <c r="CY29" s="246"/>
      <c r="CZ29" s="246"/>
      <c r="DA29" s="246"/>
      <c r="DB29" s="246"/>
      <c r="DC29" s="246"/>
      <c r="DD29" s="246"/>
      <c r="DE29" s="246"/>
      <c r="DF29" s="246"/>
      <c r="DG29" s="246"/>
      <c r="DH29" s="246"/>
      <c r="DI29" s="246"/>
      <c r="DJ29" s="246"/>
      <c r="DK29" s="246"/>
      <c r="DL29" s="246"/>
      <c r="DM29" s="246"/>
      <c r="DN29" s="246"/>
      <c r="DO29" s="246"/>
      <c r="DP29" s="246"/>
      <c r="DQ29" s="246"/>
      <c r="DR29" s="246"/>
      <c r="DS29" s="246"/>
      <c r="DT29" s="246"/>
      <c r="DU29" s="246"/>
      <c r="DV29" s="246"/>
      <c r="DW29" s="246"/>
      <c r="DX29" s="246"/>
      <c r="DY29" s="246"/>
      <c r="DZ29" s="246"/>
      <c r="EA29" s="246"/>
      <c r="EB29" s="246"/>
      <c r="EC29" s="246"/>
      <c r="ED29" s="246"/>
      <c r="EE29" s="246"/>
      <c r="EF29" s="246"/>
      <c r="EG29" s="246"/>
      <c r="EH29" s="246"/>
      <c r="EI29" s="246"/>
      <c r="EJ29" s="246"/>
      <c r="EK29" s="246"/>
      <c r="EL29" s="246"/>
      <c r="EM29" s="246"/>
      <c r="EN29" s="246"/>
      <c r="EO29" s="246"/>
      <c r="EP29" s="246"/>
      <c r="EQ29" s="246"/>
      <c r="ER29" s="246"/>
      <c r="ES29" s="246"/>
      <c r="ET29" s="246"/>
      <c r="EU29" s="246"/>
      <c r="EV29" s="246"/>
      <c r="EW29" s="246"/>
      <c r="EX29" s="246"/>
      <c r="EY29" s="246"/>
      <c r="EZ29" s="246"/>
      <c r="FA29" s="246"/>
      <c r="FB29" s="246"/>
      <c r="FC29" s="246"/>
      <c r="FD29" s="246"/>
      <c r="FE29" s="246"/>
      <c r="FF29" s="246"/>
      <c r="FG29" s="246"/>
      <c r="FH29" s="246"/>
      <c r="FI29" s="246"/>
      <c r="FJ29" s="246"/>
      <c r="FK29" s="246"/>
      <c r="FL29" s="246"/>
      <c r="FM29" s="246"/>
      <c r="FN29" s="246"/>
      <c r="FO29" s="246"/>
      <c r="FP29" s="246"/>
      <c r="FQ29" s="246"/>
      <c r="FR29" s="246"/>
      <c r="FS29" s="246"/>
      <c r="FT29" s="246"/>
      <c r="FU29" s="246"/>
      <c r="FV29" s="246"/>
      <c r="FW29" s="246"/>
      <c r="FX29" s="246"/>
      <c r="FY29" s="246"/>
      <c r="FZ29" s="246"/>
      <c r="GA29" s="246"/>
      <c r="GB29" s="246"/>
      <c r="GC29" s="246"/>
      <c r="GD29" s="246"/>
      <c r="GE29" s="246"/>
      <c r="GF29" s="246"/>
      <c r="GG29" s="246"/>
      <c r="GH29" s="246"/>
      <c r="GI29" s="246"/>
      <c r="GJ29" s="246"/>
      <c r="GK29" s="246"/>
      <c r="GL29" s="246"/>
      <c r="GM29" s="246"/>
      <c r="GN29" s="246"/>
      <c r="GO29" s="246"/>
      <c r="GP29" s="246"/>
      <c r="GQ29" s="246"/>
      <c r="GR29" s="246"/>
      <c r="GS29" s="246"/>
      <c r="GT29" s="246"/>
      <c r="GU29" s="246"/>
      <c r="GV29" s="246"/>
      <c r="GW29" s="246"/>
      <c r="GX29" s="246"/>
      <c r="GY29" s="246"/>
      <c r="GZ29" s="246"/>
      <c r="HA29" s="246"/>
      <c r="HB29" s="246"/>
      <c r="HC29" s="246"/>
      <c r="HD29" s="246"/>
      <c r="HE29" s="246"/>
      <c r="HF29" s="246"/>
      <c r="HG29" s="246"/>
      <c r="HH29" s="246"/>
      <c r="HI29" s="246"/>
      <c r="HJ29" s="246"/>
      <c r="HK29" s="246"/>
      <c r="HL29" s="246"/>
      <c r="HM29" s="246"/>
      <c r="HN29" s="246"/>
      <c r="HO29" s="246"/>
      <c r="HP29" s="246"/>
      <c r="HQ29" s="246"/>
      <c r="HR29" s="246"/>
      <c r="HS29" s="246"/>
      <c r="HT29" s="246"/>
      <c r="HU29" s="246"/>
      <c r="HV29" s="246"/>
      <c r="HW29" s="246"/>
      <c r="HX29" s="246"/>
      <c r="HY29" s="246"/>
      <c r="HZ29" s="246"/>
      <c r="IA29" s="246"/>
      <c r="IB29" s="246"/>
      <c r="IC29" s="246"/>
      <c r="ID29" s="246"/>
      <c r="IE29" s="246"/>
      <c r="IF29" s="246"/>
      <c r="IG29" s="246"/>
      <c r="IH29" s="246"/>
      <c r="II29" s="246"/>
      <c r="IJ29" s="246"/>
      <c r="IK29" s="246"/>
      <c r="IL29" s="246"/>
      <c r="IM29" s="246"/>
      <c r="IN29" s="246"/>
      <c r="IO29" s="246"/>
      <c r="IP29" s="246"/>
      <c r="IQ29" s="246"/>
      <c r="IR29" s="246"/>
      <c r="IS29" s="246"/>
      <c r="IT29" s="246"/>
      <c r="IU29" s="246"/>
      <c r="IV29" s="246"/>
    </row>
    <row r="30" spans="1:256" s="263" customFormat="1" ht="15.75" thickBot="1">
      <c r="A30" s="300" t="s">
        <v>11494</v>
      </c>
      <c r="B30" s="301">
        <v>975.99099999999999</v>
      </c>
      <c r="C30" s="302">
        <v>680.39200000000005</v>
      </c>
      <c r="D30" s="302">
        <f>C30/C29</f>
        <v>1.0162961812266798</v>
      </c>
      <c r="E30" s="302">
        <f>F30/F29</f>
        <v>1.0221816099608507</v>
      </c>
      <c r="F30" s="302">
        <v>810.45100000000002</v>
      </c>
      <c r="G30" s="302">
        <f>H30/H29</f>
        <v>1.0221889210766604</v>
      </c>
      <c r="H30" s="303">
        <v>907.899</v>
      </c>
      <c r="I30" s="246"/>
      <c r="J30" s="246"/>
      <c r="K30" s="246"/>
      <c r="L30" s="246"/>
      <c r="M30" s="246"/>
      <c r="N30" s="246"/>
      <c r="O30" s="246"/>
      <c r="P30" s="246"/>
      <c r="Q30" s="246"/>
      <c r="R30" s="246"/>
      <c r="S30" s="246"/>
      <c r="T30" s="246"/>
      <c r="U30" s="246"/>
      <c r="V30" s="246"/>
      <c r="W30" s="246"/>
      <c r="X30" s="246"/>
      <c r="Y30" s="246"/>
      <c r="Z30" s="246"/>
      <c r="AA30" s="246"/>
      <c r="AB30" s="246"/>
      <c r="AC30" s="246"/>
      <c r="AD30" s="246"/>
      <c r="AE30" s="246"/>
      <c r="AF30" s="246"/>
      <c r="AG30" s="246"/>
      <c r="AH30" s="246"/>
      <c r="AI30" s="246"/>
      <c r="AJ30" s="246"/>
      <c r="AK30" s="246"/>
      <c r="AL30" s="246"/>
      <c r="AM30" s="246"/>
      <c r="AN30" s="246"/>
      <c r="AO30" s="246"/>
      <c r="AP30" s="246"/>
      <c r="AQ30" s="246"/>
      <c r="AR30" s="246"/>
      <c r="AS30" s="246"/>
      <c r="AT30" s="246"/>
      <c r="AU30" s="246"/>
      <c r="AV30" s="246"/>
      <c r="AW30" s="246"/>
      <c r="AX30" s="246"/>
      <c r="AY30" s="246"/>
      <c r="AZ30" s="246"/>
      <c r="BA30" s="246"/>
      <c r="BB30" s="246"/>
      <c r="BC30" s="246"/>
      <c r="BD30" s="246"/>
      <c r="BE30" s="246"/>
      <c r="BF30" s="246"/>
      <c r="BG30" s="246"/>
      <c r="BH30" s="246"/>
      <c r="BI30" s="246"/>
      <c r="BJ30" s="246"/>
      <c r="BK30" s="246"/>
      <c r="BL30" s="246"/>
      <c r="BM30" s="246"/>
      <c r="BN30" s="246"/>
      <c r="BO30" s="246"/>
      <c r="BP30" s="246"/>
      <c r="BQ30" s="246"/>
      <c r="BR30" s="246"/>
      <c r="BS30" s="246"/>
      <c r="BT30" s="246"/>
      <c r="BU30" s="246"/>
      <c r="BV30" s="246"/>
      <c r="BW30" s="246"/>
      <c r="BX30" s="246"/>
      <c r="BY30" s="246"/>
      <c r="BZ30" s="246"/>
      <c r="CA30" s="246"/>
      <c r="CB30" s="246"/>
      <c r="CC30" s="246"/>
      <c r="CD30" s="246"/>
      <c r="CE30" s="246"/>
      <c r="CF30" s="246"/>
      <c r="CG30" s="246"/>
      <c r="CH30" s="246"/>
      <c r="CI30" s="246"/>
      <c r="CJ30" s="246"/>
      <c r="CK30" s="246"/>
      <c r="CL30" s="246"/>
      <c r="CM30" s="246"/>
      <c r="CN30" s="246"/>
      <c r="CO30" s="246"/>
      <c r="CP30" s="246"/>
      <c r="CQ30" s="246"/>
      <c r="CR30" s="246"/>
      <c r="CS30" s="246"/>
      <c r="CT30" s="246"/>
      <c r="CU30" s="246"/>
      <c r="CV30" s="246"/>
      <c r="CW30" s="246"/>
      <c r="CX30" s="246"/>
      <c r="CY30" s="246"/>
      <c r="CZ30" s="246"/>
      <c r="DA30" s="246"/>
      <c r="DB30" s="246"/>
      <c r="DC30" s="246"/>
      <c r="DD30" s="246"/>
      <c r="DE30" s="246"/>
      <c r="DF30" s="246"/>
      <c r="DG30" s="246"/>
      <c r="DH30" s="246"/>
      <c r="DI30" s="246"/>
      <c r="DJ30" s="246"/>
      <c r="DK30" s="246"/>
      <c r="DL30" s="246"/>
      <c r="DM30" s="246"/>
      <c r="DN30" s="246"/>
      <c r="DO30" s="246"/>
      <c r="DP30" s="246"/>
      <c r="DQ30" s="246"/>
      <c r="DR30" s="246"/>
      <c r="DS30" s="246"/>
      <c r="DT30" s="246"/>
      <c r="DU30" s="246"/>
      <c r="DV30" s="246"/>
      <c r="DW30" s="246"/>
      <c r="DX30" s="246"/>
      <c r="DY30" s="246"/>
      <c r="DZ30" s="246"/>
      <c r="EA30" s="246"/>
      <c r="EB30" s="246"/>
      <c r="EC30" s="246"/>
      <c r="ED30" s="246"/>
      <c r="EE30" s="246"/>
      <c r="EF30" s="246"/>
      <c r="EG30" s="246"/>
      <c r="EH30" s="246"/>
      <c r="EI30" s="246"/>
      <c r="EJ30" s="246"/>
      <c r="EK30" s="246"/>
      <c r="EL30" s="246"/>
      <c r="EM30" s="246"/>
      <c r="EN30" s="246"/>
      <c r="EO30" s="246"/>
      <c r="EP30" s="246"/>
      <c r="EQ30" s="246"/>
      <c r="ER30" s="246"/>
      <c r="ES30" s="246"/>
      <c r="ET30" s="246"/>
      <c r="EU30" s="246"/>
      <c r="EV30" s="246"/>
      <c r="EW30" s="246"/>
      <c r="EX30" s="246"/>
      <c r="EY30" s="246"/>
      <c r="EZ30" s="246"/>
      <c r="FA30" s="246"/>
      <c r="FB30" s="246"/>
      <c r="FC30" s="246"/>
      <c r="FD30" s="246"/>
      <c r="FE30" s="246"/>
      <c r="FF30" s="246"/>
      <c r="FG30" s="246"/>
      <c r="FH30" s="246"/>
      <c r="FI30" s="246"/>
      <c r="FJ30" s="246"/>
      <c r="FK30" s="246"/>
      <c r="FL30" s="246"/>
      <c r="FM30" s="246"/>
      <c r="FN30" s="246"/>
      <c r="FO30" s="246"/>
      <c r="FP30" s="246"/>
      <c r="FQ30" s="246"/>
      <c r="FR30" s="246"/>
      <c r="FS30" s="246"/>
      <c r="FT30" s="246"/>
      <c r="FU30" s="246"/>
      <c r="FV30" s="246"/>
      <c r="FW30" s="246"/>
      <c r="FX30" s="246"/>
      <c r="FY30" s="246"/>
      <c r="FZ30" s="246"/>
      <c r="GA30" s="246"/>
      <c r="GB30" s="246"/>
      <c r="GC30" s="246"/>
      <c r="GD30" s="246"/>
      <c r="GE30" s="246"/>
      <c r="GF30" s="246"/>
      <c r="GG30" s="246"/>
      <c r="GH30" s="246"/>
      <c r="GI30" s="246"/>
      <c r="GJ30" s="246"/>
      <c r="GK30" s="246"/>
      <c r="GL30" s="246"/>
      <c r="GM30" s="246"/>
      <c r="GN30" s="246"/>
      <c r="GO30" s="246"/>
      <c r="GP30" s="246"/>
      <c r="GQ30" s="246"/>
      <c r="GR30" s="246"/>
      <c r="GS30" s="246"/>
      <c r="GT30" s="246"/>
      <c r="GU30" s="246"/>
      <c r="GV30" s="246"/>
      <c r="GW30" s="246"/>
      <c r="GX30" s="246"/>
      <c r="GY30" s="246"/>
      <c r="GZ30" s="246"/>
      <c r="HA30" s="246"/>
      <c r="HB30" s="246"/>
      <c r="HC30" s="246"/>
      <c r="HD30" s="246"/>
      <c r="HE30" s="246"/>
      <c r="HF30" s="246"/>
      <c r="HG30" s="246"/>
      <c r="HH30" s="246"/>
      <c r="HI30" s="246"/>
      <c r="HJ30" s="246"/>
      <c r="HK30" s="246"/>
      <c r="HL30" s="246"/>
      <c r="HM30" s="246"/>
      <c r="HN30" s="246"/>
      <c r="HO30" s="246"/>
      <c r="HP30" s="246"/>
      <c r="HQ30" s="246"/>
      <c r="HR30" s="246"/>
      <c r="HS30" s="246"/>
      <c r="HT30" s="246"/>
      <c r="HU30" s="246"/>
      <c r="HV30" s="246"/>
      <c r="HW30" s="246"/>
      <c r="HX30" s="246"/>
      <c r="HY30" s="246"/>
      <c r="HZ30" s="246"/>
      <c r="IA30" s="246"/>
      <c r="IB30" s="246"/>
      <c r="IC30" s="246"/>
      <c r="ID30" s="246"/>
      <c r="IE30" s="246"/>
      <c r="IF30" s="246"/>
      <c r="IG30" s="246"/>
      <c r="IH30" s="246"/>
      <c r="II30" s="246"/>
      <c r="IJ30" s="246"/>
      <c r="IK30" s="246"/>
      <c r="IL30" s="246"/>
      <c r="IM30" s="246"/>
      <c r="IN30" s="246"/>
      <c r="IO30" s="246"/>
      <c r="IP30" s="246"/>
      <c r="IQ30" s="246"/>
      <c r="IR30" s="246"/>
      <c r="IS30" s="246"/>
      <c r="IT30" s="246"/>
      <c r="IU30" s="246"/>
      <c r="IV30" s="246"/>
    </row>
    <row r="31" spans="1:256">
      <c r="A31" s="266"/>
      <c r="B31" s="266"/>
      <c r="C31" s="266"/>
      <c r="D31" s="266"/>
      <c r="E31" s="267"/>
      <c r="F31" s="267"/>
      <c r="G31" s="267"/>
    </row>
    <row r="32" spans="1:256" ht="15.75" thickBot="1">
      <c r="A32" s="558"/>
      <c r="B32" s="548"/>
      <c r="C32" s="548"/>
      <c r="D32" s="548"/>
      <c r="E32" s="559" t="s">
        <v>174</v>
      </c>
      <c r="F32" s="560"/>
      <c r="G32" s="548"/>
      <c r="H32" s="549"/>
    </row>
    <row r="33" spans="1:11" ht="28.5">
      <c r="A33" s="268"/>
      <c r="B33" s="269"/>
      <c r="C33" s="270"/>
      <c r="D33" s="269"/>
      <c r="E33" s="271" t="s">
        <v>11495</v>
      </c>
      <c r="F33" s="272" t="s">
        <v>11496</v>
      </c>
      <c r="G33" s="270"/>
      <c r="H33" s="273"/>
    </row>
    <row r="34" spans="1:11">
      <c r="A34" s="274"/>
      <c r="B34" s="275"/>
      <c r="C34" s="275"/>
      <c r="D34" s="275"/>
      <c r="E34" s="276">
        <f>PRODUCT(E7:E30)</f>
        <v>1.1672014563176707</v>
      </c>
      <c r="F34" s="277"/>
      <c r="G34" s="278"/>
      <c r="H34" s="279"/>
    </row>
    <row r="35" spans="1:11">
      <c r="A35" s="274"/>
      <c r="B35" s="275"/>
      <c r="C35" s="275"/>
      <c r="D35" s="275"/>
      <c r="E35" s="280"/>
      <c r="F35" s="277"/>
      <c r="G35" s="275"/>
      <c r="H35" s="279"/>
    </row>
    <row r="36" spans="1:11">
      <c r="A36" s="281"/>
      <c r="B36" s="269"/>
      <c r="C36" s="282"/>
      <c r="D36" s="269"/>
      <c r="E36" s="283" t="s">
        <v>11497</v>
      </c>
      <c r="F36" s="272" t="s">
        <v>11498</v>
      </c>
      <c r="G36" s="282"/>
      <c r="H36" s="273"/>
      <c r="I36" s="284"/>
    </row>
    <row r="37" spans="1:11">
      <c r="A37" s="285"/>
      <c r="B37" s="275"/>
      <c r="C37" s="286"/>
      <c r="D37" s="275"/>
      <c r="E37" s="287">
        <f>F30/F6</f>
        <v>1.1672014563176707</v>
      </c>
      <c r="F37" s="277" t="s">
        <v>11499</v>
      </c>
      <c r="G37" s="286"/>
      <c r="H37" s="279"/>
      <c r="J37" s="284"/>
      <c r="K37"/>
    </row>
    <row r="38" spans="1:11">
      <c r="A38" s="558"/>
      <c r="B38" s="548"/>
      <c r="C38" s="548"/>
      <c r="D38" s="548"/>
      <c r="E38" s="561" t="s">
        <v>11500</v>
      </c>
      <c r="F38" s="562"/>
      <c r="G38" s="548"/>
      <c r="H38" s="549"/>
      <c r="J38" s="284"/>
    </row>
    <row r="39" spans="1:11" ht="15.75" thickBot="1">
      <c r="D39" s="288"/>
      <c r="H39" s="284"/>
    </row>
    <row r="40" spans="1:11">
      <c r="B40" s="289" t="s">
        <v>11501</v>
      </c>
      <c r="C40" s="550" t="s">
        <v>11502</v>
      </c>
      <c r="D40" s="551"/>
      <c r="E40" s="552"/>
      <c r="F40" s="289" t="s">
        <v>11503</v>
      </c>
      <c r="G40" s="289" t="s">
        <v>11504</v>
      </c>
      <c r="H40" s="290"/>
    </row>
    <row r="41" spans="1:11" s="291" customFormat="1">
      <c r="B41" s="292">
        <v>1</v>
      </c>
      <c r="C41" s="553" t="s">
        <v>142</v>
      </c>
      <c r="D41" s="554"/>
      <c r="E41" s="555"/>
      <c r="F41" s="293">
        <v>850</v>
      </c>
      <c r="G41" s="294">
        <f>F41*E37</f>
        <v>992.12123787002008</v>
      </c>
      <c r="H41" s="295"/>
    </row>
    <row r="42" spans="1:11" s="291" customFormat="1">
      <c r="B42" s="292">
        <v>2</v>
      </c>
      <c r="C42" s="553"/>
      <c r="D42" s="554"/>
      <c r="E42" s="555"/>
      <c r="F42" s="293"/>
      <c r="G42" s="296"/>
    </row>
    <row r="43" spans="1:11" s="291" customFormat="1">
      <c r="B43" s="292">
        <v>3</v>
      </c>
      <c r="C43" s="553"/>
      <c r="D43" s="554"/>
      <c r="E43" s="555"/>
      <c r="F43" s="293"/>
      <c r="G43" s="296"/>
      <c r="I43" s="309">
        <f>220*E37</f>
        <v>256.78432038988757</v>
      </c>
    </row>
    <row r="44" spans="1:11" s="291" customFormat="1">
      <c r="B44" s="292">
        <v>4</v>
      </c>
      <c r="C44" s="553"/>
      <c r="D44" s="554"/>
      <c r="E44" s="555"/>
      <c r="F44" s="293"/>
      <c r="G44" s="296"/>
    </row>
    <row r="45" spans="1:11">
      <c r="C45" s="553"/>
      <c r="D45" s="554"/>
      <c r="E45" s="555"/>
    </row>
  </sheetData>
  <mergeCells count="16">
    <mergeCell ref="C42:E42"/>
    <mergeCell ref="C43:E43"/>
    <mergeCell ref="C44:E44"/>
    <mergeCell ref="C45:E45"/>
    <mergeCell ref="A38:B38"/>
    <mergeCell ref="C38:D38"/>
    <mergeCell ref="E38:F38"/>
    <mergeCell ref="G38:H38"/>
    <mergeCell ref="C40:E40"/>
    <mergeCell ref="C41:E41"/>
    <mergeCell ref="A1:H1"/>
    <mergeCell ref="A2:F2"/>
    <mergeCell ref="A32:B32"/>
    <mergeCell ref="C32:D32"/>
    <mergeCell ref="E32:F32"/>
    <mergeCell ref="G32:H32"/>
  </mergeCells>
  <pageMargins left="0.511811024" right="0.511811024" top="0.78740157499999996" bottom="0.78740157499999996" header="0.31496062000000002" footer="0.31496062000000002"/>
  <pageSetup paperSize="9" scale="63" orientation="portrait" r:id="rId1"/>
  <legacyDrawing r:id="rId2"/>
</worksheet>
</file>

<file path=xl/worksheets/sheet11.xml><?xml version="1.0" encoding="utf-8"?>
<worksheet xmlns="http://schemas.openxmlformats.org/spreadsheetml/2006/main" xmlns:r="http://schemas.openxmlformats.org/officeDocument/2006/relationships">
  <dimension ref="A1:M361"/>
  <sheetViews>
    <sheetView view="pageBreakPreview" zoomScale="85" zoomScaleNormal="100" zoomScaleSheetLayoutView="85" workbookViewId="0">
      <selection activeCell="O336" sqref="O336"/>
    </sheetView>
  </sheetViews>
  <sheetFormatPr defaultRowHeight="15"/>
  <cols>
    <col min="1" max="5" width="15.7109375" style="343" customWidth="1"/>
    <col min="6" max="6" width="15.28515625" style="343" bestFit="1" customWidth="1"/>
    <col min="7" max="12" width="9.140625" style="343"/>
    <col min="13" max="13" width="15" style="343" bestFit="1" customWidth="1"/>
    <col min="14" max="16384" width="9.140625" style="343"/>
  </cols>
  <sheetData>
    <row r="1" spans="1:5" ht="19.5" thickBot="1">
      <c r="A1" s="563" t="s">
        <v>21575</v>
      </c>
      <c r="B1" s="563"/>
      <c r="C1" s="563"/>
      <c r="D1" s="563"/>
      <c r="E1" s="563"/>
    </row>
    <row r="2" spans="1:5">
      <c r="A2" s="564" t="s">
        <v>21564</v>
      </c>
      <c r="B2" s="566" t="s">
        <v>21565</v>
      </c>
      <c r="C2" s="568" t="s">
        <v>21566</v>
      </c>
      <c r="D2" s="568"/>
      <c r="E2" s="569"/>
    </row>
    <row r="3" spans="1:5" ht="15.75" thickBot="1">
      <c r="A3" s="565"/>
      <c r="B3" s="567"/>
      <c r="C3" s="349" t="s">
        <v>21567</v>
      </c>
      <c r="D3" s="349" t="s">
        <v>21568</v>
      </c>
      <c r="E3" s="350" t="s">
        <v>21569</v>
      </c>
    </row>
    <row r="4" spans="1:5" hidden="1">
      <c r="A4" s="351">
        <v>34547</v>
      </c>
      <c r="B4" s="352">
        <v>100</v>
      </c>
      <c r="C4" s="353" t="s">
        <v>21570</v>
      </c>
      <c r="D4" s="353" t="s">
        <v>21570</v>
      </c>
      <c r="E4" s="354" t="s">
        <v>21570</v>
      </c>
    </row>
    <row r="5" spans="1:5" hidden="1">
      <c r="A5" s="351">
        <v>34578</v>
      </c>
      <c r="B5" s="352">
        <v>100.381</v>
      </c>
      <c r="C5" s="353">
        <v>0.38</v>
      </c>
      <c r="D5" s="353" t="s">
        <v>21570</v>
      </c>
      <c r="E5" s="354" t="s">
        <v>21570</v>
      </c>
    </row>
    <row r="6" spans="1:5" hidden="1">
      <c r="A6" s="351">
        <v>34608</v>
      </c>
      <c r="B6" s="352">
        <v>101.71</v>
      </c>
      <c r="C6" s="353">
        <v>1.32</v>
      </c>
      <c r="D6" s="353" t="s">
        <v>21570</v>
      </c>
      <c r="E6" s="354" t="s">
        <v>21570</v>
      </c>
    </row>
    <row r="7" spans="1:5" hidden="1">
      <c r="A7" s="351">
        <v>34639</v>
      </c>
      <c r="B7" s="352">
        <v>104.11</v>
      </c>
      <c r="C7" s="353">
        <v>2.36</v>
      </c>
      <c r="D7" s="353" t="s">
        <v>21570</v>
      </c>
      <c r="E7" s="354" t="s">
        <v>21570</v>
      </c>
    </row>
    <row r="8" spans="1:5" ht="15.75" hidden="1" thickBot="1">
      <c r="A8" s="355">
        <v>34669</v>
      </c>
      <c r="B8" s="356">
        <v>105.48699999999999</v>
      </c>
      <c r="C8" s="357">
        <v>1.32</v>
      </c>
      <c r="D8" s="357" t="s">
        <v>21570</v>
      </c>
      <c r="E8" s="358" t="s">
        <v>21570</v>
      </c>
    </row>
    <row r="9" spans="1:5" hidden="1">
      <c r="A9" s="359">
        <v>34700</v>
      </c>
      <c r="B9" s="360">
        <v>109.176</v>
      </c>
      <c r="C9" s="361">
        <v>3.5</v>
      </c>
      <c r="D9" s="361">
        <v>3.5</v>
      </c>
      <c r="E9" s="362" t="s">
        <v>21570</v>
      </c>
    </row>
    <row r="10" spans="1:5" hidden="1">
      <c r="A10" s="351">
        <v>34731</v>
      </c>
      <c r="B10" s="352">
        <v>111.453</v>
      </c>
      <c r="C10" s="353">
        <v>2.09</v>
      </c>
      <c r="D10" s="353">
        <v>5.66</v>
      </c>
      <c r="E10" s="354" t="s">
        <v>21570</v>
      </c>
    </row>
    <row r="11" spans="1:5" hidden="1">
      <c r="A11" s="351">
        <v>34759</v>
      </c>
      <c r="B11" s="352">
        <v>115.129</v>
      </c>
      <c r="C11" s="353">
        <v>3.3</v>
      </c>
      <c r="D11" s="353">
        <v>9.14</v>
      </c>
      <c r="E11" s="354" t="s">
        <v>21570</v>
      </c>
    </row>
    <row r="12" spans="1:5" hidden="1">
      <c r="A12" s="351">
        <v>34790</v>
      </c>
      <c r="B12" s="352">
        <v>117.774</v>
      </c>
      <c r="C12" s="353">
        <v>2.2999999999999998</v>
      </c>
      <c r="D12" s="353">
        <v>11.65</v>
      </c>
      <c r="E12" s="354" t="s">
        <v>21570</v>
      </c>
    </row>
    <row r="13" spans="1:5" hidden="1">
      <c r="A13" s="351">
        <v>34820</v>
      </c>
      <c r="B13" s="352">
        <v>128.09800000000001</v>
      </c>
      <c r="C13" s="353">
        <v>8.77</v>
      </c>
      <c r="D13" s="353">
        <v>21.43</v>
      </c>
      <c r="E13" s="354" t="s">
        <v>21570</v>
      </c>
    </row>
    <row r="14" spans="1:5" hidden="1">
      <c r="A14" s="351">
        <v>34851</v>
      </c>
      <c r="B14" s="352">
        <v>132.09</v>
      </c>
      <c r="C14" s="353">
        <v>3.12</v>
      </c>
      <c r="D14" s="353">
        <v>25.22</v>
      </c>
      <c r="E14" s="354" t="s">
        <v>21570</v>
      </c>
    </row>
    <row r="15" spans="1:5" hidden="1">
      <c r="A15" s="351">
        <v>34881</v>
      </c>
      <c r="B15" s="352">
        <v>133.524</v>
      </c>
      <c r="C15" s="353">
        <v>1.0900000000000001</v>
      </c>
      <c r="D15" s="353">
        <v>26.58</v>
      </c>
      <c r="E15" s="354" t="s">
        <v>21570</v>
      </c>
    </row>
    <row r="16" spans="1:5" hidden="1">
      <c r="A16" s="351">
        <v>34912</v>
      </c>
      <c r="B16" s="352">
        <v>134.35300000000001</v>
      </c>
      <c r="C16" s="353">
        <v>0.62</v>
      </c>
      <c r="D16" s="353">
        <v>27.36</v>
      </c>
      <c r="E16" s="354">
        <v>34.35</v>
      </c>
    </row>
    <row r="17" spans="1:5" hidden="1">
      <c r="A17" s="351">
        <v>34943</v>
      </c>
      <c r="B17" s="352">
        <v>135.31800000000001</v>
      </c>
      <c r="C17" s="353">
        <v>0.72</v>
      </c>
      <c r="D17" s="353">
        <v>28.28</v>
      </c>
      <c r="E17" s="354">
        <v>34.799999999999997</v>
      </c>
    </row>
    <row r="18" spans="1:5" hidden="1">
      <c r="A18" s="351">
        <v>34973</v>
      </c>
      <c r="B18" s="352">
        <v>136.48400000000001</v>
      </c>
      <c r="C18" s="353">
        <v>0.86</v>
      </c>
      <c r="D18" s="353">
        <v>29.38</v>
      </c>
      <c r="E18" s="354">
        <v>34.19</v>
      </c>
    </row>
    <row r="19" spans="1:5" hidden="1">
      <c r="A19" s="351">
        <v>35004</v>
      </c>
      <c r="B19" s="352">
        <v>137.47800000000001</v>
      </c>
      <c r="C19" s="353">
        <v>0.73</v>
      </c>
      <c r="D19" s="353">
        <v>30.33</v>
      </c>
      <c r="E19" s="354">
        <v>32.049999999999997</v>
      </c>
    </row>
    <row r="20" spans="1:5" ht="15.75" hidden="1" thickBot="1">
      <c r="A20" s="355">
        <v>35034</v>
      </c>
      <c r="B20" s="356">
        <v>138.66399999999999</v>
      </c>
      <c r="C20" s="357">
        <v>0.86</v>
      </c>
      <c r="D20" s="357">
        <v>31.45</v>
      </c>
      <c r="E20" s="358">
        <v>31.45</v>
      </c>
    </row>
    <row r="21" spans="1:5" hidden="1">
      <c r="A21" s="359">
        <v>35065</v>
      </c>
      <c r="B21" s="360">
        <v>140.76599999999999</v>
      </c>
      <c r="C21" s="361">
        <v>1.52</v>
      </c>
      <c r="D21" s="361">
        <v>1.52</v>
      </c>
      <c r="E21" s="362">
        <v>28.93</v>
      </c>
    </row>
    <row r="22" spans="1:5" hidden="1">
      <c r="A22" s="351">
        <v>35096</v>
      </c>
      <c r="B22" s="352">
        <v>140.929</v>
      </c>
      <c r="C22" s="353">
        <v>0.12</v>
      </c>
      <c r="D22" s="353">
        <v>1.63</v>
      </c>
      <c r="E22" s="354">
        <v>26.45</v>
      </c>
    </row>
    <row r="23" spans="1:5" hidden="1">
      <c r="A23" s="351">
        <v>35125</v>
      </c>
      <c r="B23" s="352">
        <v>142.31299999999999</v>
      </c>
      <c r="C23" s="353">
        <v>0.98</v>
      </c>
      <c r="D23" s="353">
        <v>2.63</v>
      </c>
      <c r="E23" s="354">
        <v>23.61</v>
      </c>
    </row>
    <row r="24" spans="1:5" hidden="1">
      <c r="A24" s="351">
        <v>35156</v>
      </c>
      <c r="B24" s="352">
        <v>142.66300000000001</v>
      </c>
      <c r="C24" s="353">
        <v>0.25</v>
      </c>
      <c r="D24" s="353">
        <v>2.88</v>
      </c>
      <c r="E24" s="354">
        <v>21.13</v>
      </c>
    </row>
    <row r="25" spans="1:5" hidden="1">
      <c r="A25" s="351">
        <v>35186</v>
      </c>
      <c r="B25" s="352">
        <v>145.74199999999999</v>
      </c>
      <c r="C25" s="353">
        <v>2.16</v>
      </c>
      <c r="D25" s="353">
        <v>5.0999999999999996</v>
      </c>
      <c r="E25" s="354">
        <v>13.77</v>
      </c>
    </row>
    <row r="26" spans="1:5" hidden="1">
      <c r="A26" s="351">
        <v>35217</v>
      </c>
      <c r="B26" s="352">
        <v>147.98400000000001</v>
      </c>
      <c r="C26" s="353">
        <v>1.54</v>
      </c>
      <c r="D26" s="353">
        <v>6.72</v>
      </c>
      <c r="E26" s="354">
        <v>12.03</v>
      </c>
    </row>
    <row r="27" spans="1:5" hidden="1">
      <c r="A27" s="351">
        <v>35247</v>
      </c>
      <c r="B27" s="352">
        <v>149.095</v>
      </c>
      <c r="C27" s="353">
        <v>0.75</v>
      </c>
      <c r="D27" s="353">
        <v>7.52</v>
      </c>
      <c r="E27" s="354">
        <v>11.66</v>
      </c>
    </row>
    <row r="28" spans="1:5" hidden="1">
      <c r="A28" s="351">
        <v>35278</v>
      </c>
      <c r="B28" s="352">
        <v>149.44499999999999</v>
      </c>
      <c r="C28" s="353">
        <v>0.23</v>
      </c>
      <c r="D28" s="353">
        <v>7.77</v>
      </c>
      <c r="E28" s="354">
        <v>11.23</v>
      </c>
    </row>
    <row r="29" spans="1:5" hidden="1">
      <c r="A29" s="351">
        <v>35309</v>
      </c>
      <c r="B29" s="352">
        <v>149.77199999999999</v>
      </c>
      <c r="C29" s="353">
        <v>0.22</v>
      </c>
      <c r="D29" s="353">
        <v>8.01</v>
      </c>
      <c r="E29" s="354">
        <v>10.68</v>
      </c>
    </row>
    <row r="30" spans="1:5" hidden="1">
      <c r="A30" s="351">
        <v>35339</v>
      </c>
      <c r="B30" s="352">
        <v>150.15700000000001</v>
      </c>
      <c r="C30" s="353">
        <v>0.26</v>
      </c>
      <c r="D30" s="353">
        <v>8.2899999999999991</v>
      </c>
      <c r="E30" s="354">
        <v>10.02</v>
      </c>
    </row>
    <row r="31" spans="1:5" hidden="1">
      <c r="A31" s="351">
        <v>35370</v>
      </c>
      <c r="B31" s="352">
        <v>151.035</v>
      </c>
      <c r="C31" s="353">
        <v>0.57999999999999996</v>
      </c>
      <c r="D31" s="353">
        <v>8.92</v>
      </c>
      <c r="E31" s="354">
        <v>9.86</v>
      </c>
    </row>
    <row r="32" spans="1:5" ht="15.75" hidden="1" thickBot="1">
      <c r="A32" s="355">
        <v>35400</v>
      </c>
      <c r="B32" s="356">
        <v>151.922</v>
      </c>
      <c r="C32" s="357">
        <v>0.59</v>
      </c>
      <c r="D32" s="357">
        <v>9.56</v>
      </c>
      <c r="E32" s="358">
        <v>9.56</v>
      </c>
    </row>
    <row r="33" spans="1:5" hidden="1">
      <c r="A33" s="359">
        <v>35431</v>
      </c>
      <c r="B33" s="360">
        <v>152.40799999999999</v>
      </c>
      <c r="C33" s="361">
        <v>0.32</v>
      </c>
      <c r="D33" s="361">
        <v>0.32</v>
      </c>
      <c r="E33" s="362">
        <v>8.27</v>
      </c>
    </row>
    <row r="34" spans="1:5" hidden="1">
      <c r="A34" s="351">
        <v>35462</v>
      </c>
      <c r="B34" s="352">
        <v>153.14699999999999</v>
      </c>
      <c r="C34" s="353">
        <v>0.48</v>
      </c>
      <c r="D34" s="353">
        <v>0.81</v>
      </c>
      <c r="E34" s="354">
        <v>8.67</v>
      </c>
    </row>
    <row r="35" spans="1:5" hidden="1">
      <c r="A35" s="351">
        <v>35490</v>
      </c>
      <c r="B35" s="352">
        <v>154.26</v>
      </c>
      <c r="C35" s="353">
        <v>0.73</v>
      </c>
      <c r="D35" s="353">
        <v>1.54</v>
      </c>
      <c r="E35" s="354">
        <v>8.39</v>
      </c>
    </row>
    <row r="36" spans="1:5" hidden="1">
      <c r="A36" s="351">
        <v>35521</v>
      </c>
      <c r="B36" s="352">
        <v>154.61600000000001</v>
      </c>
      <c r="C36" s="353">
        <v>0.23</v>
      </c>
      <c r="D36" s="353">
        <v>1.77</v>
      </c>
      <c r="E36" s="354">
        <v>8.3800000000000008</v>
      </c>
    </row>
    <row r="37" spans="1:5" hidden="1">
      <c r="A37" s="351">
        <v>35551</v>
      </c>
      <c r="B37" s="352">
        <v>155.953</v>
      </c>
      <c r="C37" s="353">
        <v>0.86</v>
      </c>
      <c r="D37" s="353">
        <v>2.65</v>
      </c>
      <c r="E37" s="354">
        <v>7.01</v>
      </c>
    </row>
    <row r="38" spans="1:5" hidden="1">
      <c r="A38" s="351">
        <v>35582</v>
      </c>
      <c r="B38" s="352">
        <v>157.68700000000001</v>
      </c>
      <c r="C38" s="353">
        <v>1.1100000000000001</v>
      </c>
      <c r="D38" s="353">
        <v>3.79</v>
      </c>
      <c r="E38" s="354">
        <v>6.56</v>
      </c>
    </row>
    <row r="39" spans="1:5" hidden="1">
      <c r="A39" s="351">
        <v>35612</v>
      </c>
      <c r="B39" s="352">
        <v>158.48500000000001</v>
      </c>
      <c r="C39" s="353">
        <v>0.51</v>
      </c>
      <c r="D39" s="353">
        <v>4.32</v>
      </c>
      <c r="E39" s="354">
        <v>6.3</v>
      </c>
    </row>
    <row r="40" spans="1:5" hidden="1">
      <c r="A40" s="351">
        <v>35643</v>
      </c>
      <c r="B40" s="352">
        <v>160.352</v>
      </c>
      <c r="C40" s="353">
        <v>1.18</v>
      </c>
      <c r="D40" s="353">
        <v>5.55</v>
      </c>
      <c r="E40" s="354">
        <v>7.3</v>
      </c>
    </row>
    <row r="41" spans="1:5" hidden="1">
      <c r="A41" s="351">
        <v>35674</v>
      </c>
      <c r="B41" s="352">
        <v>160.78</v>
      </c>
      <c r="C41" s="353">
        <v>0.27</v>
      </c>
      <c r="D41" s="353">
        <v>5.83</v>
      </c>
      <c r="E41" s="354">
        <v>7.35</v>
      </c>
    </row>
    <row r="42" spans="1:5" hidden="1">
      <c r="A42" s="351">
        <v>35704</v>
      </c>
      <c r="B42" s="352">
        <v>161.024</v>
      </c>
      <c r="C42" s="353">
        <v>0.15</v>
      </c>
      <c r="D42" s="353">
        <v>5.99</v>
      </c>
      <c r="E42" s="354">
        <v>7.24</v>
      </c>
    </row>
    <row r="43" spans="1:5" hidden="1">
      <c r="A43" s="351">
        <v>35735</v>
      </c>
      <c r="B43" s="352">
        <v>161.89699999999999</v>
      </c>
      <c r="C43" s="353">
        <v>0.54</v>
      </c>
      <c r="D43" s="353">
        <v>6.57</v>
      </c>
      <c r="E43" s="354">
        <v>7.19</v>
      </c>
    </row>
    <row r="44" spans="1:5" ht="15.75" hidden="1" thickBot="1">
      <c r="A44" s="355">
        <v>35765</v>
      </c>
      <c r="B44" s="356">
        <v>162.27099999999999</v>
      </c>
      <c r="C44" s="357">
        <v>0.23</v>
      </c>
      <c r="D44" s="357">
        <v>6.81</v>
      </c>
      <c r="E44" s="358">
        <v>6.81</v>
      </c>
    </row>
    <row r="45" spans="1:5" hidden="1">
      <c r="A45" s="359">
        <v>35796</v>
      </c>
      <c r="B45" s="360">
        <v>162.80500000000001</v>
      </c>
      <c r="C45" s="361">
        <v>0.33</v>
      </c>
      <c r="D45" s="361">
        <v>0.33</v>
      </c>
      <c r="E45" s="362">
        <v>6.82</v>
      </c>
    </row>
    <row r="46" spans="1:5" hidden="1">
      <c r="A46" s="351">
        <v>35827</v>
      </c>
      <c r="B46" s="352">
        <v>163.59299999999999</v>
      </c>
      <c r="C46" s="353">
        <v>0.48</v>
      </c>
      <c r="D46" s="353">
        <v>0.81</v>
      </c>
      <c r="E46" s="354">
        <v>6.82</v>
      </c>
    </row>
    <row r="47" spans="1:5" hidden="1">
      <c r="A47" s="351">
        <v>35855</v>
      </c>
      <c r="B47" s="352">
        <v>164.36099999999999</v>
      </c>
      <c r="C47" s="353">
        <v>0.47</v>
      </c>
      <c r="D47" s="353">
        <v>1.29</v>
      </c>
      <c r="E47" s="354">
        <v>6.55</v>
      </c>
    </row>
    <row r="48" spans="1:5" hidden="1">
      <c r="A48" s="351">
        <v>35886</v>
      </c>
      <c r="B48" s="352">
        <v>163.535</v>
      </c>
      <c r="C48" s="353">
        <v>-0.5</v>
      </c>
      <c r="D48" s="353">
        <v>0.78</v>
      </c>
      <c r="E48" s="354">
        <v>5.77</v>
      </c>
    </row>
    <row r="49" spans="1:5" hidden="1">
      <c r="A49" s="351">
        <v>35916</v>
      </c>
      <c r="B49" s="352">
        <v>165.13300000000001</v>
      </c>
      <c r="C49" s="353">
        <v>0.98</v>
      </c>
      <c r="D49" s="353">
        <v>1.76</v>
      </c>
      <c r="E49" s="354">
        <v>5.89</v>
      </c>
    </row>
    <row r="50" spans="1:5" hidden="1">
      <c r="A50" s="351">
        <v>35947</v>
      </c>
      <c r="B50" s="352">
        <v>165.78100000000001</v>
      </c>
      <c r="C50" s="353">
        <v>0.39</v>
      </c>
      <c r="D50" s="353">
        <v>2.16</v>
      </c>
      <c r="E50" s="354">
        <v>5.13</v>
      </c>
    </row>
    <row r="51" spans="1:5" hidden="1">
      <c r="A51" s="351">
        <v>35977</v>
      </c>
      <c r="B51" s="352">
        <v>166.345</v>
      </c>
      <c r="C51" s="353">
        <v>0.34</v>
      </c>
      <c r="D51" s="353">
        <v>2.5099999999999998</v>
      </c>
      <c r="E51" s="354">
        <v>4.96</v>
      </c>
    </row>
    <row r="52" spans="1:5" hidden="1">
      <c r="A52" s="351">
        <v>36008</v>
      </c>
      <c r="B52" s="352">
        <v>166.70500000000001</v>
      </c>
      <c r="C52" s="353">
        <v>0.22</v>
      </c>
      <c r="D52" s="353">
        <v>2.73</v>
      </c>
      <c r="E52" s="354">
        <v>3.96</v>
      </c>
    </row>
    <row r="53" spans="1:5" hidden="1">
      <c r="A53" s="351">
        <v>36039</v>
      </c>
      <c r="B53" s="352">
        <v>166.72900000000001</v>
      </c>
      <c r="C53" s="353">
        <v>0.01</v>
      </c>
      <c r="D53" s="353">
        <v>2.75</v>
      </c>
      <c r="E53" s="354">
        <v>3.7</v>
      </c>
    </row>
    <row r="54" spans="1:5" hidden="1">
      <c r="A54" s="351">
        <v>36069</v>
      </c>
      <c r="B54" s="352">
        <v>166.738</v>
      </c>
      <c r="C54" s="353">
        <v>0.01</v>
      </c>
      <c r="D54" s="353">
        <v>2.75</v>
      </c>
      <c r="E54" s="354">
        <v>3.55</v>
      </c>
    </row>
    <row r="55" spans="1:5" hidden="1">
      <c r="A55" s="351">
        <v>36100</v>
      </c>
      <c r="B55" s="352">
        <v>166.65700000000001</v>
      </c>
      <c r="C55" s="353">
        <v>-0.05</v>
      </c>
      <c r="D55" s="353">
        <v>2.7</v>
      </c>
      <c r="E55" s="354">
        <v>2.94</v>
      </c>
    </row>
    <row r="56" spans="1:5" ht="15.75" hidden="1" thickBot="1">
      <c r="A56" s="355">
        <v>36130</v>
      </c>
      <c r="B56" s="356">
        <v>166.733</v>
      </c>
      <c r="C56" s="357">
        <v>0.05</v>
      </c>
      <c r="D56" s="357">
        <v>2.75</v>
      </c>
      <c r="E56" s="358">
        <v>2.75</v>
      </c>
    </row>
    <row r="57" spans="1:5" hidden="1">
      <c r="A57" s="359">
        <v>36161</v>
      </c>
      <c r="B57" s="360">
        <v>167.648</v>
      </c>
      <c r="C57" s="361">
        <v>0.55000000000000004</v>
      </c>
      <c r="D57" s="361">
        <v>0.55000000000000004</v>
      </c>
      <c r="E57" s="362">
        <v>2.97</v>
      </c>
    </row>
    <row r="58" spans="1:5" hidden="1">
      <c r="A58" s="351">
        <v>36192</v>
      </c>
      <c r="B58" s="352">
        <v>169.28800000000001</v>
      </c>
      <c r="C58" s="353">
        <v>0.98</v>
      </c>
      <c r="D58" s="353">
        <v>1.53</v>
      </c>
      <c r="E58" s="354">
        <v>3.48</v>
      </c>
    </row>
    <row r="59" spans="1:5" hidden="1">
      <c r="A59" s="351">
        <v>36220</v>
      </c>
      <c r="B59" s="352">
        <v>170.221</v>
      </c>
      <c r="C59" s="353">
        <v>0.55000000000000004</v>
      </c>
      <c r="D59" s="353">
        <v>2.09</v>
      </c>
      <c r="E59" s="354">
        <v>3.57</v>
      </c>
    </row>
    <row r="60" spans="1:5" hidden="1">
      <c r="A60" s="351">
        <v>36251</v>
      </c>
      <c r="B60" s="352">
        <v>171.1</v>
      </c>
      <c r="C60" s="353">
        <v>0.52</v>
      </c>
      <c r="D60" s="353">
        <v>2.62</v>
      </c>
      <c r="E60" s="354">
        <v>4.63</v>
      </c>
    </row>
    <row r="61" spans="1:5" hidden="1">
      <c r="A61" s="351">
        <v>36281</v>
      </c>
      <c r="B61" s="352">
        <v>172.578</v>
      </c>
      <c r="C61" s="353">
        <v>0.86</v>
      </c>
      <c r="D61" s="353">
        <v>3.51</v>
      </c>
      <c r="E61" s="354">
        <v>4.51</v>
      </c>
    </row>
    <row r="62" spans="1:5" hidden="1">
      <c r="A62" s="351">
        <v>36312</v>
      </c>
      <c r="B62" s="352">
        <v>173.279</v>
      </c>
      <c r="C62" s="353">
        <v>0.41</v>
      </c>
      <c r="D62" s="353">
        <v>3.93</v>
      </c>
      <c r="E62" s="354">
        <v>4.5199999999999996</v>
      </c>
    </row>
    <row r="63" spans="1:5" hidden="1">
      <c r="A63" s="351">
        <v>36342</v>
      </c>
      <c r="B63" s="352">
        <v>174.07400000000001</v>
      </c>
      <c r="C63" s="353">
        <v>0.46</v>
      </c>
      <c r="D63" s="353">
        <v>4.4000000000000004</v>
      </c>
      <c r="E63" s="354">
        <v>4.6500000000000004</v>
      </c>
    </row>
    <row r="64" spans="1:5" hidden="1">
      <c r="A64" s="351">
        <v>36373</v>
      </c>
      <c r="B64" s="352">
        <v>175.28</v>
      </c>
      <c r="C64" s="353">
        <v>0.69</v>
      </c>
      <c r="D64" s="353">
        <v>5.13</v>
      </c>
      <c r="E64" s="354">
        <v>5.14</v>
      </c>
    </row>
    <row r="65" spans="1:5" hidden="1">
      <c r="A65" s="351">
        <v>36404</v>
      </c>
      <c r="B65" s="352">
        <v>176.785</v>
      </c>
      <c r="C65" s="353">
        <v>0.86</v>
      </c>
      <c r="D65" s="353">
        <v>6.03</v>
      </c>
      <c r="E65" s="354">
        <v>6.03</v>
      </c>
    </row>
    <row r="66" spans="1:5" hidden="1">
      <c r="A66" s="351">
        <v>36434</v>
      </c>
      <c r="B66" s="352">
        <v>178.57400000000001</v>
      </c>
      <c r="C66" s="353">
        <v>1.01</v>
      </c>
      <c r="D66" s="353">
        <v>7.1</v>
      </c>
      <c r="E66" s="354">
        <v>7.1</v>
      </c>
    </row>
    <row r="67" spans="1:5" hidden="1">
      <c r="A67" s="351">
        <v>36465</v>
      </c>
      <c r="B67" s="352">
        <v>180.20699999999999</v>
      </c>
      <c r="C67" s="353">
        <v>0.91</v>
      </c>
      <c r="D67" s="353">
        <v>8.08</v>
      </c>
      <c r="E67" s="354">
        <v>8.1300000000000008</v>
      </c>
    </row>
    <row r="68" spans="1:5" ht="15.75" hidden="1" thickBot="1">
      <c r="A68" s="355">
        <v>36495</v>
      </c>
      <c r="B68" s="356">
        <v>182.084</v>
      </c>
      <c r="C68" s="357">
        <v>1.04</v>
      </c>
      <c r="D68" s="357">
        <v>9.2100000000000009</v>
      </c>
      <c r="E68" s="358">
        <v>9.2100000000000009</v>
      </c>
    </row>
    <row r="69" spans="1:5" hidden="1">
      <c r="A69" s="359">
        <v>36526</v>
      </c>
      <c r="B69" s="360">
        <v>184.03899999999999</v>
      </c>
      <c r="C69" s="361">
        <v>1.07</v>
      </c>
      <c r="D69" s="361">
        <v>1.07</v>
      </c>
      <c r="E69" s="362">
        <v>9.7799999999999994</v>
      </c>
    </row>
    <row r="70" spans="1:5" hidden="1">
      <c r="A70" s="351">
        <v>36557</v>
      </c>
      <c r="B70" s="352">
        <v>185.46100000000001</v>
      </c>
      <c r="C70" s="353">
        <v>0.77</v>
      </c>
      <c r="D70" s="353">
        <v>1.85</v>
      </c>
      <c r="E70" s="354">
        <v>9.5500000000000007</v>
      </c>
    </row>
    <row r="71" spans="1:5" hidden="1">
      <c r="A71" s="351">
        <v>36586</v>
      </c>
      <c r="B71" s="352">
        <v>186.49199999999999</v>
      </c>
      <c r="C71" s="353">
        <v>0.56000000000000005</v>
      </c>
      <c r="D71" s="353">
        <v>2.42</v>
      </c>
      <c r="E71" s="354">
        <v>9.56</v>
      </c>
    </row>
    <row r="72" spans="1:5" hidden="1">
      <c r="A72" s="351">
        <v>36617</v>
      </c>
      <c r="B72" s="352">
        <v>187.60400000000001</v>
      </c>
      <c r="C72" s="353">
        <v>0.6</v>
      </c>
      <c r="D72" s="353">
        <v>3.03</v>
      </c>
      <c r="E72" s="354">
        <v>9.65</v>
      </c>
    </row>
    <row r="73" spans="1:5" hidden="1">
      <c r="A73" s="351">
        <v>36647</v>
      </c>
      <c r="B73" s="352">
        <v>190.136</v>
      </c>
      <c r="C73" s="353">
        <v>1.35</v>
      </c>
      <c r="D73" s="353">
        <v>4.42</v>
      </c>
      <c r="E73" s="354">
        <v>10.17</v>
      </c>
    </row>
    <row r="74" spans="1:5" hidden="1">
      <c r="A74" s="351">
        <v>36678</v>
      </c>
      <c r="B74" s="352">
        <v>191.52699999999999</v>
      </c>
      <c r="C74" s="353">
        <v>0.73</v>
      </c>
      <c r="D74" s="353">
        <v>5.19</v>
      </c>
      <c r="E74" s="354">
        <v>10.53</v>
      </c>
    </row>
    <row r="75" spans="1:5" hidden="1">
      <c r="A75" s="351">
        <v>36708</v>
      </c>
      <c r="B75" s="352">
        <v>192.10400000000001</v>
      </c>
      <c r="C75" s="353">
        <v>0.3</v>
      </c>
      <c r="D75" s="353">
        <v>5.5</v>
      </c>
      <c r="E75" s="354">
        <v>10.36</v>
      </c>
    </row>
    <row r="76" spans="1:5" hidden="1">
      <c r="A76" s="351">
        <v>36739</v>
      </c>
      <c r="B76" s="352">
        <v>192.846</v>
      </c>
      <c r="C76" s="353">
        <v>0.39</v>
      </c>
      <c r="D76" s="353">
        <v>5.91</v>
      </c>
      <c r="E76" s="354">
        <v>10.02</v>
      </c>
    </row>
    <row r="77" spans="1:5" hidden="1">
      <c r="A77" s="351">
        <v>36770</v>
      </c>
      <c r="B77" s="352">
        <v>193.34200000000001</v>
      </c>
      <c r="C77" s="353">
        <v>0.26</v>
      </c>
      <c r="D77" s="353">
        <v>6.18</v>
      </c>
      <c r="E77" s="354">
        <v>9.3699999999999992</v>
      </c>
    </row>
    <row r="78" spans="1:5" hidden="1">
      <c r="A78" s="351">
        <v>36800</v>
      </c>
      <c r="B78" s="352">
        <v>193.98400000000001</v>
      </c>
      <c r="C78" s="353">
        <v>0.33</v>
      </c>
      <c r="D78" s="353">
        <v>6.54</v>
      </c>
      <c r="E78" s="354">
        <v>8.6300000000000008</v>
      </c>
    </row>
    <row r="79" spans="1:5" hidden="1">
      <c r="A79" s="351">
        <v>36831</v>
      </c>
      <c r="B79" s="352">
        <v>194.78899999999999</v>
      </c>
      <c r="C79" s="353">
        <v>0.41</v>
      </c>
      <c r="D79" s="353">
        <v>6.98</v>
      </c>
      <c r="E79" s="354">
        <v>8.09</v>
      </c>
    </row>
    <row r="80" spans="1:5" ht="15.75" hidden="1" thickBot="1">
      <c r="A80" s="355">
        <v>36861</v>
      </c>
      <c r="B80" s="356">
        <v>196.03700000000001</v>
      </c>
      <c r="C80" s="357">
        <v>0.64</v>
      </c>
      <c r="D80" s="357">
        <v>7.66</v>
      </c>
      <c r="E80" s="358">
        <v>7.66</v>
      </c>
    </row>
    <row r="81" spans="1:5" hidden="1">
      <c r="A81" s="359">
        <v>36892</v>
      </c>
      <c r="B81" s="360">
        <v>197.17400000000001</v>
      </c>
      <c r="C81" s="361">
        <v>0.57999999999999996</v>
      </c>
      <c r="D81" s="361">
        <v>0.57999999999999996</v>
      </c>
      <c r="E81" s="362">
        <v>7.14</v>
      </c>
    </row>
    <row r="82" spans="1:5" hidden="1">
      <c r="A82" s="351">
        <v>36923</v>
      </c>
      <c r="B82" s="352">
        <v>197.84899999999999</v>
      </c>
      <c r="C82" s="353">
        <v>0.34</v>
      </c>
      <c r="D82" s="353">
        <v>0.92</v>
      </c>
      <c r="E82" s="354">
        <v>6.68</v>
      </c>
    </row>
    <row r="83" spans="1:5" hidden="1">
      <c r="A83" s="351">
        <v>36951</v>
      </c>
      <c r="B83" s="352">
        <v>198.38800000000001</v>
      </c>
      <c r="C83" s="353">
        <v>0.27</v>
      </c>
      <c r="D83" s="353">
        <v>1.2</v>
      </c>
      <c r="E83" s="354">
        <v>6.38</v>
      </c>
    </row>
    <row r="84" spans="1:5" hidden="1">
      <c r="A84" s="351">
        <v>36982</v>
      </c>
      <c r="B84" s="352">
        <v>199.11199999999999</v>
      </c>
      <c r="C84" s="353">
        <v>0.36</v>
      </c>
      <c r="D84" s="353">
        <v>1.57</v>
      </c>
      <c r="E84" s="354">
        <v>6.13</v>
      </c>
    </row>
    <row r="85" spans="1:5" hidden="1">
      <c r="A85" s="351">
        <v>37012</v>
      </c>
      <c r="B85" s="352">
        <v>203.321</v>
      </c>
      <c r="C85" s="353">
        <v>2.11</v>
      </c>
      <c r="D85" s="353">
        <v>3.72</v>
      </c>
      <c r="E85" s="354">
        <v>6.93</v>
      </c>
    </row>
    <row r="86" spans="1:5" hidden="1">
      <c r="A86" s="351">
        <v>37043</v>
      </c>
      <c r="B86" s="352">
        <v>205.68199999999999</v>
      </c>
      <c r="C86" s="353">
        <v>1.1599999999999999</v>
      </c>
      <c r="D86" s="353">
        <v>4.92</v>
      </c>
      <c r="E86" s="354">
        <v>7.39</v>
      </c>
    </row>
    <row r="87" spans="1:5" hidden="1">
      <c r="A87" s="351">
        <v>37073</v>
      </c>
      <c r="B87" s="352">
        <v>206.74199999999999</v>
      </c>
      <c r="C87" s="353">
        <v>0.52</v>
      </c>
      <c r="D87" s="353">
        <v>5.46</v>
      </c>
      <c r="E87" s="354">
        <v>7.62</v>
      </c>
    </row>
    <row r="88" spans="1:5" hidden="1">
      <c r="A88" s="351">
        <v>37104</v>
      </c>
      <c r="B88" s="352">
        <v>208.02600000000001</v>
      </c>
      <c r="C88" s="353">
        <v>0.62</v>
      </c>
      <c r="D88" s="353">
        <v>6.12</v>
      </c>
      <c r="E88" s="354">
        <v>7.87</v>
      </c>
    </row>
    <row r="89" spans="1:5" hidden="1">
      <c r="A89" s="351">
        <v>37135</v>
      </c>
      <c r="B89" s="352">
        <v>209.17400000000001</v>
      </c>
      <c r="C89" s="353">
        <v>0.55000000000000004</v>
      </c>
      <c r="D89" s="353">
        <v>6.7</v>
      </c>
      <c r="E89" s="354">
        <v>8.19</v>
      </c>
    </row>
    <row r="90" spans="1:5" hidden="1">
      <c r="A90" s="351">
        <v>37165</v>
      </c>
      <c r="B90" s="352">
        <v>211.12200000000001</v>
      </c>
      <c r="C90" s="353">
        <v>0.93</v>
      </c>
      <c r="D90" s="353">
        <v>7.69</v>
      </c>
      <c r="E90" s="354">
        <v>8.83</v>
      </c>
    </row>
    <row r="91" spans="1:5" hidden="1">
      <c r="A91" s="351">
        <v>37196</v>
      </c>
      <c r="B91" s="352">
        <v>212.67599999999999</v>
      </c>
      <c r="C91" s="353">
        <v>0.74</v>
      </c>
      <c r="D91" s="353">
        <v>8.49</v>
      </c>
      <c r="E91" s="354">
        <v>9.18</v>
      </c>
    </row>
    <row r="92" spans="1:5" ht="15.75" hidden="1" thickBot="1">
      <c r="A92" s="355">
        <v>37226</v>
      </c>
      <c r="B92" s="356">
        <v>213.393</v>
      </c>
      <c r="C92" s="357">
        <v>0.34</v>
      </c>
      <c r="D92" s="357">
        <v>8.85</v>
      </c>
      <c r="E92" s="358">
        <v>8.85</v>
      </c>
    </row>
    <row r="93" spans="1:5" hidden="1">
      <c r="A93" s="359">
        <v>37257</v>
      </c>
      <c r="B93" s="360">
        <v>214.16200000000001</v>
      </c>
      <c r="C93" s="361">
        <v>0.36</v>
      </c>
      <c r="D93" s="361">
        <v>0.36</v>
      </c>
      <c r="E93" s="362">
        <v>8.6199999999999992</v>
      </c>
    </row>
    <row r="94" spans="1:5" hidden="1">
      <c r="A94" s="351">
        <v>37288</v>
      </c>
      <c r="B94" s="352">
        <v>215.399</v>
      </c>
      <c r="C94" s="353">
        <v>0.57999999999999996</v>
      </c>
      <c r="D94" s="353">
        <v>0.94</v>
      </c>
      <c r="E94" s="354">
        <v>8.8699999999999992</v>
      </c>
    </row>
    <row r="95" spans="1:5" hidden="1">
      <c r="A95" s="351">
        <v>37316</v>
      </c>
      <c r="B95" s="352">
        <v>216.577</v>
      </c>
      <c r="C95" s="353">
        <v>0.55000000000000004</v>
      </c>
      <c r="D95" s="353">
        <v>1.49</v>
      </c>
      <c r="E95" s="354">
        <v>9.17</v>
      </c>
    </row>
    <row r="96" spans="1:5" hidden="1">
      <c r="A96" s="351">
        <v>37347</v>
      </c>
      <c r="B96" s="352">
        <v>217.28800000000001</v>
      </c>
      <c r="C96" s="353">
        <v>0.33</v>
      </c>
      <c r="D96" s="353">
        <v>1.83</v>
      </c>
      <c r="E96" s="354">
        <v>9.1300000000000008</v>
      </c>
    </row>
    <row r="97" spans="1:5" hidden="1">
      <c r="A97" s="351">
        <v>37377</v>
      </c>
      <c r="B97" s="352">
        <v>222.79300000000001</v>
      </c>
      <c r="C97" s="353">
        <v>2.5299999999999998</v>
      </c>
      <c r="D97" s="353">
        <v>4.41</v>
      </c>
      <c r="E97" s="354">
        <v>9.58</v>
      </c>
    </row>
    <row r="98" spans="1:5" hidden="1">
      <c r="A98" s="351">
        <v>37408</v>
      </c>
      <c r="B98" s="352">
        <v>224.054</v>
      </c>
      <c r="C98" s="353">
        <v>0.56999999999999995</v>
      </c>
      <c r="D98" s="353">
        <v>5</v>
      </c>
      <c r="E98" s="354">
        <v>8.93</v>
      </c>
    </row>
    <row r="99" spans="1:5" hidden="1">
      <c r="A99" s="351">
        <v>37438</v>
      </c>
      <c r="B99" s="352">
        <v>224.71199999999999</v>
      </c>
      <c r="C99" s="353">
        <v>0.28999999999999998</v>
      </c>
      <c r="D99" s="353">
        <v>5.3</v>
      </c>
      <c r="E99" s="354">
        <v>8.69</v>
      </c>
    </row>
    <row r="100" spans="1:5" hidden="1">
      <c r="A100" s="351">
        <v>37469</v>
      </c>
      <c r="B100" s="352">
        <v>226.96799999999999</v>
      </c>
      <c r="C100" s="353">
        <v>1</v>
      </c>
      <c r="D100" s="353">
        <v>6.36</v>
      </c>
      <c r="E100" s="354">
        <v>9.11</v>
      </c>
    </row>
    <row r="101" spans="1:5" hidden="1">
      <c r="A101" s="351">
        <v>37500</v>
      </c>
      <c r="B101" s="352">
        <v>228.57599999999999</v>
      </c>
      <c r="C101" s="353">
        <v>0.71</v>
      </c>
      <c r="D101" s="353">
        <v>7.12</v>
      </c>
      <c r="E101" s="354">
        <v>9.2799999999999994</v>
      </c>
    </row>
    <row r="102" spans="1:5" hidden="1">
      <c r="A102" s="351">
        <v>37530</v>
      </c>
      <c r="B102" s="352">
        <v>231.167</v>
      </c>
      <c r="C102" s="353">
        <v>1.1299999999999999</v>
      </c>
      <c r="D102" s="353">
        <v>8.33</v>
      </c>
      <c r="E102" s="354">
        <v>9.49</v>
      </c>
    </row>
    <row r="103" spans="1:5" hidden="1">
      <c r="A103" s="351">
        <v>37561</v>
      </c>
      <c r="B103" s="352">
        <v>236.83</v>
      </c>
      <c r="C103" s="353">
        <v>2.4500000000000002</v>
      </c>
      <c r="D103" s="353">
        <v>10.98</v>
      </c>
      <c r="E103" s="354">
        <v>11.36</v>
      </c>
    </row>
    <row r="104" spans="1:5" ht="15.75" hidden="1" thickBot="1">
      <c r="A104" s="355">
        <v>37591</v>
      </c>
      <c r="B104" s="356">
        <v>240.86099999999999</v>
      </c>
      <c r="C104" s="357">
        <v>1.7</v>
      </c>
      <c r="D104" s="357">
        <v>12.87</v>
      </c>
      <c r="E104" s="358">
        <v>12.87</v>
      </c>
    </row>
    <row r="105" spans="1:5" hidden="1">
      <c r="A105" s="359">
        <v>37622</v>
      </c>
      <c r="B105" s="360">
        <v>244.489</v>
      </c>
      <c r="C105" s="361">
        <v>1.51</v>
      </c>
      <c r="D105" s="361">
        <v>1.51</v>
      </c>
      <c r="E105" s="362">
        <v>14.16</v>
      </c>
    </row>
    <row r="106" spans="1:5" hidden="1">
      <c r="A106" s="351">
        <v>37653</v>
      </c>
      <c r="B106" s="352">
        <v>247.898</v>
      </c>
      <c r="C106" s="353">
        <v>1.39</v>
      </c>
      <c r="D106" s="353">
        <v>2.92</v>
      </c>
      <c r="E106" s="354">
        <v>15.09</v>
      </c>
    </row>
    <row r="107" spans="1:5" hidden="1">
      <c r="A107" s="351">
        <v>37681</v>
      </c>
      <c r="B107" s="352">
        <v>251.31800000000001</v>
      </c>
      <c r="C107" s="353">
        <v>1.38</v>
      </c>
      <c r="D107" s="353">
        <v>4.34</v>
      </c>
      <c r="E107" s="354">
        <v>16.04</v>
      </c>
    </row>
    <row r="108" spans="1:5" hidden="1">
      <c r="A108" s="351">
        <v>37712</v>
      </c>
      <c r="B108" s="352">
        <v>253.58500000000001</v>
      </c>
      <c r="C108" s="353">
        <v>0.9</v>
      </c>
      <c r="D108" s="353">
        <v>5.28</v>
      </c>
      <c r="E108" s="354">
        <v>16.7</v>
      </c>
    </row>
    <row r="109" spans="1:5" hidden="1">
      <c r="A109" s="351">
        <v>37742</v>
      </c>
      <c r="B109" s="352">
        <v>260.77800000000002</v>
      </c>
      <c r="C109" s="353">
        <v>2.84</v>
      </c>
      <c r="D109" s="353">
        <v>8.27</v>
      </c>
      <c r="E109" s="354">
        <v>17.05</v>
      </c>
    </row>
    <row r="110" spans="1:5" hidden="1">
      <c r="A110" s="351">
        <v>37773</v>
      </c>
      <c r="B110" s="352">
        <v>263.51600000000002</v>
      </c>
      <c r="C110" s="353">
        <v>1.05</v>
      </c>
      <c r="D110" s="353">
        <v>9.41</v>
      </c>
      <c r="E110" s="354">
        <v>17.61</v>
      </c>
    </row>
    <row r="111" spans="1:5" hidden="1">
      <c r="A111" s="351">
        <v>37803</v>
      </c>
      <c r="B111" s="352">
        <v>266.13200000000001</v>
      </c>
      <c r="C111" s="353">
        <v>0.99</v>
      </c>
      <c r="D111" s="353">
        <v>10.49</v>
      </c>
      <c r="E111" s="354">
        <v>18.43</v>
      </c>
    </row>
    <row r="112" spans="1:5" hidden="1">
      <c r="A112" s="351">
        <v>37834</v>
      </c>
      <c r="B112" s="352">
        <v>269.96699999999998</v>
      </c>
      <c r="C112" s="353">
        <v>1.44</v>
      </c>
      <c r="D112" s="353">
        <v>12.08</v>
      </c>
      <c r="E112" s="354">
        <v>18.940000000000001</v>
      </c>
    </row>
    <row r="113" spans="1:5" hidden="1">
      <c r="A113" s="351">
        <v>37865</v>
      </c>
      <c r="B113" s="352">
        <v>270.55500000000001</v>
      </c>
      <c r="C113" s="353">
        <v>0.22</v>
      </c>
      <c r="D113" s="353">
        <v>12.33</v>
      </c>
      <c r="E113" s="354">
        <v>18.37</v>
      </c>
    </row>
    <row r="114" spans="1:5" hidden="1">
      <c r="A114" s="351">
        <v>37895</v>
      </c>
      <c r="B114" s="352">
        <v>272.32499999999999</v>
      </c>
      <c r="C114" s="353">
        <v>0.65</v>
      </c>
      <c r="D114" s="353">
        <v>13.06</v>
      </c>
      <c r="E114" s="354">
        <v>17.8</v>
      </c>
    </row>
    <row r="115" spans="1:5" hidden="1">
      <c r="A115" s="351">
        <v>37926</v>
      </c>
      <c r="B115" s="352">
        <v>275.15199999999999</v>
      </c>
      <c r="C115" s="353">
        <v>1.04</v>
      </c>
      <c r="D115" s="353">
        <v>14.24</v>
      </c>
      <c r="E115" s="354">
        <v>16.18</v>
      </c>
    </row>
    <row r="116" spans="1:5" ht="15.75" hidden="1" thickBot="1">
      <c r="A116" s="355">
        <v>37956</v>
      </c>
      <c r="B116" s="356">
        <v>275.59399999999999</v>
      </c>
      <c r="C116" s="357">
        <v>0.16</v>
      </c>
      <c r="D116" s="357">
        <v>14.42</v>
      </c>
      <c r="E116" s="358">
        <v>14.42</v>
      </c>
    </row>
    <row r="117" spans="1:5" hidden="1">
      <c r="A117" s="359">
        <v>37987</v>
      </c>
      <c r="B117" s="360">
        <v>276.49</v>
      </c>
      <c r="C117" s="361">
        <v>0.33</v>
      </c>
      <c r="D117" s="361">
        <v>0.33</v>
      </c>
      <c r="E117" s="362">
        <v>13.09</v>
      </c>
    </row>
    <row r="118" spans="1:5" hidden="1">
      <c r="A118" s="351">
        <v>38018</v>
      </c>
      <c r="B118" s="352">
        <v>279.24299999999999</v>
      </c>
      <c r="C118" s="353">
        <v>1</v>
      </c>
      <c r="D118" s="353">
        <v>1.32</v>
      </c>
      <c r="E118" s="354">
        <v>12.64</v>
      </c>
    </row>
    <row r="119" spans="1:5" hidden="1">
      <c r="A119" s="351">
        <v>38047</v>
      </c>
      <c r="B119" s="352">
        <v>282.47000000000003</v>
      </c>
      <c r="C119" s="353">
        <v>1.1599999999999999</v>
      </c>
      <c r="D119" s="353">
        <v>2.4900000000000002</v>
      </c>
      <c r="E119" s="354">
        <v>12.4</v>
      </c>
    </row>
    <row r="120" spans="1:5" hidden="1">
      <c r="A120" s="351">
        <v>38078</v>
      </c>
      <c r="B120" s="352">
        <v>284.12799999999999</v>
      </c>
      <c r="C120" s="353">
        <v>0.59</v>
      </c>
      <c r="D120" s="353">
        <v>3.1</v>
      </c>
      <c r="E120" s="354">
        <v>12.04</v>
      </c>
    </row>
    <row r="121" spans="1:5" hidden="1">
      <c r="A121" s="351">
        <v>38108</v>
      </c>
      <c r="B121" s="352">
        <v>289.31700000000001</v>
      </c>
      <c r="C121" s="353">
        <v>1.83</v>
      </c>
      <c r="D121" s="353">
        <v>4.9800000000000004</v>
      </c>
      <c r="E121" s="354">
        <v>10.94</v>
      </c>
    </row>
    <row r="122" spans="1:5" hidden="1">
      <c r="A122" s="351">
        <v>38139</v>
      </c>
      <c r="B122" s="352">
        <v>291.34800000000001</v>
      </c>
      <c r="C122" s="353">
        <v>0.7</v>
      </c>
      <c r="D122" s="353">
        <v>5.72</v>
      </c>
      <c r="E122" s="354">
        <v>10.56</v>
      </c>
    </row>
    <row r="123" spans="1:5" hidden="1">
      <c r="A123" s="351">
        <v>38169</v>
      </c>
      <c r="B123" s="352">
        <v>294.625</v>
      </c>
      <c r="C123" s="353">
        <v>1.1200000000000001</v>
      </c>
      <c r="D123" s="353">
        <v>6.91</v>
      </c>
      <c r="E123" s="354">
        <v>10.71</v>
      </c>
    </row>
    <row r="124" spans="1:5" hidden="1">
      <c r="A124" s="351">
        <v>38200</v>
      </c>
      <c r="B124" s="352">
        <v>297.00299999999999</v>
      </c>
      <c r="C124" s="353">
        <v>0.81</v>
      </c>
      <c r="D124" s="353">
        <v>7.77</v>
      </c>
      <c r="E124" s="354">
        <v>10.01</v>
      </c>
    </row>
    <row r="125" spans="1:5" hidden="1">
      <c r="A125" s="351">
        <v>38231</v>
      </c>
      <c r="B125" s="352">
        <v>298.72199999999998</v>
      </c>
      <c r="C125" s="353">
        <v>0.57999999999999996</v>
      </c>
      <c r="D125" s="353">
        <v>8.39</v>
      </c>
      <c r="E125" s="354">
        <v>10.41</v>
      </c>
    </row>
    <row r="126" spans="1:5" hidden="1">
      <c r="A126" s="351">
        <v>38261</v>
      </c>
      <c r="B126" s="352">
        <v>302.27499999999998</v>
      </c>
      <c r="C126" s="353">
        <v>1.19</v>
      </c>
      <c r="D126" s="353">
        <v>9.68</v>
      </c>
      <c r="E126" s="354">
        <v>11</v>
      </c>
    </row>
    <row r="127" spans="1:5" hidden="1">
      <c r="A127" s="351">
        <v>38292</v>
      </c>
      <c r="B127" s="352">
        <v>304.42899999999997</v>
      </c>
      <c r="C127" s="353">
        <v>0.71</v>
      </c>
      <c r="D127" s="353">
        <v>10.46</v>
      </c>
      <c r="E127" s="354">
        <v>10.64</v>
      </c>
    </row>
    <row r="128" spans="1:5" ht="15.75" hidden="1" thickBot="1">
      <c r="A128" s="355">
        <v>38322</v>
      </c>
      <c r="B128" s="356">
        <v>305.97399999999999</v>
      </c>
      <c r="C128" s="357">
        <v>0.51</v>
      </c>
      <c r="D128" s="357">
        <v>11.02</v>
      </c>
      <c r="E128" s="358">
        <v>11.02</v>
      </c>
    </row>
    <row r="129" spans="1:5" hidden="1">
      <c r="A129" s="359">
        <v>38353</v>
      </c>
      <c r="B129" s="360">
        <v>308.28399999999999</v>
      </c>
      <c r="C129" s="361">
        <v>0.75</v>
      </c>
      <c r="D129" s="361">
        <v>0.75</v>
      </c>
      <c r="E129" s="362">
        <v>11.5</v>
      </c>
    </row>
    <row r="130" spans="1:5" hidden="1">
      <c r="A130" s="351">
        <v>38384</v>
      </c>
      <c r="B130" s="352">
        <v>309.64600000000002</v>
      </c>
      <c r="C130" s="353">
        <v>0.44</v>
      </c>
      <c r="D130" s="353">
        <v>1.2</v>
      </c>
      <c r="E130" s="354">
        <v>10.89</v>
      </c>
    </row>
    <row r="131" spans="1:5" hidden="1">
      <c r="A131" s="351">
        <v>38412</v>
      </c>
      <c r="B131" s="352">
        <v>311.733</v>
      </c>
      <c r="C131" s="353">
        <v>0.67</v>
      </c>
      <c r="D131" s="353">
        <v>1.88</v>
      </c>
      <c r="E131" s="354">
        <v>10.36</v>
      </c>
    </row>
    <row r="132" spans="1:5" hidden="1">
      <c r="A132" s="351">
        <v>38443</v>
      </c>
      <c r="B132" s="352">
        <v>313.97699999999998</v>
      </c>
      <c r="C132" s="353">
        <v>0.72</v>
      </c>
      <c r="D132" s="353">
        <v>2.62</v>
      </c>
      <c r="E132" s="354">
        <v>10.51</v>
      </c>
    </row>
    <row r="133" spans="1:5" hidden="1">
      <c r="A133" s="351">
        <v>38473</v>
      </c>
      <c r="B133" s="352">
        <v>320.524</v>
      </c>
      <c r="C133" s="353">
        <v>2.09</v>
      </c>
      <c r="D133" s="353">
        <v>4.76</v>
      </c>
      <c r="E133" s="354">
        <v>10.79</v>
      </c>
    </row>
    <row r="134" spans="1:5" hidden="1">
      <c r="A134" s="351">
        <v>38504</v>
      </c>
      <c r="B134" s="352">
        <v>322.97399999999999</v>
      </c>
      <c r="C134" s="353">
        <v>0.76</v>
      </c>
      <c r="D134" s="353">
        <v>5.56</v>
      </c>
      <c r="E134" s="354">
        <v>10.86</v>
      </c>
    </row>
    <row r="135" spans="1:5" hidden="1">
      <c r="A135" s="351">
        <v>38534</v>
      </c>
      <c r="B135" s="352">
        <v>323.33199999999999</v>
      </c>
      <c r="C135" s="353">
        <v>0.11</v>
      </c>
      <c r="D135" s="353">
        <v>5.67</v>
      </c>
      <c r="E135" s="354">
        <v>9.74</v>
      </c>
    </row>
    <row r="136" spans="1:5" hidden="1">
      <c r="A136" s="351">
        <v>38565</v>
      </c>
      <c r="B136" s="352">
        <v>323.38200000000001</v>
      </c>
      <c r="C136" s="353">
        <v>0.02</v>
      </c>
      <c r="D136" s="353">
        <v>5.69</v>
      </c>
      <c r="E136" s="354">
        <v>8.8800000000000008</v>
      </c>
    </row>
    <row r="137" spans="1:5" hidden="1">
      <c r="A137" s="351">
        <v>38596</v>
      </c>
      <c r="B137" s="352">
        <v>324.16399999999999</v>
      </c>
      <c r="C137" s="353">
        <v>0.24</v>
      </c>
      <c r="D137" s="353">
        <v>5.94</v>
      </c>
      <c r="E137" s="354">
        <v>8.52</v>
      </c>
    </row>
    <row r="138" spans="1:5" hidden="1">
      <c r="A138" s="351">
        <v>38626</v>
      </c>
      <c r="B138" s="352">
        <v>324.78199999999998</v>
      </c>
      <c r="C138" s="353">
        <v>0.19</v>
      </c>
      <c r="D138" s="353">
        <v>6.15</v>
      </c>
      <c r="E138" s="354">
        <v>7.45</v>
      </c>
    </row>
    <row r="139" spans="1:5" hidden="1">
      <c r="A139" s="351">
        <v>38657</v>
      </c>
      <c r="B139" s="352">
        <v>325.70299999999997</v>
      </c>
      <c r="C139" s="353">
        <v>0.28000000000000003</v>
      </c>
      <c r="D139" s="353">
        <v>6.45</v>
      </c>
      <c r="E139" s="354">
        <v>6.99</v>
      </c>
    </row>
    <row r="140" spans="1:5" ht="15.75" hidden="1" thickBot="1">
      <c r="A140" s="355">
        <v>38687</v>
      </c>
      <c r="B140" s="356">
        <v>326.91500000000002</v>
      </c>
      <c r="C140" s="357">
        <v>0.37</v>
      </c>
      <c r="D140" s="357">
        <v>6.84</v>
      </c>
      <c r="E140" s="358">
        <v>6.84</v>
      </c>
    </row>
    <row r="141" spans="1:5" hidden="1">
      <c r="A141" s="359">
        <v>38718</v>
      </c>
      <c r="B141" s="360">
        <v>328.04199999999997</v>
      </c>
      <c r="C141" s="361">
        <v>0.34</v>
      </c>
      <c r="D141" s="361">
        <v>0.34</v>
      </c>
      <c r="E141" s="362">
        <v>6.41</v>
      </c>
    </row>
    <row r="142" spans="1:5" hidden="1">
      <c r="A142" s="351">
        <v>38749</v>
      </c>
      <c r="B142" s="352">
        <v>328.65100000000001</v>
      </c>
      <c r="C142" s="353">
        <v>0.19</v>
      </c>
      <c r="D142" s="353">
        <v>0.53</v>
      </c>
      <c r="E142" s="354">
        <v>6.14</v>
      </c>
    </row>
    <row r="143" spans="1:5" hidden="1">
      <c r="A143" s="351">
        <v>38777</v>
      </c>
      <c r="B143" s="352">
        <v>329.32</v>
      </c>
      <c r="C143" s="353">
        <v>0.2</v>
      </c>
      <c r="D143" s="353">
        <v>0.74</v>
      </c>
      <c r="E143" s="354">
        <v>5.64</v>
      </c>
    </row>
    <row r="144" spans="1:5" hidden="1">
      <c r="A144" s="351">
        <v>38808</v>
      </c>
      <c r="B144" s="352">
        <v>330.50099999999998</v>
      </c>
      <c r="C144" s="353">
        <v>0.36</v>
      </c>
      <c r="D144" s="353">
        <v>1.1000000000000001</v>
      </c>
      <c r="E144" s="354">
        <v>5.26</v>
      </c>
    </row>
    <row r="145" spans="1:5" hidden="1">
      <c r="A145" s="351">
        <v>38838</v>
      </c>
      <c r="B145" s="352">
        <v>334.86700000000002</v>
      </c>
      <c r="C145" s="353">
        <v>1.32</v>
      </c>
      <c r="D145" s="353">
        <v>2.4300000000000002</v>
      </c>
      <c r="E145" s="354">
        <v>4.47</v>
      </c>
    </row>
    <row r="146" spans="1:5" hidden="1">
      <c r="A146" s="351">
        <v>38869</v>
      </c>
      <c r="B146" s="352">
        <v>337.892</v>
      </c>
      <c r="C146" s="353">
        <v>0.9</v>
      </c>
      <c r="D146" s="353">
        <v>3.36</v>
      </c>
      <c r="E146" s="354">
        <v>4.62</v>
      </c>
    </row>
    <row r="147" spans="1:5" hidden="1">
      <c r="A147" s="351">
        <v>38899</v>
      </c>
      <c r="B147" s="352">
        <v>339.48399999999998</v>
      </c>
      <c r="C147" s="353">
        <v>0.47</v>
      </c>
      <c r="D147" s="353">
        <v>3.84</v>
      </c>
      <c r="E147" s="354">
        <v>5</v>
      </c>
    </row>
    <row r="148" spans="1:5" hidden="1">
      <c r="A148" s="351">
        <v>38930</v>
      </c>
      <c r="B148" s="352">
        <v>340.28300000000002</v>
      </c>
      <c r="C148" s="353">
        <v>0.24</v>
      </c>
      <c r="D148" s="353">
        <v>4.09</v>
      </c>
      <c r="E148" s="354">
        <v>5.23</v>
      </c>
    </row>
    <row r="149" spans="1:5" hidden="1">
      <c r="A149" s="351">
        <v>38961</v>
      </c>
      <c r="B149" s="352">
        <v>340.67</v>
      </c>
      <c r="C149" s="353">
        <v>0.11</v>
      </c>
      <c r="D149" s="353">
        <v>4.21</v>
      </c>
      <c r="E149" s="354">
        <v>5.09</v>
      </c>
    </row>
    <row r="150" spans="1:5" hidden="1">
      <c r="A150" s="351">
        <v>38991</v>
      </c>
      <c r="B150" s="352">
        <v>341.36900000000003</v>
      </c>
      <c r="C150" s="353">
        <v>0.21</v>
      </c>
      <c r="D150" s="353">
        <v>4.42</v>
      </c>
      <c r="E150" s="354">
        <v>5.1100000000000003</v>
      </c>
    </row>
    <row r="151" spans="1:5" hidden="1">
      <c r="A151" s="351">
        <v>39022</v>
      </c>
      <c r="B151" s="352">
        <v>342.15899999999999</v>
      </c>
      <c r="C151" s="353">
        <v>0.23</v>
      </c>
      <c r="D151" s="353">
        <v>4.66</v>
      </c>
      <c r="E151" s="354">
        <v>5.05</v>
      </c>
    </row>
    <row r="152" spans="1:5" ht="15.75" hidden="1" thickBot="1">
      <c r="A152" s="355">
        <v>39052</v>
      </c>
      <c r="B152" s="356">
        <v>343.40100000000001</v>
      </c>
      <c r="C152" s="357">
        <v>0.36</v>
      </c>
      <c r="D152" s="357">
        <v>5.04</v>
      </c>
      <c r="E152" s="358">
        <v>5.04</v>
      </c>
    </row>
    <row r="153" spans="1:5" hidden="1">
      <c r="A153" s="359">
        <v>39083</v>
      </c>
      <c r="B153" s="360">
        <v>344.94299999999998</v>
      </c>
      <c r="C153" s="361">
        <v>0.45</v>
      </c>
      <c r="D153" s="361">
        <v>0.45</v>
      </c>
      <c r="E153" s="362">
        <v>5.15</v>
      </c>
    </row>
    <row r="154" spans="1:5" hidden="1">
      <c r="A154" s="351">
        <v>39114</v>
      </c>
      <c r="B154" s="352">
        <v>345.68200000000002</v>
      </c>
      <c r="C154" s="353">
        <v>0.21</v>
      </c>
      <c r="D154" s="353">
        <v>0.66</v>
      </c>
      <c r="E154" s="354">
        <v>5.18</v>
      </c>
    </row>
    <row r="155" spans="1:5" hidden="1">
      <c r="A155" s="351">
        <v>39142</v>
      </c>
      <c r="B155" s="352">
        <v>346.61700000000002</v>
      </c>
      <c r="C155" s="353">
        <v>0.27</v>
      </c>
      <c r="D155" s="353">
        <v>0.94</v>
      </c>
      <c r="E155" s="354">
        <v>5.25</v>
      </c>
    </row>
    <row r="156" spans="1:5" hidden="1">
      <c r="A156" s="351">
        <v>39173</v>
      </c>
      <c r="B156" s="352">
        <v>348.19400000000002</v>
      </c>
      <c r="C156" s="353">
        <v>0.45</v>
      </c>
      <c r="D156" s="353">
        <v>1.4</v>
      </c>
      <c r="E156" s="354">
        <v>5.35</v>
      </c>
    </row>
    <row r="157" spans="1:5" hidden="1">
      <c r="A157" s="351">
        <v>39203</v>
      </c>
      <c r="B157" s="352">
        <v>352.20400000000001</v>
      </c>
      <c r="C157" s="353">
        <v>1.1499999999999999</v>
      </c>
      <c r="D157" s="353">
        <v>2.56</v>
      </c>
      <c r="E157" s="354">
        <v>5.18</v>
      </c>
    </row>
    <row r="158" spans="1:5" hidden="1">
      <c r="A158" s="351">
        <v>39234</v>
      </c>
      <c r="B158" s="352">
        <v>355.45600000000002</v>
      </c>
      <c r="C158" s="353">
        <v>0.92</v>
      </c>
      <c r="D158" s="353">
        <v>3.51</v>
      </c>
      <c r="E158" s="354">
        <v>5.2</v>
      </c>
    </row>
    <row r="159" spans="1:5" hidden="1">
      <c r="A159" s="351">
        <v>39264</v>
      </c>
      <c r="B159" s="352">
        <v>356.54500000000002</v>
      </c>
      <c r="C159" s="353">
        <v>0.31</v>
      </c>
      <c r="D159" s="353">
        <v>3.83</v>
      </c>
      <c r="E159" s="354">
        <v>5.03</v>
      </c>
    </row>
    <row r="160" spans="1:5" hidden="1">
      <c r="A160" s="351">
        <v>39295</v>
      </c>
      <c r="B160" s="352">
        <v>357.46699999999998</v>
      </c>
      <c r="C160" s="353">
        <v>0.26</v>
      </c>
      <c r="D160" s="353">
        <v>4.0999999999999996</v>
      </c>
      <c r="E160" s="354">
        <v>5.05</v>
      </c>
    </row>
    <row r="161" spans="1:5" hidden="1">
      <c r="A161" s="351">
        <v>39326</v>
      </c>
      <c r="B161" s="352">
        <v>359.27600000000001</v>
      </c>
      <c r="C161" s="353">
        <v>0.51</v>
      </c>
      <c r="D161" s="353">
        <v>4.62</v>
      </c>
      <c r="E161" s="354">
        <v>5.46</v>
      </c>
    </row>
    <row r="162" spans="1:5" hidden="1">
      <c r="A162" s="351">
        <v>39356</v>
      </c>
      <c r="B162" s="352">
        <v>361.10199999999998</v>
      </c>
      <c r="C162" s="353">
        <v>0.51</v>
      </c>
      <c r="D162" s="353">
        <v>5.15</v>
      </c>
      <c r="E162" s="354">
        <v>5.78</v>
      </c>
    </row>
    <row r="163" spans="1:5" hidden="1">
      <c r="A163" s="351">
        <v>39387</v>
      </c>
      <c r="B163" s="352">
        <v>362.40300000000002</v>
      </c>
      <c r="C163" s="353">
        <v>0.36</v>
      </c>
      <c r="D163" s="353">
        <v>5.53</v>
      </c>
      <c r="E163" s="354">
        <v>5.92</v>
      </c>
    </row>
    <row r="164" spans="1:5" ht="15.75" hidden="1" thickBot="1">
      <c r="A164" s="355">
        <v>39417</v>
      </c>
      <c r="B164" s="356">
        <v>364.52499999999998</v>
      </c>
      <c r="C164" s="357">
        <v>0.59</v>
      </c>
      <c r="D164" s="357">
        <v>6.15</v>
      </c>
      <c r="E164" s="358">
        <v>6.15</v>
      </c>
    </row>
    <row r="165" spans="1:5" hidden="1">
      <c r="A165" s="359">
        <v>39448</v>
      </c>
      <c r="B165" s="360">
        <v>365.90600000000001</v>
      </c>
      <c r="C165" s="361">
        <v>0.38</v>
      </c>
      <c r="D165" s="361">
        <v>0.38</v>
      </c>
      <c r="E165" s="362">
        <v>6.08</v>
      </c>
    </row>
    <row r="166" spans="1:5" hidden="1">
      <c r="A166" s="351">
        <v>39479</v>
      </c>
      <c r="B166" s="352">
        <v>367.38200000000001</v>
      </c>
      <c r="C166" s="353">
        <v>0.4</v>
      </c>
      <c r="D166" s="353">
        <v>0.78</v>
      </c>
      <c r="E166" s="354">
        <v>6.28</v>
      </c>
    </row>
    <row r="167" spans="1:5" hidden="1">
      <c r="A167" s="351">
        <v>39508</v>
      </c>
      <c r="B167" s="352">
        <v>369.81200000000001</v>
      </c>
      <c r="C167" s="353">
        <v>0.66</v>
      </c>
      <c r="D167" s="353">
        <v>1.45</v>
      </c>
      <c r="E167" s="354">
        <v>6.69</v>
      </c>
    </row>
    <row r="168" spans="1:5" hidden="1">
      <c r="A168" s="351">
        <v>39539</v>
      </c>
      <c r="B168" s="352">
        <v>373.03100000000001</v>
      </c>
      <c r="C168" s="353">
        <v>0.87</v>
      </c>
      <c r="D168" s="353">
        <v>2.33</v>
      </c>
      <c r="E168" s="354">
        <v>7.13</v>
      </c>
    </row>
    <row r="169" spans="1:5" hidden="1">
      <c r="A169" s="351">
        <v>39569</v>
      </c>
      <c r="B169" s="352">
        <v>380.58199999999999</v>
      </c>
      <c r="C169" s="353">
        <v>2.02</v>
      </c>
      <c r="D169" s="353">
        <v>4.4000000000000004</v>
      </c>
      <c r="E169" s="354">
        <v>8.06</v>
      </c>
    </row>
    <row r="170" spans="1:5" hidden="1">
      <c r="A170" s="351">
        <v>39600</v>
      </c>
      <c r="B170" s="352">
        <v>387.90600000000001</v>
      </c>
      <c r="C170" s="353">
        <v>1.92</v>
      </c>
      <c r="D170" s="353">
        <v>6.41</v>
      </c>
      <c r="E170" s="354">
        <v>9.1300000000000008</v>
      </c>
    </row>
    <row r="171" spans="1:5" hidden="1">
      <c r="A171" s="351">
        <v>39630</v>
      </c>
      <c r="B171" s="352">
        <v>393.55599999999998</v>
      </c>
      <c r="C171" s="353">
        <v>1.46</v>
      </c>
      <c r="D171" s="353">
        <v>7.96</v>
      </c>
      <c r="E171" s="354">
        <v>10.38</v>
      </c>
    </row>
    <row r="172" spans="1:5" hidden="1">
      <c r="A172" s="351">
        <v>39661</v>
      </c>
      <c r="B172" s="352">
        <v>398.202</v>
      </c>
      <c r="C172" s="353">
        <v>1.18</v>
      </c>
      <c r="D172" s="353">
        <v>9.24</v>
      </c>
      <c r="E172" s="354">
        <v>11.4</v>
      </c>
    </row>
    <row r="173" spans="1:5" hidden="1">
      <c r="A173" s="351">
        <v>39692</v>
      </c>
      <c r="B173" s="352">
        <v>401.97500000000002</v>
      </c>
      <c r="C173" s="353">
        <v>0.95</v>
      </c>
      <c r="D173" s="353">
        <v>10.27</v>
      </c>
      <c r="E173" s="354">
        <v>11.88</v>
      </c>
    </row>
    <row r="174" spans="1:5" hidden="1">
      <c r="A174" s="351">
        <v>39722</v>
      </c>
      <c r="B174" s="352">
        <v>405.09</v>
      </c>
      <c r="C174" s="353">
        <v>0.77</v>
      </c>
      <c r="D174" s="353">
        <v>11.13</v>
      </c>
      <c r="E174" s="354">
        <v>12.18</v>
      </c>
    </row>
    <row r="175" spans="1:5" hidden="1">
      <c r="A175" s="351">
        <v>39753</v>
      </c>
      <c r="B175" s="352">
        <v>407.10899999999998</v>
      </c>
      <c r="C175" s="353">
        <v>0.5</v>
      </c>
      <c r="D175" s="353">
        <v>11.68</v>
      </c>
      <c r="E175" s="354">
        <v>12.34</v>
      </c>
    </row>
    <row r="176" spans="1:5" ht="15.75" hidden="1" thickBot="1">
      <c r="A176" s="355">
        <v>39783</v>
      </c>
      <c r="B176" s="356">
        <v>407.80700000000002</v>
      </c>
      <c r="C176" s="357">
        <v>0.17</v>
      </c>
      <c r="D176" s="357">
        <v>11.87</v>
      </c>
      <c r="E176" s="358">
        <v>11.87</v>
      </c>
    </row>
    <row r="177" spans="1:5" hidden="1">
      <c r="A177" s="359">
        <v>39814</v>
      </c>
      <c r="B177" s="360">
        <v>409.166</v>
      </c>
      <c r="C177" s="361">
        <v>0.33</v>
      </c>
      <c r="D177" s="361">
        <v>0.33</v>
      </c>
      <c r="E177" s="362">
        <v>11.82</v>
      </c>
    </row>
    <row r="178" spans="1:5" hidden="1">
      <c r="A178" s="351">
        <v>39845</v>
      </c>
      <c r="B178" s="352">
        <v>410.262</v>
      </c>
      <c r="C178" s="353">
        <v>0.27</v>
      </c>
      <c r="D178" s="353">
        <v>0.6</v>
      </c>
      <c r="E178" s="354">
        <v>11.67</v>
      </c>
    </row>
    <row r="179" spans="1:5" hidden="1">
      <c r="A179" s="351">
        <v>39873</v>
      </c>
      <c r="B179" s="352">
        <v>409.21600000000001</v>
      </c>
      <c r="C179" s="353">
        <v>-0.25</v>
      </c>
      <c r="D179" s="353">
        <v>0.35</v>
      </c>
      <c r="E179" s="354">
        <v>10.66</v>
      </c>
    </row>
    <row r="180" spans="1:5" hidden="1">
      <c r="A180" s="351">
        <v>39904</v>
      </c>
      <c r="B180" s="352">
        <v>409.04199999999997</v>
      </c>
      <c r="C180" s="353">
        <v>-0.04</v>
      </c>
      <c r="D180" s="353">
        <v>0.3</v>
      </c>
      <c r="E180" s="354">
        <v>9.65</v>
      </c>
    </row>
    <row r="181" spans="1:5" hidden="1">
      <c r="A181" s="351">
        <v>39934</v>
      </c>
      <c r="B181" s="352">
        <v>414.74200000000002</v>
      </c>
      <c r="C181" s="353">
        <v>1.39</v>
      </c>
      <c r="D181" s="353">
        <v>1.7</v>
      </c>
      <c r="E181" s="354">
        <v>8.98</v>
      </c>
    </row>
    <row r="182" spans="1:5" hidden="1">
      <c r="A182" s="351">
        <v>39965</v>
      </c>
      <c r="B182" s="352">
        <v>417.65699999999998</v>
      </c>
      <c r="C182" s="353">
        <v>0.7</v>
      </c>
      <c r="D182" s="353">
        <v>2.42</v>
      </c>
      <c r="E182" s="354">
        <v>7.67</v>
      </c>
    </row>
    <row r="183" spans="1:5" hidden="1">
      <c r="A183" s="351">
        <v>39995</v>
      </c>
      <c r="B183" s="352">
        <v>418.75700000000001</v>
      </c>
      <c r="C183" s="353">
        <v>0.26</v>
      </c>
      <c r="D183" s="353">
        <v>2.69</v>
      </c>
      <c r="E183" s="354">
        <v>6.4</v>
      </c>
    </row>
    <row r="184" spans="1:5" hidden="1">
      <c r="A184" s="351">
        <v>40026</v>
      </c>
      <c r="B184" s="352">
        <v>418.52800000000002</v>
      </c>
      <c r="C184" s="353">
        <v>-0.05</v>
      </c>
      <c r="D184" s="353">
        <v>2.63</v>
      </c>
      <c r="E184" s="354">
        <v>5.0999999999999996</v>
      </c>
    </row>
    <row r="185" spans="1:5" hidden="1">
      <c r="A185" s="351">
        <v>40057</v>
      </c>
      <c r="B185" s="352">
        <v>419.14699999999999</v>
      </c>
      <c r="C185" s="353">
        <v>0.15</v>
      </c>
      <c r="D185" s="353">
        <v>2.78</v>
      </c>
      <c r="E185" s="354">
        <v>4.2699999999999996</v>
      </c>
    </row>
    <row r="186" spans="1:5" hidden="1">
      <c r="A186" s="351">
        <v>40087</v>
      </c>
      <c r="B186" s="352">
        <v>419.40499999999997</v>
      </c>
      <c r="C186" s="353">
        <v>0.06</v>
      </c>
      <c r="D186" s="353">
        <v>2.84</v>
      </c>
      <c r="E186" s="354">
        <v>3.53</v>
      </c>
    </row>
    <row r="187" spans="1:5" hidden="1">
      <c r="A187" s="351">
        <v>40118</v>
      </c>
      <c r="B187" s="352">
        <v>420.63499999999999</v>
      </c>
      <c r="C187" s="353">
        <v>0.28999999999999998</v>
      </c>
      <c r="D187" s="353">
        <v>3.15</v>
      </c>
      <c r="E187" s="354">
        <v>3.32</v>
      </c>
    </row>
    <row r="188" spans="1:5" ht="15.75" hidden="1" thickBot="1">
      <c r="A188" s="355">
        <v>40148</v>
      </c>
      <c r="B188" s="356">
        <v>421.05099999999999</v>
      </c>
      <c r="C188" s="357">
        <v>0.1</v>
      </c>
      <c r="D188" s="357">
        <v>3.25</v>
      </c>
      <c r="E188" s="358">
        <v>3.25</v>
      </c>
    </row>
    <row r="189" spans="1:5" hidden="1">
      <c r="A189" s="359">
        <v>40179</v>
      </c>
      <c r="B189" s="360">
        <v>423.74</v>
      </c>
      <c r="C189" s="361">
        <v>0.64</v>
      </c>
      <c r="D189" s="361">
        <v>0.64</v>
      </c>
      <c r="E189" s="362">
        <v>3.56</v>
      </c>
    </row>
    <row r="190" spans="1:5" hidden="1">
      <c r="A190" s="351">
        <v>40210</v>
      </c>
      <c r="B190" s="352">
        <v>425.26799999999997</v>
      </c>
      <c r="C190" s="353">
        <v>0.36</v>
      </c>
      <c r="D190" s="353">
        <v>1</v>
      </c>
      <c r="E190" s="354">
        <v>3.66</v>
      </c>
    </row>
    <row r="191" spans="1:5" hidden="1">
      <c r="A191" s="351">
        <v>40238</v>
      </c>
      <c r="B191" s="352">
        <v>428.476</v>
      </c>
      <c r="C191" s="353">
        <v>0.75</v>
      </c>
      <c r="D191" s="353">
        <v>1.76</v>
      </c>
      <c r="E191" s="354">
        <v>4.71</v>
      </c>
    </row>
    <row r="192" spans="1:5" hidden="1">
      <c r="A192" s="351">
        <v>40269</v>
      </c>
      <c r="B192" s="352">
        <v>432.07900000000001</v>
      </c>
      <c r="C192" s="353">
        <v>0.84</v>
      </c>
      <c r="D192" s="353">
        <v>2.62</v>
      </c>
      <c r="E192" s="354">
        <v>5.63</v>
      </c>
    </row>
    <row r="193" spans="1:6" hidden="1">
      <c r="A193" s="351">
        <v>40299</v>
      </c>
      <c r="B193" s="352">
        <v>439.91399999999999</v>
      </c>
      <c r="C193" s="353">
        <v>1.81</v>
      </c>
      <c r="D193" s="353">
        <v>4.4800000000000004</v>
      </c>
      <c r="E193" s="354">
        <v>6.07</v>
      </c>
    </row>
    <row r="194" spans="1:6" hidden="1">
      <c r="A194" s="351">
        <v>40330</v>
      </c>
      <c r="B194" s="352">
        <v>444.71800000000002</v>
      </c>
      <c r="C194" s="353">
        <v>1.0900000000000001</v>
      </c>
      <c r="D194" s="353">
        <v>5.62</v>
      </c>
      <c r="E194" s="354">
        <v>6.48</v>
      </c>
    </row>
    <row r="195" spans="1:6" hidden="1">
      <c r="A195" s="351">
        <v>40360</v>
      </c>
      <c r="B195" s="352">
        <v>446.68799999999999</v>
      </c>
      <c r="C195" s="353">
        <v>0.44</v>
      </c>
      <c r="D195" s="353">
        <v>6.09</v>
      </c>
      <c r="E195" s="354">
        <v>6.67</v>
      </c>
    </row>
    <row r="196" spans="1:6" hidden="1">
      <c r="A196" s="351">
        <v>40391</v>
      </c>
      <c r="B196" s="352">
        <v>447.29599999999999</v>
      </c>
      <c r="C196" s="353">
        <v>0.14000000000000001</v>
      </c>
      <c r="D196" s="353">
        <v>6.23</v>
      </c>
      <c r="E196" s="354">
        <v>6.87</v>
      </c>
    </row>
    <row r="197" spans="1:6" hidden="1">
      <c r="A197" s="351">
        <v>40422</v>
      </c>
      <c r="B197" s="352">
        <v>448.22199999999998</v>
      </c>
      <c r="C197" s="353">
        <v>0.21</v>
      </c>
      <c r="D197" s="353">
        <v>6.45</v>
      </c>
      <c r="E197" s="354">
        <v>6.94</v>
      </c>
    </row>
    <row r="198" spans="1:6" hidden="1">
      <c r="A198" s="351">
        <v>40452</v>
      </c>
      <c r="B198" s="352">
        <v>449.10300000000001</v>
      </c>
      <c r="C198" s="353">
        <v>0.2</v>
      </c>
      <c r="D198" s="353">
        <v>6.66</v>
      </c>
      <c r="E198" s="354">
        <v>7.08</v>
      </c>
    </row>
    <row r="199" spans="1:6" hidden="1">
      <c r="A199" s="351">
        <v>40483</v>
      </c>
      <c r="B199" s="352">
        <v>450.76299999999998</v>
      </c>
      <c r="C199" s="353">
        <v>0.37</v>
      </c>
      <c r="D199" s="353">
        <v>7.06</v>
      </c>
      <c r="E199" s="354">
        <v>7.16</v>
      </c>
    </row>
    <row r="200" spans="1:6" ht="15.75" hidden="1" thickBot="1">
      <c r="A200" s="355">
        <v>40513</v>
      </c>
      <c r="B200" s="356">
        <v>453.76600000000002</v>
      </c>
      <c r="C200" s="357">
        <v>0.67</v>
      </c>
      <c r="D200" s="357">
        <v>7.77</v>
      </c>
      <c r="E200" s="358">
        <v>7.77</v>
      </c>
    </row>
    <row r="201" spans="1:6" hidden="1">
      <c r="A201" s="359">
        <v>40544</v>
      </c>
      <c r="B201" s="360">
        <v>455.61900000000003</v>
      </c>
      <c r="C201" s="361">
        <v>0.41</v>
      </c>
      <c r="D201" s="361">
        <v>0.41</v>
      </c>
      <c r="E201" s="362">
        <v>7.52</v>
      </c>
    </row>
    <row r="202" spans="1:6" hidden="1">
      <c r="A202" s="351">
        <v>40575</v>
      </c>
      <c r="B202" s="352">
        <v>456.91699999999997</v>
      </c>
      <c r="C202" s="353">
        <v>0.28000000000000003</v>
      </c>
      <c r="D202" s="353">
        <v>0.69</v>
      </c>
      <c r="E202" s="354">
        <v>7.44</v>
      </c>
    </row>
    <row r="203" spans="1:6" hidden="1">
      <c r="A203" s="351">
        <v>40603</v>
      </c>
      <c r="B203" s="352">
        <v>458.887</v>
      </c>
      <c r="C203" s="353">
        <v>0.43</v>
      </c>
      <c r="D203" s="353">
        <v>1.1299999999999999</v>
      </c>
      <c r="E203" s="354">
        <v>7.1</v>
      </c>
    </row>
    <row r="204" spans="1:6" hidden="1">
      <c r="A204" s="351">
        <v>40634</v>
      </c>
      <c r="B204" s="352">
        <v>463.76600000000002</v>
      </c>
      <c r="C204" s="353">
        <v>1.06</v>
      </c>
      <c r="D204" s="353">
        <v>2.2000000000000002</v>
      </c>
      <c r="E204" s="354">
        <v>7.33</v>
      </c>
    </row>
    <row r="205" spans="1:6" hidden="1">
      <c r="A205" s="363">
        <v>40664</v>
      </c>
      <c r="B205" s="364">
        <v>477.40499999999997</v>
      </c>
      <c r="C205" s="365">
        <v>2.94</v>
      </c>
      <c r="D205" s="365">
        <v>5.21</v>
      </c>
      <c r="E205" s="366">
        <v>8.52</v>
      </c>
    </row>
    <row r="206" spans="1:6" hidden="1">
      <c r="A206" s="363">
        <v>40695</v>
      </c>
      <c r="B206" s="364">
        <v>479.18299999999999</v>
      </c>
      <c r="C206" s="365">
        <v>0.37</v>
      </c>
      <c r="D206" s="365">
        <v>5.6</v>
      </c>
      <c r="E206" s="366">
        <v>7.75</v>
      </c>
    </row>
    <row r="207" spans="1:6" hidden="1">
      <c r="A207" s="363">
        <v>40726</v>
      </c>
      <c r="B207" s="364">
        <v>481.33</v>
      </c>
      <c r="C207" s="365">
        <v>0.45</v>
      </c>
      <c r="D207" s="365">
        <v>6.07</v>
      </c>
      <c r="E207" s="366">
        <v>7.76</v>
      </c>
      <c r="F207" s="367"/>
    </row>
    <row r="208" spans="1:6" hidden="1">
      <c r="A208" s="363">
        <v>40756</v>
      </c>
      <c r="B208" s="364">
        <v>481.96600000000001</v>
      </c>
      <c r="C208" s="365">
        <v>0.13</v>
      </c>
      <c r="D208" s="365">
        <v>6.21</v>
      </c>
      <c r="E208" s="366">
        <v>7.75</v>
      </c>
      <c r="F208" s="367"/>
    </row>
    <row r="209" spans="1:6" hidden="1">
      <c r="A209" s="363">
        <v>40787</v>
      </c>
      <c r="B209" s="364">
        <v>482.65800000000002</v>
      </c>
      <c r="C209" s="365">
        <v>0.14000000000000001</v>
      </c>
      <c r="D209" s="365">
        <v>6.37</v>
      </c>
      <c r="E209" s="366">
        <v>7.68</v>
      </c>
    </row>
    <row r="210" spans="1:6" hidden="1">
      <c r="A210" s="363">
        <v>40817</v>
      </c>
      <c r="B210" s="368">
        <v>483.75799999999998</v>
      </c>
      <c r="C210" s="368">
        <v>0.23</v>
      </c>
      <c r="D210" s="365">
        <v>6.61</v>
      </c>
      <c r="E210" s="366">
        <v>7.72</v>
      </c>
      <c r="F210" s="367"/>
    </row>
    <row r="211" spans="1:6" hidden="1">
      <c r="A211" s="363">
        <v>40848</v>
      </c>
      <c r="B211" s="368">
        <v>487.221</v>
      </c>
      <c r="C211" s="368">
        <v>0.72</v>
      </c>
      <c r="D211" s="365">
        <v>7.37</v>
      </c>
      <c r="E211" s="366">
        <v>8.09</v>
      </c>
    </row>
    <row r="212" spans="1:6" ht="15.75" hidden="1" thickBot="1">
      <c r="A212" s="355">
        <v>40878</v>
      </c>
      <c r="B212" s="369">
        <v>487.74900000000002</v>
      </c>
      <c r="C212" s="369">
        <v>0.11</v>
      </c>
      <c r="D212" s="357">
        <v>7.49</v>
      </c>
      <c r="E212" s="358">
        <v>7.49</v>
      </c>
    </row>
    <row r="213" spans="1:6" hidden="1">
      <c r="A213" s="370">
        <v>40909</v>
      </c>
      <c r="B213" s="371">
        <v>492.10599999999999</v>
      </c>
      <c r="C213" s="372">
        <v>0.89</v>
      </c>
      <c r="D213" s="372">
        <v>0.89</v>
      </c>
      <c r="E213" s="373">
        <v>8.01</v>
      </c>
      <c r="F213" s="367"/>
    </row>
    <row r="214" spans="1:6" hidden="1">
      <c r="A214" s="363">
        <v>40940</v>
      </c>
      <c r="B214" s="364">
        <v>493.584</v>
      </c>
      <c r="C214" s="365">
        <v>0.3</v>
      </c>
      <c r="D214" s="365">
        <v>1.2</v>
      </c>
      <c r="E214" s="366">
        <v>8.02</v>
      </c>
      <c r="F214" s="367"/>
    </row>
    <row r="215" spans="1:6" hidden="1">
      <c r="A215" s="363">
        <v>40969</v>
      </c>
      <c r="B215" s="364">
        <v>496.07900000000001</v>
      </c>
      <c r="C215" s="365">
        <v>0.51</v>
      </c>
      <c r="D215" s="365">
        <v>1.71</v>
      </c>
      <c r="E215" s="366">
        <v>8.1</v>
      </c>
    </row>
    <row r="216" spans="1:6" hidden="1">
      <c r="A216" s="363">
        <v>41000</v>
      </c>
      <c r="B216" s="364">
        <v>499.791</v>
      </c>
      <c r="C216" s="365">
        <v>0.75</v>
      </c>
      <c r="D216" s="365">
        <v>2.4700000000000002</v>
      </c>
      <c r="E216" s="366">
        <v>7.77</v>
      </c>
      <c r="F216" s="367"/>
    </row>
    <row r="217" spans="1:6" hidden="1">
      <c r="A217" s="363">
        <v>41030</v>
      </c>
      <c r="B217" s="364">
        <v>509.18400000000003</v>
      </c>
      <c r="C217" s="365">
        <v>1.88</v>
      </c>
      <c r="D217" s="365">
        <v>4.3899999999999997</v>
      </c>
      <c r="E217" s="366">
        <v>6.66</v>
      </c>
      <c r="F217" s="367"/>
    </row>
    <row r="218" spans="1:6" hidden="1">
      <c r="A218" s="363">
        <v>41061</v>
      </c>
      <c r="B218" s="364">
        <v>512.90300000000002</v>
      </c>
      <c r="C218" s="365">
        <v>0.73</v>
      </c>
      <c r="D218" s="365">
        <v>5.16</v>
      </c>
      <c r="E218" s="366">
        <v>7.04</v>
      </c>
      <c r="F218" s="367"/>
    </row>
    <row r="219" spans="1:6" hidden="1">
      <c r="A219" s="363">
        <v>41091</v>
      </c>
      <c r="B219" s="364">
        <v>516.31799999999998</v>
      </c>
      <c r="C219" s="365">
        <v>0.67</v>
      </c>
      <c r="D219" s="365">
        <v>5.86</v>
      </c>
      <c r="E219" s="366">
        <v>7.27</v>
      </c>
      <c r="F219" s="367"/>
    </row>
    <row r="220" spans="1:6" hidden="1">
      <c r="A220" s="363">
        <v>41122</v>
      </c>
      <c r="B220" s="364">
        <v>517.65700000000004</v>
      </c>
      <c r="C220" s="365">
        <v>0.26</v>
      </c>
      <c r="D220" s="365">
        <v>6.13</v>
      </c>
      <c r="E220" s="366">
        <v>7.41</v>
      </c>
      <c r="F220" s="367"/>
    </row>
    <row r="221" spans="1:6" hidden="1">
      <c r="A221" s="363">
        <v>41153</v>
      </c>
      <c r="B221" s="364">
        <v>518.81600000000003</v>
      </c>
      <c r="C221" s="365">
        <v>0.22</v>
      </c>
      <c r="D221" s="365">
        <v>6.37</v>
      </c>
      <c r="E221" s="366">
        <v>7.49</v>
      </c>
      <c r="F221" s="367"/>
    </row>
    <row r="222" spans="1:6" hidden="1">
      <c r="A222" s="363">
        <v>41183</v>
      </c>
      <c r="B222" s="364">
        <v>519.90700000000004</v>
      </c>
      <c r="C222" s="365">
        <v>0.21</v>
      </c>
      <c r="D222" s="365">
        <v>6.59</v>
      </c>
      <c r="E222" s="366">
        <v>7.47</v>
      </c>
    </row>
    <row r="223" spans="1:6" hidden="1">
      <c r="A223" s="363">
        <v>41214</v>
      </c>
      <c r="B223" s="364">
        <v>521.63800000000003</v>
      </c>
      <c r="C223" s="365">
        <v>0.33</v>
      </c>
      <c r="D223" s="365">
        <v>6.95</v>
      </c>
      <c r="E223" s="366">
        <v>7.06</v>
      </c>
      <c r="F223" s="367"/>
    </row>
    <row r="224" spans="1:6" ht="15.75" hidden="1" thickBot="1">
      <c r="A224" s="355">
        <v>41244</v>
      </c>
      <c r="B224" s="356">
        <v>522.47400000000005</v>
      </c>
      <c r="C224" s="357">
        <v>0.16</v>
      </c>
      <c r="D224" s="357">
        <v>7.12</v>
      </c>
      <c r="E224" s="358">
        <v>7.12</v>
      </c>
      <c r="F224" s="367"/>
    </row>
    <row r="225" spans="1:6" hidden="1">
      <c r="A225" s="359">
        <v>41275</v>
      </c>
      <c r="B225" s="360">
        <v>525.85</v>
      </c>
      <c r="C225" s="361">
        <v>0.65</v>
      </c>
      <c r="D225" s="361">
        <v>0.65</v>
      </c>
      <c r="E225" s="362">
        <v>6.86</v>
      </c>
    </row>
    <row r="226" spans="1:6" hidden="1">
      <c r="A226" s="363">
        <v>41306</v>
      </c>
      <c r="B226" s="364">
        <v>529.029</v>
      </c>
      <c r="C226" s="365">
        <v>0.6</v>
      </c>
      <c r="D226" s="365">
        <v>1.25</v>
      </c>
      <c r="E226" s="366">
        <v>7.18</v>
      </c>
    </row>
    <row r="227" spans="1:6" hidden="1">
      <c r="A227" s="363">
        <v>41334</v>
      </c>
      <c r="B227" s="364">
        <v>531.69100000000003</v>
      </c>
      <c r="C227" s="365">
        <v>0.5</v>
      </c>
      <c r="D227" s="365">
        <v>1.76</v>
      </c>
      <c r="E227" s="366">
        <v>7.18</v>
      </c>
      <c r="F227" s="367"/>
    </row>
    <row r="228" spans="1:6" hidden="1">
      <c r="A228" s="363">
        <v>41365</v>
      </c>
      <c r="B228" s="364">
        <v>535.601</v>
      </c>
      <c r="C228" s="365">
        <v>0.74</v>
      </c>
      <c r="D228" s="365">
        <v>2.5099999999999998</v>
      </c>
      <c r="E228" s="366">
        <v>7.16</v>
      </c>
      <c r="F228" s="367"/>
    </row>
    <row r="229" spans="1:6" hidden="1">
      <c r="A229" s="363">
        <v>41395</v>
      </c>
      <c r="B229" s="364">
        <v>547.65499999999997</v>
      </c>
      <c r="C229" s="365">
        <v>2.25</v>
      </c>
      <c r="D229" s="365">
        <v>4.82</v>
      </c>
      <c r="E229" s="366">
        <v>7.56</v>
      </c>
      <c r="F229" s="367"/>
    </row>
    <row r="230" spans="1:6" hidden="1">
      <c r="A230" s="363">
        <v>41426</v>
      </c>
      <c r="B230" s="364">
        <v>553.94799999999998</v>
      </c>
      <c r="C230" s="365">
        <v>1.1499999999999999</v>
      </c>
      <c r="D230" s="365">
        <v>6.02</v>
      </c>
      <c r="E230" s="366">
        <v>8</v>
      </c>
    </row>
    <row r="231" spans="1:6" hidden="1">
      <c r="A231" s="363">
        <v>41456</v>
      </c>
      <c r="B231" s="364">
        <v>556.6</v>
      </c>
      <c r="C231" s="365">
        <v>0.48</v>
      </c>
      <c r="D231" s="365">
        <v>6.53</v>
      </c>
      <c r="E231" s="366">
        <v>7.8</v>
      </c>
    </row>
    <row r="232" spans="1:6" hidden="1">
      <c r="A232" s="363">
        <v>41487</v>
      </c>
      <c r="B232" s="364">
        <v>558.34</v>
      </c>
      <c r="C232" s="365">
        <v>0.31</v>
      </c>
      <c r="D232" s="365">
        <v>6.86</v>
      </c>
      <c r="E232" s="366">
        <v>7.86</v>
      </c>
      <c r="F232" s="367"/>
    </row>
    <row r="233" spans="1:6" hidden="1">
      <c r="A233" s="363">
        <v>41518</v>
      </c>
      <c r="B233" s="364">
        <v>560.76700000000005</v>
      </c>
      <c r="C233" s="365">
        <v>0.43</v>
      </c>
      <c r="D233" s="365">
        <v>7.33</v>
      </c>
      <c r="E233" s="366">
        <v>8.09</v>
      </c>
    </row>
    <row r="234" spans="1:6" hidden="1">
      <c r="A234" s="363">
        <v>41548</v>
      </c>
      <c r="B234" s="364">
        <v>562.24099999999999</v>
      </c>
      <c r="C234" s="365">
        <v>0.26</v>
      </c>
      <c r="D234" s="365">
        <v>7.61</v>
      </c>
      <c r="E234" s="366">
        <v>8.14</v>
      </c>
      <c r="F234" s="367"/>
    </row>
    <row r="235" spans="1:6" hidden="1">
      <c r="A235" s="363">
        <v>41579</v>
      </c>
      <c r="B235" s="364">
        <v>564.20100000000002</v>
      </c>
      <c r="C235" s="365">
        <v>0.35</v>
      </c>
      <c r="D235" s="365">
        <v>7.99</v>
      </c>
      <c r="E235" s="366">
        <v>8.16</v>
      </c>
      <c r="F235" s="367"/>
    </row>
    <row r="236" spans="1:6" ht="15.75" hidden="1" thickBot="1">
      <c r="A236" s="355">
        <v>41609</v>
      </c>
      <c r="B236" s="356">
        <v>564.76499999999999</v>
      </c>
      <c r="C236" s="357">
        <v>0.1</v>
      </c>
      <c r="D236" s="357">
        <v>8.09</v>
      </c>
      <c r="E236" s="358">
        <v>8.09</v>
      </c>
    </row>
    <row r="237" spans="1:6" hidden="1">
      <c r="A237" s="363">
        <v>41640</v>
      </c>
      <c r="B237" s="374">
        <v>569.72</v>
      </c>
      <c r="C237" s="365">
        <v>0.88</v>
      </c>
      <c r="D237" s="365">
        <v>0.88</v>
      </c>
      <c r="E237" s="366">
        <v>8.34</v>
      </c>
    </row>
    <row r="238" spans="1:6" hidden="1">
      <c r="A238" s="363">
        <v>41671</v>
      </c>
      <c r="B238" s="364">
        <v>571.577</v>
      </c>
      <c r="C238" s="365">
        <v>0.33</v>
      </c>
      <c r="D238" s="365">
        <v>1.21</v>
      </c>
      <c r="E238" s="366">
        <v>8.0399999999999991</v>
      </c>
    </row>
    <row r="239" spans="1:6" hidden="1">
      <c r="A239" s="363">
        <v>41699</v>
      </c>
      <c r="B239" s="364">
        <v>573.15599999999995</v>
      </c>
      <c r="C239" s="365">
        <v>0.28000000000000003</v>
      </c>
      <c r="D239" s="365">
        <v>1.49</v>
      </c>
      <c r="E239" s="366">
        <v>7.8</v>
      </c>
      <c r="F239" s="367"/>
    </row>
    <row r="240" spans="1:6" hidden="1">
      <c r="A240" s="363">
        <v>41730</v>
      </c>
      <c r="B240" s="364">
        <v>578.22400000000005</v>
      </c>
      <c r="C240" s="365">
        <v>0.88</v>
      </c>
      <c r="D240" s="365">
        <v>2.38</v>
      </c>
      <c r="E240" s="366">
        <v>7.96</v>
      </c>
      <c r="F240" s="367"/>
    </row>
    <row r="241" spans="1:6" hidden="1">
      <c r="A241" s="363">
        <v>41760</v>
      </c>
      <c r="B241" s="364">
        <v>590.09900000000005</v>
      </c>
      <c r="C241" s="365">
        <v>2.0499999999999998</v>
      </c>
      <c r="D241" s="365">
        <v>4.49</v>
      </c>
      <c r="E241" s="366">
        <v>7.75</v>
      </c>
      <c r="F241" s="367"/>
    </row>
    <row r="242" spans="1:6" hidden="1">
      <c r="A242" s="363">
        <v>41791</v>
      </c>
      <c r="B242" s="364">
        <v>594.01300000000003</v>
      </c>
      <c r="C242" s="365">
        <v>0.66</v>
      </c>
      <c r="D242" s="365">
        <v>5.18</v>
      </c>
      <c r="E242" s="366">
        <v>7.23</v>
      </c>
      <c r="F242" s="367"/>
    </row>
    <row r="243" spans="1:6" hidden="1">
      <c r="A243" s="363">
        <v>41821</v>
      </c>
      <c r="B243" s="364">
        <v>598.44100000000003</v>
      </c>
      <c r="C243" s="365">
        <v>0.75</v>
      </c>
      <c r="D243" s="365">
        <v>5.96</v>
      </c>
      <c r="E243" s="366">
        <v>7.52</v>
      </c>
    </row>
    <row r="244" spans="1:6" hidden="1">
      <c r="A244" s="363">
        <v>41852</v>
      </c>
      <c r="B244" s="364">
        <v>598.89800000000002</v>
      </c>
      <c r="C244" s="365">
        <v>0.08</v>
      </c>
      <c r="D244" s="365">
        <v>6.04</v>
      </c>
      <c r="E244" s="366">
        <v>7.26</v>
      </c>
      <c r="F244" s="367"/>
    </row>
    <row r="245" spans="1:6" hidden="1">
      <c r="A245" s="363">
        <v>41883</v>
      </c>
      <c r="B245" s="364">
        <v>599.82299999999998</v>
      </c>
      <c r="C245" s="365">
        <v>0.15</v>
      </c>
      <c r="D245" s="365">
        <v>6.21</v>
      </c>
      <c r="E245" s="366">
        <v>6.96</v>
      </c>
      <c r="F245" s="367"/>
    </row>
    <row r="246" spans="1:6" hidden="1">
      <c r="A246" s="363">
        <v>41913</v>
      </c>
      <c r="B246" s="364">
        <v>600.86500000000001</v>
      </c>
      <c r="C246" s="365">
        <v>0.17</v>
      </c>
      <c r="D246" s="365">
        <v>6.39</v>
      </c>
      <c r="E246" s="366">
        <v>6.87</v>
      </c>
    </row>
    <row r="247" spans="1:6" hidden="1">
      <c r="A247" s="363">
        <v>41944</v>
      </c>
      <c r="B247" s="364">
        <v>603.524</v>
      </c>
      <c r="C247" s="365">
        <v>0.44</v>
      </c>
      <c r="D247" s="365">
        <v>6.86</v>
      </c>
      <c r="E247" s="366">
        <v>6.97</v>
      </c>
      <c r="F247" s="367"/>
    </row>
    <row r="248" spans="1:6" ht="15.75" hidden="1" thickBot="1">
      <c r="A248" s="355">
        <v>41974</v>
      </c>
      <c r="B248" s="356">
        <v>604.02599999999995</v>
      </c>
      <c r="C248" s="357">
        <v>0.08</v>
      </c>
      <c r="D248" s="357">
        <v>6.95</v>
      </c>
      <c r="E248" s="358">
        <v>6.95</v>
      </c>
      <c r="F248" s="367"/>
    </row>
    <row r="249" spans="1:6" hidden="1">
      <c r="A249" s="370">
        <v>42005</v>
      </c>
      <c r="B249" s="371">
        <v>609.56799999999998</v>
      </c>
      <c r="C249" s="372">
        <v>0.92</v>
      </c>
      <c r="D249" s="372">
        <v>0.92</v>
      </c>
      <c r="E249" s="373">
        <v>6.99</v>
      </c>
      <c r="F249" s="367"/>
    </row>
    <row r="250" spans="1:6" hidden="1">
      <c r="A250" s="363">
        <v>42036</v>
      </c>
      <c r="B250" s="364">
        <v>611.447</v>
      </c>
      <c r="C250" s="365">
        <v>0.31</v>
      </c>
      <c r="D250" s="365">
        <v>1.23</v>
      </c>
      <c r="E250" s="366">
        <v>6.98</v>
      </c>
      <c r="F250" s="367"/>
    </row>
    <row r="251" spans="1:6" hidden="1">
      <c r="A251" s="363">
        <v>42064</v>
      </c>
      <c r="B251" s="364">
        <v>615.24800000000005</v>
      </c>
      <c r="C251" s="365">
        <v>0.62</v>
      </c>
      <c r="D251" s="365">
        <v>1.86</v>
      </c>
      <c r="E251" s="366">
        <v>7.34</v>
      </c>
      <c r="F251" s="367"/>
    </row>
    <row r="252" spans="1:6" hidden="1">
      <c r="A252" s="363">
        <v>42095</v>
      </c>
      <c r="B252" s="374">
        <v>618.05999999999995</v>
      </c>
      <c r="C252" s="365">
        <v>0.46</v>
      </c>
      <c r="D252" s="365">
        <v>2.3199999999999998</v>
      </c>
      <c r="E252" s="366">
        <v>6.89</v>
      </c>
      <c r="F252" s="367"/>
    </row>
    <row r="253" spans="1:6" hidden="1">
      <c r="A253" s="363">
        <v>42125</v>
      </c>
      <c r="B253" s="374">
        <v>623.95100000000002</v>
      </c>
      <c r="C253" s="365">
        <v>0.95</v>
      </c>
      <c r="D253" s="365">
        <v>3.3</v>
      </c>
      <c r="E253" s="366">
        <v>5.74</v>
      </c>
      <c r="F253" s="367"/>
    </row>
    <row r="254" spans="1:6" hidden="1">
      <c r="A254" s="363">
        <v>42156</v>
      </c>
      <c r="B254" s="374">
        <v>635.40300000000002</v>
      </c>
      <c r="C254" s="365">
        <v>1.84</v>
      </c>
      <c r="D254" s="365">
        <v>5.19</v>
      </c>
      <c r="E254" s="366">
        <v>6.97</v>
      </c>
    </row>
    <row r="255" spans="1:6" hidden="1">
      <c r="A255" s="363">
        <v>42186</v>
      </c>
      <c r="B255" s="374">
        <v>638.88</v>
      </c>
      <c r="C255" s="365">
        <v>0.55000000000000004</v>
      </c>
      <c r="D255" s="365">
        <v>5.77</v>
      </c>
      <c r="E255" s="366">
        <v>6.76</v>
      </c>
      <c r="F255" s="367"/>
    </row>
    <row r="256" spans="1:6" hidden="1">
      <c r="A256" s="363">
        <v>42217</v>
      </c>
      <c r="B256" s="374">
        <v>642.64400000000001</v>
      </c>
      <c r="C256" s="365">
        <v>0.59</v>
      </c>
      <c r="D256" s="365">
        <v>6.39</v>
      </c>
      <c r="E256" s="366">
        <v>7.3</v>
      </c>
      <c r="F256" s="367"/>
    </row>
    <row r="257" spans="1:7" hidden="1">
      <c r="A257" s="363">
        <v>42248</v>
      </c>
      <c r="B257" s="374">
        <v>644.04600000000005</v>
      </c>
      <c r="C257" s="365">
        <v>0.22</v>
      </c>
      <c r="D257" s="365">
        <v>6.63</v>
      </c>
      <c r="E257" s="366">
        <v>7.37</v>
      </c>
      <c r="F257" s="367"/>
    </row>
    <row r="258" spans="1:7" hidden="1">
      <c r="A258" s="363">
        <v>42278</v>
      </c>
      <c r="B258" s="374">
        <v>646.35500000000002</v>
      </c>
      <c r="C258" s="365">
        <v>0.36</v>
      </c>
      <c r="D258" s="365">
        <v>7.01</v>
      </c>
      <c r="E258" s="366">
        <v>7.57</v>
      </c>
      <c r="F258" s="367"/>
    </row>
    <row r="259" spans="1:7" hidden="1">
      <c r="A259" s="363">
        <v>42309</v>
      </c>
      <c r="B259" s="374">
        <v>648.54200000000003</v>
      </c>
      <c r="C259" s="365">
        <v>0.34</v>
      </c>
      <c r="D259" s="365">
        <v>7.37</v>
      </c>
      <c r="E259" s="366">
        <v>7.46</v>
      </c>
    </row>
    <row r="260" spans="1:7" ht="15.75" hidden="1" thickBot="1">
      <c r="A260" s="355">
        <v>42339</v>
      </c>
      <c r="B260" s="375">
        <v>649.21600000000001</v>
      </c>
      <c r="C260" s="357">
        <v>0.1</v>
      </c>
      <c r="D260" s="357">
        <v>7.48</v>
      </c>
      <c r="E260" s="358">
        <v>7.48</v>
      </c>
      <c r="F260" s="367"/>
    </row>
    <row r="261" spans="1:7" hidden="1">
      <c r="A261" s="363">
        <v>42370</v>
      </c>
      <c r="B261" s="374">
        <v>651.75900000000001</v>
      </c>
      <c r="C261" s="365">
        <v>0.39</v>
      </c>
      <c r="D261" s="365">
        <v>0.39</v>
      </c>
      <c r="E261" s="366">
        <v>6.92</v>
      </c>
      <c r="F261" s="367"/>
    </row>
    <row r="262" spans="1:7" hidden="1">
      <c r="A262" s="363">
        <v>42401</v>
      </c>
      <c r="B262" s="374">
        <v>655.26300000000003</v>
      </c>
      <c r="C262" s="365">
        <v>0.54</v>
      </c>
      <c r="D262" s="365">
        <v>0.93</v>
      </c>
      <c r="E262" s="366">
        <v>7.17</v>
      </c>
      <c r="F262" s="367"/>
    </row>
    <row r="263" spans="1:7" hidden="1">
      <c r="A263" s="363">
        <v>42430</v>
      </c>
      <c r="B263" s="374">
        <v>659.44600000000003</v>
      </c>
      <c r="C263" s="365">
        <v>0.64</v>
      </c>
      <c r="D263" s="365">
        <v>1.58</v>
      </c>
      <c r="E263" s="366">
        <v>7.18</v>
      </c>
    </row>
    <row r="264" spans="1:7" hidden="1">
      <c r="A264" s="363">
        <v>42461</v>
      </c>
      <c r="B264" s="374">
        <v>663.05700000000002</v>
      </c>
      <c r="C264" s="365">
        <v>0.55000000000000004</v>
      </c>
      <c r="D264" s="365">
        <v>2.13</v>
      </c>
      <c r="E264" s="366">
        <v>7.28</v>
      </c>
      <c r="F264" s="367"/>
    </row>
    <row r="265" spans="1:7" hidden="1">
      <c r="A265" s="363">
        <v>42491</v>
      </c>
      <c r="B265" s="374">
        <v>663.61</v>
      </c>
      <c r="C265" s="365">
        <v>0.08</v>
      </c>
      <c r="D265" s="365">
        <v>2.2200000000000002</v>
      </c>
      <c r="E265" s="366">
        <v>6.36</v>
      </c>
      <c r="F265" s="367"/>
    </row>
    <row r="266" spans="1:7" hidden="1">
      <c r="A266" s="363">
        <v>42522</v>
      </c>
      <c r="B266" s="374">
        <v>676.42</v>
      </c>
      <c r="C266" s="365">
        <v>1.93</v>
      </c>
      <c r="D266" s="365">
        <v>4.1900000000000004</v>
      </c>
      <c r="E266" s="366">
        <v>6.46</v>
      </c>
      <c r="F266" s="367"/>
    </row>
    <row r="267" spans="1:7" hidden="1">
      <c r="A267" s="363">
        <v>42552</v>
      </c>
      <c r="B267" s="374">
        <v>679.75099999999998</v>
      </c>
      <c r="C267" s="365">
        <v>0.49</v>
      </c>
      <c r="D267" s="365">
        <v>4.7</v>
      </c>
      <c r="E267" s="366">
        <v>6.4</v>
      </c>
      <c r="F267" s="367"/>
    </row>
    <row r="268" spans="1:7" hidden="1">
      <c r="A268" s="363">
        <v>42583</v>
      </c>
      <c r="B268" s="374">
        <v>681.75599999999997</v>
      </c>
      <c r="C268" s="365">
        <v>0.28999999999999998</v>
      </c>
      <c r="D268" s="365">
        <v>5.01</v>
      </c>
      <c r="E268" s="366">
        <v>6.09</v>
      </c>
      <c r="F268" s="367"/>
    </row>
    <row r="269" spans="1:7" hidden="1">
      <c r="A269" s="363">
        <v>42614</v>
      </c>
      <c r="B269" s="374">
        <v>684.02499999999998</v>
      </c>
      <c r="C269" s="365">
        <v>0.33</v>
      </c>
      <c r="D269" s="365">
        <v>5.36</v>
      </c>
      <c r="E269" s="366">
        <v>6.21</v>
      </c>
      <c r="F269" s="367"/>
    </row>
    <row r="270" spans="1:7" hidden="1">
      <c r="A270" s="363">
        <v>42644</v>
      </c>
      <c r="B270" s="374">
        <v>685.48900000000003</v>
      </c>
      <c r="C270" s="365">
        <v>0.21</v>
      </c>
      <c r="D270" s="365">
        <v>5.59</v>
      </c>
      <c r="E270" s="366">
        <v>6.05</v>
      </c>
      <c r="F270" s="367"/>
    </row>
    <row r="271" spans="1:7" hidden="1">
      <c r="A271" s="363">
        <v>42675</v>
      </c>
      <c r="B271" s="374">
        <v>686.60699999999997</v>
      </c>
      <c r="C271" s="365">
        <v>0.16</v>
      </c>
      <c r="D271" s="365">
        <v>5.76</v>
      </c>
      <c r="E271" s="366">
        <v>5.87</v>
      </c>
      <c r="F271" s="367"/>
    </row>
    <row r="272" spans="1:7" ht="15.75" hidden="1" thickBot="1">
      <c r="A272" s="355">
        <v>42705</v>
      </c>
      <c r="B272" s="375">
        <v>688.98500000000001</v>
      </c>
      <c r="C272" s="357">
        <v>0.35</v>
      </c>
      <c r="D272" s="357">
        <v>6.13</v>
      </c>
      <c r="E272" s="358">
        <v>6.13</v>
      </c>
      <c r="F272" s="367"/>
      <c r="G272" s="367"/>
    </row>
    <row r="273" spans="1:8" hidden="1">
      <c r="A273" s="363">
        <v>42736</v>
      </c>
      <c r="B273" s="374">
        <v>691.79200000000003</v>
      </c>
      <c r="C273" s="365">
        <v>0.41</v>
      </c>
      <c r="D273" s="365">
        <v>0.41</v>
      </c>
      <c r="E273" s="366">
        <v>6.14</v>
      </c>
      <c r="F273" s="367"/>
    </row>
    <row r="274" spans="1:8" hidden="1">
      <c r="A274" s="363">
        <v>42767</v>
      </c>
      <c r="B274" s="374">
        <v>696.31399999999996</v>
      </c>
      <c r="C274" s="365">
        <v>0.65</v>
      </c>
      <c r="D274" s="365">
        <v>1.06</v>
      </c>
      <c r="E274" s="366">
        <v>6.26</v>
      </c>
      <c r="F274" s="367"/>
    </row>
    <row r="275" spans="1:8" hidden="1">
      <c r="A275" s="363">
        <v>42795</v>
      </c>
      <c r="B275" s="374">
        <v>697.41</v>
      </c>
      <c r="C275" s="365">
        <v>0.16</v>
      </c>
      <c r="D275" s="365">
        <v>1.22</v>
      </c>
      <c r="E275" s="366">
        <v>5.76</v>
      </c>
      <c r="F275" s="367"/>
    </row>
    <row r="276" spans="1:8" hidden="1">
      <c r="A276" s="363">
        <v>42826</v>
      </c>
      <c r="B276" s="364">
        <v>697.24400000000003</v>
      </c>
      <c r="C276" s="365">
        <v>-0.02</v>
      </c>
      <c r="D276" s="365">
        <v>1.2</v>
      </c>
      <c r="E276" s="366">
        <v>5.16</v>
      </c>
      <c r="F276" s="367"/>
      <c r="G276" s="367"/>
      <c r="H276" s="367"/>
    </row>
    <row r="277" spans="1:8" hidden="1">
      <c r="A277" s="363">
        <v>42856</v>
      </c>
      <c r="B277" s="364">
        <v>701.66399999999999</v>
      </c>
      <c r="C277" s="365">
        <v>0.63</v>
      </c>
      <c r="D277" s="365">
        <v>1.84</v>
      </c>
      <c r="E277" s="366">
        <v>5.73</v>
      </c>
      <c r="F277" s="367"/>
    </row>
    <row r="278" spans="1:8" hidden="1">
      <c r="A278" s="363">
        <v>42887</v>
      </c>
      <c r="B278" s="364">
        <v>708.197</v>
      </c>
      <c r="C278" s="365">
        <v>0.93</v>
      </c>
      <c r="D278" s="365">
        <v>2.79</v>
      </c>
      <c r="E278" s="366">
        <v>4.7</v>
      </c>
      <c r="F278" s="367"/>
    </row>
    <row r="279" spans="1:8" hidden="1">
      <c r="A279" s="363">
        <v>42917</v>
      </c>
      <c r="B279" s="364">
        <v>710.35500000000002</v>
      </c>
      <c r="C279" s="365">
        <v>0.3</v>
      </c>
      <c r="D279" s="365">
        <v>3.1</v>
      </c>
      <c r="E279" s="366">
        <v>4.5</v>
      </c>
      <c r="F279" s="367"/>
    </row>
    <row r="280" spans="1:8" hidden="1">
      <c r="A280" s="363">
        <v>42948</v>
      </c>
      <c r="B280" s="364">
        <v>712.88400000000001</v>
      </c>
      <c r="C280" s="365">
        <v>0.36</v>
      </c>
      <c r="D280" s="365">
        <v>3.47</v>
      </c>
      <c r="E280" s="366">
        <v>4.57</v>
      </c>
      <c r="F280" s="367"/>
    </row>
    <row r="281" spans="1:8" hidden="1">
      <c r="A281" s="363">
        <v>42979</v>
      </c>
      <c r="B281" s="364">
        <v>713.33</v>
      </c>
      <c r="C281" s="365">
        <v>0.06</v>
      </c>
      <c r="D281" s="365">
        <v>3.53</v>
      </c>
      <c r="E281" s="366">
        <v>4.28</v>
      </c>
      <c r="F281" s="367"/>
    </row>
    <row r="282" spans="1:8" hidden="1">
      <c r="A282" s="363">
        <v>43009</v>
      </c>
      <c r="B282" s="364">
        <v>715.52700000000004</v>
      </c>
      <c r="C282" s="365">
        <v>0.31</v>
      </c>
      <c r="D282" s="365">
        <v>3.85</v>
      </c>
      <c r="E282" s="366">
        <v>4.38</v>
      </c>
      <c r="F282" s="367"/>
    </row>
    <row r="283" spans="1:8" hidden="1">
      <c r="A283" s="363">
        <v>43040</v>
      </c>
      <c r="B283" s="364">
        <v>717.75099999999998</v>
      </c>
      <c r="C283" s="365">
        <v>0.31</v>
      </c>
      <c r="D283" s="365">
        <v>4.18</v>
      </c>
      <c r="E283" s="366">
        <v>4.54</v>
      </c>
      <c r="F283" s="367"/>
    </row>
    <row r="284" spans="1:8" ht="15.75" hidden="1" thickBot="1">
      <c r="A284" s="355">
        <v>43070</v>
      </c>
      <c r="B284" s="356">
        <v>718.27599999999995</v>
      </c>
      <c r="C284" s="357">
        <v>7.0000000000000007E-2</v>
      </c>
      <c r="D284" s="357">
        <v>4.25</v>
      </c>
      <c r="E284" s="358">
        <v>4.25</v>
      </c>
      <c r="F284" s="367"/>
    </row>
    <row r="285" spans="1:8" hidden="1">
      <c r="A285" s="359">
        <v>43101</v>
      </c>
      <c r="B285" s="360">
        <v>720.495</v>
      </c>
      <c r="C285" s="361">
        <v>0.31</v>
      </c>
      <c r="D285" s="361">
        <v>0.31</v>
      </c>
      <c r="E285" s="362">
        <v>4.1500000000000004</v>
      </c>
      <c r="F285" s="367"/>
    </row>
    <row r="286" spans="1:8" hidden="1">
      <c r="A286" s="351">
        <v>43132</v>
      </c>
      <c r="B286" s="352">
        <v>721.41399999999999</v>
      </c>
      <c r="C286" s="353">
        <v>0.13</v>
      </c>
      <c r="D286" s="353">
        <v>0.44</v>
      </c>
      <c r="E286" s="354">
        <v>3.6</v>
      </c>
      <c r="F286" s="367"/>
    </row>
    <row r="287" spans="1:8" hidden="1">
      <c r="A287" s="351">
        <v>43160</v>
      </c>
      <c r="B287" s="352">
        <v>723.16300000000001</v>
      </c>
      <c r="C287" s="353">
        <v>0.24</v>
      </c>
      <c r="D287" s="353">
        <v>0.68</v>
      </c>
      <c r="E287" s="354">
        <v>3.69</v>
      </c>
      <c r="F287" s="367"/>
    </row>
    <row r="288" spans="1:8" hidden="1">
      <c r="A288" s="351">
        <v>43191</v>
      </c>
      <c r="B288" s="352">
        <v>725.245</v>
      </c>
      <c r="C288" s="353">
        <v>0.28999999999999998</v>
      </c>
      <c r="D288" s="353">
        <v>0.97</v>
      </c>
      <c r="E288" s="354">
        <v>4.0199999999999996</v>
      </c>
      <c r="F288" s="367"/>
    </row>
    <row r="289" spans="1:8" hidden="1">
      <c r="A289" s="351">
        <v>43221</v>
      </c>
      <c r="B289" s="352">
        <v>726.923</v>
      </c>
      <c r="C289" s="353">
        <v>0.23</v>
      </c>
      <c r="D289" s="353">
        <v>1.2</v>
      </c>
      <c r="E289" s="354">
        <v>3.6</v>
      </c>
      <c r="F289" s="367"/>
    </row>
    <row r="290" spans="1:8" hidden="1">
      <c r="A290" s="351">
        <v>43252</v>
      </c>
      <c r="B290" s="352">
        <v>733.98400000000004</v>
      </c>
      <c r="C290" s="353">
        <v>0.97</v>
      </c>
      <c r="D290" s="353">
        <v>2.19</v>
      </c>
      <c r="E290" s="354">
        <v>3.64</v>
      </c>
      <c r="F290" s="367"/>
    </row>
    <row r="291" spans="1:8" hidden="1">
      <c r="A291" s="363">
        <v>43282</v>
      </c>
      <c r="B291" s="364">
        <v>738.48699999999997</v>
      </c>
      <c r="C291" s="365">
        <v>0.61</v>
      </c>
      <c r="D291" s="365">
        <v>2.81</v>
      </c>
      <c r="E291" s="366">
        <v>3.96</v>
      </c>
      <c r="F291" s="367"/>
    </row>
    <row r="292" spans="1:8" hidden="1">
      <c r="A292" s="363">
        <v>43313</v>
      </c>
      <c r="B292" s="364">
        <v>739.58299999999997</v>
      </c>
      <c r="C292" s="365">
        <v>0.15</v>
      </c>
      <c r="D292" s="365">
        <v>2.97</v>
      </c>
      <c r="E292" s="366">
        <v>3.75</v>
      </c>
      <c r="F292" s="367"/>
      <c r="G292" s="367"/>
      <c r="H292" s="367"/>
    </row>
    <row r="293" spans="1:8" hidden="1">
      <c r="A293" s="363">
        <v>43344</v>
      </c>
      <c r="B293" s="364">
        <v>741.30499999999995</v>
      </c>
      <c r="C293" s="365">
        <v>0.23</v>
      </c>
      <c r="D293" s="365">
        <v>3.21</v>
      </c>
      <c r="E293" s="366">
        <v>3.92</v>
      </c>
      <c r="F293" s="367"/>
      <c r="G293" s="367"/>
      <c r="H293" s="367"/>
    </row>
    <row r="294" spans="1:8" hidden="1">
      <c r="A294" s="363">
        <v>43374</v>
      </c>
      <c r="B294" s="364">
        <v>743.86599999999999</v>
      </c>
      <c r="C294" s="365">
        <v>0.35</v>
      </c>
      <c r="D294" s="365">
        <v>3.56</v>
      </c>
      <c r="E294" s="366">
        <v>3.96</v>
      </c>
      <c r="F294" s="367"/>
      <c r="G294" s="367"/>
      <c r="H294" s="367"/>
    </row>
    <row r="295" spans="1:8" hidden="1">
      <c r="A295" s="363">
        <v>43405</v>
      </c>
      <c r="B295" s="364">
        <v>744.86500000000001</v>
      </c>
      <c r="C295" s="365">
        <v>0.13</v>
      </c>
      <c r="D295" s="365">
        <v>3.7</v>
      </c>
      <c r="E295" s="366">
        <v>3.78</v>
      </c>
      <c r="F295" s="367"/>
      <c r="G295" s="367"/>
      <c r="H295" s="367"/>
    </row>
    <row r="296" spans="1:8" ht="15.75" hidden="1" thickBot="1">
      <c r="A296" s="355">
        <v>43435</v>
      </c>
      <c r="B296" s="356">
        <v>745.85599999999999</v>
      </c>
      <c r="C296" s="357">
        <v>0.13</v>
      </c>
      <c r="D296" s="357">
        <v>3.84</v>
      </c>
      <c r="E296" s="358">
        <v>3.84</v>
      </c>
      <c r="F296" s="367"/>
      <c r="G296" s="367"/>
      <c r="H296" s="367"/>
    </row>
    <row r="297" spans="1:8" hidden="1">
      <c r="A297" s="370">
        <v>43466</v>
      </c>
      <c r="B297" s="371">
        <v>749.51700000000005</v>
      </c>
      <c r="C297" s="372">
        <v>0.49</v>
      </c>
      <c r="D297" s="372">
        <v>0.49</v>
      </c>
      <c r="E297" s="373">
        <v>4.03</v>
      </c>
      <c r="F297" s="367"/>
      <c r="G297" s="367"/>
      <c r="H297" s="367"/>
    </row>
    <row r="298" spans="1:8" hidden="1">
      <c r="A298" s="363">
        <v>43497</v>
      </c>
      <c r="B298" s="364">
        <v>750.18</v>
      </c>
      <c r="C298" s="365">
        <v>0.09</v>
      </c>
      <c r="D298" s="365">
        <v>0.57999999999999996</v>
      </c>
      <c r="E298" s="366">
        <v>3.99</v>
      </c>
      <c r="F298" s="367"/>
      <c r="G298" s="367"/>
      <c r="H298" s="367"/>
    </row>
    <row r="299" spans="1:8" hidden="1">
      <c r="A299" s="363">
        <v>43525</v>
      </c>
      <c r="B299" s="364">
        <v>752.524</v>
      </c>
      <c r="C299" s="365">
        <v>0.31</v>
      </c>
      <c r="D299" s="365">
        <v>0.89</v>
      </c>
      <c r="E299" s="366">
        <v>4.0599999999999996</v>
      </c>
      <c r="F299" s="367"/>
      <c r="G299" s="367"/>
      <c r="H299" s="367"/>
    </row>
    <row r="300" spans="1:8" hidden="1">
      <c r="A300" s="363">
        <v>43556</v>
      </c>
      <c r="B300" s="364">
        <v>755.37300000000005</v>
      </c>
      <c r="C300" s="365">
        <v>0.38</v>
      </c>
      <c r="D300" s="365">
        <v>1.28</v>
      </c>
      <c r="E300" s="366">
        <v>4.1500000000000004</v>
      </c>
      <c r="F300" s="367"/>
      <c r="G300" s="367"/>
      <c r="H300" s="367"/>
    </row>
    <row r="301" spans="1:8">
      <c r="A301" s="363">
        <v>43586</v>
      </c>
      <c r="B301" s="364">
        <v>755.625</v>
      </c>
      <c r="C301" s="365">
        <v>0.03</v>
      </c>
      <c r="D301" s="365">
        <v>1.31</v>
      </c>
      <c r="E301" s="366">
        <v>3.95</v>
      </c>
      <c r="F301" s="367"/>
      <c r="G301" s="367"/>
      <c r="H301" s="367"/>
    </row>
    <row r="302" spans="1:8">
      <c r="A302" s="363">
        <v>43617</v>
      </c>
      <c r="B302" s="364">
        <v>762.30399999999997</v>
      </c>
      <c r="C302" s="365">
        <v>0.88</v>
      </c>
      <c r="D302" s="365">
        <v>2.21</v>
      </c>
      <c r="E302" s="366">
        <v>3.86</v>
      </c>
      <c r="F302" s="367"/>
      <c r="G302" s="367"/>
      <c r="H302" s="367"/>
    </row>
    <row r="303" spans="1:8">
      <c r="A303" s="363">
        <v>43647</v>
      </c>
      <c r="B303" s="364">
        <v>766.69899999999996</v>
      </c>
      <c r="C303" s="365">
        <v>0.57999999999999996</v>
      </c>
      <c r="D303" s="365">
        <v>2.79</v>
      </c>
      <c r="E303" s="366">
        <v>3.82</v>
      </c>
      <c r="F303" s="367"/>
      <c r="G303" s="367"/>
      <c r="H303" s="367"/>
    </row>
    <row r="304" spans="1:8">
      <c r="A304" s="363">
        <v>43678</v>
      </c>
      <c r="B304" s="364">
        <v>769.95100000000002</v>
      </c>
      <c r="C304" s="365">
        <v>0.42</v>
      </c>
      <c r="D304" s="365">
        <v>3.23</v>
      </c>
      <c r="E304" s="366">
        <v>4.1100000000000003</v>
      </c>
      <c r="F304" s="367"/>
      <c r="G304" s="367"/>
      <c r="H304" s="367"/>
    </row>
    <row r="305" spans="1:8">
      <c r="A305" s="363">
        <v>43709</v>
      </c>
      <c r="B305" s="364">
        <v>773.52</v>
      </c>
      <c r="C305" s="365">
        <v>0.46</v>
      </c>
      <c r="D305" s="365">
        <v>3.71</v>
      </c>
      <c r="E305" s="366">
        <v>4.3499999999999996</v>
      </c>
      <c r="F305" s="367"/>
      <c r="G305" s="367"/>
      <c r="H305" s="367"/>
    </row>
    <row r="306" spans="1:8">
      <c r="A306" s="363">
        <v>43739</v>
      </c>
      <c r="B306" s="364">
        <v>774.93899999999996</v>
      </c>
      <c r="C306" s="365">
        <v>0.18</v>
      </c>
      <c r="D306" s="365">
        <v>3.9</v>
      </c>
      <c r="E306" s="366">
        <v>4.18</v>
      </c>
      <c r="F306" s="367"/>
      <c r="G306" s="367"/>
      <c r="H306" s="367"/>
    </row>
    <row r="307" spans="1:8">
      <c r="A307" s="363">
        <v>43770</v>
      </c>
      <c r="B307" s="364">
        <v>775.22500000000002</v>
      </c>
      <c r="C307" s="365">
        <v>0.04</v>
      </c>
      <c r="D307" s="365">
        <v>3.94</v>
      </c>
      <c r="E307" s="366">
        <v>4.08</v>
      </c>
      <c r="F307" s="367"/>
      <c r="G307" s="367"/>
      <c r="H307" s="367"/>
    </row>
    <row r="308" spans="1:8" ht="15.75" thickBot="1">
      <c r="A308" s="355">
        <v>43800</v>
      </c>
      <c r="B308" s="356">
        <v>776.83900000000006</v>
      </c>
      <c r="C308" s="357">
        <v>0.21</v>
      </c>
      <c r="D308" s="357">
        <v>4.1500000000000004</v>
      </c>
      <c r="E308" s="358">
        <v>4.1500000000000004</v>
      </c>
      <c r="F308" s="367"/>
      <c r="G308" s="367"/>
      <c r="H308" s="367"/>
    </row>
    <row r="309" spans="1:8">
      <c r="A309" s="370">
        <v>43831</v>
      </c>
      <c r="B309" s="371">
        <v>779.76599999999996</v>
      </c>
      <c r="C309" s="372">
        <v>0.38</v>
      </c>
      <c r="D309" s="372">
        <v>0.38</v>
      </c>
      <c r="E309" s="373">
        <v>4.04</v>
      </c>
      <c r="F309" s="367"/>
      <c r="G309" s="367"/>
      <c r="H309" s="367"/>
    </row>
    <row r="310" spans="1:8">
      <c r="A310" s="363">
        <v>43862</v>
      </c>
      <c r="B310" s="364">
        <v>782.33600000000001</v>
      </c>
      <c r="C310" s="365">
        <v>0.33</v>
      </c>
      <c r="D310" s="365">
        <v>0.71</v>
      </c>
      <c r="E310" s="366">
        <v>4.29</v>
      </c>
      <c r="F310" s="367"/>
      <c r="G310" s="367"/>
      <c r="H310" s="367"/>
    </row>
    <row r="311" spans="1:8">
      <c r="A311" s="363">
        <v>43891</v>
      </c>
      <c r="B311" s="364">
        <v>784.33799999999997</v>
      </c>
      <c r="C311" s="365">
        <v>0.26</v>
      </c>
      <c r="D311" s="365">
        <v>0.97</v>
      </c>
      <c r="E311" s="366">
        <v>4.2300000000000004</v>
      </c>
      <c r="F311" s="367"/>
      <c r="G311" s="367"/>
      <c r="H311" s="367"/>
    </row>
    <row r="312" spans="1:8">
      <c r="A312" s="363">
        <v>43922</v>
      </c>
      <c r="B312" s="364">
        <v>786.07</v>
      </c>
      <c r="C312" s="365">
        <v>0.22</v>
      </c>
      <c r="D312" s="365">
        <v>1.19</v>
      </c>
      <c r="E312" s="366">
        <v>4.0599999999999996</v>
      </c>
      <c r="F312" s="367"/>
      <c r="G312" s="367"/>
      <c r="H312" s="367"/>
    </row>
    <row r="313" spans="1:8">
      <c r="A313" s="363">
        <v>43952</v>
      </c>
      <c r="B313" s="364">
        <v>787.66600000000005</v>
      </c>
      <c r="C313" s="365">
        <v>0.2</v>
      </c>
      <c r="D313" s="365">
        <v>1.39</v>
      </c>
      <c r="E313" s="366">
        <v>4.24</v>
      </c>
      <c r="F313" s="367"/>
      <c r="G313" s="367"/>
      <c r="H313" s="367"/>
    </row>
    <row r="314" spans="1:8">
      <c r="A314" s="363">
        <v>43983</v>
      </c>
      <c r="B314" s="364">
        <v>790.33100000000002</v>
      </c>
      <c r="C314" s="365">
        <v>0.34</v>
      </c>
      <c r="D314" s="365">
        <v>1.74</v>
      </c>
      <c r="E314" s="366">
        <v>3.68</v>
      </c>
      <c r="F314" s="367"/>
      <c r="G314" s="367"/>
      <c r="H314" s="367"/>
    </row>
    <row r="315" spans="1:8">
      <c r="A315" s="363">
        <v>44013</v>
      </c>
      <c r="B315" s="364">
        <v>799.58900000000006</v>
      </c>
      <c r="C315" s="365">
        <v>1.17</v>
      </c>
      <c r="D315" s="365">
        <v>2.93</v>
      </c>
      <c r="E315" s="366">
        <v>4.29</v>
      </c>
      <c r="F315" s="367"/>
      <c r="G315" s="367"/>
      <c r="H315" s="367"/>
    </row>
    <row r="316" spans="1:8">
      <c r="A316" s="363">
        <v>44044</v>
      </c>
      <c r="B316" s="364">
        <v>805.35599999999999</v>
      </c>
      <c r="C316" s="365">
        <v>0.72</v>
      </c>
      <c r="D316" s="365">
        <v>3.67</v>
      </c>
      <c r="E316" s="366">
        <v>4.5999999999999996</v>
      </c>
      <c r="F316" s="367"/>
      <c r="G316" s="367"/>
      <c r="H316" s="367"/>
    </row>
    <row r="317" spans="1:8">
      <c r="A317" s="363">
        <v>44075</v>
      </c>
      <c r="B317" s="364">
        <v>814.70100000000002</v>
      </c>
      <c r="C317" s="365">
        <v>1.1599999999999999</v>
      </c>
      <c r="D317" s="365">
        <v>4.87</v>
      </c>
      <c r="E317" s="366">
        <v>5.32</v>
      </c>
      <c r="F317" s="367"/>
      <c r="G317" s="367"/>
      <c r="H317" s="367"/>
    </row>
    <row r="318" spans="1:8">
      <c r="A318" s="363">
        <v>44105</v>
      </c>
      <c r="B318" s="364">
        <v>828.77800000000002</v>
      </c>
      <c r="C318" s="365">
        <v>1.73</v>
      </c>
      <c r="D318" s="365">
        <v>6.69</v>
      </c>
      <c r="E318" s="366">
        <v>6.95</v>
      </c>
      <c r="F318" s="367"/>
      <c r="G318" s="367"/>
      <c r="H318" s="367"/>
    </row>
    <row r="319" spans="1:8">
      <c r="A319" s="363">
        <v>44136</v>
      </c>
      <c r="B319" s="364">
        <v>839.38199999999995</v>
      </c>
      <c r="C319" s="365">
        <v>1.28</v>
      </c>
      <c r="D319" s="365">
        <v>8.0500000000000007</v>
      </c>
      <c r="E319" s="366">
        <v>8.2799999999999994</v>
      </c>
      <c r="F319" s="367"/>
      <c r="G319" s="367"/>
      <c r="H319" s="367"/>
    </row>
    <row r="320" spans="1:8" ht="15.75" thickBot="1">
      <c r="A320" s="355">
        <v>44166</v>
      </c>
      <c r="B320" s="356">
        <v>845.26800000000003</v>
      </c>
      <c r="C320" s="357">
        <v>0.7</v>
      </c>
      <c r="D320" s="357">
        <v>8.81</v>
      </c>
      <c r="E320" s="358">
        <v>8.81</v>
      </c>
      <c r="F320" s="367"/>
      <c r="G320" s="367"/>
      <c r="H320" s="367"/>
    </row>
    <row r="321" spans="1:8">
      <c r="A321" s="363">
        <v>44197</v>
      </c>
      <c r="B321" s="364">
        <v>852.80899999999997</v>
      </c>
      <c r="C321" s="365">
        <v>0.89</v>
      </c>
      <c r="D321" s="365">
        <v>0.89</v>
      </c>
      <c r="E321" s="366">
        <v>9.3699999999999992</v>
      </c>
      <c r="F321" s="376">
        <f>ROUND((B321/B320-1)*100,2)</f>
        <v>0.89</v>
      </c>
      <c r="G321" s="376">
        <f>ROUND((B321/$B$320-1)*100,2)</f>
        <v>0.89</v>
      </c>
      <c r="H321" s="376">
        <f>ROUND((B321/B309-1)*100,2)</f>
        <v>9.3699999999999992</v>
      </c>
    </row>
    <row r="322" spans="1:8">
      <c r="A322" s="363">
        <v>44228</v>
      </c>
      <c r="B322" s="364">
        <v>868.92899999999997</v>
      </c>
      <c r="C322" s="365">
        <v>1.89</v>
      </c>
      <c r="D322" s="365">
        <v>2.8</v>
      </c>
      <c r="E322" s="366">
        <v>11.07</v>
      </c>
      <c r="F322" s="376">
        <f t="shared" ref="F322:F333" si="0">ROUND((B322/B321-1)*100,2)</f>
        <v>1.89</v>
      </c>
      <c r="G322" s="376">
        <f t="shared" ref="G322:G332" si="1">ROUND((B322/$B$320-1)*100,2)</f>
        <v>2.8</v>
      </c>
      <c r="H322" s="376">
        <f t="shared" ref="H322:H333" si="2">ROUND((B322/B310-1)*100,2)</f>
        <v>11.07</v>
      </c>
    </row>
    <row r="323" spans="1:8">
      <c r="A323" s="377">
        <v>44256</v>
      </c>
      <c r="B323" s="378">
        <v>880.26499999999999</v>
      </c>
      <c r="C323" s="379">
        <v>1.3</v>
      </c>
      <c r="D323" s="379">
        <v>4.1399999999999997</v>
      </c>
      <c r="E323" s="380">
        <v>12.23</v>
      </c>
      <c r="F323" s="376">
        <f t="shared" si="0"/>
        <v>1.3</v>
      </c>
      <c r="G323" s="376">
        <f t="shared" si="1"/>
        <v>4.1399999999999997</v>
      </c>
      <c r="H323" s="376">
        <f t="shared" si="2"/>
        <v>12.23</v>
      </c>
    </row>
    <row r="324" spans="1:8">
      <c r="A324" s="363">
        <v>44287</v>
      </c>
      <c r="B324" s="364">
        <v>888.19100000000003</v>
      </c>
      <c r="C324" s="365">
        <v>0.9</v>
      </c>
      <c r="D324" s="365">
        <v>5.08</v>
      </c>
      <c r="E324" s="366">
        <v>12.99</v>
      </c>
      <c r="F324" s="376">
        <f t="shared" si="0"/>
        <v>0.9</v>
      </c>
      <c r="G324" s="376">
        <f t="shared" si="1"/>
        <v>5.08</v>
      </c>
      <c r="H324" s="376">
        <f t="shared" si="2"/>
        <v>12.99</v>
      </c>
    </row>
    <row r="325" spans="1:8">
      <c r="A325" s="363">
        <v>44317</v>
      </c>
      <c r="B325" s="364">
        <v>907.899</v>
      </c>
      <c r="C325" s="365">
        <v>2.2200000000000002</v>
      </c>
      <c r="D325" s="365">
        <v>7.41</v>
      </c>
      <c r="E325" s="366">
        <v>15.26</v>
      </c>
      <c r="F325" s="376">
        <f t="shared" si="0"/>
        <v>2.2200000000000002</v>
      </c>
      <c r="G325" s="376">
        <f t="shared" si="1"/>
        <v>7.41</v>
      </c>
      <c r="H325" s="376">
        <f t="shared" si="2"/>
        <v>15.26</v>
      </c>
    </row>
    <row r="326" spans="1:8">
      <c r="A326" s="363">
        <v>44348</v>
      </c>
      <c r="B326" s="364">
        <v>927.51199999999994</v>
      </c>
      <c r="C326" s="365">
        <v>2.16</v>
      </c>
      <c r="D326" s="365">
        <v>9.73</v>
      </c>
      <c r="E326" s="366">
        <v>17.36</v>
      </c>
      <c r="F326" s="376">
        <f t="shared" si="0"/>
        <v>2.16</v>
      </c>
      <c r="G326" s="376">
        <f t="shared" si="1"/>
        <v>9.73</v>
      </c>
      <c r="H326" s="376">
        <f t="shared" si="2"/>
        <v>17.36</v>
      </c>
    </row>
    <row r="327" spans="1:8">
      <c r="A327" s="363">
        <v>44378</v>
      </c>
      <c r="B327" s="364">
        <v>935.35900000000004</v>
      </c>
      <c r="C327" s="365">
        <v>0.85</v>
      </c>
      <c r="D327" s="365">
        <v>10.66</v>
      </c>
      <c r="E327" s="366">
        <v>16.98</v>
      </c>
      <c r="F327" s="376">
        <f t="shared" si="0"/>
        <v>0.85</v>
      </c>
      <c r="G327" s="376">
        <f t="shared" si="1"/>
        <v>10.66</v>
      </c>
      <c r="H327" s="376">
        <f t="shared" si="2"/>
        <v>16.98</v>
      </c>
    </row>
    <row r="328" spans="1:8">
      <c r="A328" s="363">
        <v>44409</v>
      </c>
      <c r="B328" s="364">
        <v>939.69899999999996</v>
      </c>
      <c r="C328" s="365">
        <v>0.46</v>
      </c>
      <c r="D328" s="365">
        <v>11.17</v>
      </c>
      <c r="E328" s="366">
        <v>16.68</v>
      </c>
      <c r="F328" s="376">
        <f t="shared" si="0"/>
        <v>0.46</v>
      </c>
      <c r="G328" s="376">
        <f t="shared" si="1"/>
        <v>11.17</v>
      </c>
      <c r="H328" s="376">
        <f t="shared" si="2"/>
        <v>16.68</v>
      </c>
    </row>
    <row r="329" spans="1:8">
      <c r="A329" s="363">
        <v>44440</v>
      </c>
      <c r="B329" s="364">
        <v>944.52</v>
      </c>
      <c r="C329" s="365">
        <v>0.51</v>
      </c>
      <c r="D329" s="365">
        <v>11.74</v>
      </c>
      <c r="E329" s="366">
        <v>15.93</v>
      </c>
      <c r="F329" s="376">
        <f t="shared" si="0"/>
        <v>0.51</v>
      </c>
      <c r="G329" s="376">
        <f t="shared" si="1"/>
        <v>11.74</v>
      </c>
      <c r="H329" s="376">
        <f t="shared" si="2"/>
        <v>15.93</v>
      </c>
    </row>
    <row r="330" spans="1:8">
      <c r="A330" s="363">
        <v>44470</v>
      </c>
      <c r="B330" s="364">
        <v>952.596</v>
      </c>
      <c r="C330" s="365">
        <v>0.86</v>
      </c>
      <c r="D330" s="365">
        <v>12.7</v>
      </c>
      <c r="E330" s="366">
        <v>14.94</v>
      </c>
      <c r="F330" s="376">
        <f t="shared" si="0"/>
        <v>0.86</v>
      </c>
      <c r="G330" s="376">
        <f t="shared" si="1"/>
        <v>12.7</v>
      </c>
      <c r="H330" s="376">
        <f t="shared" si="2"/>
        <v>14.94</v>
      </c>
    </row>
    <row r="331" spans="1:8">
      <c r="A331" s="363">
        <v>44501</v>
      </c>
      <c r="B331" s="364">
        <v>959.00099999999998</v>
      </c>
      <c r="C331" s="365">
        <v>0.67</v>
      </c>
      <c r="D331" s="365">
        <v>13.46</v>
      </c>
      <c r="E331" s="366">
        <v>14.25</v>
      </c>
      <c r="F331" s="376">
        <f t="shared" si="0"/>
        <v>0.67</v>
      </c>
      <c r="G331" s="376">
        <f t="shared" si="1"/>
        <v>13.46</v>
      </c>
      <c r="H331" s="376">
        <f t="shared" si="2"/>
        <v>14.25</v>
      </c>
    </row>
    <row r="332" spans="1:8" ht="15.75" thickBot="1">
      <c r="A332" s="355">
        <v>44531</v>
      </c>
      <c r="B332" s="356">
        <v>962.32100000000003</v>
      </c>
      <c r="C332" s="357">
        <v>0.35</v>
      </c>
      <c r="D332" s="357">
        <v>13.85</v>
      </c>
      <c r="E332" s="358">
        <v>13.85</v>
      </c>
      <c r="F332" s="376">
        <f t="shared" si="0"/>
        <v>0.35</v>
      </c>
      <c r="G332" s="376">
        <f t="shared" si="1"/>
        <v>13.85</v>
      </c>
      <c r="H332" s="376">
        <f t="shared" si="2"/>
        <v>13.85</v>
      </c>
    </row>
    <row r="333" spans="1:8" ht="15.75" thickBot="1">
      <c r="A333" s="355">
        <v>44562</v>
      </c>
      <c r="B333" s="356">
        <v>969.18399999999997</v>
      </c>
      <c r="C333" s="357">
        <v>0.71</v>
      </c>
      <c r="D333" s="357">
        <v>0.71</v>
      </c>
      <c r="E333" s="358">
        <v>13.65</v>
      </c>
      <c r="F333" s="376">
        <f t="shared" si="0"/>
        <v>0.71</v>
      </c>
      <c r="G333" s="376">
        <f>ROUND((B333/$B$332-1)*100,2)</f>
        <v>0.71</v>
      </c>
      <c r="H333" s="376">
        <f t="shared" si="2"/>
        <v>13.65</v>
      </c>
    </row>
    <row r="334" spans="1:8">
      <c r="A334" s="381" t="s">
        <v>21571</v>
      </c>
    </row>
    <row r="335" spans="1:8" ht="15.75" thickBot="1">
      <c r="B335" s="382"/>
    </row>
    <row r="336" spans="1:8">
      <c r="A336" s="570" t="s">
        <v>174</v>
      </c>
      <c r="B336" s="571"/>
    </row>
    <row r="337" spans="1:13" ht="28.5">
      <c r="A337" s="268" t="s">
        <v>11495</v>
      </c>
      <c r="B337" s="273" t="s">
        <v>11496</v>
      </c>
    </row>
    <row r="338" spans="1:13">
      <c r="A338" s="274"/>
      <c r="B338" s="279"/>
    </row>
    <row r="339" spans="1:13" ht="28.5">
      <c r="A339" s="281" t="s">
        <v>11497</v>
      </c>
      <c r="B339" s="273" t="s">
        <v>11498</v>
      </c>
    </row>
    <row r="340" spans="1:13" ht="15.75" thickBot="1">
      <c r="A340" s="391">
        <f>B333/B301</f>
        <v>1.2826256410256409</v>
      </c>
      <c r="B340" s="392" t="s">
        <v>21572</v>
      </c>
    </row>
    <row r="341" spans="1:13" ht="15.75" thickBot="1"/>
    <row r="342" spans="1:13">
      <c r="A342" s="289" t="s">
        <v>11501</v>
      </c>
      <c r="B342" s="387" t="s">
        <v>11502</v>
      </c>
      <c r="C342" s="388"/>
      <c r="D342" s="289" t="s">
        <v>11503</v>
      </c>
      <c r="E342" s="289" t="s">
        <v>11504</v>
      </c>
    </row>
    <row r="343" spans="1:13" ht="15" customHeight="1">
      <c r="A343" s="292">
        <v>1</v>
      </c>
      <c r="B343" s="389" t="s">
        <v>142</v>
      </c>
      <c r="C343" s="390"/>
      <c r="D343" s="293">
        <v>850</v>
      </c>
      <c r="E343" s="294">
        <f>D343*A340</f>
        <v>1090.2317948717948</v>
      </c>
    </row>
    <row r="344" spans="1:13">
      <c r="A344" s="292">
        <v>2</v>
      </c>
      <c r="B344" s="344"/>
      <c r="C344" s="345"/>
      <c r="D344" s="293"/>
      <c r="E344" s="296"/>
    </row>
    <row r="345" spans="1:13">
      <c r="A345" s="292">
        <v>3</v>
      </c>
      <c r="B345" s="344"/>
      <c r="C345" s="345"/>
      <c r="D345" s="293"/>
      <c r="E345" s="296"/>
    </row>
    <row r="346" spans="1:13">
      <c r="A346" s="292">
        <v>4</v>
      </c>
      <c r="B346" s="344"/>
      <c r="C346" s="345"/>
      <c r="D346" s="293"/>
      <c r="E346" s="296"/>
    </row>
    <row r="348" spans="1:13">
      <c r="K348" s="383">
        <v>2010</v>
      </c>
      <c r="L348" s="384">
        <f>VLOOKUP(M348,A177:E309,5)</f>
        <v>7.77</v>
      </c>
      <c r="M348" s="385">
        <v>40513</v>
      </c>
    </row>
    <row r="349" spans="1:13">
      <c r="B349" s="382"/>
      <c r="K349" s="383">
        <v>2011</v>
      </c>
      <c r="L349" s="384">
        <f>VLOOKUP(M349,A178:E334,5)</f>
        <v>7.49</v>
      </c>
      <c r="M349" s="385">
        <v>40878</v>
      </c>
    </row>
    <row r="350" spans="1:13">
      <c r="K350" s="383">
        <v>2012</v>
      </c>
      <c r="L350" s="384">
        <f>VLOOKUP(M350,A179:E335,5)</f>
        <v>7.12</v>
      </c>
      <c r="M350" s="385">
        <v>41244</v>
      </c>
    </row>
    <row r="351" spans="1:13">
      <c r="K351" s="383">
        <v>2013</v>
      </c>
      <c r="L351" s="384">
        <f>VLOOKUP(M351,A180:E335,5)</f>
        <v>8.09</v>
      </c>
      <c r="M351" s="385">
        <v>41609</v>
      </c>
    </row>
    <row r="352" spans="1:13">
      <c r="K352" s="383">
        <v>2014</v>
      </c>
      <c r="L352" s="384">
        <f>VLOOKUP(M352,A181:E336,5)</f>
        <v>6.95</v>
      </c>
      <c r="M352" s="385">
        <v>41974</v>
      </c>
    </row>
    <row r="353" spans="11:13">
      <c r="K353" s="383">
        <v>2015</v>
      </c>
      <c r="L353" s="384">
        <f>VLOOKUP(M353,A182:E337,5)</f>
        <v>7.48</v>
      </c>
      <c r="M353" s="385">
        <v>42339</v>
      </c>
    </row>
    <row r="354" spans="11:13">
      <c r="K354" s="383">
        <v>2016</v>
      </c>
      <c r="L354" s="384">
        <f>VLOOKUP(M354,A183:E337,5)</f>
        <v>6.13</v>
      </c>
      <c r="M354" s="385">
        <v>42705</v>
      </c>
    </row>
    <row r="355" spans="11:13">
      <c r="K355" s="383">
        <v>2017</v>
      </c>
      <c r="L355" s="384">
        <f>VLOOKUP(M355,A184:E338,5)</f>
        <v>4.25</v>
      </c>
      <c r="M355" s="385">
        <v>43070</v>
      </c>
    </row>
    <row r="356" spans="11:13">
      <c r="K356" s="383">
        <v>2018</v>
      </c>
      <c r="L356" s="384">
        <f>VLOOKUP(M356,A185:E339,5)</f>
        <v>3.84</v>
      </c>
      <c r="M356" s="385">
        <v>43435</v>
      </c>
    </row>
    <row r="357" spans="11:13">
      <c r="K357" s="383">
        <v>2019</v>
      </c>
      <c r="L357" s="384">
        <f>VLOOKUP(M357,A186:E340,5)</f>
        <v>4.1500000000000004</v>
      </c>
      <c r="M357" s="385">
        <v>43800</v>
      </c>
    </row>
    <row r="358" spans="11:13">
      <c r="K358" s="383">
        <v>2020</v>
      </c>
      <c r="L358" s="384">
        <f>VLOOKUP(M358,A187:E340,5)</f>
        <v>8.81</v>
      </c>
      <c r="M358" s="385">
        <v>44166</v>
      </c>
    </row>
    <row r="359" spans="11:13">
      <c r="K359" s="383">
        <v>2021</v>
      </c>
      <c r="L359" s="384">
        <f>VLOOKUP(M359,A188:E341,5)</f>
        <v>13.85</v>
      </c>
      <c r="M359" s="385">
        <v>44531</v>
      </c>
    </row>
    <row r="360" spans="11:13">
      <c r="K360" s="383"/>
      <c r="L360" s="383"/>
      <c r="M360" s="383"/>
    </row>
    <row r="361" spans="11:13">
      <c r="K361" s="386"/>
      <c r="L361" s="386"/>
      <c r="M361" s="386"/>
    </row>
  </sheetData>
  <mergeCells count="5">
    <mergeCell ref="A1:E1"/>
    <mergeCell ref="A2:A3"/>
    <mergeCell ref="B2:B3"/>
    <mergeCell ref="C2:E2"/>
    <mergeCell ref="A336:B336"/>
  </mergeCells>
  <conditionalFormatting sqref="F321:F333">
    <cfRule type="cellIs" dxfId="2" priority="3" operator="notEqual">
      <formula>C321</formula>
    </cfRule>
  </conditionalFormatting>
  <conditionalFormatting sqref="G321:G333">
    <cfRule type="cellIs" dxfId="1" priority="2" operator="notEqual">
      <formula>D321</formula>
    </cfRule>
  </conditionalFormatting>
  <conditionalFormatting sqref="H321:H333">
    <cfRule type="cellIs" dxfId="0" priority="1" operator="notEqual">
      <formula>E321</formula>
    </cfRule>
  </conditionalFormatting>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11</vt:i4>
      </vt:variant>
    </vt:vector>
  </HeadingPairs>
  <TitlesOfParts>
    <vt:vector size="22" baseType="lpstr">
      <vt:lpstr>027-21-CAPA</vt:lpstr>
      <vt:lpstr>027.01-21-ORÇ.</vt:lpstr>
      <vt:lpstr>027-21-CCU's</vt:lpstr>
      <vt:lpstr>CCA</vt:lpstr>
      <vt:lpstr>VERIFICAÇÃO </vt:lpstr>
      <vt:lpstr>ENCARGOS</vt:lpstr>
      <vt:lpstr>BDI OBRA</vt:lpstr>
      <vt:lpstr>INSUMOS</vt:lpstr>
      <vt:lpstr>SERVIÇOS</vt:lpstr>
      <vt:lpstr>Reajustamento INCC</vt:lpstr>
      <vt:lpstr>Reajustamento INCC-DI</vt:lpstr>
      <vt:lpstr>'027.01-21-ORÇ.'!Area_de_impressao</vt:lpstr>
      <vt:lpstr>'027-21-CAPA'!Area_de_impressao</vt:lpstr>
      <vt:lpstr>'027-21-CCU''s'!Area_de_impressao</vt:lpstr>
      <vt:lpstr>'BDI OBRA'!Area_de_impressao</vt:lpstr>
      <vt:lpstr>CCA!Area_de_impressao</vt:lpstr>
      <vt:lpstr>'Reajustamento INCC'!Area_de_impressao</vt:lpstr>
      <vt:lpstr>'Reajustamento INCC-DI'!Area_de_impressao</vt:lpstr>
      <vt:lpstr>'VERIFICAÇÃO '!Area_de_impressao</vt:lpstr>
      <vt:lpstr>'027.01-21-ORÇ.'!Titulos_de_impressao</vt:lpstr>
      <vt:lpstr>'027-21-CCU''s'!Titulos_de_impressao</vt:lpstr>
      <vt:lpstr>'VERIFICAÇÃO '!Titulos_de_impressao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Gilmar da Mota Fernandes</dc:creator>
  <cp:lastModifiedBy>marcelo.cunha</cp:lastModifiedBy>
  <cp:lastPrinted>2022-02-23T17:07:56Z</cp:lastPrinted>
  <dcterms:created xsi:type="dcterms:W3CDTF">2016-10-17T12:27:47Z</dcterms:created>
  <dcterms:modified xsi:type="dcterms:W3CDTF">2022-03-23T18:41:31Z</dcterms:modified>
</cp:coreProperties>
</file>